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Lu\Recuperacion de la Informacion\Unidad 3\"/>
    </mc:Choice>
  </mc:AlternateContent>
  <xr:revisionPtr revIDLastSave="0" documentId="13_ncr:1_{60899D4A-A8BF-4CA0-8B18-BA64AA6C23B4}" xr6:coauthVersionLast="47" xr6:coauthVersionMax="47" xr10:uidLastSave="{00000000-0000-0000-0000-000000000000}"/>
  <bookViews>
    <workbookView xWindow="-120" yWindow="-120" windowWidth="38640" windowHeight="21120" activeTab="1" xr2:uid="{BE646DCE-BEBF-40EF-A7BC-14AFF367F8DD}"/>
  </bookViews>
  <sheets>
    <sheet name="Ejercicio 2" sheetId="3" r:id="rId1"/>
    <sheet name="Ejercicio 3" sheetId="1" r:id="rId2"/>
    <sheet name="Ejercicio 4" sheetId="2" r:id="rId3"/>
    <sheet name="Ejercicio 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2" l="1"/>
  <c r="D24" i="2"/>
  <c r="F24" i="2"/>
  <c r="E26" i="2"/>
  <c r="F26" i="2"/>
  <c r="F27" i="2"/>
  <c r="D32" i="2"/>
  <c r="D33" i="2"/>
  <c r="D34" i="2"/>
  <c r="V58" i="2" s="1"/>
  <c r="E34" i="2"/>
  <c r="V59" i="2" s="1"/>
  <c r="V64" i="2" s="1"/>
  <c r="F34" i="2"/>
  <c r="V60" i="2" s="1"/>
  <c r="V65" i="2" s="1"/>
  <c r="D35" i="2"/>
  <c r="F35" i="2"/>
  <c r="E36" i="2"/>
  <c r="X59" i="2" s="1"/>
  <c r="E37" i="2"/>
  <c r="E38" i="2"/>
  <c r="F39" i="2"/>
  <c r="C25" i="2"/>
  <c r="C26" i="2"/>
  <c r="C27" i="2"/>
  <c r="C28" i="2"/>
  <c r="C29" i="2"/>
  <c r="C30" i="2"/>
  <c r="C31" i="2"/>
  <c r="C24" i="2"/>
  <c r="E23" i="2"/>
  <c r="F23" i="2"/>
  <c r="C23" i="2"/>
  <c r="K59" i="2"/>
  <c r="K64" i="2" s="1"/>
  <c r="K60" i="2"/>
  <c r="B29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B25" i="4"/>
  <c r="B23" i="4" a="1"/>
  <c r="B23" i="4" s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6" i="4"/>
  <c r="K57" i="2"/>
  <c r="K68" i="2" s="1"/>
  <c r="L35" i="2"/>
  <c r="L33" i="2"/>
  <c r="L38" i="2" s="1"/>
  <c r="L32" i="2"/>
  <c r="K10" i="2"/>
  <c r="K21" i="2" s="1"/>
  <c r="K9" i="2"/>
  <c r="K20" i="2" s="1"/>
  <c r="K7" i="2"/>
  <c r="K18" i="2" s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J18" i="1"/>
  <c r="V12" i="1"/>
  <c r="W12" i="1"/>
  <c r="X12" i="1"/>
  <c r="Y12" i="1"/>
  <c r="Z12" i="1"/>
  <c r="K67" i="2"/>
  <c r="AA65" i="2"/>
  <c r="Z65" i="2"/>
  <c r="Y65" i="2"/>
  <c r="X65" i="2"/>
  <c r="W65" i="2"/>
  <c r="U65" i="2"/>
  <c r="T65" i="2"/>
  <c r="S65" i="2"/>
  <c r="R65" i="2"/>
  <c r="Q65" i="2"/>
  <c r="P65" i="2"/>
  <c r="O65" i="2"/>
  <c r="N65" i="2"/>
  <c r="M65" i="2"/>
  <c r="L65" i="2"/>
  <c r="AA64" i="2"/>
  <c r="Z64" i="2"/>
  <c r="Y64" i="2"/>
  <c r="W64" i="2"/>
  <c r="U64" i="2"/>
  <c r="T64" i="2"/>
  <c r="S64" i="2"/>
  <c r="R64" i="2"/>
  <c r="Q64" i="2"/>
  <c r="P64" i="2"/>
  <c r="O64" i="2"/>
  <c r="N64" i="2"/>
  <c r="M64" i="2"/>
  <c r="L64" i="2"/>
  <c r="AA63" i="2"/>
  <c r="Z63" i="2"/>
  <c r="Y63" i="2"/>
  <c r="X63" i="2"/>
  <c r="W63" i="2"/>
  <c r="U63" i="2"/>
  <c r="T63" i="2"/>
  <c r="S63" i="2"/>
  <c r="R63" i="2"/>
  <c r="Q63" i="2"/>
  <c r="P63" i="2"/>
  <c r="O63" i="2"/>
  <c r="N63" i="2"/>
  <c r="M63" i="2"/>
  <c r="L63" i="2"/>
  <c r="K63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AB62" i="2" s="1"/>
  <c r="K43" i="2"/>
  <c r="K42" i="2"/>
  <c r="AA40" i="2"/>
  <c r="Z40" i="2"/>
  <c r="Y40" i="2"/>
  <c r="X40" i="2"/>
  <c r="W40" i="2"/>
  <c r="U40" i="2"/>
  <c r="T40" i="2"/>
  <c r="S40" i="2"/>
  <c r="R40" i="2"/>
  <c r="Q40" i="2"/>
  <c r="P40" i="2"/>
  <c r="O40" i="2"/>
  <c r="N40" i="2"/>
  <c r="M40" i="2"/>
  <c r="K40" i="2"/>
  <c r="AA39" i="2"/>
  <c r="Z39" i="2"/>
  <c r="Y39" i="2"/>
  <c r="X39" i="2"/>
  <c r="W39" i="2"/>
  <c r="U39" i="2"/>
  <c r="T39" i="2"/>
  <c r="S39" i="2"/>
  <c r="R39" i="2"/>
  <c r="Q39" i="2"/>
  <c r="P39" i="2"/>
  <c r="O39" i="2"/>
  <c r="N39" i="2"/>
  <c r="M39" i="2"/>
  <c r="L39" i="2"/>
  <c r="K39" i="2"/>
  <c r="AA38" i="2"/>
  <c r="Z38" i="2"/>
  <c r="Y38" i="2"/>
  <c r="X38" i="2"/>
  <c r="W38" i="2"/>
  <c r="U38" i="2"/>
  <c r="T38" i="2"/>
  <c r="S38" i="2"/>
  <c r="R38" i="2"/>
  <c r="Q38" i="2"/>
  <c r="P38" i="2"/>
  <c r="O38" i="2"/>
  <c r="N38" i="2"/>
  <c r="M38" i="2"/>
  <c r="K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AB37" i="2" s="1"/>
  <c r="K48" i="2" s="1"/>
  <c r="K37" i="2"/>
  <c r="K19" i="2"/>
  <c r="H19" i="2"/>
  <c r="H18" i="2"/>
  <c r="K17" i="2"/>
  <c r="H17" i="2"/>
  <c r="H16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H15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H14" i="2"/>
  <c r="AA13" i="2"/>
  <c r="Z13" i="2"/>
  <c r="Y13" i="2"/>
  <c r="X13" i="2"/>
  <c r="W13" i="2"/>
  <c r="V13" i="2"/>
  <c r="AB13" i="2" s="1"/>
  <c r="K24" i="2" s="1"/>
  <c r="U13" i="2"/>
  <c r="T13" i="2"/>
  <c r="S13" i="2"/>
  <c r="R13" i="2"/>
  <c r="Q13" i="2"/>
  <c r="P13" i="2"/>
  <c r="O13" i="2"/>
  <c r="N13" i="2"/>
  <c r="M13" i="2"/>
  <c r="L13" i="2"/>
  <c r="K13" i="2"/>
  <c r="H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H12" i="2"/>
  <c r="H11" i="2"/>
  <c r="H10" i="2"/>
  <c r="H9" i="2"/>
  <c r="H8" i="2"/>
  <c r="H7" i="2"/>
  <c r="H6" i="2"/>
  <c r="H5" i="2"/>
  <c r="H4" i="2"/>
  <c r="H3" i="2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J65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J64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J63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J62" i="1"/>
  <c r="J71" i="1"/>
  <c r="J70" i="1"/>
  <c r="J69" i="1"/>
  <c r="J68" i="1"/>
  <c r="J67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J40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J39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J38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J37" i="1"/>
  <c r="J46" i="1"/>
  <c r="J45" i="1"/>
  <c r="J44" i="1"/>
  <c r="J43" i="1"/>
  <c r="J42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J15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J14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J13" i="1"/>
  <c r="K12" i="1"/>
  <c r="M12" i="1"/>
  <c r="N12" i="1"/>
  <c r="O12" i="1"/>
  <c r="P12" i="1"/>
  <c r="Q12" i="1"/>
  <c r="R12" i="1"/>
  <c r="S12" i="1"/>
  <c r="T12" i="1"/>
  <c r="U12" i="1"/>
  <c r="J12" i="1"/>
  <c r="J21" i="1"/>
  <c r="J20" i="1"/>
  <c r="J19" i="1"/>
  <c r="J17" i="1"/>
  <c r="K69" i="2" l="1"/>
  <c r="V63" i="2"/>
  <c r="V33" i="2"/>
  <c r="V38" i="2" s="1"/>
  <c r="L40" i="2"/>
  <c r="V35" i="2"/>
  <c r="V40" i="2" s="1"/>
  <c r="K44" i="2"/>
  <c r="V34" i="2"/>
  <c r="K73" i="2"/>
  <c r="K15" i="2"/>
  <c r="AB15" i="2" s="1"/>
  <c r="K26" i="2" s="1"/>
  <c r="K71" i="2"/>
  <c r="K65" i="2"/>
  <c r="K14" i="2"/>
  <c r="AB14" i="2" s="1"/>
  <c r="K25" i="2" s="1"/>
  <c r="K70" i="2"/>
  <c r="X64" i="2"/>
  <c r="AB64" i="2" s="1"/>
  <c r="AB65" i="2"/>
  <c r="K76" i="2" s="1"/>
  <c r="AB63" i="2"/>
  <c r="K74" i="2" s="1"/>
  <c r="AB40" i="2"/>
  <c r="AB38" i="2"/>
  <c r="K49" i="2" s="1"/>
  <c r="AB12" i="2"/>
  <c r="K23" i="2" s="1"/>
  <c r="L12" i="1"/>
  <c r="AA65" i="1"/>
  <c r="J76" i="1" s="1"/>
  <c r="AA37" i="1"/>
  <c r="J48" i="1" s="1"/>
  <c r="AA64" i="1"/>
  <c r="J75" i="1" s="1"/>
  <c r="AA62" i="1"/>
  <c r="J73" i="1" s="1"/>
  <c r="AA63" i="1"/>
  <c r="J74" i="1" s="1"/>
  <c r="AA40" i="1"/>
  <c r="J51" i="1" s="1"/>
  <c r="AA39" i="1"/>
  <c r="J50" i="1" s="1"/>
  <c r="AA38" i="1"/>
  <c r="J49" i="1" s="1"/>
  <c r="AA13" i="1"/>
  <c r="J24" i="1" s="1"/>
  <c r="AA12" i="1"/>
  <c r="J23" i="1" s="1"/>
  <c r="AA14" i="1"/>
  <c r="J25" i="1" s="1"/>
  <c r="AA15" i="1"/>
  <c r="J26" i="1" s="1"/>
  <c r="K46" i="2" l="1"/>
  <c r="K51" i="2" s="1"/>
  <c r="V39" i="2"/>
  <c r="AB39" i="2" s="1"/>
  <c r="K45" i="2"/>
  <c r="K75" i="2"/>
  <c r="K5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<sst xmlns="http://schemas.openxmlformats.org/spreadsheetml/2006/main" count="270" uniqueCount="65">
  <si>
    <t>Doc1</t>
  </si>
  <si>
    <t>Doc2</t>
  </si>
  <si>
    <t>Doc3</t>
  </si>
  <si>
    <t>Doc4</t>
  </si>
  <si>
    <t>Software</t>
  </si>
  <si>
    <t>Libre</t>
  </si>
  <si>
    <t>Papel</t>
  </si>
  <si>
    <t>Fundamental</t>
  </si>
  <si>
    <t>Crecimiento</t>
  </si>
  <si>
    <t>Internet</t>
  </si>
  <si>
    <t>Favorecido</t>
  </si>
  <si>
    <t>Comunicación</t>
  </si>
  <si>
    <t>Desarrolladores</t>
  </si>
  <si>
    <t>Mayor</t>
  </si>
  <si>
    <t>Riqueza</t>
  </si>
  <si>
    <t>País</t>
  </si>
  <si>
    <t>Cultura</t>
  </si>
  <si>
    <t>Producción</t>
  </si>
  <si>
    <t>Tecnología</t>
  </si>
  <si>
    <t>Hardware</t>
  </si>
  <si>
    <t>Estado</t>
  </si>
  <si>
    <t>Pais</t>
  </si>
  <si>
    <t>Produccion</t>
  </si>
  <si>
    <t>Tecnologia</t>
  </si>
  <si>
    <t>VOC:</t>
  </si>
  <si>
    <t>d2:</t>
  </si>
  <si>
    <t>SOFTWARE</t>
  </si>
  <si>
    <t>q X d1</t>
  </si>
  <si>
    <t>q X d3</t>
  </si>
  <si>
    <t>q X d4</t>
  </si>
  <si>
    <t>q X d2</t>
  </si>
  <si>
    <t>|q|</t>
  </si>
  <si>
    <t>|d1|</t>
  </si>
  <si>
    <t>|d2|</t>
  </si>
  <si>
    <t>|d3|</t>
  </si>
  <si>
    <t>|d4|</t>
  </si>
  <si>
    <t>d1:</t>
  </si>
  <si>
    <t>d3:</t>
  </si>
  <si>
    <t>d4:</t>
  </si>
  <si>
    <t>q:</t>
  </si>
  <si>
    <t>SIM_COS(q, d1)</t>
  </si>
  <si>
    <t>SIM_COS(q, d2)</t>
  </si>
  <si>
    <t>SIM_COS(q, d3)</t>
  </si>
  <si>
    <t>SIM_COS(q, d4)</t>
  </si>
  <si>
    <t>PAIS LIBRE</t>
  </si>
  <si>
    <t>PRODUCCION SOFTWARE PAIS</t>
  </si>
  <si>
    <t>idf</t>
  </si>
  <si>
    <t>df</t>
  </si>
  <si>
    <t xml:space="preserve"> (not software) or (pais and fundamental)</t>
  </si>
  <si>
    <t>{Doc2, Doc3, Doc4}</t>
  </si>
  <si>
    <t>producción and (cultura or libre)</t>
  </si>
  <si>
    <t>{}</t>
  </si>
  <si>
    <t>fundamental or libre or país</t>
  </si>
  <si>
    <t>{Doc1, Doc2, Doc3, Doc4}</t>
  </si>
  <si>
    <t>R</t>
  </si>
  <si>
    <t>N</t>
  </si>
  <si>
    <t>Recall</t>
  </si>
  <si>
    <t>Precision</t>
  </si>
  <si>
    <t>RR</t>
  </si>
  <si>
    <t>Precision Promedio</t>
  </si>
  <si>
    <t>TOTAL RELEVANTES</t>
  </si>
  <si>
    <t>Precision 50% de Recall</t>
  </si>
  <si>
    <t>Rank</t>
  </si>
  <si>
    <t>Precision interpolada al 50% de Recall</t>
  </si>
  <si>
    <t>Precision-R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</si>
</sst>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0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9" fontId="0" fillId="0" borderId="2" xfId="0" applyNumberFormat="1" applyBorder="1"/>
    <xf numFmtId="169" fontId="0" fillId="0" borderId="7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169" fontId="0" fillId="0" borderId="0" xfId="0" applyNumberFormat="1"/>
    <xf numFmtId="0" fontId="0" fillId="2" borderId="6" xfId="0" applyFill="1" applyBorder="1"/>
    <xf numFmtId="169" fontId="0" fillId="2" borderId="17" xfId="0" applyNumberFormat="1" applyFill="1" applyBorder="1"/>
    <xf numFmtId="169" fontId="0" fillId="2" borderId="18" xfId="0" applyNumberFormat="1" applyFill="1" applyBorder="1"/>
    <xf numFmtId="0" fontId="0" fillId="2" borderId="2" xfId="0" applyFill="1" applyBorder="1"/>
    <xf numFmtId="169" fontId="0" fillId="2" borderId="2" xfId="0" applyNumberFormat="1" applyFill="1" applyBorder="1"/>
    <xf numFmtId="169" fontId="0" fillId="2" borderId="7" xfId="0" applyNumberFormat="1" applyFill="1" applyBorder="1"/>
    <xf numFmtId="0" fontId="0" fillId="2" borderId="17" xfId="0" applyFill="1" applyBorder="1"/>
    <xf numFmtId="0" fontId="0" fillId="2" borderId="22" xfId="0" applyFill="1" applyBorder="1"/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Sin Interpolar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'Ejercicio 8'!$D$5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'Ejercicio 8'!$D$6:$D$20</c:f>
              <c:numCache>
                <c:formatCode>0.00000</c:formatCode>
                <c:ptCount val="15"/>
                <c:pt idx="0">
                  <c:v>9.0909090909090912E-2</c:v>
                </c:pt>
                <c:pt idx="1">
                  <c:v>9.0909090909090912E-2</c:v>
                </c:pt>
                <c:pt idx="2">
                  <c:v>9.0909090909090912E-2</c:v>
                </c:pt>
                <c:pt idx="3">
                  <c:v>0.18181818181818182</c:v>
                </c:pt>
                <c:pt idx="4">
                  <c:v>0.27272727272727271</c:v>
                </c:pt>
                <c:pt idx="5">
                  <c:v>0.27272727272727271</c:v>
                </c:pt>
                <c:pt idx="6">
                  <c:v>0.27272727272727271</c:v>
                </c:pt>
                <c:pt idx="7">
                  <c:v>0.27272727272727271</c:v>
                </c:pt>
                <c:pt idx="8">
                  <c:v>0.27272727272727271</c:v>
                </c:pt>
                <c:pt idx="9">
                  <c:v>0.36363636363636365</c:v>
                </c:pt>
                <c:pt idx="10">
                  <c:v>0.36363636363636365</c:v>
                </c:pt>
                <c:pt idx="11">
                  <c:v>0.36363636363636365</c:v>
                </c:pt>
                <c:pt idx="12">
                  <c:v>0.36363636363636365</c:v>
                </c:pt>
                <c:pt idx="13">
                  <c:v>0.45454545454545453</c:v>
                </c:pt>
                <c:pt idx="14">
                  <c:v>0.45454545454545453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7-4EF1-8757-7DFD042187EA}"/>
            </c:ext>
          </c:extLst>
        </c:ser>
        <c:ser>
          <c:idx val="1"/>
          <c:order val="1"/>
          <c:tx>
            <c:strRef>
              <c:f>'Ejercicio 8'!$E$5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'Ejercicio 8'!$E$6:$E$20</c:f>
              <c:numCache>
                <c:formatCode>0.00000</c:formatCode>
                <c:ptCount val="15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0.35714285714285715</c:v>
                </c:pt>
                <c:pt idx="14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7-4EF1-8757-7DFD04218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228095"/>
        <c:axId val="1096226847"/>
      </c:lineChart>
      <c:catAx>
        <c:axId val="109622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96226847"/>
        <c:crosses val="autoZero"/>
        <c:auto val="1"/>
        <c:lblAlgn val="ctr"/>
        <c:lblOffset val="100"/>
        <c:noMultiLvlLbl val="0"/>
      </c:catAx>
      <c:valAx>
        <c:axId val="109622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9622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'Ejercicio 8'!$R$12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'Ejercicio 8'!$S$11:$AC$11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'Ejercicio 8'!$S$12:$AC$12</c:f>
              <c:numCache>
                <c:formatCode>General</c:formatCode>
                <c:ptCount val="11"/>
                <c:pt idx="0">
                  <c:v>1</c:v>
                </c:pt>
                <c:pt idx="1">
                  <c:v>0.5</c:v>
                </c:pt>
                <c:pt idx="2">
                  <c:v>0.6</c:v>
                </c:pt>
                <c:pt idx="3">
                  <c:v>0.4</c:v>
                </c:pt>
                <c:pt idx="4">
                  <c:v>0.35</c:v>
                </c:pt>
                <c:pt idx="5">
                  <c:v>0.35</c:v>
                </c:pt>
                <c:pt idx="6">
                  <c:v>0.35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9-4132-9833-45E194ECA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220703"/>
        <c:axId val="1099221119"/>
      </c:lineChart>
      <c:catAx>
        <c:axId val="109922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99221119"/>
        <c:crosses val="autoZero"/>
        <c:auto val="1"/>
        <c:lblAlgn val="ctr"/>
        <c:lblOffset val="100"/>
        <c:noMultiLvlLbl val="0"/>
      </c:catAx>
      <c:valAx>
        <c:axId val="109922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9922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90487</xdr:rowOff>
    </xdr:from>
    <xdr:to>
      <xdr:col>14</xdr:col>
      <xdr:colOff>323850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C4980-801E-4F52-867F-37A875AD4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20</xdr:row>
      <xdr:rowOff>119062</xdr:rowOff>
    </xdr:from>
    <xdr:to>
      <xdr:col>14</xdr:col>
      <xdr:colOff>333375</xdr:colOff>
      <xdr:row>34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B23C2-124D-4623-991A-EDD9FEF58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4876-51C7-4524-97A1-E1ACC38D80F4}">
  <dimension ref="A1:W29"/>
  <sheetViews>
    <sheetView workbookViewId="0">
      <selection activeCell="J11" sqref="J11"/>
    </sheetView>
  </sheetViews>
  <sheetFormatPr defaultRowHeight="15" x14ac:dyDescent="0.25"/>
  <cols>
    <col min="1" max="1" width="14.7109375" bestFit="1" customWidth="1"/>
    <col min="2" max="2" width="15.140625" bestFit="1" customWidth="1"/>
    <col min="3" max="6" width="7" bestFit="1" customWidth="1"/>
    <col min="7" max="7" width="7" customWidth="1"/>
  </cols>
  <sheetData>
    <row r="1" spans="2:23" ht="15.75" thickBot="1" x14ac:dyDescent="0.3"/>
    <row r="2" spans="2:23" ht="19.5" thickBot="1" x14ac:dyDescent="0.3">
      <c r="B2" s="1"/>
      <c r="C2" s="31" t="s">
        <v>0</v>
      </c>
      <c r="D2" s="29" t="s">
        <v>1</v>
      </c>
      <c r="E2" s="29" t="s">
        <v>2</v>
      </c>
      <c r="F2" s="30" t="s">
        <v>3</v>
      </c>
      <c r="G2" s="32"/>
    </row>
    <row r="3" spans="2:23" x14ac:dyDescent="0.25">
      <c r="B3" s="25" t="s">
        <v>4</v>
      </c>
      <c r="C3" s="26">
        <v>1</v>
      </c>
      <c r="D3" s="27"/>
      <c r="E3" s="27">
        <v>1</v>
      </c>
      <c r="F3" s="28">
        <v>1</v>
      </c>
      <c r="G3" s="33"/>
    </row>
    <row r="4" spans="2:23" x14ac:dyDescent="0.25">
      <c r="B4" s="23" t="s">
        <v>5</v>
      </c>
      <c r="C4" s="21">
        <v>1</v>
      </c>
      <c r="D4" s="17">
        <v>1</v>
      </c>
      <c r="E4" s="17"/>
      <c r="F4" s="18">
        <v>1</v>
      </c>
      <c r="G4" s="33"/>
    </row>
    <row r="5" spans="2:23" x14ac:dyDescent="0.25">
      <c r="B5" s="23" t="s">
        <v>6</v>
      </c>
      <c r="C5" s="21">
        <v>1</v>
      </c>
      <c r="D5" s="17"/>
      <c r="E5" s="17"/>
      <c r="F5" s="18"/>
      <c r="G5" s="33"/>
    </row>
    <row r="6" spans="2:23" x14ac:dyDescent="0.25">
      <c r="B6" s="23" t="s">
        <v>7</v>
      </c>
      <c r="C6" s="21">
        <v>1</v>
      </c>
      <c r="D6" s="17"/>
      <c r="E6" s="17">
        <v>1</v>
      </c>
      <c r="F6" s="18">
        <v>1</v>
      </c>
      <c r="G6" s="33"/>
    </row>
    <row r="7" spans="2:23" x14ac:dyDescent="0.25">
      <c r="B7" s="23" t="s">
        <v>8</v>
      </c>
      <c r="C7" s="21">
        <v>1</v>
      </c>
      <c r="D7" s="17"/>
      <c r="E7" s="17"/>
      <c r="F7" s="18">
        <v>1</v>
      </c>
      <c r="G7" s="33"/>
    </row>
    <row r="8" spans="2:23" x14ac:dyDescent="0.25">
      <c r="B8" s="23" t="s">
        <v>9</v>
      </c>
      <c r="C8" s="21">
        <v>1</v>
      </c>
      <c r="D8" s="17"/>
      <c r="E8" s="17"/>
      <c r="F8" s="18"/>
      <c r="G8" s="33"/>
    </row>
    <row r="9" spans="2:23" x14ac:dyDescent="0.25">
      <c r="B9" s="23" t="s">
        <v>10</v>
      </c>
      <c r="C9" s="21">
        <v>1</v>
      </c>
      <c r="D9" s="17"/>
      <c r="E9" s="17"/>
      <c r="F9" s="18"/>
      <c r="G9" s="33"/>
    </row>
    <row r="10" spans="2:23" x14ac:dyDescent="0.25">
      <c r="B10" s="23" t="s">
        <v>11</v>
      </c>
      <c r="C10" s="21">
        <v>1</v>
      </c>
      <c r="D10" s="17"/>
      <c r="E10" s="17">
        <v>1</v>
      </c>
      <c r="F10" s="18"/>
      <c r="G10" s="33"/>
      <c r="W10" s="36"/>
    </row>
    <row r="11" spans="2:23" x14ac:dyDescent="0.25">
      <c r="B11" s="23" t="s">
        <v>12</v>
      </c>
      <c r="C11" s="21">
        <v>1</v>
      </c>
      <c r="D11" s="17"/>
      <c r="E11" s="17"/>
      <c r="F11" s="18"/>
      <c r="G11" s="33"/>
    </row>
    <row r="12" spans="2:23" x14ac:dyDescent="0.25">
      <c r="B12" s="23" t="s">
        <v>13</v>
      </c>
      <c r="C12" s="21"/>
      <c r="D12" s="17">
        <v>1</v>
      </c>
      <c r="E12" s="17"/>
      <c r="F12" s="18"/>
      <c r="G12" s="33"/>
    </row>
    <row r="13" spans="2:23" x14ac:dyDescent="0.25">
      <c r="B13" s="23" t="s">
        <v>14</v>
      </c>
      <c r="C13" s="21"/>
      <c r="D13" s="17">
        <v>1</v>
      </c>
      <c r="E13" s="17"/>
      <c r="F13" s="18"/>
      <c r="G13" s="33"/>
    </row>
    <row r="14" spans="2:23" x14ac:dyDescent="0.25">
      <c r="B14" s="23" t="s">
        <v>15</v>
      </c>
      <c r="C14" s="21"/>
      <c r="D14" s="17">
        <v>1</v>
      </c>
      <c r="E14" s="17">
        <v>1</v>
      </c>
      <c r="F14" s="18">
        <v>1</v>
      </c>
      <c r="G14" s="33"/>
    </row>
    <row r="15" spans="2:23" x14ac:dyDescent="0.25">
      <c r="B15" s="23" t="s">
        <v>16</v>
      </c>
      <c r="C15" s="21"/>
      <c r="D15" s="17">
        <v>1</v>
      </c>
      <c r="E15" s="17"/>
      <c r="F15" s="18">
        <v>1</v>
      </c>
      <c r="G15" s="33"/>
    </row>
    <row r="16" spans="2:23" x14ac:dyDescent="0.25">
      <c r="B16" s="23" t="s">
        <v>17</v>
      </c>
      <c r="C16" s="21"/>
      <c r="D16" s="17"/>
      <c r="E16" s="17">
        <v>1</v>
      </c>
      <c r="F16" s="18"/>
      <c r="G16" s="33"/>
    </row>
    <row r="17" spans="1:7" x14ac:dyDescent="0.25">
      <c r="B17" s="23" t="s">
        <v>18</v>
      </c>
      <c r="C17" s="21"/>
      <c r="D17" s="17"/>
      <c r="E17" s="17">
        <v>1</v>
      </c>
      <c r="F17" s="18"/>
      <c r="G17" s="33"/>
    </row>
    <row r="18" spans="1:7" x14ac:dyDescent="0.25">
      <c r="B18" s="23" t="s">
        <v>19</v>
      </c>
      <c r="C18" s="21"/>
      <c r="D18" s="17"/>
      <c r="E18" s="17">
        <v>1</v>
      </c>
      <c r="F18" s="18"/>
      <c r="G18" s="33"/>
    </row>
    <row r="19" spans="1:7" ht="15.75" thickBot="1" x14ac:dyDescent="0.3">
      <c r="B19" s="24" t="s">
        <v>20</v>
      </c>
      <c r="C19" s="22"/>
      <c r="D19" s="19"/>
      <c r="E19" s="19"/>
      <c r="F19" s="20">
        <v>1</v>
      </c>
      <c r="G19" s="33"/>
    </row>
    <row r="22" spans="1:7" x14ac:dyDescent="0.25">
      <c r="A22" t="s">
        <v>48</v>
      </c>
    </row>
    <row r="23" spans="1:7" x14ac:dyDescent="0.25">
      <c r="A23" t="s">
        <v>49</v>
      </c>
    </row>
    <row r="25" spans="1:7" x14ac:dyDescent="0.25">
      <c r="A25" t="s">
        <v>50</v>
      </c>
    </row>
    <row r="26" spans="1:7" x14ac:dyDescent="0.25">
      <c r="A26" t="s">
        <v>51</v>
      </c>
    </row>
    <row r="28" spans="1:7" x14ac:dyDescent="0.25">
      <c r="A28" t="s">
        <v>52</v>
      </c>
    </row>
    <row r="29" spans="1:7" x14ac:dyDescent="0.25">
      <c r="A29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0266-82A8-44C6-9972-F757374C381D}">
  <dimension ref="B1:AA76"/>
  <sheetViews>
    <sheetView tabSelected="1" workbookViewId="0">
      <selection activeCell="O21" sqref="O21"/>
    </sheetView>
  </sheetViews>
  <sheetFormatPr defaultRowHeight="15" x14ac:dyDescent="0.25"/>
  <cols>
    <col min="1" max="1" width="14.7109375" bestFit="1" customWidth="1"/>
    <col min="2" max="2" width="15.140625" bestFit="1" customWidth="1"/>
    <col min="3" max="6" width="7" bestFit="1" customWidth="1"/>
    <col min="7" max="7" width="7" customWidth="1"/>
    <col min="9" max="9" width="14.7109375" bestFit="1" customWidth="1"/>
    <col min="10" max="10" width="12" bestFit="1" customWidth="1"/>
    <col min="11" max="11" width="5.42578125" bestFit="1" customWidth="1"/>
    <col min="12" max="12" width="6" bestFit="1" customWidth="1"/>
    <col min="13" max="13" width="12.7109375" bestFit="1" customWidth="1"/>
    <col min="14" max="14" width="11.85546875" bestFit="1" customWidth="1"/>
    <col min="15" max="15" width="8.28515625" bestFit="1" customWidth="1"/>
    <col min="16" max="16" width="10.7109375" bestFit="1" customWidth="1"/>
    <col min="17" max="17" width="13.5703125" bestFit="1" customWidth="1"/>
    <col min="18" max="18" width="15.140625" bestFit="1" customWidth="1"/>
    <col min="19" max="19" width="6.5703125" bestFit="1" customWidth="1"/>
    <col min="20" max="20" width="8" bestFit="1" customWidth="1"/>
    <col min="21" max="21" width="4.5703125" bestFit="1" customWidth="1"/>
    <col min="22" max="22" width="7.42578125" bestFit="1" customWidth="1"/>
    <col min="23" max="23" width="10.85546875" bestFit="1" customWidth="1"/>
    <col min="24" max="24" width="10.5703125" bestFit="1" customWidth="1"/>
    <col min="25" max="25" width="9.5703125" bestFit="1" customWidth="1"/>
    <col min="26" max="26" width="6.85546875" bestFit="1" customWidth="1"/>
    <col min="27" max="27" width="8" customWidth="1"/>
  </cols>
  <sheetData>
    <row r="1" spans="2:27" ht="15.75" thickBot="1" x14ac:dyDescent="0.3"/>
    <row r="2" spans="2:27" ht="19.5" thickBot="1" x14ac:dyDescent="0.3">
      <c r="B2" s="1"/>
      <c r="C2" s="31" t="s">
        <v>0</v>
      </c>
      <c r="D2" s="29" t="s">
        <v>1</v>
      </c>
      <c r="E2" s="29" t="s">
        <v>2</v>
      </c>
      <c r="F2" s="30" t="s">
        <v>3</v>
      </c>
      <c r="G2" s="32"/>
      <c r="I2" t="s">
        <v>24</v>
      </c>
      <c r="J2" s="16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21</v>
      </c>
      <c r="V2" t="s">
        <v>16</v>
      </c>
      <c r="W2" t="s">
        <v>22</v>
      </c>
      <c r="X2" t="s">
        <v>23</v>
      </c>
      <c r="Y2" t="s">
        <v>19</v>
      </c>
      <c r="Z2" t="s">
        <v>20</v>
      </c>
    </row>
    <row r="3" spans="2:27" x14ac:dyDescent="0.25">
      <c r="B3" s="25" t="s">
        <v>4</v>
      </c>
      <c r="C3" s="26">
        <v>2</v>
      </c>
      <c r="D3" s="27"/>
      <c r="E3" s="27">
        <v>1</v>
      </c>
      <c r="F3" s="28">
        <v>2</v>
      </c>
      <c r="G3" s="33"/>
      <c r="J3" s="2"/>
    </row>
    <row r="4" spans="2:27" x14ac:dyDescent="0.25">
      <c r="B4" s="23" t="s">
        <v>5</v>
      </c>
      <c r="C4" s="21">
        <v>1</v>
      </c>
      <c r="D4" s="17">
        <v>1</v>
      </c>
      <c r="E4" s="17"/>
      <c r="F4" s="18">
        <v>2</v>
      </c>
      <c r="G4" s="33"/>
      <c r="I4" s="3" t="s">
        <v>26</v>
      </c>
      <c r="J4" s="2"/>
    </row>
    <row r="5" spans="2:27" ht="15.75" thickBot="1" x14ac:dyDescent="0.3">
      <c r="B5" s="23" t="s">
        <v>6</v>
      </c>
      <c r="C5" s="21">
        <v>1</v>
      </c>
      <c r="D5" s="17"/>
      <c r="E5" s="17"/>
      <c r="F5" s="18"/>
      <c r="G5" s="33"/>
    </row>
    <row r="6" spans="2:27" x14ac:dyDescent="0.25">
      <c r="B6" s="23" t="s">
        <v>7</v>
      </c>
      <c r="C6" s="21">
        <v>1</v>
      </c>
      <c r="D6" s="17"/>
      <c r="E6" s="17">
        <v>1</v>
      </c>
      <c r="F6" s="18">
        <v>1</v>
      </c>
      <c r="G6" s="33"/>
      <c r="I6" s="13" t="s">
        <v>39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7">
        <v>0</v>
      </c>
    </row>
    <row r="7" spans="2:27" x14ac:dyDescent="0.25">
      <c r="B7" s="23" t="s">
        <v>8</v>
      </c>
      <c r="C7" s="21">
        <v>1</v>
      </c>
      <c r="D7" s="17"/>
      <c r="E7" s="17"/>
      <c r="F7" s="18">
        <v>1</v>
      </c>
      <c r="G7" s="33"/>
      <c r="I7" s="14" t="s">
        <v>36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9">
        <v>0</v>
      </c>
    </row>
    <row r="8" spans="2:27" x14ac:dyDescent="0.25">
      <c r="B8" s="23" t="s">
        <v>9</v>
      </c>
      <c r="C8" s="21">
        <v>2</v>
      </c>
      <c r="D8" s="17"/>
      <c r="E8" s="17"/>
      <c r="F8" s="18"/>
      <c r="G8" s="33"/>
      <c r="I8" s="14" t="s">
        <v>25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9">
        <v>0</v>
      </c>
    </row>
    <row r="9" spans="2:27" x14ac:dyDescent="0.25">
      <c r="B9" s="23" t="s">
        <v>10</v>
      </c>
      <c r="C9" s="21">
        <v>1</v>
      </c>
      <c r="D9" s="17"/>
      <c r="E9" s="17"/>
      <c r="F9" s="18"/>
      <c r="G9" s="33"/>
      <c r="I9" s="14" t="s">
        <v>37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9">
        <v>0</v>
      </c>
    </row>
    <row r="10" spans="2:27" ht="15.75" thickBot="1" x14ac:dyDescent="0.3">
      <c r="B10" s="23" t="s">
        <v>11</v>
      </c>
      <c r="C10" s="21">
        <v>1</v>
      </c>
      <c r="D10" s="17"/>
      <c r="E10" s="17">
        <v>1</v>
      </c>
      <c r="F10" s="18"/>
      <c r="G10" s="33"/>
      <c r="I10" s="15" t="s">
        <v>38</v>
      </c>
      <c r="J10" s="11">
        <v>2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2">
        <v>0</v>
      </c>
    </row>
    <row r="11" spans="2:27" ht="15.75" thickBot="1" x14ac:dyDescent="0.3">
      <c r="B11" s="23" t="s">
        <v>12</v>
      </c>
      <c r="C11" s="21">
        <v>1</v>
      </c>
      <c r="D11" s="17"/>
      <c r="E11" s="17"/>
      <c r="F11" s="18"/>
      <c r="G11" s="33"/>
    </row>
    <row r="12" spans="2:27" x14ac:dyDescent="0.25">
      <c r="B12" s="23" t="s">
        <v>13</v>
      </c>
      <c r="C12" s="21"/>
      <c r="D12" s="17">
        <v>1</v>
      </c>
      <c r="E12" s="17"/>
      <c r="F12" s="18"/>
      <c r="G12" s="33"/>
      <c r="I12" s="13" t="s">
        <v>27</v>
      </c>
      <c r="J12" s="6">
        <f t="shared" ref="J12:Z12" si="0">J$6*J7</f>
        <v>2</v>
      </c>
      <c r="K12" s="6">
        <f t="shared" si="0"/>
        <v>0</v>
      </c>
      <c r="L12" s="6">
        <f t="shared" si="0"/>
        <v>0</v>
      </c>
      <c r="M12" s="6">
        <f t="shared" si="0"/>
        <v>0</v>
      </c>
      <c r="N12" s="6">
        <f t="shared" si="0"/>
        <v>0</v>
      </c>
      <c r="O12" s="6">
        <f t="shared" si="0"/>
        <v>0</v>
      </c>
      <c r="P12" s="6">
        <f t="shared" si="0"/>
        <v>0</v>
      </c>
      <c r="Q12" s="6">
        <f t="shared" si="0"/>
        <v>0</v>
      </c>
      <c r="R12" s="6">
        <f t="shared" si="0"/>
        <v>0</v>
      </c>
      <c r="S12" s="6">
        <f t="shared" si="0"/>
        <v>0</v>
      </c>
      <c r="T12" s="6">
        <f t="shared" si="0"/>
        <v>0</v>
      </c>
      <c r="U12" s="6">
        <f t="shared" si="0"/>
        <v>0</v>
      </c>
      <c r="V12" s="6">
        <f t="shared" si="0"/>
        <v>0</v>
      </c>
      <c r="W12" s="6">
        <f t="shared" si="0"/>
        <v>0</v>
      </c>
      <c r="X12" s="6">
        <f t="shared" si="0"/>
        <v>0</v>
      </c>
      <c r="Y12" s="6">
        <f t="shared" si="0"/>
        <v>0</v>
      </c>
      <c r="Z12" s="7">
        <f t="shared" si="0"/>
        <v>0</v>
      </c>
      <c r="AA12">
        <f>SUM(J12:Z12)</f>
        <v>2</v>
      </c>
    </row>
    <row r="13" spans="2:27" x14ac:dyDescent="0.25">
      <c r="B13" s="23" t="s">
        <v>14</v>
      </c>
      <c r="C13" s="21"/>
      <c r="D13" s="17">
        <v>1</v>
      </c>
      <c r="E13" s="17"/>
      <c r="F13" s="18"/>
      <c r="G13" s="33"/>
      <c r="I13" s="14" t="s">
        <v>30</v>
      </c>
      <c r="J13" s="4">
        <f t="shared" ref="J13:Z13" si="1">J$6*J8</f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 s="4">
        <f t="shared" si="1"/>
        <v>0</v>
      </c>
      <c r="P13" s="4">
        <f t="shared" si="1"/>
        <v>0</v>
      </c>
      <c r="Q13" s="4">
        <f t="shared" si="1"/>
        <v>0</v>
      </c>
      <c r="R13" s="4">
        <f t="shared" si="1"/>
        <v>0</v>
      </c>
      <c r="S13" s="4">
        <f t="shared" si="1"/>
        <v>0</v>
      </c>
      <c r="T13" s="4">
        <f t="shared" si="1"/>
        <v>0</v>
      </c>
      <c r="U13" s="4">
        <f t="shared" si="1"/>
        <v>0</v>
      </c>
      <c r="V13" s="4">
        <f t="shared" si="1"/>
        <v>0</v>
      </c>
      <c r="W13" s="4">
        <f t="shared" si="1"/>
        <v>0</v>
      </c>
      <c r="X13" s="4">
        <f t="shared" si="1"/>
        <v>0</v>
      </c>
      <c r="Y13" s="4">
        <f t="shared" si="1"/>
        <v>0</v>
      </c>
      <c r="Z13" s="9">
        <f t="shared" si="1"/>
        <v>0</v>
      </c>
      <c r="AA13">
        <f t="shared" ref="AA13:AA15" si="2">SUM(J13:Z13)</f>
        <v>0</v>
      </c>
    </row>
    <row r="14" spans="2:27" x14ac:dyDescent="0.25">
      <c r="B14" s="23" t="s">
        <v>15</v>
      </c>
      <c r="C14" s="21"/>
      <c r="D14" s="17">
        <v>1</v>
      </c>
      <c r="E14" s="17">
        <v>1</v>
      </c>
      <c r="F14" s="18">
        <v>1</v>
      </c>
      <c r="G14" s="33"/>
      <c r="I14" s="14" t="s">
        <v>28</v>
      </c>
      <c r="J14" s="4">
        <f t="shared" ref="J14:Z14" si="3">J$6*J9</f>
        <v>1</v>
      </c>
      <c r="K14" s="4">
        <f t="shared" si="3"/>
        <v>0</v>
      </c>
      <c r="L14" s="4">
        <f t="shared" si="3"/>
        <v>0</v>
      </c>
      <c r="M14" s="4">
        <f t="shared" si="3"/>
        <v>0</v>
      </c>
      <c r="N14" s="4">
        <f t="shared" si="3"/>
        <v>0</v>
      </c>
      <c r="O14" s="4">
        <f t="shared" si="3"/>
        <v>0</v>
      </c>
      <c r="P14" s="4">
        <f t="shared" si="3"/>
        <v>0</v>
      </c>
      <c r="Q14" s="4">
        <f t="shared" si="3"/>
        <v>0</v>
      </c>
      <c r="R14" s="4">
        <f t="shared" si="3"/>
        <v>0</v>
      </c>
      <c r="S14" s="4">
        <f t="shared" si="3"/>
        <v>0</v>
      </c>
      <c r="T14" s="4">
        <f t="shared" si="3"/>
        <v>0</v>
      </c>
      <c r="U14" s="4">
        <f t="shared" si="3"/>
        <v>0</v>
      </c>
      <c r="V14" s="4">
        <f t="shared" si="3"/>
        <v>0</v>
      </c>
      <c r="W14" s="4">
        <f t="shared" si="3"/>
        <v>0</v>
      </c>
      <c r="X14" s="4">
        <f t="shared" si="3"/>
        <v>0</v>
      </c>
      <c r="Y14" s="4">
        <f t="shared" si="3"/>
        <v>0</v>
      </c>
      <c r="Z14" s="9">
        <f t="shared" si="3"/>
        <v>0</v>
      </c>
      <c r="AA14">
        <f t="shared" si="2"/>
        <v>1</v>
      </c>
    </row>
    <row r="15" spans="2:27" ht="15.75" thickBot="1" x14ac:dyDescent="0.3">
      <c r="B15" s="23" t="s">
        <v>16</v>
      </c>
      <c r="C15" s="21"/>
      <c r="D15" s="17">
        <v>1</v>
      </c>
      <c r="E15" s="17"/>
      <c r="F15" s="18">
        <v>1</v>
      </c>
      <c r="G15" s="33"/>
      <c r="I15" s="15" t="s">
        <v>29</v>
      </c>
      <c r="J15" s="11">
        <f t="shared" ref="J15:Z15" si="4">J$6*J10</f>
        <v>2</v>
      </c>
      <c r="K15" s="11">
        <f t="shared" si="4"/>
        <v>0</v>
      </c>
      <c r="L15" s="11">
        <f t="shared" si="4"/>
        <v>0</v>
      </c>
      <c r="M15" s="11">
        <f t="shared" si="4"/>
        <v>0</v>
      </c>
      <c r="N15" s="11">
        <f t="shared" si="4"/>
        <v>0</v>
      </c>
      <c r="O15" s="11">
        <f t="shared" si="4"/>
        <v>0</v>
      </c>
      <c r="P15" s="11">
        <f t="shared" si="4"/>
        <v>0</v>
      </c>
      <c r="Q15" s="11">
        <f t="shared" si="4"/>
        <v>0</v>
      </c>
      <c r="R15" s="11">
        <f t="shared" si="4"/>
        <v>0</v>
      </c>
      <c r="S15" s="11">
        <f t="shared" si="4"/>
        <v>0</v>
      </c>
      <c r="T15" s="11">
        <f t="shared" si="4"/>
        <v>0</v>
      </c>
      <c r="U15" s="11">
        <f t="shared" si="4"/>
        <v>0</v>
      </c>
      <c r="V15" s="11">
        <f t="shared" si="4"/>
        <v>0</v>
      </c>
      <c r="W15" s="11">
        <f t="shared" si="4"/>
        <v>0</v>
      </c>
      <c r="X15" s="11">
        <f t="shared" si="4"/>
        <v>0</v>
      </c>
      <c r="Y15" s="11">
        <f t="shared" si="4"/>
        <v>0</v>
      </c>
      <c r="Z15" s="12">
        <f t="shared" si="4"/>
        <v>0</v>
      </c>
      <c r="AA15">
        <f t="shared" si="2"/>
        <v>2</v>
      </c>
    </row>
    <row r="16" spans="2:27" ht="15.75" thickBot="1" x14ac:dyDescent="0.3">
      <c r="B16" s="23" t="s">
        <v>17</v>
      </c>
      <c r="C16" s="21"/>
      <c r="D16" s="17"/>
      <c r="E16" s="17">
        <v>2</v>
      </c>
      <c r="F16" s="18"/>
      <c r="G16" s="33"/>
    </row>
    <row r="17" spans="2:26" x14ac:dyDescent="0.25">
      <c r="B17" s="23" t="s">
        <v>18</v>
      </c>
      <c r="C17" s="21"/>
      <c r="D17" s="17"/>
      <c r="E17" s="17">
        <v>1</v>
      </c>
      <c r="F17" s="18"/>
      <c r="G17" s="33"/>
      <c r="I17" s="5" t="s">
        <v>31</v>
      </c>
      <c r="J17" s="7">
        <f>SQRT(J6*J6+K6*K6+L6*L6+M6*M6+N6*N6+O6*O6+P6*P6+Q6*Q6+R6*R6+S6*S6+T6*T6+U6*U6+V6*V6+W6*W6+X6*X6+Y6*Y6+Z6*Z6)</f>
        <v>1</v>
      </c>
    </row>
    <row r="18" spans="2:26" x14ac:dyDescent="0.25">
      <c r="B18" s="23" t="s">
        <v>19</v>
      </c>
      <c r="C18" s="21"/>
      <c r="D18" s="17"/>
      <c r="E18" s="17">
        <v>1</v>
      </c>
      <c r="F18" s="18"/>
      <c r="G18" s="33"/>
      <c r="I18" s="8" t="s">
        <v>32</v>
      </c>
      <c r="J18" s="9">
        <f>SQRT(J7*J7+K7*K7+L7*L7+M7*M7+N7*N7+O7*O7+P7*P7+Q7*Q7+R7*R7+S7*S7+T7*T7+U7*U7+V7*V7+W7*W7+X7*X7+Y7*Y7+Z7*Z7)</f>
        <v>2</v>
      </c>
    </row>
    <row r="19" spans="2:26" ht="15.75" thickBot="1" x14ac:dyDescent="0.3">
      <c r="B19" s="24" t="s">
        <v>20</v>
      </c>
      <c r="C19" s="22"/>
      <c r="D19" s="19"/>
      <c r="E19" s="19"/>
      <c r="F19" s="20">
        <v>1</v>
      </c>
      <c r="G19" s="33"/>
      <c r="I19" s="8" t="s">
        <v>33</v>
      </c>
      <c r="J19" s="9">
        <f>SQRT(J8*J8+K8*K8+L8*L8+M8*M8+N8*N8+O8*O8+P8*P8+Q8*Q8+R8*R8+S8*S8+T8*T8+U8*U8+V8*V8+W8*W8+X8*X8+Y8*Y8+Z8*Z8)</f>
        <v>0</v>
      </c>
    </row>
    <row r="20" spans="2:26" x14ac:dyDescent="0.25">
      <c r="I20" s="8" t="s">
        <v>34</v>
      </c>
      <c r="J20" s="9">
        <f>SQRT(J9*J9+K9*K9+L9*L9+M9*M9+N9*N9+O9*O9+P9*P9+Q9*Q9+R9*R9+S9*S9+T9*T9+U9*U9+V9*V9+W9*W9+X9*X9+Y9*Y9+Z9*Z9)</f>
        <v>1</v>
      </c>
    </row>
    <row r="21" spans="2:26" ht="15.75" thickBot="1" x14ac:dyDescent="0.3">
      <c r="I21" s="10" t="s">
        <v>35</v>
      </c>
      <c r="J21" s="12">
        <f>SQRT(J10*J10+K10*K10+L10*L10+M10*M10+N10*N10+O10*O10+P10*P10+Q10*Q10+R10*R10+S10*S10+T10*T10+U10*U10+V10*V10+W10*W10+X10*X10+Y10*Y10+Z10*Z10)</f>
        <v>2</v>
      </c>
    </row>
    <row r="22" spans="2:26" ht="15.75" thickBot="1" x14ac:dyDescent="0.3"/>
    <row r="23" spans="2:26" x14ac:dyDescent="0.25">
      <c r="I23" s="5" t="s">
        <v>40</v>
      </c>
      <c r="J23" s="7">
        <f>AA12/($J$17*J18)</f>
        <v>1</v>
      </c>
    </row>
    <row r="24" spans="2:26" x14ac:dyDescent="0.25">
      <c r="I24" s="8" t="s">
        <v>41</v>
      </c>
      <c r="J24" s="9" t="e">
        <f>AA13/($J$17*J19)</f>
        <v>#DIV/0!</v>
      </c>
    </row>
    <row r="25" spans="2:26" x14ac:dyDescent="0.25">
      <c r="I25" s="8" t="s">
        <v>42</v>
      </c>
      <c r="J25" s="9">
        <f>AA14/($J$17*J20)</f>
        <v>1</v>
      </c>
    </row>
    <row r="26" spans="2:26" ht="15.75" thickBot="1" x14ac:dyDescent="0.3">
      <c r="I26" s="10" t="s">
        <v>43</v>
      </c>
      <c r="J26" s="12">
        <f>AA15/($J$17*J21)</f>
        <v>1</v>
      </c>
    </row>
    <row r="29" spans="2:26" x14ac:dyDescent="0.25">
      <c r="I29" s="3" t="s">
        <v>44</v>
      </c>
      <c r="J29" s="2"/>
    </row>
    <row r="30" spans="2:26" ht="15.75" thickBot="1" x14ac:dyDescent="0.3"/>
    <row r="31" spans="2:26" x14ac:dyDescent="0.25">
      <c r="I31" s="13" t="s">
        <v>39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7">
        <v>0</v>
      </c>
    </row>
    <row r="32" spans="2:26" x14ac:dyDescent="0.25">
      <c r="I32" s="14" t="s">
        <v>36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9">
        <v>0</v>
      </c>
    </row>
    <row r="33" spans="9:27" x14ac:dyDescent="0.25">
      <c r="I33" s="14" t="s">
        <v>25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9">
        <v>0</v>
      </c>
    </row>
    <row r="34" spans="9:27" x14ac:dyDescent="0.25">
      <c r="I34" s="14" t="s">
        <v>37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9">
        <v>0</v>
      </c>
    </row>
    <row r="35" spans="9:27" ht="15.75" thickBot="1" x14ac:dyDescent="0.3">
      <c r="I35" s="15" t="s">
        <v>38</v>
      </c>
      <c r="J35" s="11">
        <v>0</v>
      </c>
      <c r="K35" s="11">
        <v>2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1">
        <v>0</v>
      </c>
      <c r="Y35" s="11">
        <v>0</v>
      </c>
      <c r="Z35" s="12">
        <v>0</v>
      </c>
    </row>
    <row r="36" spans="9:27" ht="15.75" thickBot="1" x14ac:dyDescent="0.3"/>
    <row r="37" spans="9:27" x14ac:dyDescent="0.25">
      <c r="I37" s="13" t="s">
        <v>27</v>
      </c>
      <c r="J37" s="6">
        <f>J$31*J32</f>
        <v>0</v>
      </c>
      <c r="K37" s="6">
        <f t="shared" ref="K37:Z37" si="5">K$31*K32</f>
        <v>1</v>
      </c>
      <c r="L37" s="6">
        <f t="shared" si="5"/>
        <v>0</v>
      </c>
      <c r="M37" s="6">
        <f t="shared" si="5"/>
        <v>0</v>
      </c>
      <c r="N37" s="6">
        <f t="shared" si="5"/>
        <v>0</v>
      </c>
      <c r="O37" s="6">
        <f t="shared" si="5"/>
        <v>0</v>
      </c>
      <c r="P37" s="6">
        <f t="shared" si="5"/>
        <v>0</v>
      </c>
      <c r="Q37" s="6">
        <f t="shared" si="5"/>
        <v>0</v>
      </c>
      <c r="R37" s="6">
        <f t="shared" si="5"/>
        <v>0</v>
      </c>
      <c r="S37" s="6">
        <f t="shared" si="5"/>
        <v>0</v>
      </c>
      <c r="T37" s="6">
        <f t="shared" si="5"/>
        <v>0</v>
      </c>
      <c r="U37" s="6">
        <f t="shared" si="5"/>
        <v>0</v>
      </c>
      <c r="V37" s="6">
        <f t="shared" si="5"/>
        <v>0</v>
      </c>
      <c r="W37" s="6">
        <f t="shared" si="5"/>
        <v>0</v>
      </c>
      <c r="X37" s="6">
        <f t="shared" si="5"/>
        <v>0</v>
      </c>
      <c r="Y37" s="6">
        <f t="shared" si="5"/>
        <v>0</v>
      </c>
      <c r="Z37" s="7">
        <f t="shared" si="5"/>
        <v>0</v>
      </c>
      <c r="AA37">
        <f>SUM(J37:Z37)</f>
        <v>1</v>
      </c>
    </row>
    <row r="38" spans="9:27" x14ac:dyDescent="0.25">
      <c r="I38" s="14" t="s">
        <v>30</v>
      </c>
      <c r="J38" s="4">
        <f>J$31*J33</f>
        <v>0</v>
      </c>
      <c r="K38" s="4">
        <f t="shared" ref="K38:Z38" si="6">K$31*K33</f>
        <v>1</v>
      </c>
      <c r="L38" s="4">
        <f t="shared" si="6"/>
        <v>0</v>
      </c>
      <c r="M38" s="4">
        <f t="shared" si="6"/>
        <v>0</v>
      </c>
      <c r="N38" s="4">
        <f t="shared" si="6"/>
        <v>0</v>
      </c>
      <c r="O38" s="4">
        <f t="shared" si="6"/>
        <v>0</v>
      </c>
      <c r="P38" s="4">
        <f t="shared" si="6"/>
        <v>0</v>
      </c>
      <c r="Q38" s="4">
        <f t="shared" si="6"/>
        <v>0</v>
      </c>
      <c r="R38" s="4">
        <f t="shared" si="6"/>
        <v>0</v>
      </c>
      <c r="S38" s="4">
        <f t="shared" si="6"/>
        <v>0</v>
      </c>
      <c r="T38" s="4">
        <f t="shared" si="6"/>
        <v>0</v>
      </c>
      <c r="U38" s="4">
        <f t="shared" si="6"/>
        <v>1</v>
      </c>
      <c r="V38" s="4">
        <f t="shared" si="6"/>
        <v>0</v>
      </c>
      <c r="W38" s="4">
        <f t="shared" si="6"/>
        <v>0</v>
      </c>
      <c r="X38" s="4">
        <f t="shared" si="6"/>
        <v>0</v>
      </c>
      <c r="Y38" s="4">
        <f t="shared" si="6"/>
        <v>0</v>
      </c>
      <c r="Z38" s="9">
        <f t="shared" si="6"/>
        <v>0</v>
      </c>
      <c r="AA38">
        <f t="shared" ref="AA38:AA40" si="7">SUM(J38:Z38)</f>
        <v>2</v>
      </c>
    </row>
    <row r="39" spans="9:27" x14ac:dyDescent="0.25">
      <c r="I39" s="14" t="s">
        <v>28</v>
      </c>
      <c r="J39" s="4">
        <f>J$31*J34</f>
        <v>0</v>
      </c>
      <c r="K39" s="4">
        <f t="shared" ref="K39:Z39" si="8">K$31*K34</f>
        <v>0</v>
      </c>
      <c r="L39" s="4">
        <f t="shared" si="8"/>
        <v>0</v>
      </c>
      <c r="M39" s="4">
        <f t="shared" si="8"/>
        <v>0</v>
      </c>
      <c r="N39" s="4">
        <f t="shared" si="8"/>
        <v>0</v>
      </c>
      <c r="O39" s="4">
        <f t="shared" si="8"/>
        <v>0</v>
      </c>
      <c r="P39" s="4">
        <f t="shared" si="8"/>
        <v>0</v>
      </c>
      <c r="Q39" s="4">
        <f t="shared" si="8"/>
        <v>0</v>
      </c>
      <c r="R39" s="4">
        <f t="shared" si="8"/>
        <v>0</v>
      </c>
      <c r="S39" s="4">
        <f t="shared" si="8"/>
        <v>0</v>
      </c>
      <c r="T39" s="4">
        <f t="shared" si="8"/>
        <v>0</v>
      </c>
      <c r="U39" s="4">
        <f t="shared" si="8"/>
        <v>1</v>
      </c>
      <c r="V39" s="4">
        <f t="shared" si="8"/>
        <v>0</v>
      </c>
      <c r="W39" s="4">
        <f t="shared" si="8"/>
        <v>0</v>
      </c>
      <c r="X39" s="4">
        <f t="shared" si="8"/>
        <v>0</v>
      </c>
      <c r="Y39" s="4">
        <f t="shared" si="8"/>
        <v>0</v>
      </c>
      <c r="Z39" s="9">
        <f t="shared" si="8"/>
        <v>0</v>
      </c>
      <c r="AA39">
        <f t="shared" si="7"/>
        <v>1</v>
      </c>
    </row>
    <row r="40" spans="9:27" ht="15.75" thickBot="1" x14ac:dyDescent="0.3">
      <c r="I40" s="15" t="s">
        <v>29</v>
      </c>
      <c r="J40" s="11">
        <f>J$31*J35</f>
        <v>0</v>
      </c>
      <c r="K40" s="11">
        <f t="shared" ref="K40:Z40" si="9">K$31*K35</f>
        <v>2</v>
      </c>
      <c r="L40" s="11">
        <f t="shared" si="9"/>
        <v>0</v>
      </c>
      <c r="M40" s="11">
        <f t="shared" si="9"/>
        <v>0</v>
      </c>
      <c r="N40" s="11">
        <f t="shared" si="9"/>
        <v>0</v>
      </c>
      <c r="O40" s="11">
        <f t="shared" si="9"/>
        <v>0</v>
      </c>
      <c r="P40" s="11">
        <f t="shared" si="9"/>
        <v>0</v>
      </c>
      <c r="Q40" s="11">
        <f t="shared" si="9"/>
        <v>0</v>
      </c>
      <c r="R40" s="11">
        <f t="shared" si="9"/>
        <v>0</v>
      </c>
      <c r="S40" s="11">
        <f t="shared" si="9"/>
        <v>0</v>
      </c>
      <c r="T40" s="11">
        <f t="shared" si="9"/>
        <v>0</v>
      </c>
      <c r="U40" s="11">
        <f t="shared" si="9"/>
        <v>1</v>
      </c>
      <c r="V40" s="11">
        <f t="shared" si="9"/>
        <v>0</v>
      </c>
      <c r="W40" s="11">
        <f t="shared" si="9"/>
        <v>0</v>
      </c>
      <c r="X40" s="11">
        <f t="shared" si="9"/>
        <v>0</v>
      </c>
      <c r="Y40" s="11">
        <f t="shared" si="9"/>
        <v>0</v>
      </c>
      <c r="Z40" s="12">
        <f t="shared" si="9"/>
        <v>0</v>
      </c>
      <c r="AA40">
        <f t="shared" si="7"/>
        <v>3</v>
      </c>
    </row>
    <row r="41" spans="9:27" ht="15.75" thickBot="1" x14ac:dyDescent="0.3"/>
    <row r="42" spans="9:27" x14ac:dyDescent="0.25">
      <c r="I42" s="5" t="s">
        <v>31</v>
      </c>
      <c r="J42" s="7">
        <f>SQRT(J31*J31+K31*K31+L31*L31+M31*M31+N31*N31+O31*O31+P31*P31+Q31*Q31+R31*R31+S31*S31+T31*T31+U31*U31+V31*V31+W31*W31+X31*X31+Y31*Y31+Z31*Z31)</f>
        <v>1.4142135623730951</v>
      </c>
    </row>
    <row r="43" spans="9:27" x14ac:dyDescent="0.25">
      <c r="I43" s="8" t="s">
        <v>32</v>
      </c>
      <c r="J43" s="9">
        <f>SQRT(J32*J32+K32*K32+L32*L32+M32*M32+N32*N32+O32*O32+P32*P32+Q32*Q32+R32*R32+S32*S32+T32*T32+U32*U32+V32*V32+W32*W32+X32*X32+Y32*Y32+Z32*Z32)</f>
        <v>1</v>
      </c>
    </row>
    <row r="44" spans="9:27" x14ac:dyDescent="0.25">
      <c r="I44" s="8" t="s">
        <v>33</v>
      </c>
      <c r="J44" s="9">
        <f>SQRT(J33*J33+K33*K33+L33*L33+M33*M33+N33*N33+O33*O33+P33*P33+Q33*Q33+R33*R33+S33*S33+T33*T33+U33*U33+V33*V33+W33*W33+X33*X33+Y33*Y33+Z33*Z33)</f>
        <v>1.4142135623730951</v>
      </c>
    </row>
    <row r="45" spans="9:27" x14ac:dyDescent="0.25">
      <c r="I45" s="8" t="s">
        <v>34</v>
      </c>
      <c r="J45" s="9">
        <f>SQRT(J34*J34+K34*K34+L34*L34+M34*M34+N34*N34+O34*O34+P34*P34+Q34*Q34+R34*R34+S34*S34+T34*T34+U34*U34+V34*V34+W34*W34+X34*X34+Y34*Y34+Z34*Z34)</f>
        <v>1</v>
      </c>
    </row>
    <row r="46" spans="9:27" ht="15.75" thickBot="1" x14ac:dyDescent="0.3">
      <c r="I46" s="10" t="s">
        <v>35</v>
      </c>
      <c r="J46" s="12">
        <f>SQRT(J35*J35+K35*K35+L35*L35+M35*M35+N35*N35+O35*O35+P35*P35+Q35*Q35+R35*R35+S35*S35+T35*T35+U35*U35+V35*V35+W35*W35+X35*X35+Y35*Y35+Z35*Z35)</f>
        <v>2.2360679774997898</v>
      </c>
    </row>
    <row r="47" spans="9:27" ht="15.75" thickBot="1" x14ac:dyDescent="0.3"/>
    <row r="48" spans="9:27" x14ac:dyDescent="0.25">
      <c r="I48" s="5" t="s">
        <v>40</v>
      </c>
      <c r="J48" s="7">
        <f>AA37/($J$42*J43)</f>
        <v>0.70710678118654746</v>
      </c>
    </row>
    <row r="49" spans="9:27" x14ac:dyDescent="0.25">
      <c r="I49" s="8" t="s">
        <v>41</v>
      </c>
      <c r="J49" s="9">
        <f t="shared" ref="J49:J51" si="10">AA38/($J$42*J44)</f>
        <v>0.99999999999999978</v>
      </c>
    </row>
    <row r="50" spans="9:27" x14ac:dyDescent="0.25">
      <c r="I50" s="8" t="s">
        <v>42</v>
      </c>
      <c r="J50" s="9">
        <f t="shared" si="10"/>
        <v>0.70710678118654746</v>
      </c>
    </row>
    <row r="51" spans="9:27" ht="15.75" thickBot="1" x14ac:dyDescent="0.3">
      <c r="I51" s="10" t="s">
        <v>43</v>
      </c>
      <c r="J51" s="12">
        <f t="shared" si="10"/>
        <v>0.94868329805051377</v>
      </c>
    </row>
    <row r="54" spans="9:27" x14ac:dyDescent="0.25">
      <c r="I54" s="3" t="s">
        <v>45</v>
      </c>
      <c r="J54" s="2"/>
    </row>
    <row r="55" spans="9:27" ht="15.75" thickBot="1" x14ac:dyDescent="0.3"/>
    <row r="56" spans="9:27" x14ac:dyDescent="0.25">
      <c r="I56" s="13" t="s">
        <v>39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1</v>
      </c>
      <c r="X56" s="6">
        <v>0</v>
      </c>
      <c r="Y56" s="6">
        <v>0</v>
      </c>
      <c r="Z56" s="7">
        <v>0</v>
      </c>
    </row>
    <row r="57" spans="9:27" x14ac:dyDescent="0.25">
      <c r="I57" s="14" t="s">
        <v>36</v>
      </c>
      <c r="J57" s="4">
        <v>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9">
        <v>0</v>
      </c>
    </row>
    <row r="58" spans="9:27" x14ac:dyDescent="0.25">
      <c r="I58" s="14" t="s">
        <v>25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9">
        <v>0</v>
      </c>
    </row>
    <row r="59" spans="9:27" x14ac:dyDescent="0.25">
      <c r="I59" s="14" t="s">
        <v>37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  <c r="V59" s="4">
        <v>0</v>
      </c>
      <c r="W59" s="4">
        <v>2</v>
      </c>
      <c r="X59" s="4">
        <v>0</v>
      </c>
      <c r="Y59" s="4">
        <v>0</v>
      </c>
      <c r="Z59" s="9">
        <v>0</v>
      </c>
    </row>
    <row r="60" spans="9:27" ht="15.75" thickBot="1" x14ac:dyDescent="0.3">
      <c r="I60" s="15" t="s">
        <v>38</v>
      </c>
      <c r="J60" s="11">
        <v>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1</v>
      </c>
      <c r="V60" s="11">
        <v>0</v>
      </c>
      <c r="W60" s="11">
        <v>0</v>
      </c>
      <c r="X60" s="11">
        <v>0</v>
      </c>
      <c r="Y60" s="11">
        <v>0</v>
      </c>
      <c r="Z60" s="12">
        <v>0</v>
      </c>
    </row>
    <row r="61" spans="9:27" ht="15.75" thickBot="1" x14ac:dyDescent="0.3"/>
    <row r="62" spans="9:27" x14ac:dyDescent="0.25">
      <c r="I62" s="13" t="s">
        <v>27</v>
      </c>
      <c r="J62" s="6">
        <f>J$56*J57</f>
        <v>2</v>
      </c>
      <c r="K62" s="6">
        <f t="shared" ref="K62:Z62" si="11">K$56*K57</f>
        <v>0</v>
      </c>
      <c r="L62" s="6">
        <f t="shared" si="11"/>
        <v>0</v>
      </c>
      <c r="M62" s="6">
        <f t="shared" si="11"/>
        <v>0</v>
      </c>
      <c r="N62" s="6">
        <f t="shared" si="11"/>
        <v>0</v>
      </c>
      <c r="O62" s="6">
        <f t="shared" si="11"/>
        <v>0</v>
      </c>
      <c r="P62" s="6">
        <f t="shared" si="11"/>
        <v>0</v>
      </c>
      <c r="Q62" s="6">
        <f t="shared" si="11"/>
        <v>0</v>
      </c>
      <c r="R62" s="6">
        <f t="shared" si="11"/>
        <v>0</v>
      </c>
      <c r="S62" s="6">
        <f t="shared" si="11"/>
        <v>0</v>
      </c>
      <c r="T62" s="6">
        <f t="shared" si="11"/>
        <v>0</v>
      </c>
      <c r="U62" s="6">
        <f t="shared" si="11"/>
        <v>0</v>
      </c>
      <c r="V62" s="6">
        <f t="shared" si="11"/>
        <v>0</v>
      </c>
      <c r="W62" s="6">
        <f t="shared" si="11"/>
        <v>0</v>
      </c>
      <c r="X62" s="6">
        <f t="shared" si="11"/>
        <v>0</v>
      </c>
      <c r="Y62" s="6">
        <f t="shared" si="11"/>
        <v>0</v>
      </c>
      <c r="Z62" s="6">
        <f t="shared" si="11"/>
        <v>0</v>
      </c>
      <c r="AA62">
        <f>SUM(J62:Z62)</f>
        <v>2</v>
      </c>
    </row>
    <row r="63" spans="9:27" x14ac:dyDescent="0.25">
      <c r="I63" s="14" t="s">
        <v>30</v>
      </c>
      <c r="J63" s="4">
        <f>J$56*J58</f>
        <v>0</v>
      </c>
      <c r="K63" s="4">
        <f t="shared" ref="K63:Z63" si="12">K$56*K58</f>
        <v>0</v>
      </c>
      <c r="L63" s="4">
        <f t="shared" si="12"/>
        <v>0</v>
      </c>
      <c r="M63" s="4">
        <f t="shared" si="12"/>
        <v>0</v>
      </c>
      <c r="N63" s="4">
        <f t="shared" si="12"/>
        <v>0</v>
      </c>
      <c r="O63" s="4">
        <f t="shared" si="12"/>
        <v>0</v>
      </c>
      <c r="P63" s="4">
        <f t="shared" si="12"/>
        <v>0</v>
      </c>
      <c r="Q63" s="4">
        <f t="shared" si="12"/>
        <v>0</v>
      </c>
      <c r="R63" s="4">
        <f t="shared" si="12"/>
        <v>0</v>
      </c>
      <c r="S63" s="4">
        <f t="shared" si="12"/>
        <v>0</v>
      </c>
      <c r="T63" s="4">
        <f t="shared" si="12"/>
        <v>0</v>
      </c>
      <c r="U63" s="4">
        <f t="shared" si="12"/>
        <v>1</v>
      </c>
      <c r="V63" s="4">
        <f t="shared" si="12"/>
        <v>0</v>
      </c>
      <c r="W63" s="4">
        <f t="shared" si="12"/>
        <v>0</v>
      </c>
      <c r="X63" s="4">
        <f t="shared" si="12"/>
        <v>0</v>
      </c>
      <c r="Y63" s="4">
        <f t="shared" si="12"/>
        <v>0</v>
      </c>
      <c r="Z63" s="4">
        <f t="shared" si="12"/>
        <v>0</v>
      </c>
      <c r="AA63">
        <f t="shared" ref="AA63:AA65" si="13">SUM(J63:Z63)</f>
        <v>1</v>
      </c>
    </row>
    <row r="64" spans="9:27" x14ac:dyDescent="0.25">
      <c r="I64" s="14" t="s">
        <v>28</v>
      </c>
      <c r="J64" s="4">
        <f>J$56*J59</f>
        <v>1</v>
      </c>
      <c r="K64" s="4">
        <f t="shared" ref="K64:Z64" si="14">K$56*K59</f>
        <v>0</v>
      </c>
      <c r="L64" s="4">
        <f t="shared" si="14"/>
        <v>0</v>
      </c>
      <c r="M64" s="4">
        <f t="shared" si="14"/>
        <v>0</v>
      </c>
      <c r="N64" s="4">
        <f t="shared" si="14"/>
        <v>0</v>
      </c>
      <c r="O64" s="4">
        <f t="shared" si="14"/>
        <v>0</v>
      </c>
      <c r="P64" s="4">
        <f t="shared" si="14"/>
        <v>0</v>
      </c>
      <c r="Q64" s="4">
        <f t="shared" si="14"/>
        <v>0</v>
      </c>
      <c r="R64" s="4">
        <f t="shared" si="14"/>
        <v>0</v>
      </c>
      <c r="S64" s="4">
        <f t="shared" si="14"/>
        <v>0</v>
      </c>
      <c r="T64" s="4">
        <f t="shared" si="14"/>
        <v>0</v>
      </c>
      <c r="U64" s="4">
        <f t="shared" si="14"/>
        <v>1</v>
      </c>
      <c r="V64" s="4">
        <f t="shared" si="14"/>
        <v>0</v>
      </c>
      <c r="W64" s="4">
        <f t="shared" si="14"/>
        <v>2</v>
      </c>
      <c r="X64" s="4">
        <f t="shared" si="14"/>
        <v>0</v>
      </c>
      <c r="Y64" s="4">
        <f t="shared" si="14"/>
        <v>0</v>
      </c>
      <c r="Z64" s="4">
        <f t="shared" si="14"/>
        <v>0</v>
      </c>
      <c r="AA64">
        <f t="shared" si="13"/>
        <v>4</v>
      </c>
    </row>
    <row r="65" spans="9:27" ht="15.75" thickBot="1" x14ac:dyDescent="0.3">
      <c r="I65" s="15" t="s">
        <v>29</v>
      </c>
      <c r="J65" s="11">
        <f>J$56*J60</f>
        <v>2</v>
      </c>
      <c r="K65" s="11">
        <f t="shared" ref="K65:Z65" si="15">K$56*K60</f>
        <v>0</v>
      </c>
      <c r="L65" s="11">
        <f t="shared" si="15"/>
        <v>0</v>
      </c>
      <c r="M65" s="11">
        <f t="shared" si="15"/>
        <v>0</v>
      </c>
      <c r="N65" s="11">
        <f t="shared" si="15"/>
        <v>0</v>
      </c>
      <c r="O65" s="11">
        <f t="shared" si="15"/>
        <v>0</v>
      </c>
      <c r="P65" s="11">
        <f t="shared" si="15"/>
        <v>0</v>
      </c>
      <c r="Q65" s="11">
        <f t="shared" si="15"/>
        <v>0</v>
      </c>
      <c r="R65" s="11">
        <f t="shared" si="15"/>
        <v>0</v>
      </c>
      <c r="S65" s="11">
        <f t="shared" si="15"/>
        <v>0</v>
      </c>
      <c r="T65" s="11">
        <f t="shared" si="15"/>
        <v>0</v>
      </c>
      <c r="U65" s="11">
        <f t="shared" si="15"/>
        <v>1</v>
      </c>
      <c r="V65" s="11">
        <f t="shared" si="15"/>
        <v>0</v>
      </c>
      <c r="W65" s="11">
        <f t="shared" si="15"/>
        <v>0</v>
      </c>
      <c r="X65" s="11">
        <f t="shared" si="15"/>
        <v>0</v>
      </c>
      <c r="Y65" s="11">
        <f t="shared" si="15"/>
        <v>0</v>
      </c>
      <c r="Z65" s="11">
        <f t="shared" si="15"/>
        <v>0</v>
      </c>
      <c r="AA65">
        <f t="shared" si="13"/>
        <v>3</v>
      </c>
    </row>
    <row r="66" spans="9:27" ht="15.75" thickBot="1" x14ac:dyDescent="0.3"/>
    <row r="67" spans="9:27" x14ac:dyDescent="0.25">
      <c r="I67" s="5" t="s">
        <v>31</v>
      </c>
      <c r="J67" s="7">
        <f>SQRT(J56*J56+K56*K56+L56*L56+M56*M56+N56*N56+O56*O56+P56*P56+Q56*Q56+R56*R56+S56*S56+T56*T56+U56*U56+V56*V56+W56*W56+X56*X56+Y56*Y56+Z56*Z56)</f>
        <v>1.7320508075688772</v>
      </c>
    </row>
    <row r="68" spans="9:27" x14ac:dyDescent="0.25">
      <c r="I68" s="8" t="s">
        <v>32</v>
      </c>
      <c r="J68" s="9">
        <f>SQRT(J57*J57+K57*K57+L57*L57+M57*M57+N57*N57+O57*O57+P57*P57+Q57*Q57+R57*R57+S57*S57+T57*T57+U57*U57+V57*V57+W57*W57+X57*X57+Y57*Y57+Z57*Z57)</f>
        <v>2</v>
      </c>
    </row>
    <row r="69" spans="9:27" x14ac:dyDescent="0.25">
      <c r="I69" s="8" t="s">
        <v>33</v>
      </c>
      <c r="J69" s="9">
        <f>SQRT(J58*J58+K58*K58+L58*L58+M58*M58+N58*N58+O58*O58+P58*P58+Q58*Q58+R58*R58+S58*S58+T58*T58+U58*U58+V58*V58+W58*W58+X58*X58+Y58*Y58+Z58*Z58)</f>
        <v>1</v>
      </c>
    </row>
    <row r="70" spans="9:27" x14ac:dyDescent="0.25">
      <c r="I70" s="8" t="s">
        <v>34</v>
      </c>
      <c r="J70" s="9">
        <f>SQRT(J59*J59+K59*K59+L59*L59+M59*M59+N59*N59+O59*O59+P59*P59+Q59*Q59+R59*R59+S59*S59+T59*T59+U59*U59+V59*V59+W59*W59+X59*X59+Y59*Y59+Z59*Z59)</f>
        <v>2.4494897427831779</v>
      </c>
    </row>
    <row r="71" spans="9:27" ht="15.75" thickBot="1" x14ac:dyDescent="0.3">
      <c r="I71" s="10" t="s">
        <v>35</v>
      </c>
      <c r="J71" s="12">
        <f>SQRT(J60*J60+K60*K60+L60*L60+M60*M60+N60*N60+O60*O60+P60*P60+Q60*Q60+R60*R60+S60*S60+T60*T60+U60*U60+V60*V60+W60*W60+X60*X60+Y60*Y60+Z60*Z60)</f>
        <v>2.2360679774997898</v>
      </c>
    </row>
    <row r="72" spans="9:27" ht="15.75" thickBot="1" x14ac:dyDescent="0.3"/>
    <row r="73" spans="9:27" x14ac:dyDescent="0.25">
      <c r="I73" s="5" t="s">
        <v>40</v>
      </c>
      <c r="J73" s="7">
        <f>AA62/($J$67*J68)</f>
        <v>0.57735026918962584</v>
      </c>
    </row>
    <row r="74" spans="9:27" x14ac:dyDescent="0.25">
      <c r="I74" s="8" t="s">
        <v>41</v>
      </c>
      <c r="J74" s="9">
        <f>AA63/($J$67*J69)</f>
        <v>0.57735026918962584</v>
      </c>
    </row>
    <row r="75" spans="9:27" x14ac:dyDescent="0.25">
      <c r="I75" s="8" t="s">
        <v>42</v>
      </c>
      <c r="J75" s="9">
        <f>AA64/($J$67*J70)</f>
        <v>0.94280904158206347</v>
      </c>
    </row>
    <row r="76" spans="9:27" ht="15.75" thickBot="1" x14ac:dyDescent="0.3">
      <c r="I76" s="10" t="s">
        <v>43</v>
      </c>
      <c r="J76" s="12">
        <f>AA65/($J$67*J71)</f>
        <v>0.7745966692414834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3DCF-BFAB-4577-8CF7-DAF5B4F4BD4C}">
  <dimension ref="B1:AB76"/>
  <sheetViews>
    <sheetView topLeftCell="A25" workbookViewId="0">
      <selection activeCell="X59" sqref="X59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1.5703125" bestFit="1" customWidth="1"/>
    <col min="4" max="4" width="7" bestFit="1" customWidth="1"/>
    <col min="5" max="6" width="11.5703125" bestFit="1" customWidth="1"/>
    <col min="7" max="7" width="7" customWidth="1"/>
    <col min="10" max="10" width="14.7109375" bestFit="1" customWidth="1"/>
    <col min="11" max="12" width="12" bestFit="1" customWidth="1"/>
    <col min="13" max="13" width="6" bestFit="1" customWidth="1"/>
    <col min="14" max="14" width="12.7109375" bestFit="1" customWidth="1"/>
    <col min="15" max="15" width="11.85546875" bestFit="1" customWidth="1"/>
    <col min="16" max="16" width="8.28515625" bestFit="1" customWidth="1"/>
    <col min="17" max="17" width="10.7109375" bestFit="1" customWidth="1"/>
    <col min="18" max="18" width="13.5703125" bestFit="1" customWidth="1"/>
    <col min="19" max="19" width="15.140625" bestFit="1" customWidth="1"/>
    <col min="20" max="20" width="6.5703125" bestFit="1" customWidth="1"/>
    <col min="21" max="21" width="8" bestFit="1" customWidth="1"/>
    <col min="22" max="22" width="12" bestFit="1" customWidth="1"/>
    <col min="23" max="23" width="7.42578125" bestFit="1" customWidth="1"/>
    <col min="24" max="24" width="10.85546875" bestFit="1" customWidth="1"/>
    <col min="25" max="25" width="10.5703125" bestFit="1" customWidth="1"/>
    <col min="26" max="26" width="9.5703125" bestFit="1" customWidth="1"/>
    <col min="27" max="27" width="6.85546875" bestFit="1" customWidth="1"/>
    <col min="28" max="28" width="8" customWidth="1"/>
  </cols>
  <sheetData>
    <row r="1" spans="2:28" ht="15.75" thickBot="1" x14ac:dyDescent="0.3"/>
    <row r="2" spans="2:28" ht="19.5" thickBot="1" x14ac:dyDescent="0.3">
      <c r="B2" s="1"/>
      <c r="C2" s="31" t="s">
        <v>0</v>
      </c>
      <c r="D2" s="29" t="s">
        <v>1</v>
      </c>
      <c r="E2" s="29" t="s">
        <v>2</v>
      </c>
      <c r="F2" s="30" t="s">
        <v>3</v>
      </c>
      <c r="G2" s="32" t="s">
        <v>47</v>
      </c>
      <c r="H2" s="34" t="s">
        <v>46</v>
      </c>
      <c r="J2" t="s">
        <v>24</v>
      </c>
      <c r="K2" s="16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21</v>
      </c>
      <c r="W2" t="s">
        <v>16</v>
      </c>
      <c r="X2" t="s">
        <v>22</v>
      </c>
      <c r="Y2" t="s">
        <v>23</v>
      </c>
      <c r="Z2" t="s">
        <v>19</v>
      </c>
      <c r="AA2" t="s">
        <v>20</v>
      </c>
    </row>
    <row r="3" spans="2:28" x14ac:dyDescent="0.25">
      <c r="B3" s="25" t="s">
        <v>4</v>
      </c>
      <c r="C3" s="26">
        <v>2</v>
      </c>
      <c r="D3" s="27"/>
      <c r="E3" s="27">
        <v>1</v>
      </c>
      <c r="F3" s="28">
        <v>2</v>
      </c>
      <c r="G3" s="33">
        <v>3</v>
      </c>
      <c r="H3">
        <f>LOG((1+COUNTA($C$2:$F$2))/(1+G3))+1</f>
        <v>1.0969100130080565</v>
      </c>
      <c r="K3" s="2"/>
    </row>
    <row r="4" spans="2:28" x14ac:dyDescent="0.25">
      <c r="B4" s="23" t="s">
        <v>5</v>
      </c>
      <c r="C4" s="21">
        <v>1</v>
      </c>
      <c r="D4" s="17">
        <v>1</v>
      </c>
      <c r="E4" s="17"/>
      <c r="F4" s="18">
        <v>2</v>
      </c>
      <c r="G4" s="33">
        <v>3</v>
      </c>
      <c r="H4">
        <f t="shared" ref="H4:H19" si="0">LOG((1+COUNTA($C$2:$F$2))/(1+G4))+1</f>
        <v>1.0969100130080565</v>
      </c>
      <c r="J4" s="3" t="s">
        <v>26</v>
      </c>
      <c r="K4" s="2"/>
    </row>
    <row r="5" spans="2:28" ht="15.75" thickBot="1" x14ac:dyDescent="0.3">
      <c r="B5" s="23" t="s">
        <v>6</v>
      </c>
      <c r="C5" s="21">
        <v>1</v>
      </c>
      <c r="D5" s="17"/>
      <c r="E5" s="17"/>
      <c r="F5" s="18"/>
      <c r="G5" s="33">
        <v>1</v>
      </c>
      <c r="H5">
        <f t="shared" si="0"/>
        <v>1.3979400086720375</v>
      </c>
    </row>
    <row r="6" spans="2:28" x14ac:dyDescent="0.25">
      <c r="B6" s="23" t="s">
        <v>7</v>
      </c>
      <c r="C6" s="21">
        <v>1</v>
      </c>
      <c r="D6" s="17"/>
      <c r="E6" s="17">
        <v>1</v>
      </c>
      <c r="F6" s="18">
        <v>1</v>
      </c>
      <c r="G6" s="33">
        <v>3</v>
      </c>
      <c r="H6">
        <f t="shared" si="0"/>
        <v>1.0969100130080565</v>
      </c>
      <c r="J6" s="13" t="s">
        <v>39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7">
        <v>0</v>
      </c>
    </row>
    <row r="7" spans="2:28" x14ac:dyDescent="0.25">
      <c r="B7" s="23" t="s">
        <v>8</v>
      </c>
      <c r="C7" s="21">
        <v>1</v>
      </c>
      <c r="D7" s="17"/>
      <c r="E7" s="17"/>
      <c r="F7" s="18">
        <v>1</v>
      </c>
      <c r="G7" s="33">
        <v>2</v>
      </c>
      <c r="H7">
        <f t="shared" si="0"/>
        <v>1.2218487496163564</v>
      </c>
      <c r="J7" s="14" t="s">
        <v>36</v>
      </c>
      <c r="K7" s="4">
        <f>C23</f>
        <v>2.1938200260161129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9">
        <v>0</v>
      </c>
    </row>
    <row r="8" spans="2:28" x14ac:dyDescent="0.25">
      <c r="B8" s="23" t="s">
        <v>9</v>
      </c>
      <c r="C8" s="21">
        <v>2</v>
      </c>
      <c r="D8" s="17"/>
      <c r="E8" s="17"/>
      <c r="F8" s="18"/>
      <c r="G8" s="33">
        <v>1</v>
      </c>
      <c r="H8">
        <f t="shared" si="0"/>
        <v>1.3979400086720375</v>
      </c>
      <c r="J8" s="14" t="s">
        <v>25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9">
        <v>0</v>
      </c>
    </row>
    <row r="9" spans="2:28" x14ac:dyDescent="0.25">
      <c r="B9" s="23" t="s">
        <v>10</v>
      </c>
      <c r="C9" s="21">
        <v>1</v>
      </c>
      <c r="D9" s="17"/>
      <c r="E9" s="17"/>
      <c r="F9" s="18"/>
      <c r="G9" s="33">
        <v>1</v>
      </c>
      <c r="H9">
        <f t="shared" si="0"/>
        <v>1.3979400086720375</v>
      </c>
      <c r="J9" s="14" t="s">
        <v>37</v>
      </c>
      <c r="K9" s="4">
        <f>E23</f>
        <v>1.0969100130080565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9">
        <v>0</v>
      </c>
    </row>
    <row r="10" spans="2:28" ht="15.75" thickBot="1" x14ac:dyDescent="0.3">
      <c r="B10" s="23" t="s">
        <v>11</v>
      </c>
      <c r="C10" s="21">
        <v>1</v>
      </c>
      <c r="D10" s="17"/>
      <c r="E10" s="17">
        <v>1</v>
      </c>
      <c r="F10" s="18"/>
      <c r="G10" s="33">
        <v>2</v>
      </c>
      <c r="H10">
        <f t="shared" si="0"/>
        <v>1.2218487496163564</v>
      </c>
      <c r="J10" s="15" t="s">
        <v>38</v>
      </c>
      <c r="K10" s="11">
        <f>F23</f>
        <v>2.1938200260161129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2">
        <v>0</v>
      </c>
    </row>
    <row r="11" spans="2:28" ht="15.75" thickBot="1" x14ac:dyDescent="0.3">
      <c r="B11" s="23" t="s">
        <v>12</v>
      </c>
      <c r="C11" s="21">
        <v>1</v>
      </c>
      <c r="D11" s="17"/>
      <c r="E11" s="17"/>
      <c r="F11" s="18"/>
      <c r="G11" s="33">
        <v>1</v>
      </c>
      <c r="H11">
        <f t="shared" si="0"/>
        <v>1.3979400086720375</v>
      </c>
    </row>
    <row r="12" spans="2:28" x14ac:dyDescent="0.25">
      <c r="B12" s="23" t="s">
        <v>13</v>
      </c>
      <c r="C12" s="21"/>
      <c r="D12" s="17">
        <v>1</v>
      </c>
      <c r="E12" s="17"/>
      <c r="F12" s="18"/>
      <c r="G12" s="33">
        <v>1</v>
      </c>
      <c r="H12">
        <f t="shared" si="0"/>
        <v>1.3979400086720375</v>
      </c>
      <c r="J12" s="13" t="s">
        <v>27</v>
      </c>
      <c r="K12" s="6">
        <f t="shared" ref="K12:AA12" si="1">K$6*K7</f>
        <v>2.1938200260161129</v>
      </c>
      <c r="L12" s="6">
        <f t="shared" si="1"/>
        <v>0</v>
      </c>
      <c r="M12" s="6">
        <f t="shared" si="1"/>
        <v>0</v>
      </c>
      <c r="N12" s="6">
        <f t="shared" si="1"/>
        <v>0</v>
      </c>
      <c r="O12" s="6">
        <f t="shared" si="1"/>
        <v>0</v>
      </c>
      <c r="P12" s="6">
        <f t="shared" si="1"/>
        <v>0</v>
      </c>
      <c r="Q12" s="6">
        <f t="shared" si="1"/>
        <v>0</v>
      </c>
      <c r="R12" s="6">
        <f t="shared" si="1"/>
        <v>0</v>
      </c>
      <c r="S12" s="6">
        <f t="shared" si="1"/>
        <v>0</v>
      </c>
      <c r="T12" s="6">
        <f t="shared" si="1"/>
        <v>0</v>
      </c>
      <c r="U12" s="6">
        <f t="shared" si="1"/>
        <v>0</v>
      </c>
      <c r="V12" s="6">
        <f t="shared" si="1"/>
        <v>0</v>
      </c>
      <c r="W12" s="6">
        <f t="shared" si="1"/>
        <v>0</v>
      </c>
      <c r="X12" s="6">
        <f t="shared" si="1"/>
        <v>0</v>
      </c>
      <c r="Y12" s="6">
        <f t="shared" si="1"/>
        <v>0</v>
      </c>
      <c r="Z12" s="6">
        <f t="shared" si="1"/>
        <v>0</v>
      </c>
      <c r="AA12" s="7">
        <f t="shared" si="1"/>
        <v>0</v>
      </c>
      <c r="AB12">
        <f>SUM(K12:AA12)</f>
        <v>2.1938200260161129</v>
      </c>
    </row>
    <row r="13" spans="2:28" x14ac:dyDescent="0.25">
      <c r="B13" s="23" t="s">
        <v>14</v>
      </c>
      <c r="C13" s="21"/>
      <c r="D13" s="17">
        <v>1</v>
      </c>
      <c r="E13" s="17"/>
      <c r="F13" s="18"/>
      <c r="G13" s="33">
        <v>1</v>
      </c>
      <c r="H13">
        <f t="shared" si="0"/>
        <v>1.3979400086720375</v>
      </c>
      <c r="J13" s="14" t="s">
        <v>30</v>
      </c>
      <c r="K13" s="4">
        <f t="shared" ref="K13:AA13" si="2">K$6*K8</f>
        <v>0</v>
      </c>
      <c r="L13" s="4">
        <f t="shared" si="2"/>
        <v>0</v>
      </c>
      <c r="M13" s="4">
        <f t="shared" si="2"/>
        <v>0</v>
      </c>
      <c r="N13" s="4">
        <f t="shared" si="2"/>
        <v>0</v>
      </c>
      <c r="O13" s="4">
        <f t="shared" si="2"/>
        <v>0</v>
      </c>
      <c r="P13" s="4">
        <f t="shared" si="2"/>
        <v>0</v>
      </c>
      <c r="Q13" s="4">
        <f t="shared" si="2"/>
        <v>0</v>
      </c>
      <c r="R13" s="4">
        <f t="shared" si="2"/>
        <v>0</v>
      </c>
      <c r="S13" s="4">
        <f t="shared" si="2"/>
        <v>0</v>
      </c>
      <c r="T13" s="4">
        <f t="shared" si="2"/>
        <v>0</v>
      </c>
      <c r="U13" s="4">
        <f t="shared" si="2"/>
        <v>0</v>
      </c>
      <c r="V13" s="4">
        <f t="shared" si="2"/>
        <v>0</v>
      </c>
      <c r="W13" s="4">
        <f t="shared" si="2"/>
        <v>0</v>
      </c>
      <c r="X13" s="4">
        <f t="shared" si="2"/>
        <v>0</v>
      </c>
      <c r="Y13" s="4">
        <f t="shared" si="2"/>
        <v>0</v>
      </c>
      <c r="Z13" s="4">
        <f t="shared" si="2"/>
        <v>0</v>
      </c>
      <c r="AA13" s="9">
        <f t="shared" si="2"/>
        <v>0</v>
      </c>
      <c r="AB13">
        <f t="shared" ref="AB13:AB15" si="3">SUM(K13:AA13)</f>
        <v>0</v>
      </c>
    </row>
    <row r="14" spans="2:28" x14ac:dyDescent="0.25">
      <c r="B14" s="23" t="s">
        <v>15</v>
      </c>
      <c r="C14" s="21"/>
      <c r="D14" s="17">
        <v>1</v>
      </c>
      <c r="E14" s="17">
        <v>1</v>
      </c>
      <c r="F14" s="18">
        <v>1</v>
      </c>
      <c r="G14" s="33">
        <v>3</v>
      </c>
      <c r="H14">
        <f t="shared" si="0"/>
        <v>1.0969100130080565</v>
      </c>
      <c r="J14" s="14" t="s">
        <v>28</v>
      </c>
      <c r="K14" s="4">
        <f t="shared" ref="K14:AA14" si="4">K$6*K9</f>
        <v>1.0969100130080565</v>
      </c>
      <c r="L14" s="4">
        <f t="shared" si="4"/>
        <v>0</v>
      </c>
      <c r="M14" s="4">
        <f t="shared" si="4"/>
        <v>0</v>
      </c>
      <c r="N14" s="4">
        <f t="shared" si="4"/>
        <v>0</v>
      </c>
      <c r="O14" s="4">
        <f t="shared" si="4"/>
        <v>0</v>
      </c>
      <c r="P14" s="4">
        <f t="shared" si="4"/>
        <v>0</v>
      </c>
      <c r="Q14" s="4">
        <f t="shared" si="4"/>
        <v>0</v>
      </c>
      <c r="R14" s="4">
        <f t="shared" si="4"/>
        <v>0</v>
      </c>
      <c r="S14" s="4">
        <f t="shared" si="4"/>
        <v>0</v>
      </c>
      <c r="T14" s="4">
        <f t="shared" si="4"/>
        <v>0</v>
      </c>
      <c r="U14" s="4">
        <f t="shared" si="4"/>
        <v>0</v>
      </c>
      <c r="V14" s="4">
        <f t="shared" si="4"/>
        <v>0</v>
      </c>
      <c r="W14" s="4">
        <f t="shared" si="4"/>
        <v>0</v>
      </c>
      <c r="X14" s="4">
        <f t="shared" si="4"/>
        <v>0</v>
      </c>
      <c r="Y14" s="4">
        <f t="shared" si="4"/>
        <v>0</v>
      </c>
      <c r="Z14" s="4">
        <f t="shared" si="4"/>
        <v>0</v>
      </c>
      <c r="AA14" s="9">
        <f t="shared" si="4"/>
        <v>0</v>
      </c>
      <c r="AB14">
        <f t="shared" si="3"/>
        <v>1.0969100130080565</v>
      </c>
    </row>
    <row r="15" spans="2:28" ht="15.75" thickBot="1" x14ac:dyDescent="0.3">
      <c r="B15" s="23" t="s">
        <v>16</v>
      </c>
      <c r="C15" s="21"/>
      <c r="D15" s="17">
        <v>1</v>
      </c>
      <c r="E15" s="17"/>
      <c r="F15" s="18">
        <v>1</v>
      </c>
      <c r="G15" s="33">
        <v>2</v>
      </c>
      <c r="H15">
        <f t="shared" si="0"/>
        <v>1.2218487496163564</v>
      </c>
      <c r="J15" s="15" t="s">
        <v>29</v>
      </c>
      <c r="K15" s="11">
        <f t="shared" ref="K15:AA15" si="5">K$6*K10</f>
        <v>2.1938200260161129</v>
      </c>
      <c r="L15" s="11">
        <f t="shared" si="5"/>
        <v>0</v>
      </c>
      <c r="M15" s="11">
        <f t="shared" si="5"/>
        <v>0</v>
      </c>
      <c r="N15" s="11">
        <f t="shared" si="5"/>
        <v>0</v>
      </c>
      <c r="O15" s="11">
        <f t="shared" si="5"/>
        <v>0</v>
      </c>
      <c r="P15" s="11">
        <f t="shared" si="5"/>
        <v>0</v>
      </c>
      <c r="Q15" s="11">
        <f t="shared" si="5"/>
        <v>0</v>
      </c>
      <c r="R15" s="11">
        <f t="shared" si="5"/>
        <v>0</v>
      </c>
      <c r="S15" s="11">
        <f t="shared" si="5"/>
        <v>0</v>
      </c>
      <c r="T15" s="11">
        <f t="shared" si="5"/>
        <v>0</v>
      </c>
      <c r="U15" s="11">
        <f t="shared" si="5"/>
        <v>0</v>
      </c>
      <c r="V15" s="11">
        <f t="shared" si="5"/>
        <v>0</v>
      </c>
      <c r="W15" s="11">
        <f t="shared" si="5"/>
        <v>0</v>
      </c>
      <c r="X15" s="11">
        <f t="shared" si="5"/>
        <v>0</v>
      </c>
      <c r="Y15" s="11">
        <f t="shared" si="5"/>
        <v>0</v>
      </c>
      <c r="Z15" s="11">
        <f t="shared" si="5"/>
        <v>0</v>
      </c>
      <c r="AA15" s="12">
        <f t="shared" si="5"/>
        <v>0</v>
      </c>
      <c r="AB15">
        <f t="shared" si="3"/>
        <v>2.1938200260161129</v>
      </c>
    </row>
    <row r="16" spans="2:28" ht="15.75" thickBot="1" x14ac:dyDescent="0.3">
      <c r="B16" s="23" t="s">
        <v>17</v>
      </c>
      <c r="C16" s="21"/>
      <c r="D16" s="17"/>
      <c r="E16" s="17">
        <v>2</v>
      </c>
      <c r="F16" s="18"/>
      <c r="G16" s="33">
        <v>2</v>
      </c>
      <c r="H16">
        <f t="shared" si="0"/>
        <v>1.2218487496163564</v>
      </c>
    </row>
    <row r="17" spans="2:27" x14ac:dyDescent="0.25">
      <c r="B17" s="23" t="s">
        <v>18</v>
      </c>
      <c r="C17" s="21"/>
      <c r="D17" s="17"/>
      <c r="E17" s="17">
        <v>1</v>
      </c>
      <c r="F17" s="18"/>
      <c r="G17" s="33">
        <v>1</v>
      </c>
      <c r="H17">
        <f t="shared" si="0"/>
        <v>1.3979400086720375</v>
      </c>
      <c r="J17" s="5" t="s">
        <v>31</v>
      </c>
      <c r="K17" s="7">
        <f>SQRT(K6*K6+L6*L6+M6*M6+N6*N6+O6*O6+P6*P6+Q6*Q6+R6*R6+S6*S6+T6*T6+U6*U6+V6*V6+W6*W6+X6*X6+Y6*Y6+Z6*Z6+AA6*AA6)</f>
        <v>1</v>
      </c>
    </row>
    <row r="18" spans="2:27" x14ac:dyDescent="0.25">
      <c r="B18" s="23" t="s">
        <v>19</v>
      </c>
      <c r="C18" s="21"/>
      <c r="D18" s="17"/>
      <c r="E18" s="17">
        <v>1</v>
      </c>
      <c r="F18" s="18"/>
      <c r="G18" s="33">
        <v>1</v>
      </c>
      <c r="H18">
        <f t="shared" si="0"/>
        <v>1.3979400086720375</v>
      </c>
      <c r="J18" s="8" t="s">
        <v>32</v>
      </c>
      <c r="K18" s="9">
        <f>SQRT(K7*K7+L7*L7+M7*M7+N7*N7+O7*O7+P7*P7+Q7*Q7+R7*R7+S7*S7+T7*T7+U7*U7+V7*V7+W7*W7+X7*X7+Y7*Y7+Z7*Z7+AA7*AA7)</f>
        <v>2.1938200260161129</v>
      </c>
    </row>
    <row r="19" spans="2:27" ht="15.75" thickBot="1" x14ac:dyDescent="0.3">
      <c r="B19" s="24" t="s">
        <v>20</v>
      </c>
      <c r="C19" s="22"/>
      <c r="D19" s="19"/>
      <c r="E19" s="19"/>
      <c r="F19" s="20">
        <v>1</v>
      </c>
      <c r="G19" s="33">
        <v>1</v>
      </c>
      <c r="H19">
        <f t="shared" si="0"/>
        <v>1.3979400086720375</v>
      </c>
      <c r="J19" s="8" t="s">
        <v>33</v>
      </c>
      <c r="K19" s="9">
        <f>SQRT(K8*K8+L8*L8+M8*M8+N8*N8+O8*O8+P8*P8+Q8*Q8+R8*R8+S8*S8+T8*T8+U8*U8+V8*V8+W8*W8+X8*X8+Y8*Y8+Z8*Z8+AA8*AA8)</f>
        <v>0</v>
      </c>
    </row>
    <row r="20" spans="2:27" x14ac:dyDescent="0.25">
      <c r="J20" s="8" t="s">
        <v>34</v>
      </c>
      <c r="K20" s="9">
        <f>SQRT(K9*K9+L9*L9+M9*M9+N9*N9+O9*O9+P9*P9+Q9*Q9+R9*R9+S9*S9+T9*T9+U9*U9+V9*V9+W9*W9+X9*X9+Y9*Y9+Z9*Z9+AA9*AA9)</f>
        <v>1.0969100130080565</v>
      </c>
    </row>
    <row r="21" spans="2:27" ht="15.75" thickBot="1" x14ac:dyDescent="0.3">
      <c r="J21" s="10" t="s">
        <v>35</v>
      </c>
      <c r="K21" s="12">
        <f>SQRT(K10*K10+L10*L10+M10*M10+N10*N10+O10*O10+P10*P10+Q10*Q10+R10*R10+S10*S10+T10*T10+U10*U10+V10*V10+W10*W10+X10*X10+Y10*Y10+Z10*Z10+AA10*AA10)</f>
        <v>2.1938200260161129</v>
      </c>
    </row>
    <row r="22" spans="2:27" ht="19.5" thickBot="1" x14ac:dyDescent="0.3">
      <c r="B22" s="1"/>
      <c r="C22" s="64" t="s">
        <v>0</v>
      </c>
      <c r="D22" s="65" t="s">
        <v>1</v>
      </c>
      <c r="E22" s="65" t="s">
        <v>2</v>
      </c>
      <c r="F22" s="66" t="s">
        <v>3</v>
      </c>
      <c r="G22" s="32" t="s">
        <v>47</v>
      </c>
      <c r="H22" s="34" t="s">
        <v>46</v>
      </c>
    </row>
    <row r="23" spans="2:27" x14ac:dyDescent="0.25">
      <c r="B23" s="61" t="s">
        <v>4</v>
      </c>
      <c r="C23" s="35">
        <f>C3*$H23</f>
        <v>2.1938200260161129</v>
      </c>
      <c r="D23" s="67"/>
      <c r="E23" s="67">
        <f t="shared" ref="D23:F23" si="6">E3*$H23</f>
        <v>1.0969100130080565</v>
      </c>
      <c r="F23" s="68">
        <f t="shared" si="6"/>
        <v>2.1938200260161129</v>
      </c>
      <c r="G23" s="33">
        <v>3</v>
      </c>
      <c r="H23">
        <f>LOG((1+COUNTA($C$2:$F$2))/(1+G23))+1</f>
        <v>1.0969100130080565</v>
      </c>
      <c r="J23" s="5" t="s">
        <v>40</v>
      </c>
      <c r="K23" s="7">
        <f>AB12/($K$17*K18)</f>
        <v>1</v>
      </c>
    </row>
    <row r="24" spans="2:27" x14ac:dyDescent="0.25">
      <c r="B24" s="62" t="s">
        <v>5</v>
      </c>
      <c r="C24" s="69">
        <f>C4*$H24</f>
        <v>1.0969100130080565</v>
      </c>
      <c r="D24" s="17">
        <f t="shared" ref="D24:F24" si="7">D4*$H24</f>
        <v>1.0969100130080565</v>
      </c>
      <c r="E24" s="17"/>
      <c r="F24" s="18">
        <f t="shared" si="7"/>
        <v>2.1938200260161129</v>
      </c>
      <c r="G24" s="33">
        <v>3</v>
      </c>
      <c r="H24">
        <f t="shared" ref="H24:H39" si="8">LOG((1+COUNTA($C$2:$F$2))/(1+G24))+1</f>
        <v>1.0969100130080565</v>
      </c>
      <c r="J24" s="8" t="s">
        <v>41</v>
      </c>
      <c r="K24" s="9" t="e">
        <f>AB13/($K$17*K19)</f>
        <v>#DIV/0!</v>
      </c>
    </row>
    <row r="25" spans="2:27" x14ac:dyDescent="0.25">
      <c r="B25" s="62" t="s">
        <v>6</v>
      </c>
      <c r="C25" s="69">
        <f t="shared" ref="C25:F39" si="9">C5*$H25</f>
        <v>1.3979400086720375</v>
      </c>
      <c r="D25" s="17"/>
      <c r="E25" s="17"/>
      <c r="F25" s="18"/>
      <c r="G25" s="33">
        <v>1</v>
      </c>
      <c r="H25">
        <f t="shared" si="8"/>
        <v>1.3979400086720375</v>
      </c>
      <c r="J25" s="8" t="s">
        <v>42</v>
      </c>
      <c r="K25" s="9">
        <f>AB14/($K$17*K20)</f>
        <v>1</v>
      </c>
    </row>
    <row r="26" spans="2:27" ht="15.75" thickBot="1" x14ac:dyDescent="0.3">
      <c r="B26" s="62" t="s">
        <v>7</v>
      </c>
      <c r="C26" s="69">
        <f t="shared" si="9"/>
        <v>1.0969100130080565</v>
      </c>
      <c r="D26" s="17"/>
      <c r="E26" s="17">
        <f t="shared" si="9"/>
        <v>1.0969100130080565</v>
      </c>
      <c r="F26" s="18">
        <f t="shared" si="9"/>
        <v>1.0969100130080565</v>
      </c>
      <c r="G26" s="33">
        <v>3</v>
      </c>
      <c r="H26">
        <f t="shared" si="8"/>
        <v>1.0969100130080565</v>
      </c>
      <c r="J26" s="10" t="s">
        <v>43</v>
      </c>
      <c r="K26" s="12">
        <f>AB15/($K$17*K21)</f>
        <v>1</v>
      </c>
    </row>
    <row r="27" spans="2:27" x14ac:dyDescent="0.25">
      <c r="B27" s="62" t="s">
        <v>8</v>
      </c>
      <c r="C27" s="69">
        <f t="shared" si="9"/>
        <v>1.2218487496163564</v>
      </c>
      <c r="D27" s="17"/>
      <c r="E27" s="17"/>
      <c r="F27" s="18">
        <f t="shared" si="9"/>
        <v>1.2218487496163564</v>
      </c>
      <c r="G27" s="33">
        <v>2</v>
      </c>
      <c r="H27">
        <f t="shared" si="8"/>
        <v>1.2218487496163564</v>
      </c>
    </row>
    <row r="28" spans="2:27" x14ac:dyDescent="0.25">
      <c r="B28" s="62" t="s">
        <v>9</v>
      </c>
      <c r="C28" s="69">
        <f t="shared" si="9"/>
        <v>2.795880017344075</v>
      </c>
      <c r="D28" s="17"/>
      <c r="E28" s="17"/>
      <c r="F28" s="18"/>
      <c r="G28" s="33">
        <v>1</v>
      </c>
      <c r="H28">
        <f t="shared" si="8"/>
        <v>1.3979400086720375</v>
      </c>
    </row>
    <row r="29" spans="2:27" x14ac:dyDescent="0.25">
      <c r="B29" s="62" t="s">
        <v>10</v>
      </c>
      <c r="C29" s="69">
        <f t="shared" si="9"/>
        <v>1.3979400086720375</v>
      </c>
      <c r="D29" s="17"/>
      <c r="E29" s="17"/>
      <c r="F29" s="18"/>
      <c r="G29" s="33">
        <v>1</v>
      </c>
      <c r="H29">
        <f t="shared" si="8"/>
        <v>1.3979400086720375</v>
      </c>
      <c r="J29" s="3" t="s">
        <v>44</v>
      </c>
      <c r="K29" s="2"/>
    </row>
    <row r="30" spans="2:27" ht="15.75" thickBot="1" x14ac:dyDescent="0.3">
      <c r="B30" s="62" t="s">
        <v>11</v>
      </c>
      <c r="C30" s="69">
        <f t="shared" si="9"/>
        <v>1.2218487496163564</v>
      </c>
      <c r="D30" s="17"/>
      <c r="E30" s="17">
        <f>E10*$H30</f>
        <v>1.2218487496163564</v>
      </c>
      <c r="F30" s="18"/>
      <c r="G30" s="33">
        <v>2</v>
      </c>
      <c r="H30">
        <f t="shared" si="8"/>
        <v>1.2218487496163564</v>
      </c>
    </row>
    <row r="31" spans="2:27" x14ac:dyDescent="0.25">
      <c r="B31" s="62" t="s">
        <v>12</v>
      </c>
      <c r="C31" s="69">
        <f t="shared" si="9"/>
        <v>1.3979400086720375</v>
      </c>
      <c r="D31" s="17"/>
      <c r="E31" s="17"/>
      <c r="F31" s="18"/>
      <c r="G31" s="33">
        <v>1</v>
      </c>
      <c r="H31">
        <f t="shared" si="8"/>
        <v>1.3979400086720375</v>
      </c>
      <c r="J31" s="13" t="s">
        <v>39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7">
        <v>0</v>
      </c>
    </row>
    <row r="32" spans="2:27" x14ac:dyDescent="0.25">
      <c r="B32" s="62" t="s">
        <v>13</v>
      </c>
      <c r="C32" s="69"/>
      <c r="D32" s="17">
        <f t="shared" si="9"/>
        <v>1.3979400086720375</v>
      </c>
      <c r="E32" s="17"/>
      <c r="F32" s="18"/>
      <c r="G32" s="33">
        <v>1</v>
      </c>
      <c r="H32">
        <f t="shared" si="8"/>
        <v>1.3979400086720375</v>
      </c>
      <c r="J32" s="14" t="s">
        <v>36</v>
      </c>
      <c r="K32" s="4">
        <v>0</v>
      </c>
      <c r="L32" s="4">
        <f>C24</f>
        <v>1.0969100130080565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9">
        <v>0</v>
      </c>
    </row>
    <row r="33" spans="2:28" x14ac:dyDescent="0.25">
      <c r="B33" s="62" t="s">
        <v>14</v>
      </c>
      <c r="C33" s="69"/>
      <c r="D33" s="17">
        <f t="shared" si="9"/>
        <v>1.3979400086720375</v>
      </c>
      <c r="E33" s="17"/>
      <c r="F33" s="18"/>
      <c r="G33" s="33">
        <v>1</v>
      </c>
      <c r="H33">
        <f t="shared" si="8"/>
        <v>1.3979400086720375</v>
      </c>
      <c r="J33" s="14" t="s">
        <v>25</v>
      </c>
      <c r="K33" s="4">
        <v>0</v>
      </c>
      <c r="L33" s="4">
        <f>D24</f>
        <v>1.0969100130080565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f>D34</f>
        <v>1.0969100130080565</v>
      </c>
      <c r="W33" s="4">
        <v>0</v>
      </c>
      <c r="X33" s="4">
        <v>0</v>
      </c>
      <c r="Y33" s="4">
        <v>0</v>
      </c>
      <c r="Z33" s="4">
        <v>0</v>
      </c>
      <c r="AA33" s="9">
        <v>0</v>
      </c>
    </row>
    <row r="34" spans="2:28" x14ac:dyDescent="0.25">
      <c r="B34" s="62" t="s">
        <v>15</v>
      </c>
      <c r="C34" s="69"/>
      <c r="D34" s="17">
        <f t="shared" si="9"/>
        <v>1.0969100130080565</v>
      </c>
      <c r="E34" s="17">
        <f t="shared" si="9"/>
        <v>1.0969100130080565</v>
      </c>
      <c r="F34" s="18">
        <f t="shared" si="9"/>
        <v>1.0969100130080565</v>
      </c>
      <c r="G34" s="33">
        <v>3</v>
      </c>
      <c r="H34">
        <f t="shared" si="8"/>
        <v>1.0969100130080565</v>
      </c>
      <c r="J34" s="14" t="s">
        <v>37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f>E34</f>
        <v>1.0969100130080565</v>
      </c>
      <c r="W34" s="4">
        <v>0</v>
      </c>
      <c r="X34" s="4">
        <v>0</v>
      </c>
      <c r="Y34" s="4">
        <v>0</v>
      </c>
      <c r="Z34" s="4">
        <v>0</v>
      </c>
      <c r="AA34" s="9">
        <v>0</v>
      </c>
    </row>
    <row r="35" spans="2:28" ht="15.75" thickBot="1" x14ac:dyDescent="0.3">
      <c r="B35" s="62" t="s">
        <v>16</v>
      </c>
      <c r="C35" s="69"/>
      <c r="D35" s="17">
        <f t="shared" si="9"/>
        <v>1.2218487496163564</v>
      </c>
      <c r="E35" s="17"/>
      <c r="F35" s="18">
        <f t="shared" si="9"/>
        <v>1.2218487496163564</v>
      </c>
      <c r="G35" s="33">
        <v>2</v>
      </c>
      <c r="H35">
        <f t="shared" si="8"/>
        <v>1.2218487496163564</v>
      </c>
      <c r="J35" s="15" t="s">
        <v>38</v>
      </c>
      <c r="K35" s="11">
        <v>0</v>
      </c>
      <c r="L35" s="11">
        <f>F24</f>
        <v>2.1938200260161129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f>F34</f>
        <v>1.0969100130080565</v>
      </c>
      <c r="W35" s="11">
        <v>0</v>
      </c>
      <c r="X35" s="11">
        <v>0</v>
      </c>
      <c r="Y35" s="11">
        <v>0</v>
      </c>
      <c r="Z35" s="11">
        <v>0</v>
      </c>
      <c r="AA35" s="12">
        <v>0</v>
      </c>
    </row>
    <row r="36" spans="2:28" ht="15.75" thickBot="1" x14ac:dyDescent="0.3">
      <c r="B36" s="62" t="s">
        <v>17</v>
      </c>
      <c r="C36" s="69"/>
      <c r="D36" s="17"/>
      <c r="E36" s="17">
        <f t="shared" si="9"/>
        <v>2.795880017344075</v>
      </c>
      <c r="F36" s="18"/>
      <c r="G36" s="33">
        <v>1</v>
      </c>
      <c r="H36">
        <f t="shared" si="8"/>
        <v>1.3979400086720375</v>
      </c>
    </row>
    <row r="37" spans="2:28" x14ac:dyDescent="0.25">
      <c r="B37" s="62" t="s">
        <v>18</v>
      </c>
      <c r="C37" s="69"/>
      <c r="D37" s="17"/>
      <c r="E37" s="17">
        <f t="shared" si="9"/>
        <v>1.3979400086720375</v>
      </c>
      <c r="F37" s="18"/>
      <c r="G37" s="33">
        <v>1</v>
      </c>
      <c r="H37">
        <f t="shared" si="8"/>
        <v>1.3979400086720375</v>
      </c>
      <c r="J37" s="13" t="s">
        <v>27</v>
      </c>
      <c r="K37" s="6">
        <f>K$31*K32</f>
        <v>0</v>
      </c>
      <c r="L37" s="6">
        <f t="shared" ref="L37:AA40" si="10">L$31*L32</f>
        <v>1.0969100130080565</v>
      </c>
      <c r="M37" s="6">
        <f t="shared" si="10"/>
        <v>0</v>
      </c>
      <c r="N37" s="6">
        <f t="shared" si="10"/>
        <v>0</v>
      </c>
      <c r="O37" s="6">
        <f t="shared" si="10"/>
        <v>0</v>
      </c>
      <c r="P37" s="6">
        <f t="shared" si="10"/>
        <v>0</v>
      </c>
      <c r="Q37" s="6">
        <f t="shared" si="10"/>
        <v>0</v>
      </c>
      <c r="R37" s="6">
        <f t="shared" si="10"/>
        <v>0</v>
      </c>
      <c r="S37" s="6">
        <f t="shared" si="10"/>
        <v>0</v>
      </c>
      <c r="T37" s="6">
        <f t="shared" si="10"/>
        <v>0</v>
      </c>
      <c r="U37" s="6">
        <f t="shared" si="10"/>
        <v>0</v>
      </c>
      <c r="V37" s="6">
        <f t="shared" si="10"/>
        <v>0</v>
      </c>
      <c r="W37" s="6">
        <f t="shared" si="10"/>
        <v>0</v>
      </c>
      <c r="X37" s="6">
        <f t="shared" si="10"/>
        <v>0</v>
      </c>
      <c r="Y37" s="6">
        <f t="shared" si="10"/>
        <v>0</v>
      </c>
      <c r="Z37" s="6">
        <f t="shared" si="10"/>
        <v>0</v>
      </c>
      <c r="AA37" s="6">
        <f t="shared" si="10"/>
        <v>0</v>
      </c>
      <c r="AB37">
        <f>SUM(K37:AA37)</f>
        <v>1.0969100130080565</v>
      </c>
    </row>
    <row r="38" spans="2:28" x14ac:dyDescent="0.25">
      <c r="B38" s="62" t="s">
        <v>19</v>
      </c>
      <c r="C38" s="69"/>
      <c r="D38" s="17"/>
      <c r="E38" s="17">
        <f t="shared" si="9"/>
        <v>1.3979400086720375</v>
      </c>
      <c r="F38" s="18"/>
      <c r="G38" s="33">
        <v>1</v>
      </c>
      <c r="H38">
        <f t="shared" si="8"/>
        <v>1.3979400086720375</v>
      </c>
      <c r="J38" s="14" t="s">
        <v>30</v>
      </c>
      <c r="K38" s="4">
        <f>K$31*K33</f>
        <v>0</v>
      </c>
      <c r="L38" s="4">
        <f t="shared" si="10"/>
        <v>1.0969100130080565</v>
      </c>
      <c r="M38" s="4">
        <f t="shared" si="10"/>
        <v>0</v>
      </c>
      <c r="N38" s="4">
        <f t="shared" si="10"/>
        <v>0</v>
      </c>
      <c r="O38" s="4">
        <f t="shared" si="10"/>
        <v>0</v>
      </c>
      <c r="P38" s="4">
        <f t="shared" si="10"/>
        <v>0</v>
      </c>
      <c r="Q38" s="4">
        <f t="shared" si="10"/>
        <v>0</v>
      </c>
      <c r="R38" s="4">
        <f t="shared" si="10"/>
        <v>0</v>
      </c>
      <c r="S38" s="4">
        <f t="shared" si="10"/>
        <v>0</v>
      </c>
      <c r="T38" s="4">
        <f t="shared" si="10"/>
        <v>0</v>
      </c>
      <c r="U38" s="4">
        <f t="shared" si="10"/>
        <v>0</v>
      </c>
      <c r="V38" s="4">
        <f t="shared" si="10"/>
        <v>1.0969100130080565</v>
      </c>
      <c r="W38" s="4">
        <f t="shared" si="10"/>
        <v>0</v>
      </c>
      <c r="X38" s="4">
        <f t="shared" si="10"/>
        <v>0</v>
      </c>
      <c r="Y38" s="4">
        <f t="shared" si="10"/>
        <v>0</v>
      </c>
      <c r="Z38" s="4">
        <f t="shared" si="10"/>
        <v>0</v>
      </c>
      <c r="AA38" s="4">
        <f t="shared" si="10"/>
        <v>0</v>
      </c>
      <c r="AB38">
        <f t="shared" ref="AB38:AB40" si="11">SUM(K38:AA38)</f>
        <v>2.1938200260161129</v>
      </c>
    </row>
    <row r="39" spans="2:28" ht="15.75" thickBot="1" x14ac:dyDescent="0.3">
      <c r="B39" s="63" t="s">
        <v>20</v>
      </c>
      <c r="C39" s="70"/>
      <c r="D39" s="19"/>
      <c r="E39" s="19"/>
      <c r="F39" s="20">
        <f t="shared" si="9"/>
        <v>1.3979400086720375</v>
      </c>
      <c r="G39" s="33">
        <v>1</v>
      </c>
      <c r="H39">
        <f t="shared" si="8"/>
        <v>1.3979400086720375</v>
      </c>
      <c r="J39" s="14" t="s">
        <v>28</v>
      </c>
      <c r="K39" s="4">
        <f>K$31*K34</f>
        <v>0</v>
      </c>
      <c r="L39" s="4">
        <f t="shared" si="10"/>
        <v>0</v>
      </c>
      <c r="M39" s="4">
        <f t="shared" si="10"/>
        <v>0</v>
      </c>
      <c r="N39" s="4">
        <f t="shared" si="10"/>
        <v>0</v>
      </c>
      <c r="O39" s="4">
        <f t="shared" si="10"/>
        <v>0</v>
      </c>
      <c r="P39" s="4">
        <f t="shared" si="10"/>
        <v>0</v>
      </c>
      <c r="Q39" s="4">
        <f t="shared" si="10"/>
        <v>0</v>
      </c>
      <c r="R39" s="4">
        <f t="shared" si="10"/>
        <v>0</v>
      </c>
      <c r="S39" s="4">
        <f t="shared" si="10"/>
        <v>0</v>
      </c>
      <c r="T39" s="4">
        <f t="shared" si="10"/>
        <v>0</v>
      </c>
      <c r="U39" s="4">
        <f t="shared" si="10"/>
        <v>0</v>
      </c>
      <c r="V39" s="4">
        <f t="shared" si="10"/>
        <v>1.0969100130080565</v>
      </c>
      <c r="W39" s="4">
        <f t="shared" si="10"/>
        <v>0</v>
      </c>
      <c r="X39" s="4">
        <f t="shared" si="10"/>
        <v>0</v>
      </c>
      <c r="Y39" s="4">
        <f t="shared" si="10"/>
        <v>0</v>
      </c>
      <c r="Z39" s="4">
        <f t="shared" si="10"/>
        <v>0</v>
      </c>
      <c r="AA39" s="4">
        <f t="shared" si="10"/>
        <v>0</v>
      </c>
      <c r="AB39">
        <f t="shared" si="11"/>
        <v>1.0969100130080565</v>
      </c>
    </row>
    <row r="40" spans="2:28" ht="15.75" thickBot="1" x14ac:dyDescent="0.3">
      <c r="J40" s="15" t="s">
        <v>29</v>
      </c>
      <c r="K40" s="11">
        <f>K$31*K35</f>
        <v>0</v>
      </c>
      <c r="L40" s="11">
        <f t="shared" si="10"/>
        <v>2.1938200260161129</v>
      </c>
      <c r="M40" s="11">
        <f t="shared" si="10"/>
        <v>0</v>
      </c>
      <c r="N40" s="11">
        <f t="shared" si="10"/>
        <v>0</v>
      </c>
      <c r="O40" s="11">
        <f t="shared" si="10"/>
        <v>0</v>
      </c>
      <c r="P40" s="11">
        <f t="shared" si="10"/>
        <v>0</v>
      </c>
      <c r="Q40" s="11">
        <f t="shared" si="10"/>
        <v>0</v>
      </c>
      <c r="R40" s="11">
        <f t="shared" si="10"/>
        <v>0</v>
      </c>
      <c r="S40" s="11">
        <f t="shared" si="10"/>
        <v>0</v>
      </c>
      <c r="T40" s="11">
        <f t="shared" si="10"/>
        <v>0</v>
      </c>
      <c r="U40" s="11">
        <f t="shared" si="10"/>
        <v>0</v>
      </c>
      <c r="V40" s="11">
        <f t="shared" si="10"/>
        <v>1.0969100130080565</v>
      </c>
      <c r="W40" s="11">
        <f t="shared" si="10"/>
        <v>0</v>
      </c>
      <c r="X40" s="11">
        <f t="shared" si="10"/>
        <v>0</v>
      </c>
      <c r="Y40" s="11">
        <f t="shared" si="10"/>
        <v>0</v>
      </c>
      <c r="Z40" s="11">
        <f t="shared" si="10"/>
        <v>0</v>
      </c>
      <c r="AA40" s="11">
        <f t="shared" si="10"/>
        <v>0</v>
      </c>
      <c r="AB40">
        <f t="shared" si="11"/>
        <v>3.2907300390241696</v>
      </c>
    </row>
    <row r="41" spans="2:28" ht="15.75" thickBot="1" x14ac:dyDescent="0.3"/>
    <row r="42" spans="2:28" x14ac:dyDescent="0.25">
      <c r="J42" s="5" t="s">
        <v>31</v>
      </c>
      <c r="K42" s="7">
        <f>SQRT(K31*K31+L31*L31+M31*M31+N31*N31+O31*O31+P31*P31+Q31*Q31+R31*R31+S31*S31+T31*T31+U31*U31+V31*V31+W31*W31+X31*X31+Y31*Y31+Z31*Z31+AA31*AA31)</f>
        <v>1.4142135623730951</v>
      </c>
    </row>
    <row r="43" spans="2:28" x14ac:dyDescent="0.25">
      <c r="J43" s="8" t="s">
        <v>32</v>
      </c>
      <c r="K43" s="9">
        <f>SQRT(K32*K32+L32*L32+M32*M32+N32*N32+O32*O32+P32*P32+Q32*Q32+R32*R32+S32*S32+T32*T32+U32*U32+V32*V32+W32*W32+X32*X32+Y32*Y32+Z32*Z32+AA32*AA32)</f>
        <v>1.0969100130080565</v>
      </c>
    </row>
    <row r="44" spans="2:28" x14ac:dyDescent="0.25">
      <c r="J44" s="8" t="s">
        <v>33</v>
      </c>
      <c r="K44" s="9">
        <f>SQRT(K33*K33+L33*L33+M33*M33+N33*N33+O33*O33+P33*P33+Q33*Q33+R33*R33+S33*S33+T33*T33+U33*U33+V33*V33+W33*W33+X33*X33+Y33*Y33+Z33*Z33+AA33*AA33)</f>
        <v>1.5512650170988416</v>
      </c>
    </row>
    <row r="45" spans="2:28" x14ac:dyDescent="0.25">
      <c r="J45" s="8" t="s">
        <v>34</v>
      </c>
      <c r="K45" s="9">
        <f>SQRT(K34*K34+L34*L34+M34*M34+N34*N34+O34*O34+P34*P34+Q34*Q34+R34*R34+S34*S34+T34*T34+U34*U34+V34*V34+W34*W34+X34*X34+Y34*Y34+Z34*Z34+AA34*AA34)</f>
        <v>1.0969100130080565</v>
      </c>
    </row>
    <row r="46" spans="2:28" ht="15.75" thickBot="1" x14ac:dyDescent="0.3">
      <c r="J46" s="10" t="s">
        <v>35</v>
      </c>
      <c r="K46" s="12">
        <f>SQRT(K35*K35+L35*L35+M35*M35+N35*N35+O35*O35+P35*P35+Q35*Q35+R35*R35+S35*S35+T35*T35+U35*U35+V35*V35+W35*W35+X35*X35+Y35*Y35+Z35*Z35+AA35*AA35)</f>
        <v>2.4527653542861927</v>
      </c>
    </row>
    <row r="47" spans="2:28" ht="15.75" thickBot="1" x14ac:dyDescent="0.3"/>
    <row r="48" spans="2:28" x14ac:dyDescent="0.25">
      <c r="J48" s="5" t="s">
        <v>40</v>
      </c>
      <c r="K48" s="7">
        <f>AB37/($K$42*K43)</f>
        <v>0.70710678118654757</v>
      </c>
    </row>
    <row r="49" spans="10:28" x14ac:dyDescent="0.25">
      <c r="J49" s="8" t="s">
        <v>41</v>
      </c>
      <c r="K49" s="9">
        <f t="shared" ref="K49:K51" si="12">AB38/($K$42*K44)</f>
        <v>1</v>
      </c>
    </row>
    <row r="50" spans="10:28" x14ac:dyDescent="0.25">
      <c r="J50" s="8" t="s">
        <v>42</v>
      </c>
      <c r="K50" s="9">
        <f t="shared" si="12"/>
        <v>0.70710678118654757</v>
      </c>
    </row>
    <row r="51" spans="10:28" ht="15.75" thickBot="1" x14ac:dyDescent="0.3">
      <c r="J51" s="10" t="s">
        <v>43</v>
      </c>
      <c r="K51" s="12">
        <f t="shared" si="12"/>
        <v>0.94868329805051388</v>
      </c>
    </row>
    <row r="54" spans="10:28" x14ac:dyDescent="0.25">
      <c r="J54" s="3" t="s">
        <v>45</v>
      </c>
      <c r="K54" s="2"/>
    </row>
    <row r="55" spans="10:28" ht="15.75" thickBot="1" x14ac:dyDescent="0.3"/>
    <row r="56" spans="10:28" x14ac:dyDescent="0.25">
      <c r="J56" s="13" t="s">
        <v>39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</v>
      </c>
      <c r="W56" s="6">
        <v>0</v>
      </c>
      <c r="X56" s="6">
        <v>1</v>
      </c>
      <c r="Y56" s="6">
        <v>0</v>
      </c>
      <c r="Z56" s="6">
        <v>0</v>
      </c>
      <c r="AA56" s="7">
        <v>0</v>
      </c>
    </row>
    <row r="57" spans="10:28" x14ac:dyDescent="0.25">
      <c r="J57" s="14" t="s">
        <v>36</v>
      </c>
      <c r="K57" s="4">
        <f>C23</f>
        <v>2.1938200260161129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9">
        <v>0</v>
      </c>
    </row>
    <row r="58" spans="10:28" x14ac:dyDescent="0.25">
      <c r="J58" s="14" t="s">
        <v>25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f>D34</f>
        <v>1.0969100130080565</v>
      </c>
      <c r="W58" s="4">
        <v>0</v>
      </c>
      <c r="X58" s="4">
        <v>0</v>
      </c>
      <c r="Y58" s="4">
        <v>0</v>
      </c>
      <c r="Z58" s="4">
        <v>0</v>
      </c>
      <c r="AA58" s="9">
        <v>0</v>
      </c>
    </row>
    <row r="59" spans="10:28" x14ac:dyDescent="0.25">
      <c r="J59" s="14" t="s">
        <v>37</v>
      </c>
      <c r="K59" s="4">
        <f>E23</f>
        <v>1.0969100130080565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f>E34</f>
        <v>1.0969100130080565</v>
      </c>
      <c r="W59" s="4">
        <v>0</v>
      </c>
      <c r="X59" s="4">
        <f>E36</f>
        <v>2.795880017344075</v>
      </c>
      <c r="Y59" s="4">
        <v>0</v>
      </c>
      <c r="Z59" s="4">
        <v>0</v>
      </c>
      <c r="AA59" s="9">
        <v>0</v>
      </c>
    </row>
    <row r="60" spans="10:28" ht="15.75" thickBot="1" x14ac:dyDescent="0.3">
      <c r="J60" s="15" t="s">
        <v>38</v>
      </c>
      <c r="K60" s="11">
        <f>F23</f>
        <v>2.1938200260161129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f>F34</f>
        <v>1.0969100130080565</v>
      </c>
      <c r="W60" s="11">
        <v>0</v>
      </c>
      <c r="X60" s="11">
        <v>0</v>
      </c>
      <c r="Y60" s="11">
        <v>0</v>
      </c>
      <c r="Z60" s="11">
        <v>0</v>
      </c>
      <c r="AA60" s="12">
        <v>0</v>
      </c>
    </row>
    <row r="61" spans="10:28" ht="15.75" thickBot="1" x14ac:dyDescent="0.3"/>
    <row r="62" spans="10:28" x14ac:dyDescent="0.25">
      <c r="J62" s="13" t="s">
        <v>27</v>
      </c>
      <c r="K62" s="6">
        <f>K$56*K57</f>
        <v>2.1938200260161129</v>
      </c>
      <c r="L62" s="6">
        <f t="shared" ref="L62:AA65" si="13">L$56*L57</f>
        <v>0</v>
      </c>
      <c r="M62" s="6">
        <f t="shared" si="13"/>
        <v>0</v>
      </c>
      <c r="N62" s="6">
        <f t="shared" si="13"/>
        <v>0</v>
      </c>
      <c r="O62" s="6">
        <f t="shared" si="13"/>
        <v>0</v>
      </c>
      <c r="P62" s="6">
        <f t="shared" si="13"/>
        <v>0</v>
      </c>
      <c r="Q62" s="6">
        <f t="shared" si="13"/>
        <v>0</v>
      </c>
      <c r="R62" s="6">
        <f t="shared" si="13"/>
        <v>0</v>
      </c>
      <c r="S62" s="6">
        <f t="shared" si="13"/>
        <v>0</v>
      </c>
      <c r="T62" s="6">
        <f t="shared" si="13"/>
        <v>0</v>
      </c>
      <c r="U62" s="6">
        <f t="shared" si="13"/>
        <v>0</v>
      </c>
      <c r="V62" s="6">
        <f t="shared" si="13"/>
        <v>0</v>
      </c>
      <c r="W62" s="6">
        <f t="shared" si="13"/>
        <v>0</v>
      </c>
      <c r="X62" s="6">
        <f t="shared" si="13"/>
        <v>0</v>
      </c>
      <c r="Y62" s="6">
        <f t="shared" si="13"/>
        <v>0</v>
      </c>
      <c r="Z62" s="6">
        <f t="shared" si="13"/>
        <v>0</v>
      </c>
      <c r="AA62" s="6">
        <f t="shared" si="13"/>
        <v>0</v>
      </c>
      <c r="AB62">
        <f>SUM(K62:AA62)</f>
        <v>2.1938200260161129</v>
      </c>
    </row>
    <row r="63" spans="10:28" x14ac:dyDescent="0.25">
      <c r="J63" s="14" t="s">
        <v>30</v>
      </c>
      <c r="K63" s="4">
        <f>K$56*K58</f>
        <v>0</v>
      </c>
      <c r="L63" s="4">
        <f t="shared" si="13"/>
        <v>0</v>
      </c>
      <c r="M63" s="4">
        <f t="shared" si="13"/>
        <v>0</v>
      </c>
      <c r="N63" s="4">
        <f t="shared" si="13"/>
        <v>0</v>
      </c>
      <c r="O63" s="4">
        <f t="shared" si="13"/>
        <v>0</v>
      </c>
      <c r="P63" s="4">
        <f t="shared" si="13"/>
        <v>0</v>
      </c>
      <c r="Q63" s="4">
        <f t="shared" si="13"/>
        <v>0</v>
      </c>
      <c r="R63" s="4">
        <f t="shared" si="13"/>
        <v>0</v>
      </c>
      <c r="S63" s="4">
        <f t="shared" si="13"/>
        <v>0</v>
      </c>
      <c r="T63" s="4">
        <f t="shared" si="13"/>
        <v>0</v>
      </c>
      <c r="U63" s="4">
        <f t="shared" si="13"/>
        <v>0</v>
      </c>
      <c r="V63" s="4">
        <f t="shared" si="13"/>
        <v>1.0969100130080565</v>
      </c>
      <c r="W63" s="4">
        <f t="shared" si="13"/>
        <v>0</v>
      </c>
      <c r="X63" s="4">
        <f t="shared" si="13"/>
        <v>0</v>
      </c>
      <c r="Y63" s="4">
        <f t="shared" si="13"/>
        <v>0</v>
      </c>
      <c r="Z63" s="4">
        <f t="shared" si="13"/>
        <v>0</v>
      </c>
      <c r="AA63" s="4">
        <f t="shared" si="13"/>
        <v>0</v>
      </c>
      <c r="AB63">
        <f t="shared" ref="AB63:AB65" si="14">SUM(K63:AA63)</f>
        <v>1.0969100130080565</v>
      </c>
    </row>
    <row r="64" spans="10:28" x14ac:dyDescent="0.25">
      <c r="J64" s="14" t="s">
        <v>28</v>
      </c>
      <c r="K64" s="4">
        <f>K$56*K59</f>
        <v>1.0969100130080565</v>
      </c>
      <c r="L64" s="4">
        <f t="shared" si="13"/>
        <v>0</v>
      </c>
      <c r="M64" s="4">
        <f t="shared" si="13"/>
        <v>0</v>
      </c>
      <c r="N64" s="4">
        <f t="shared" si="13"/>
        <v>0</v>
      </c>
      <c r="O64" s="4">
        <f t="shared" si="13"/>
        <v>0</v>
      </c>
      <c r="P64" s="4">
        <f t="shared" si="13"/>
        <v>0</v>
      </c>
      <c r="Q64" s="4">
        <f t="shared" si="13"/>
        <v>0</v>
      </c>
      <c r="R64" s="4">
        <f t="shared" si="13"/>
        <v>0</v>
      </c>
      <c r="S64" s="4">
        <f t="shared" si="13"/>
        <v>0</v>
      </c>
      <c r="T64" s="4">
        <f t="shared" si="13"/>
        <v>0</v>
      </c>
      <c r="U64" s="4">
        <f t="shared" si="13"/>
        <v>0</v>
      </c>
      <c r="V64" s="4">
        <f t="shared" si="13"/>
        <v>1.0969100130080565</v>
      </c>
      <c r="W64" s="4">
        <f t="shared" si="13"/>
        <v>0</v>
      </c>
      <c r="X64" s="4">
        <f t="shared" si="13"/>
        <v>2.795880017344075</v>
      </c>
      <c r="Y64" s="4">
        <f t="shared" si="13"/>
        <v>0</v>
      </c>
      <c r="Z64" s="4">
        <f t="shared" si="13"/>
        <v>0</v>
      </c>
      <c r="AA64" s="4">
        <f t="shared" si="13"/>
        <v>0</v>
      </c>
      <c r="AB64">
        <f t="shared" si="14"/>
        <v>4.9897000433601875</v>
      </c>
    </row>
    <row r="65" spans="10:28" ht="15.75" thickBot="1" x14ac:dyDescent="0.3">
      <c r="J65" s="15" t="s">
        <v>29</v>
      </c>
      <c r="K65" s="11">
        <f>K$56*K60</f>
        <v>2.1938200260161129</v>
      </c>
      <c r="L65" s="11">
        <f t="shared" si="13"/>
        <v>0</v>
      </c>
      <c r="M65" s="11">
        <f t="shared" si="13"/>
        <v>0</v>
      </c>
      <c r="N65" s="11">
        <f t="shared" si="13"/>
        <v>0</v>
      </c>
      <c r="O65" s="11">
        <f t="shared" si="13"/>
        <v>0</v>
      </c>
      <c r="P65" s="11">
        <f t="shared" si="13"/>
        <v>0</v>
      </c>
      <c r="Q65" s="11">
        <f t="shared" si="13"/>
        <v>0</v>
      </c>
      <c r="R65" s="11">
        <f t="shared" si="13"/>
        <v>0</v>
      </c>
      <c r="S65" s="11">
        <f t="shared" si="13"/>
        <v>0</v>
      </c>
      <c r="T65" s="11">
        <f t="shared" si="13"/>
        <v>0</v>
      </c>
      <c r="U65" s="11">
        <f t="shared" si="13"/>
        <v>0</v>
      </c>
      <c r="V65" s="11">
        <f t="shared" si="13"/>
        <v>1.0969100130080565</v>
      </c>
      <c r="W65" s="11">
        <f t="shared" si="13"/>
        <v>0</v>
      </c>
      <c r="X65" s="11">
        <f t="shared" si="13"/>
        <v>0</v>
      </c>
      <c r="Y65" s="11">
        <f t="shared" si="13"/>
        <v>0</v>
      </c>
      <c r="Z65" s="11">
        <f t="shared" si="13"/>
        <v>0</v>
      </c>
      <c r="AA65" s="11">
        <f t="shared" si="13"/>
        <v>0</v>
      </c>
      <c r="AB65">
        <f t="shared" si="14"/>
        <v>3.2907300390241696</v>
      </c>
    </row>
    <row r="66" spans="10:28" ht="15.75" thickBot="1" x14ac:dyDescent="0.3"/>
    <row r="67" spans="10:28" x14ac:dyDescent="0.25">
      <c r="J67" s="5" t="s">
        <v>31</v>
      </c>
      <c r="K67" s="7">
        <f>SQRT(K56*K56+L56*L56+M56*M56+N56*N56+O56*O56+P56*P56+Q56*Q56+R56*R56+S56*S56+T56*T56+U56*U56+V56*V56+W56*W56+X56*X56+Y56*Y56+Z56*Z56+AA56*AA56)</f>
        <v>1.7320508075688772</v>
      </c>
    </row>
    <row r="68" spans="10:28" x14ac:dyDescent="0.25">
      <c r="J68" s="8" t="s">
        <v>32</v>
      </c>
      <c r="K68" s="9">
        <f>SQRT(K57*K57+L57*L57+M57*M57+N57*N57+O57*O57+P57*P57+Q57*Q57+R57*R57+S57*S57+T57*T57+U57*U57+V57*V57+W57*W57+X57*X57+Y57*Y57+Z57*Z57+AA57*AA57)</f>
        <v>2.1938200260161129</v>
      </c>
    </row>
    <row r="69" spans="10:28" x14ac:dyDescent="0.25">
      <c r="J69" s="8" t="s">
        <v>33</v>
      </c>
      <c r="K69" s="9">
        <f>SQRT(K58*K58+L58*L58+M58*M58+N58*N58+O58*O58+P58*P58+Q58*Q58+R58*R58+S58*S58+T58*T58+U58*U58+V58*V58+W58*W58+X58*X58+Y58*Y58+Z58*Z58+AA58*AA58)</f>
        <v>1.0969100130080565</v>
      </c>
    </row>
    <row r="70" spans="10:28" x14ac:dyDescent="0.25">
      <c r="J70" s="8" t="s">
        <v>34</v>
      </c>
      <c r="K70" s="9">
        <f>SQRT(K59*K59+L59*L59+M59*M59+N59*N59+O59*O59+P59*P59+Q59*Q59+R59*R59+S59*S59+T59*T59+U59*U59+V59*V59+W59*W59+X59*X59+Y59*Y59+Z59*Z59+AA59*AA59)</f>
        <v>3.1974002290389882</v>
      </c>
    </row>
    <row r="71" spans="10:28" ht="15.75" thickBot="1" x14ac:dyDescent="0.3">
      <c r="J71" s="10" t="s">
        <v>35</v>
      </c>
      <c r="K71" s="12">
        <f>SQRT(K60*K60+L60*L60+M60*M60+N60*N60+O60*O60+P60*P60+Q60*Q60+R60*R60+S60*S60+T60*T60+U60*U60+V60*V60+W60*W60+X60*X60+Y60*Y60+Z60*Z60+AA60*AA60)</f>
        <v>2.4527653542861927</v>
      </c>
    </row>
    <row r="72" spans="10:28" ht="15.75" thickBot="1" x14ac:dyDescent="0.3"/>
    <row r="73" spans="10:28" x14ac:dyDescent="0.25">
      <c r="J73" s="5" t="s">
        <v>40</v>
      </c>
      <c r="K73" s="7">
        <f>AB62/($K$67*K68)</f>
        <v>0.57735026918962584</v>
      </c>
    </row>
    <row r="74" spans="10:28" x14ac:dyDescent="0.25">
      <c r="J74" s="8" t="s">
        <v>41</v>
      </c>
      <c r="K74" s="9">
        <f>AB63/($K$67*K69)</f>
        <v>0.57735026918962584</v>
      </c>
    </row>
    <row r="75" spans="10:28" x14ac:dyDescent="0.25">
      <c r="J75" s="8" t="s">
        <v>42</v>
      </c>
      <c r="K75" s="9">
        <f>AB64/($K$67*K70)</f>
        <v>0.90098344181183332</v>
      </c>
    </row>
    <row r="76" spans="10:28" ht="15.75" thickBot="1" x14ac:dyDescent="0.3">
      <c r="J76" s="10" t="s">
        <v>43</v>
      </c>
      <c r="K76" s="12">
        <f>AB65/($K$67*K71)</f>
        <v>0.77459666924148352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C02-DE9C-44ED-87DB-C8C3662027E9}">
  <dimension ref="A2:AF29"/>
  <sheetViews>
    <sheetView workbookViewId="0">
      <selection activeCell="AA20" sqref="AA20"/>
    </sheetView>
  </sheetViews>
  <sheetFormatPr defaultRowHeight="15" x14ac:dyDescent="0.25"/>
  <cols>
    <col min="1" max="1" width="22" bestFit="1" customWidth="1"/>
    <col min="4" max="4" width="7.5703125" bestFit="1" customWidth="1"/>
    <col min="5" max="5" width="9.140625" bestFit="1" customWidth="1"/>
  </cols>
  <sheetData>
    <row r="2" spans="1:32" x14ac:dyDescent="0.25">
      <c r="A2" t="s">
        <v>60</v>
      </c>
      <c r="B2">
        <v>11</v>
      </c>
    </row>
    <row r="4" spans="1:32" ht="15.75" thickBot="1" x14ac:dyDescent="0.3"/>
    <row r="5" spans="1:32" ht="16.5" thickBot="1" x14ac:dyDescent="0.3">
      <c r="B5" s="45" t="s">
        <v>62</v>
      </c>
      <c r="C5" s="46" t="s">
        <v>58</v>
      </c>
      <c r="D5" s="46" t="s">
        <v>56</v>
      </c>
      <c r="E5" s="47" t="s">
        <v>57</v>
      </c>
      <c r="R5" s="37">
        <v>1</v>
      </c>
      <c r="S5" s="38">
        <v>2</v>
      </c>
      <c r="T5" s="38">
        <v>3</v>
      </c>
      <c r="U5" s="38">
        <v>4</v>
      </c>
      <c r="V5" s="38">
        <v>5</v>
      </c>
      <c r="W5" s="38">
        <v>6</v>
      </c>
      <c r="X5" s="38">
        <v>7</v>
      </c>
      <c r="Y5" s="38">
        <v>8</v>
      </c>
      <c r="Z5" s="38">
        <v>9</v>
      </c>
      <c r="AA5" s="38">
        <v>10</v>
      </c>
      <c r="AB5" s="38">
        <v>11</v>
      </c>
      <c r="AC5" s="38">
        <v>12</v>
      </c>
      <c r="AD5" s="38">
        <v>13</v>
      </c>
      <c r="AE5" s="38">
        <v>14</v>
      </c>
      <c r="AF5" s="39">
        <v>15</v>
      </c>
    </row>
    <row r="6" spans="1:32" ht="16.5" thickBot="1" x14ac:dyDescent="0.3">
      <c r="A6" s="42"/>
      <c r="B6" s="60">
        <v>1</v>
      </c>
      <c r="C6" s="59">
        <v>1</v>
      </c>
      <c r="D6" s="54">
        <f>C6/$B$2</f>
        <v>9.0909090909090912E-2</v>
      </c>
      <c r="E6" s="55">
        <f>C6/B6</f>
        <v>1</v>
      </c>
      <c r="R6" s="43" t="s">
        <v>54</v>
      </c>
      <c r="S6" s="40" t="s">
        <v>55</v>
      </c>
      <c r="T6" s="40" t="s">
        <v>55</v>
      </c>
      <c r="U6" s="44" t="s">
        <v>54</v>
      </c>
      <c r="V6" s="44" t="s">
        <v>54</v>
      </c>
      <c r="W6" s="40" t="s">
        <v>55</v>
      </c>
      <c r="X6" s="40" t="s">
        <v>55</v>
      </c>
      <c r="Y6" s="40" t="s">
        <v>55</v>
      </c>
      <c r="Z6" s="40" t="s">
        <v>55</v>
      </c>
      <c r="AA6" s="44" t="s">
        <v>54</v>
      </c>
      <c r="AB6" s="40" t="s">
        <v>55</v>
      </c>
      <c r="AC6" s="40" t="s">
        <v>55</v>
      </c>
      <c r="AD6" s="40" t="s">
        <v>55</v>
      </c>
      <c r="AE6" s="44" t="s">
        <v>54</v>
      </c>
      <c r="AF6" s="41" t="s">
        <v>55</v>
      </c>
    </row>
    <row r="7" spans="1:32" x14ac:dyDescent="0.25">
      <c r="A7" s="42"/>
      <c r="B7" s="8">
        <v>2</v>
      </c>
      <c r="C7" s="4">
        <v>1</v>
      </c>
      <c r="D7" s="48">
        <f>C6/$B$2</f>
        <v>9.0909090909090912E-2</v>
      </c>
      <c r="E7" s="49">
        <f t="shared" ref="E7:E20" si="0">C7/B7</f>
        <v>0.5</v>
      </c>
    </row>
    <row r="8" spans="1:32" x14ac:dyDescent="0.25">
      <c r="A8" s="42"/>
      <c r="B8" s="8">
        <v>3</v>
      </c>
      <c r="C8" s="4">
        <v>1</v>
      </c>
      <c r="D8" s="48">
        <f>C6/$B$2</f>
        <v>9.0909090909090912E-2</v>
      </c>
      <c r="E8" s="49">
        <f t="shared" si="0"/>
        <v>0.33333333333333331</v>
      </c>
    </row>
    <row r="9" spans="1:32" x14ac:dyDescent="0.25">
      <c r="A9" s="42"/>
      <c r="B9" s="53">
        <v>4</v>
      </c>
      <c r="C9" s="56">
        <v>2</v>
      </c>
      <c r="D9" s="57">
        <f>C9/$B$2</f>
        <v>0.18181818181818182</v>
      </c>
      <c r="E9" s="58">
        <f t="shared" si="0"/>
        <v>0.5</v>
      </c>
    </row>
    <row r="10" spans="1:32" ht="15.75" thickBot="1" x14ac:dyDescent="0.3">
      <c r="A10" s="42"/>
      <c r="B10" s="53">
        <v>5</v>
      </c>
      <c r="C10" s="56">
        <v>3</v>
      </c>
      <c r="D10" s="57">
        <f>C10/$B$2</f>
        <v>0.27272727272727271</v>
      </c>
      <c r="E10" s="58">
        <f t="shared" si="0"/>
        <v>0.6</v>
      </c>
    </row>
    <row r="11" spans="1:32" x14ac:dyDescent="0.25">
      <c r="A11" s="42"/>
      <c r="B11" s="8">
        <v>6</v>
      </c>
      <c r="C11" s="4">
        <v>3</v>
      </c>
      <c r="D11" s="48">
        <f>C10/$B$2</f>
        <v>0.27272727272727271</v>
      </c>
      <c r="E11" s="49">
        <f t="shared" si="0"/>
        <v>0.5</v>
      </c>
      <c r="R11" s="13" t="s">
        <v>56</v>
      </c>
      <c r="S11" s="6">
        <v>0</v>
      </c>
      <c r="T11" s="6">
        <v>0.1</v>
      </c>
      <c r="U11" s="6">
        <v>0.2</v>
      </c>
      <c r="V11" s="6">
        <v>0.3</v>
      </c>
      <c r="W11" s="6">
        <v>0.4</v>
      </c>
      <c r="X11" s="6">
        <v>0.5</v>
      </c>
      <c r="Y11" s="6">
        <v>0.6</v>
      </c>
      <c r="Z11" s="6">
        <v>0.7</v>
      </c>
      <c r="AA11" s="6">
        <v>0.8</v>
      </c>
      <c r="AB11" s="6">
        <v>0.9</v>
      </c>
      <c r="AC11" s="7">
        <v>1</v>
      </c>
    </row>
    <row r="12" spans="1:32" ht="15.75" thickBot="1" x14ac:dyDescent="0.3">
      <c r="A12" s="42"/>
      <c r="B12" s="8">
        <v>7</v>
      </c>
      <c r="C12" s="4">
        <v>3</v>
      </c>
      <c r="D12" s="48">
        <f>C10/$B$2</f>
        <v>0.27272727272727271</v>
      </c>
      <c r="E12" s="49">
        <f t="shared" si="0"/>
        <v>0.42857142857142855</v>
      </c>
      <c r="R12" s="15" t="s">
        <v>57</v>
      </c>
      <c r="S12" s="11">
        <v>1</v>
      </c>
      <c r="T12" s="11">
        <v>0.5</v>
      </c>
      <c r="U12" s="11">
        <v>0.6</v>
      </c>
      <c r="V12" s="11">
        <v>0.4</v>
      </c>
      <c r="W12" s="11">
        <v>0.35</v>
      </c>
      <c r="X12" s="11">
        <v>0.35</v>
      </c>
      <c r="Y12" s="11">
        <v>0.35</v>
      </c>
      <c r="Z12" s="11">
        <v>0.35</v>
      </c>
      <c r="AA12" s="11">
        <v>0.35</v>
      </c>
      <c r="AB12" s="11">
        <v>0.35</v>
      </c>
      <c r="AC12" s="12">
        <v>0.35</v>
      </c>
    </row>
    <row r="13" spans="1:32" x14ac:dyDescent="0.25">
      <c r="A13" s="42"/>
      <c r="B13" s="8">
        <v>8</v>
      </c>
      <c r="C13" s="4">
        <v>3</v>
      </c>
      <c r="D13" s="48">
        <f>C10/$B$2</f>
        <v>0.27272727272727271</v>
      </c>
      <c r="E13" s="49">
        <f t="shared" si="0"/>
        <v>0.375</v>
      </c>
    </row>
    <row r="14" spans="1:32" x14ac:dyDescent="0.25">
      <c r="A14" s="42"/>
      <c r="B14" s="8">
        <v>9</v>
      </c>
      <c r="C14" s="4">
        <v>3</v>
      </c>
      <c r="D14" s="48">
        <f>C10/$B$2</f>
        <v>0.27272727272727271</v>
      </c>
      <c r="E14" s="49">
        <f t="shared" si="0"/>
        <v>0.33333333333333331</v>
      </c>
    </row>
    <row r="15" spans="1:32" x14ac:dyDescent="0.25">
      <c r="A15" s="42"/>
      <c r="B15" s="53">
        <v>10</v>
      </c>
      <c r="C15" s="56">
        <v>4</v>
      </c>
      <c r="D15" s="57">
        <f>C15/$B$2</f>
        <v>0.36363636363636365</v>
      </c>
      <c r="E15" s="58">
        <f t="shared" si="0"/>
        <v>0.4</v>
      </c>
    </row>
    <row r="16" spans="1:32" x14ac:dyDescent="0.25">
      <c r="A16" s="42"/>
      <c r="B16" s="8">
        <v>11</v>
      </c>
      <c r="C16" s="4">
        <v>4</v>
      </c>
      <c r="D16" s="48">
        <f>C15/$B$2</f>
        <v>0.36363636363636365</v>
      </c>
      <c r="E16" s="49">
        <f t="shared" si="0"/>
        <v>0.36363636363636365</v>
      </c>
    </row>
    <row r="17" spans="1:5" x14ac:dyDescent="0.25">
      <c r="A17" s="42"/>
      <c r="B17" s="8">
        <v>12</v>
      </c>
      <c r="C17" s="4">
        <v>4</v>
      </c>
      <c r="D17" s="48">
        <f>C15/$B$2</f>
        <v>0.36363636363636365</v>
      </c>
      <c r="E17" s="49">
        <f t="shared" si="0"/>
        <v>0.33333333333333331</v>
      </c>
    </row>
    <row r="18" spans="1:5" x14ac:dyDescent="0.25">
      <c r="A18" s="42"/>
      <c r="B18" s="8">
        <v>13</v>
      </c>
      <c r="C18" s="4">
        <v>4</v>
      </c>
      <c r="D18" s="48">
        <f>C15/$B$2</f>
        <v>0.36363636363636365</v>
      </c>
      <c r="E18" s="49">
        <f t="shared" si="0"/>
        <v>0.30769230769230771</v>
      </c>
    </row>
    <row r="19" spans="1:5" x14ac:dyDescent="0.25">
      <c r="A19" s="42"/>
      <c r="B19" s="53">
        <v>14</v>
      </c>
      <c r="C19" s="56">
        <v>5</v>
      </c>
      <c r="D19" s="57">
        <f>C19/$B$2</f>
        <v>0.45454545454545453</v>
      </c>
      <c r="E19" s="58">
        <f t="shared" si="0"/>
        <v>0.35714285714285715</v>
      </c>
    </row>
    <row r="20" spans="1:5" ht="15.75" thickBot="1" x14ac:dyDescent="0.3">
      <c r="B20" s="10">
        <v>15</v>
      </c>
      <c r="C20" s="11">
        <v>5</v>
      </c>
      <c r="D20" s="50">
        <f>C20/$B$2</f>
        <v>0.45454545454545453</v>
      </c>
      <c r="E20" s="51">
        <f t="shared" si="0"/>
        <v>0.33333333333333331</v>
      </c>
    </row>
    <row r="23" spans="1:5" x14ac:dyDescent="0.25">
      <c r="A23" t="s">
        <v>59</v>
      </c>
      <c r="B23" cm="1">
        <f t="array" ref="B23">SUM(E6:E20/B20)</f>
        <v>0.4443584193584193</v>
      </c>
    </row>
    <row r="25" spans="1:5" x14ac:dyDescent="0.25">
      <c r="A25" t="s">
        <v>61</v>
      </c>
      <c r="B25" s="52">
        <f>E19</f>
        <v>0.35714285714285715</v>
      </c>
    </row>
    <row r="27" spans="1:5" ht="30" x14ac:dyDescent="0.25">
      <c r="A27" s="36" t="s">
        <v>63</v>
      </c>
      <c r="B27">
        <v>0.35</v>
      </c>
    </row>
    <row r="29" spans="1:5" x14ac:dyDescent="0.25">
      <c r="A29" t="s">
        <v>64</v>
      </c>
      <c r="B29">
        <f>(E6+E9+E10+E15+E19)/$B$2</f>
        <v>0.25974025974025977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75C87-87BF-498B-B5C4-47F9546BB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Ejercicio 2</vt:lpstr>
      <vt:lpstr>Ejercicio 3</vt:lpstr>
      <vt:lpstr>Ejercicio 4</vt:lpstr>
      <vt:lpstr>Ejercicio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Pittavino</dc:creator>
  <cp:lastModifiedBy>Patricio Pittavino</cp:lastModifiedBy>
  <dcterms:created xsi:type="dcterms:W3CDTF">2024-04-02T00:35:38Z</dcterms:created>
  <dcterms:modified xsi:type="dcterms:W3CDTF">2024-04-02T21:56:18Z</dcterms:modified>
</cp:coreProperties>
</file>