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ONCODE\Downloads\"/>
    </mc:Choice>
  </mc:AlternateContent>
  <xr:revisionPtr revIDLastSave="0" documentId="13_ncr:1_{2B3E327A-42A5-4A2D-9180-7CC2E44150CF}" xr6:coauthVersionLast="36" xr6:coauthVersionMax="36" xr10:uidLastSave="{00000000-0000-0000-0000-000000000000}"/>
  <bookViews>
    <workbookView xWindow="0" yWindow="0" windowWidth="12975" windowHeight="5820" firstSheet="1" activeTab="3" xr2:uid="{BD6066E1-2008-4394-AACE-DB0162070C2B}"/>
  </bookViews>
  <sheets>
    <sheet name="เงินฝาก" sheetId="1" r:id="rId1"/>
    <sheet name="ผ่อนรถ" sheetId="2" r:id="rId2"/>
    <sheet name="ผ่อนบ้าน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3" l="1"/>
  <c r="G7" i="3"/>
  <c r="B7" i="3"/>
  <c r="E7" i="3" s="1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7" i="3"/>
  <c r="D3" i="2"/>
  <c r="B4" i="2" s="1"/>
  <c r="D4" i="2" s="1"/>
  <c r="F14" i="2"/>
  <c r="B8" i="3" l="1"/>
  <c r="G15" i="1"/>
  <c r="K5" i="1"/>
  <c r="D6" i="1"/>
  <c r="D7" i="1"/>
  <c r="D8" i="1"/>
  <c r="D9" i="1"/>
  <c r="D10" i="1"/>
  <c r="D11" i="1"/>
  <c r="D12" i="1"/>
  <c r="D13" i="1"/>
  <c r="D14" i="1"/>
  <c r="D15" i="1"/>
  <c r="D5" i="1"/>
  <c r="D4" i="1"/>
  <c r="E4" i="1" s="1"/>
  <c r="I4" i="1"/>
  <c r="I3" i="1"/>
  <c r="J3" i="1" s="1"/>
  <c r="I5" i="1"/>
  <c r="E8" i="3" l="1"/>
  <c r="B9" i="3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5" i="2"/>
  <c r="D5" i="2" s="1"/>
  <c r="B6" i="2" s="1"/>
  <c r="D6" i="2" s="1"/>
  <c r="B7" i="2" s="1"/>
  <c r="D7" i="2" s="1"/>
  <c r="B8" i="2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J4" i="1"/>
  <c r="J5" i="1" s="1"/>
  <c r="E11" i="3" l="1"/>
  <c r="E10" i="3"/>
  <c r="E9" i="3"/>
  <c r="E12" i="3"/>
  <c r="D8" i="2"/>
  <c r="B9" i="2" s="1"/>
  <c r="E13" i="3" l="1"/>
  <c r="D9" i="2"/>
  <c r="B10" i="2" s="1"/>
  <c r="E14" i="3" l="1"/>
  <c r="D10" i="2"/>
  <c r="B11" i="2" s="1"/>
  <c r="E15" i="3" l="1"/>
  <c r="D11" i="2"/>
  <c r="B12" i="2" s="1"/>
  <c r="E16" i="3" l="1"/>
  <c r="D12" i="2"/>
  <c r="B13" i="2" s="1"/>
  <c r="E17" i="3" l="1"/>
  <c r="D13" i="2"/>
  <c r="B14" i="2" s="1"/>
  <c r="E18" i="3" l="1"/>
  <c r="D14" i="2"/>
  <c r="E19" i="3" l="1"/>
  <c r="E20" i="3" l="1"/>
  <c r="E21" i="3" l="1"/>
  <c r="E22" i="3" l="1"/>
  <c r="E23" i="3" l="1"/>
  <c r="E24" i="3" l="1"/>
  <c r="E25" i="3" l="1"/>
  <c r="E26" i="3" l="1"/>
  <c r="E27" i="3" l="1"/>
  <c r="E28" i="3" l="1"/>
  <c r="E29" i="3" l="1"/>
  <c r="E30" i="3" l="1"/>
  <c r="E31" i="3" l="1"/>
  <c r="E32" i="3" l="1"/>
  <c r="E33" i="3" l="1"/>
  <c r="E34" i="3" l="1"/>
  <c r="E35" i="3" l="1"/>
  <c r="E36" i="3" l="1"/>
  <c r="E37" i="3" l="1"/>
  <c r="E38" i="3" l="1"/>
  <c r="E39" i="3" l="1"/>
  <c r="E40" i="3" l="1"/>
  <c r="E42" i="3" l="1"/>
  <c r="E41" i="3"/>
</calcChain>
</file>

<file path=xl/sharedStrings.xml><?xml version="1.0" encoding="utf-8"?>
<sst xmlns="http://schemas.openxmlformats.org/spreadsheetml/2006/main" count="22" uniqueCount="21">
  <si>
    <t>ดอกเบี้ยเงินฝากต่อปี ทั้งหมด 12 ปี</t>
  </si>
  <si>
    <t>ฝาก 12,000 ทุกปี</t>
  </si>
  <si>
    <t>ดอกเบี้ยต่อปี</t>
  </si>
  <si>
    <t>รวม</t>
  </si>
  <si>
    <t>ผ่อนรถราคา 200,000</t>
  </si>
  <si>
    <t>ค้างชำระ</t>
  </si>
  <si>
    <t>ต่องวด</t>
  </si>
  <si>
    <t>คงเหลือ</t>
  </si>
  <si>
    <t>มูลค่าบ้าน</t>
  </si>
  <si>
    <t>อัตตราดอกเบี้ย</t>
  </si>
  <si>
    <t>ระยะเวลาผ่อน</t>
  </si>
  <si>
    <t>ปี</t>
  </si>
  <si>
    <t>บาท</t>
  </si>
  <si>
    <t>เดือน</t>
  </si>
  <si>
    <t>จำนวนงวด</t>
  </si>
  <si>
    <t>งวดที่</t>
  </si>
  <si>
    <t>เงินกูคงเหลือ</t>
  </si>
  <si>
    <t>เงินผ่อนต่อเดือน</t>
  </si>
  <si>
    <t>เงินต้นที่จ่าย</t>
  </si>
  <si>
    <t>ดอกเบี้ยที่จ่าย</t>
  </si>
  <si>
    <t>//ค่าที่ได้จากสูตรเป็นลบ //แก้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</si>
</sst>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฿&quot;#,##0.00;[Red]\-&quot;฿&quot;#,##0.00"/>
    <numFmt numFmtId="43" formatCode="_-* #,##0.00_-;\-* #,##0.00_-;_-* &quot;-&quot;??_-;_-@_-"/>
    <numFmt numFmtId="187" formatCode="#,##0.0"/>
    <numFmt numFmtId="188" formatCode="&quot;฿&quot;#,##0.00"/>
  </numFmts>
  <fonts count="5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4"/>
      <color theme="1"/>
      <name val="TH SarabunPSK"/>
      <family val="2"/>
    </font>
    <font>
      <b/>
      <sz val="14"/>
      <color rgb="FFFF0000"/>
      <name val="TH SarabunPSK"/>
      <family val="2"/>
    </font>
    <font>
      <sz val="14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4" fontId="2" fillId="0" borderId="0" xfId="0" applyNumberFormat="1" applyFo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8" fontId="0" fillId="0" borderId="0" xfId="0" applyNumberFormat="1"/>
    <xf numFmtId="3" fontId="2" fillId="0" borderId="1" xfId="0" applyNumberFormat="1" applyFont="1" applyBorder="1"/>
    <xf numFmtId="187" fontId="2" fillId="0" borderId="1" xfId="0" applyNumberFormat="1" applyFont="1" applyBorder="1"/>
    <xf numFmtId="4" fontId="2" fillId="0" borderId="1" xfId="0" applyNumberFormat="1" applyFont="1" applyBorder="1"/>
    <xf numFmtId="8" fontId="3" fillId="0" borderId="0" xfId="0" applyNumberFormat="1" applyFont="1"/>
    <xf numFmtId="0" fontId="2" fillId="0" borderId="0" xfId="0" applyFont="1" applyAlignment="1">
      <alignment horizontal="center"/>
    </xf>
    <xf numFmtId="43" fontId="2" fillId="0" borderId="0" xfId="1" applyFont="1" applyAlignment="1"/>
    <xf numFmtId="4" fontId="0" fillId="0" borderId="0" xfId="0" applyNumberFormat="1"/>
    <xf numFmtId="43" fontId="2" fillId="0" borderId="0" xfId="1" applyFont="1" applyAlignment="1">
      <alignment horizontal="center"/>
    </xf>
    <xf numFmtId="1" fontId="2" fillId="0" borderId="0" xfId="1" applyNumberFormat="1" applyFont="1" applyAlignment="1"/>
    <xf numFmtId="43" fontId="2" fillId="0" borderId="0" xfId="1" applyFont="1"/>
    <xf numFmtId="2" fontId="2" fillId="0" borderId="0" xfId="0" applyNumberFormat="1" applyFont="1"/>
    <xf numFmtId="43" fontId="2" fillId="0" borderId="0" xfId="0" applyNumberFormat="1" applyFont="1"/>
    <xf numFmtId="188" fontId="2" fillId="0" borderId="0" xfId="0" applyNumberFormat="1" applyFont="1"/>
    <xf numFmtId="188" fontId="4" fillId="0" borderId="0" xfId="0" applyNumberFormat="1" applyFont="1"/>
  </cellXfs>
  <cellStyles count="2">
    <cellStyle name="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BC205-6B61-4EB0-9B5C-1F8402784273}">
  <dimension ref="A1:K15"/>
  <sheetViews>
    <sheetView workbookViewId="0">
      <selection activeCell="E3" sqref="E3"/>
    </sheetView>
  </sheetViews>
  <sheetFormatPr defaultRowHeight="14.25" x14ac:dyDescent="0.2"/>
  <cols>
    <col min="1" max="2" width="12" bestFit="1" customWidth="1"/>
    <col min="3" max="3" width="10" bestFit="1" customWidth="1"/>
    <col min="4" max="4" width="9.875" bestFit="1" customWidth="1"/>
    <col min="6" max="7" width="11.875" bestFit="1" customWidth="1"/>
    <col min="8" max="8" width="8.875" customWidth="1"/>
  </cols>
  <sheetData>
    <row r="1" spans="1:11" ht="21.75" x14ac:dyDescent="0.5">
      <c r="A1" s="3" t="s">
        <v>0</v>
      </c>
      <c r="B1" s="3"/>
      <c r="C1" s="3"/>
    </row>
    <row r="3" spans="1:11" ht="21.75" x14ac:dyDescent="0.5">
      <c r="B3" s="4" t="s">
        <v>1</v>
      </c>
      <c r="C3" s="4" t="s">
        <v>9</v>
      </c>
      <c r="D3" s="4" t="s">
        <v>2</v>
      </c>
      <c r="E3" s="4" t="s">
        <v>3</v>
      </c>
      <c r="G3" s="8">
        <v>100</v>
      </c>
      <c r="H3" s="7">
        <v>0.1</v>
      </c>
      <c r="I3" s="8">
        <f>G3*H3</f>
        <v>10</v>
      </c>
      <c r="J3" s="8">
        <f>G3+I3</f>
        <v>110</v>
      </c>
    </row>
    <row r="4" spans="1:11" ht="21.75" x14ac:dyDescent="0.5">
      <c r="A4" s="4">
        <v>1</v>
      </c>
      <c r="B4" s="6">
        <v>12000</v>
      </c>
      <c r="C4" s="8">
        <v>0.03</v>
      </c>
      <c r="D4" s="8">
        <f>B4*C4</f>
        <v>360</v>
      </c>
      <c r="E4" s="8">
        <f>B4+D4</f>
        <v>12360</v>
      </c>
      <c r="G4" s="8">
        <v>100</v>
      </c>
      <c r="H4" s="7">
        <v>0.1</v>
      </c>
      <c r="I4" s="8">
        <f>G4*H4</f>
        <v>10</v>
      </c>
      <c r="J4" s="8">
        <f>G4+J3+I4</f>
        <v>220</v>
      </c>
    </row>
    <row r="5" spans="1:11" ht="21.75" x14ac:dyDescent="0.5">
      <c r="A5" s="4">
        <v>2</v>
      </c>
      <c r="B5" s="6">
        <v>12000</v>
      </c>
      <c r="C5" s="8">
        <v>0.03</v>
      </c>
      <c r="D5" s="8">
        <f>B5*C5</f>
        <v>360</v>
      </c>
      <c r="E5" s="8">
        <f>B5+E4+D5</f>
        <v>24720</v>
      </c>
      <c r="G5" s="8">
        <v>100</v>
      </c>
      <c r="H5" s="7">
        <v>0.1</v>
      </c>
      <c r="I5" s="8">
        <f>G5*H5</f>
        <v>10</v>
      </c>
      <c r="J5" s="8">
        <f>G5+J4+I5</f>
        <v>330</v>
      </c>
      <c r="K5" s="5">
        <f>FV(0.1,3,100)</f>
        <v>-331.0000000000004</v>
      </c>
    </row>
    <row r="6" spans="1:11" ht="21.75" x14ac:dyDescent="0.5">
      <c r="A6" s="4">
        <v>3</v>
      </c>
      <c r="B6" s="6">
        <v>12000</v>
      </c>
      <c r="C6" s="8">
        <v>0.03</v>
      </c>
      <c r="D6" s="8">
        <f t="shared" ref="D6:D15" si="0">B6*C6</f>
        <v>360</v>
      </c>
      <c r="E6" s="8">
        <f t="shared" ref="E6:E15" si="1">B6+E5+D6</f>
        <v>37080</v>
      </c>
      <c r="F6" s="2"/>
      <c r="G6" s="2"/>
      <c r="H6" s="2"/>
      <c r="I6" s="2"/>
      <c r="J6" s="2"/>
    </row>
    <row r="7" spans="1:11" ht="21.75" x14ac:dyDescent="0.5">
      <c r="A7" s="4">
        <v>4</v>
      </c>
      <c r="B7" s="6">
        <v>12000</v>
      </c>
      <c r="C7" s="8">
        <v>0.03</v>
      </c>
      <c r="D7" s="8">
        <f t="shared" si="0"/>
        <v>360</v>
      </c>
      <c r="E7" s="8">
        <f t="shared" si="1"/>
        <v>49440</v>
      </c>
    </row>
    <row r="8" spans="1:11" ht="21.75" x14ac:dyDescent="0.5">
      <c r="A8" s="4">
        <v>5</v>
      </c>
      <c r="B8" s="6">
        <v>12000</v>
      </c>
      <c r="C8" s="8">
        <v>0.03</v>
      </c>
      <c r="D8" s="8">
        <f t="shared" si="0"/>
        <v>360</v>
      </c>
      <c r="E8" s="8">
        <f t="shared" si="1"/>
        <v>61800</v>
      </c>
    </row>
    <row r="9" spans="1:11" ht="21.75" x14ac:dyDescent="0.5">
      <c r="A9" s="4">
        <v>6</v>
      </c>
      <c r="B9" s="6">
        <v>12000</v>
      </c>
      <c r="C9" s="8">
        <v>0.03</v>
      </c>
      <c r="D9" s="8">
        <f t="shared" si="0"/>
        <v>360</v>
      </c>
      <c r="E9" s="8">
        <f t="shared" si="1"/>
        <v>74160</v>
      </c>
    </row>
    <row r="10" spans="1:11" ht="21.75" x14ac:dyDescent="0.5">
      <c r="A10" s="4">
        <v>7</v>
      </c>
      <c r="B10" s="6">
        <v>12000</v>
      </c>
      <c r="C10" s="8">
        <v>0.03</v>
      </c>
      <c r="D10" s="8">
        <f t="shared" si="0"/>
        <v>360</v>
      </c>
      <c r="E10" s="8">
        <f t="shared" si="1"/>
        <v>86520</v>
      </c>
    </row>
    <row r="11" spans="1:11" ht="21.75" x14ac:dyDescent="0.5">
      <c r="A11" s="4">
        <v>8</v>
      </c>
      <c r="B11" s="6">
        <v>12000</v>
      </c>
      <c r="C11" s="8">
        <v>0.03</v>
      </c>
      <c r="D11" s="8">
        <f t="shared" si="0"/>
        <v>360</v>
      </c>
      <c r="E11" s="8">
        <f t="shared" si="1"/>
        <v>98880</v>
      </c>
    </row>
    <row r="12" spans="1:11" ht="21.75" x14ac:dyDescent="0.5">
      <c r="A12" s="4">
        <v>9</v>
      </c>
      <c r="B12" s="6">
        <v>12000</v>
      </c>
      <c r="C12" s="8">
        <v>0.03</v>
      </c>
      <c r="D12" s="8">
        <f t="shared" si="0"/>
        <v>360</v>
      </c>
      <c r="E12" s="8">
        <f t="shared" si="1"/>
        <v>111240</v>
      </c>
    </row>
    <row r="13" spans="1:11" ht="21.75" x14ac:dyDescent="0.5">
      <c r="A13" s="4">
        <v>10</v>
      </c>
      <c r="B13" s="6">
        <v>12000</v>
      </c>
      <c r="C13" s="8">
        <v>0.03</v>
      </c>
      <c r="D13" s="8">
        <f t="shared" si="0"/>
        <v>360</v>
      </c>
      <c r="E13" s="8">
        <f t="shared" si="1"/>
        <v>123600</v>
      </c>
    </row>
    <row r="14" spans="1:11" ht="21.75" x14ac:dyDescent="0.5">
      <c r="A14" s="4">
        <v>11</v>
      </c>
      <c r="B14" s="6">
        <v>12000</v>
      </c>
      <c r="C14" s="8">
        <v>0.03</v>
      </c>
      <c r="D14" s="8">
        <f t="shared" si="0"/>
        <v>360</v>
      </c>
      <c r="E14" s="8">
        <f t="shared" si="1"/>
        <v>135960</v>
      </c>
    </row>
    <row r="15" spans="1:11" ht="21.75" x14ac:dyDescent="0.5">
      <c r="A15" s="4">
        <v>12</v>
      </c>
      <c r="B15" s="6">
        <v>12000</v>
      </c>
      <c r="C15" s="8">
        <v>0.03</v>
      </c>
      <c r="D15" s="8">
        <f t="shared" si="0"/>
        <v>360</v>
      </c>
      <c r="E15" s="8">
        <f t="shared" si="1"/>
        <v>148320</v>
      </c>
      <c r="G15" s="5">
        <f>FV(0.03,12,12000)</f>
        <v>-170304.35473847145</v>
      </c>
    </row>
  </sheetData>
  <mergeCells count="1">
    <mergeCell ref="A1:C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7A30-A3FE-4E0E-8873-1911ECCD9FF8}">
  <dimension ref="A1:F14"/>
  <sheetViews>
    <sheetView workbookViewId="0">
      <selection activeCell="F14" sqref="F14"/>
    </sheetView>
  </sheetViews>
  <sheetFormatPr defaultRowHeight="14.25" x14ac:dyDescent="0.2"/>
  <cols>
    <col min="1" max="1" width="11.375" bestFit="1" customWidth="1"/>
    <col min="2" max="2" width="9.625" bestFit="1" customWidth="1"/>
    <col min="3" max="3" width="14" bestFit="1" customWidth="1"/>
    <col min="4" max="4" width="9.625" bestFit="1" customWidth="1"/>
    <col min="5" max="5" width="9.125" bestFit="1" customWidth="1"/>
    <col min="6" max="6" width="9" customWidth="1"/>
  </cols>
  <sheetData>
    <row r="1" spans="1:6" ht="21.75" x14ac:dyDescent="0.5">
      <c r="A1" s="10" t="s">
        <v>4</v>
      </c>
      <c r="B1" s="10"/>
    </row>
    <row r="2" spans="1:6" ht="21.75" x14ac:dyDescent="0.5">
      <c r="B2" s="13" t="s">
        <v>5</v>
      </c>
      <c r="C2" s="13" t="s">
        <v>6</v>
      </c>
      <c r="D2" s="13" t="s">
        <v>7</v>
      </c>
    </row>
    <row r="3" spans="1:6" ht="21.75" x14ac:dyDescent="0.5">
      <c r="A3" s="14">
        <v>1</v>
      </c>
      <c r="B3" s="11">
        <v>240000</v>
      </c>
      <c r="C3" s="11">
        <v>20000</v>
      </c>
      <c r="D3" s="11">
        <f>B3-C3</f>
        <v>220000</v>
      </c>
    </row>
    <row r="4" spans="1:6" ht="21.75" x14ac:dyDescent="0.5">
      <c r="A4" s="14">
        <v>2</v>
      </c>
      <c r="B4" s="11">
        <f>D3</f>
        <v>220000</v>
      </c>
      <c r="C4" s="11">
        <v>20000</v>
      </c>
      <c r="D4" s="11">
        <f>B4-C4</f>
        <v>200000</v>
      </c>
    </row>
    <row r="5" spans="1:6" ht="21.75" x14ac:dyDescent="0.5">
      <c r="A5" s="14">
        <v>3</v>
      </c>
      <c r="B5" s="11">
        <f t="shared" ref="B5:B14" si="0">D4</f>
        <v>200000</v>
      </c>
      <c r="C5" s="11">
        <v>20000</v>
      </c>
      <c r="D5" s="11">
        <f t="shared" ref="D4:D14" si="1">B5-C5</f>
        <v>180000</v>
      </c>
    </row>
    <row r="6" spans="1:6" ht="21.75" x14ac:dyDescent="0.5">
      <c r="A6" s="14">
        <v>4</v>
      </c>
      <c r="B6" s="11">
        <f t="shared" si="0"/>
        <v>180000</v>
      </c>
      <c r="C6" s="11">
        <v>20000</v>
      </c>
      <c r="D6" s="11">
        <f t="shared" si="1"/>
        <v>160000</v>
      </c>
    </row>
    <row r="7" spans="1:6" ht="21.75" x14ac:dyDescent="0.5">
      <c r="A7" s="14">
        <v>5</v>
      </c>
      <c r="B7" s="11">
        <f t="shared" si="0"/>
        <v>160000</v>
      </c>
      <c r="C7" s="11">
        <v>20000</v>
      </c>
      <c r="D7" s="11">
        <f t="shared" si="1"/>
        <v>140000</v>
      </c>
    </row>
    <row r="8" spans="1:6" ht="21.75" x14ac:dyDescent="0.5">
      <c r="A8" s="14">
        <v>6</v>
      </c>
      <c r="B8" s="11">
        <f t="shared" si="0"/>
        <v>140000</v>
      </c>
      <c r="C8" s="11">
        <v>20000</v>
      </c>
      <c r="D8" s="11">
        <f t="shared" si="1"/>
        <v>120000</v>
      </c>
    </row>
    <row r="9" spans="1:6" ht="21.75" x14ac:dyDescent="0.5">
      <c r="A9" s="14">
        <v>7</v>
      </c>
      <c r="B9" s="11">
        <f t="shared" si="0"/>
        <v>120000</v>
      </c>
      <c r="C9" s="11">
        <v>20000</v>
      </c>
      <c r="D9" s="11">
        <f t="shared" si="1"/>
        <v>100000</v>
      </c>
    </row>
    <row r="10" spans="1:6" ht="21.75" x14ac:dyDescent="0.5">
      <c r="A10" s="14">
        <v>8</v>
      </c>
      <c r="B10" s="11">
        <f t="shared" si="0"/>
        <v>100000</v>
      </c>
      <c r="C10" s="11">
        <v>20000</v>
      </c>
      <c r="D10" s="11">
        <f t="shared" si="1"/>
        <v>80000</v>
      </c>
    </row>
    <row r="11" spans="1:6" ht="21.75" x14ac:dyDescent="0.5">
      <c r="A11" s="14">
        <v>9</v>
      </c>
      <c r="B11" s="11">
        <f t="shared" si="0"/>
        <v>80000</v>
      </c>
      <c r="C11" s="11">
        <v>20000</v>
      </c>
      <c r="D11" s="11">
        <f t="shared" si="1"/>
        <v>60000</v>
      </c>
    </row>
    <row r="12" spans="1:6" ht="21.75" x14ac:dyDescent="0.5">
      <c r="A12" s="14">
        <v>10</v>
      </c>
      <c r="B12" s="11">
        <f t="shared" si="0"/>
        <v>60000</v>
      </c>
      <c r="C12" s="11">
        <v>20000</v>
      </c>
      <c r="D12" s="11">
        <f t="shared" si="1"/>
        <v>40000</v>
      </c>
    </row>
    <row r="13" spans="1:6" ht="21.75" x14ac:dyDescent="0.5">
      <c r="A13" s="14">
        <v>11</v>
      </c>
      <c r="B13" s="11">
        <f t="shared" si="0"/>
        <v>40000</v>
      </c>
      <c r="C13" s="11">
        <v>20000</v>
      </c>
      <c r="D13" s="11">
        <f t="shared" si="1"/>
        <v>20000</v>
      </c>
    </row>
    <row r="14" spans="1:6" ht="21.75" x14ac:dyDescent="0.5">
      <c r="A14" s="14">
        <v>12</v>
      </c>
      <c r="B14" s="11">
        <f t="shared" si="0"/>
        <v>20000</v>
      </c>
      <c r="C14" s="11">
        <v>20000</v>
      </c>
      <c r="D14" s="11">
        <f t="shared" si="1"/>
        <v>0</v>
      </c>
      <c r="F14" s="9">
        <f>PMT(0,12,240000)</f>
        <v>-20000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A1C4B-F570-4ABC-987A-726C20A1BFE5}">
  <dimension ref="A2:H42"/>
  <sheetViews>
    <sheetView topLeftCell="A2" workbookViewId="0">
      <selection activeCell="E13" sqref="E13"/>
    </sheetView>
  </sheetViews>
  <sheetFormatPr defaultRowHeight="14.25" x14ac:dyDescent="0.2"/>
  <cols>
    <col min="1" max="1" width="9.625" customWidth="1"/>
    <col min="2" max="2" width="11.75" bestFit="1" customWidth="1"/>
    <col min="3" max="3" width="10.875" bestFit="1" customWidth="1"/>
    <col min="4" max="4" width="11.875" bestFit="1" customWidth="1"/>
    <col min="5" max="5" width="9.375" bestFit="1" customWidth="1"/>
    <col min="7" max="7" width="23.75" bestFit="1" customWidth="1"/>
    <col min="8" max="8" width="10.125" bestFit="1" customWidth="1"/>
  </cols>
  <sheetData>
    <row r="2" spans="1:8" ht="21.75" x14ac:dyDescent="0.5">
      <c r="B2" s="1" t="s">
        <v>8</v>
      </c>
      <c r="C2" s="15">
        <v>5000000</v>
      </c>
      <c r="D2" s="1" t="s">
        <v>12</v>
      </c>
    </row>
    <row r="3" spans="1:8" ht="21.75" x14ac:dyDescent="0.5">
      <c r="B3" s="1" t="s">
        <v>9</v>
      </c>
      <c r="C3" s="16">
        <v>0.03</v>
      </c>
      <c r="D3" s="1"/>
    </row>
    <row r="4" spans="1:8" ht="21.75" x14ac:dyDescent="0.5">
      <c r="B4" s="1" t="s">
        <v>10</v>
      </c>
      <c r="C4" s="1">
        <v>3</v>
      </c>
      <c r="D4" s="1" t="s">
        <v>11</v>
      </c>
    </row>
    <row r="5" spans="1:8" ht="21.75" x14ac:dyDescent="0.5">
      <c r="B5" s="1" t="s">
        <v>14</v>
      </c>
      <c r="C5" s="1">
        <v>36</v>
      </c>
      <c r="D5" s="1" t="s">
        <v>13</v>
      </c>
    </row>
    <row r="6" spans="1:8" ht="21.75" x14ac:dyDescent="0.5">
      <c r="A6" s="4" t="s">
        <v>15</v>
      </c>
      <c r="B6" s="4" t="s">
        <v>16</v>
      </c>
      <c r="C6" s="4" t="s">
        <v>17</v>
      </c>
      <c r="D6" s="4" t="s">
        <v>18</v>
      </c>
      <c r="E6" s="4" t="s">
        <v>19</v>
      </c>
    </row>
    <row r="7" spans="1:8" ht="21.75" x14ac:dyDescent="0.5">
      <c r="A7" s="1">
        <f>ROW(A1)</f>
        <v>1</v>
      </c>
      <c r="B7" s="17">
        <f>$C$2</f>
        <v>5000000</v>
      </c>
      <c r="C7" s="17">
        <v>145406.04999999999</v>
      </c>
      <c r="D7" s="2">
        <v>132906.04999999999</v>
      </c>
      <c r="E7" s="17">
        <f>B7*($C$3/12)</f>
        <v>12500</v>
      </c>
      <c r="G7" s="19">
        <f>PMT($C$3/12,$C$5,$C$2)</f>
        <v>-145406.04815326165</v>
      </c>
      <c r="H7" s="18">
        <f>PPMT($C$3/12,A7,$C$5,$C$2)</f>
        <v>-132906.04815326165</v>
      </c>
    </row>
    <row r="8" spans="1:8" ht="21.75" x14ac:dyDescent="0.5">
      <c r="A8" s="1">
        <f t="shared" ref="A8:A71" si="0">ROW(A2)</f>
        <v>2</v>
      </c>
      <c r="B8" s="17">
        <f>B7-D7</f>
        <v>4867093.95</v>
      </c>
      <c r="C8" s="17">
        <v>145406.04999999999</v>
      </c>
      <c r="D8" s="2">
        <v>132906.04999999999</v>
      </c>
      <c r="E8" s="17">
        <f t="shared" ref="E8:E71" si="1">B8*($C$3/12)</f>
        <v>12167.734875</v>
      </c>
      <c r="G8" s="12" t="s">
        <v>20</v>
      </c>
    </row>
    <row r="9" spans="1:8" ht="21.75" x14ac:dyDescent="0.5">
      <c r="A9" s="1">
        <f t="shared" si="0"/>
        <v>3</v>
      </c>
      <c r="B9" s="17">
        <f>B8-D8</f>
        <v>4734187.9000000004</v>
      </c>
      <c r="C9" s="17">
        <v>145406.04999999999</v>
      </c>
      <c r="D9" s="2">
        <v>132906.04999999999</v>
      </c>
      <c r="E9" s="17">
        <f t="shared" si="1"/>
        <v>11835.469750000002</v>
      </c>
      <c r="G9" s="12"/>
    </row>
    <row r="10" spans="1:8" ht="21.75" x14ac:dyDescent="0.5">
      <c r="A10" s="1">
        <f t="shared" si="0"/>
        <v>4</v>
      </c>
      <c r="B10" s="17">
        <f t="shared" ref="B9:B72" si="2">B9-D9</f>
        <v>4601281.8500000006</v>
      </c>
      <c r="C10" s="17">
        <v>145406.04999999999</v>
      </c>
      <c r="D10" s="2">
        <v>132906.04999999999</v>
      </c>
      <c r="E10" s="17">
        <f t="shared" si="1"/>
        <v>11503.204625000002</v>
      </c>
    </row>
    <row r="11" spans="1:8" ht="21.75" x14ac:dyDescent="0.5">
      <c r="A11" s="1">
        <f t="shared" si="0"/>
        <v>5</v>
      </c>
      <c r="B11" s="17">
        <f t="shared" si="2"/>
        <v>4468375.8000000007</v>
      </c>
      <c r="C11" s="17">
        <v>145406.04999999999</v>
      </c>
      <c r="D11" s="2">
        <v>132906.04999999999</v>
      </c>
      <c r="E11" s="17">
        <f t="shared" si="1"/>
        <v>11170.939500000002</v>
      </c>
    </row>
    <row r="12" spans="1:8" ht="21.75" x14ac:dyDescent="0.5">
      <c r="A12" s="1">
        <f t="shared" si="0"/>
        <v>6</v>
      </c>
      <c r="B12" s="17">
        <f t="shared" si="2"/>
        <v>4335469.7500000009</v>
      </c>
      <c r="C12" s="17">
        <v>145406.04999999999</v>
      </c>
      <c r="D12" s="2">
        <v>132906.04999999999</v>
      </c>
      <c r="E12" s="17">
        <f t="shared" si="1"/>
        <v>10838.674375000002</v>
      </c>
    </row>
    <row r="13" spans="1:8" ht="21.75" x14ac:dyDescent="0.5">
      <c r="A13" s="1">
        <f t="shared" si="0"/>
        <v>7</v>
      </c>
      <c r="B13" s="17">
        <f t="shared" si="2"/>
        <v>4202563.7000000011</v>
      </c>
      <c r="C13" s="17">
        <v>145406.04999999999</v>
      </c>
      <c r="D13" s="2">
        <v>132906.04999999999</v>
      </c>
      <c r="E13" s="17">
        <f t="shared" si="1"/>
        <v>10506.409250000002</v>
      </c>
    </row>
    <row r="14" spans="1:8" ht="21.75" x14ac:dyDescent="0.5">
      <c r="A14" s="1">
        <f t="shared" si="0"/>
        <v>8</v>
      </c>
      <c r="B14" s="17">
        <f t="shared" si="2"/>
        <v>4069657.6500000013</v>
      </c>
      <c r="C14" s="17">
        <v>145406.04999999999</v>
      </c>
      <c r="D14" s="2">
        <v>132906.04999999999</v>
      </c>
      <c r="E14" s="17">
        <f t="shared" si="1"/>
        <v>10174.144125000004</v>
      </c>
    </row>
    <row r="15" spans="1:8" ht="21.75" x14ac:dyDescent="0.5">
      <c r="A15" s="1">
        <f t="shared" si="0"/>
        <v>9</v>
      </c>
      <c r="B15" s="17">
        <f t="shared" si="2"/>
        <v>3936751.6000000015</v>
      </c>
      <c r="C15" s="17">
        <v>145406.04999999999</v>
      </c>
      <c r="D15" s="2">
        <v>132906.04999999999</v>
      </c>
      <c r="E15" s="17">
        <f t="shared" si="1"/>
        <v>9841.8790000000045</v>
      </c>
    </row>
    <row r="16" spans="1:8" ht="21.75" x14ac:dyDescent="0.5">
      <c r="A16" s="1">
        <f t="shared" si="0"/>
        <v>10</v>
      </c>
      <c r="B16" s="17">
        <f t="shared" si="2"/>
        <v>3803845.5500000017</v>
      </c>
      <c r="C16" s="17">
        <v>145406.04999999999</v>
      </c>
      <c r="D16" s="2">
        <v>132906.04999999999</v>
      </c>
      <c r="E16" s="17">
        <f t="shared" si="1"/>
        <v>9509.6138750000046</v>
      </c>
    </row>
    <row r="17" spans="1:5" ht="21.75" x14ac:dyDescent="0.5">
      <c r="A17" s="1">
        <f t="shared" si="0"/>
        <v>11</v>
      </c>
      <c r="B17" s="17">
        <f t="shared" si="2"/>
        <v>3670939.5000000019</v>
      </c>
      <c r="C17" s="17">
        <v>145406.04999999999</v>
      </c>
      <c r="D17" s="2">
        <v>132906.04999999999</v>
      </c>
      <c r="E17" s="17">
        <f t="shared" si="1"/>
        <v>9177.3487500000047</v>
      </c>
    </row>
    <row r="18" spans="1:5" ht="21.75" x14ac:dyDescent="0.5">
      <c r="A18" s="1">
        <f t="shared" si="0"/>
        <v>12</v>
      </c>
      <c r="B18" s="17">
        <f t="shared" si="2"/>
        <v>3538033.450000002</v>
      </c>
      <c r="C18" s="17">
        <v>145406.04999999999</v>
      </c>
      <c r="D18" s="2">
        <v>132906.04999999999</v>
      </c>
      <c r="E18" s="17">
        <f t="shared" si="1"/>
        <v>8845.0836250000048</v>
      </c>
    </row>
    <row r="19" spans="1:5" ht="21.75" x14ac:dyDescent="0.5">
      <c r="A19" s="1">
        <f t="shared" si="0"/>
        <v>13</v>
      </c>
      <c r="B19" s="17">
        <f t="shared" si="2"/>
        <v>3405127.4000000022</v>
      </c>
      <c r="C19" s="17">
        <v>145406.04999999999</v>
      </c>
      <c r="D19" s="2">
        <v>132906.04999999999</v>
      </c>
      <c r="E19" s="17">
        <f t="shared" si="1"/>
        <v>8512.8185000000049</v>
      </c>
    </row>
    <row r="20" spans="1:5" ht="21.75" x14ac:dyDescent="0.5">
      <c r="A20" s="1">
        <f t="shared" si="0"/>
        <v>14</v>
      </c>
      <c r="B20" s="17">
        <f t="shared" si="2"/>
        <v>3272221.3500000024</v>
      </c>
      <c r="C20" s="17">
        <v>145406.04999999999</v>
      </c>
      <c r="D20" s="2">
        <v>132906.04999999999</v>
      </c>
      <c r="E20" s="17">
        <f t="shared" si="1"/>
        <v>8180.5533750000059</v>
      </c>
    </row>
    <row r="21" spans="1:5" ht="21.75" x14ac:dyDescent="0.5">
      <c r="A21" s="1">
        <f t="shared" si="0"/>
        <v>15</v>
      </c>
      <c r="B21" s="17">
        <f t="shared" si="2"/>
        <v>3139315.3000000026</v>
      </c>
      <c r="C21" s="17">
        <v>145406.04999999999</v>
      </c>
      <c r="D21" s="2">
        <v>132906.04999999999</v>
      </c>
      <c r="E21" s="17">
        <f t="shared" si="1"/>
        <v>7848.2882500000069</v>
      </c>
    </row>
    <row r="22" spans="1:5" ht="21.75" x14ac:dyDescent="0.5">
      <c r="A22" s="1">
        <f t="shared" si="0"/>
        <v>16</v>
      </c>
      <c r="B22" s="17">
        <f t="shared" si="2"/>
        <v>3006409.2500000028</v>
      </c>
      <c r="C22" s="17">
        <v>145406.04999999999</v>
      </c>
      <c r="D22" s="2">
        <v>132906.04999999999</v>
      </c>
      <c r="E22" s="17">
        <f t="shared" si="1"/>
        <v>7516.023125000007</v>
      </c>
    </row>
    <row r="23" spans="1:5" ht="21.75" x14ac:dyDescent="0.5">
      <c r="A23" s="1">
        <f t="shared" si="0"/>
        <v>17</v>
      </c>
      <c r="B23" s="17">
        <f t="shared" si="2"/>
        <v>2873503.200000003</v>
      </c>
      <c r="C23" s="17">
        <v>145406.04999999999</v>
      </c>
      <c r="D23" s="2">
        <v>132906.04999999999</v>
      </c>
      <c r="E23" s="17">
        <f t="shared" si="1"/>
        <v>7183.758000000008</v>
      </c>
    </row>
    <row r="24" spans="1:5" ht="21.75" x14ac:dyDescent="0.5">
      <c r="A24" s="1">
        <f t="shared" si="0"/>
        <v>18</v>
      </c>
      <c r="B24" s="17">
        <f t="shared" si="2"/>
        <v>2740597.1500000032</v>
      </c>
      <c r="C24" s="17">
        <v>145406.04999999999</v>
      </c>
      <c r="D24" s="2">
        <v>132906.04999999999</v>
      </c>
      <c r="E24" s="17">
        <f t="shared" si="1"/>
        <v>6851.4928750000081</v>
      </c>
    </row>
    <row r="25" spans="1:5" ht="21.75" x14ac:dyDescent="0.5">
      <c r="A25" s="1">
        <f t="shared" si="0"/>
        <v>19</v>
      </c>
      <c r="B25" s="17">
        <f t="shared" si="2"/>
        <v>2607691.1000000034</v>
      </c>
      <c r="C25" s="17">
        <v>145406.04999999999</v>
      </c>
      <c r="D25" s="2">
        <v>132906.04999999999</v>
      </c>
      <c r="E25" s="17">
        <f t="shared" si="1"/>
        <v>6519.2277500000082</v>
      </c>
    </row>
    <row r="26" spans="1:5" ht="21.75" x14ac:dyDescent="0.5">
      <c r="A26" s="1">
        <f t="shared" si="0"/>
        <v>20</v>
      </c>
      <c r="B26" s="17">
        <f t="shared" si="2"/>
        <v>2474785.0500000035</v>
      </c>
      <c r="C26" s="17">
        <v>145406.04999999999</v>
      </c>
      <c r="D26" s="2">
        <v>132906.04999999999</v>
      </c>
      <c r="E26" s="17">
        <f t="shared" si="1"/>
        <v>6186.9626250000092</v>
      </c>
    </row>
    <row r="27" spans="1:5" ht="21.75" x14ac:dyDescent="0.5">
      <c r="A27" s="1">
        <f t="shared" si="0"/>
        <v>21</v>
      </c>
      <c r="B27" s="17">
        <f t="shared" si="2"/>
        <v>2341879.0000000037</v>
      </c>
      <c r="C27" s="17">
        <v>145406.04999999999</v>
      </c>
      <c r="D27" s="2">
        <v>132906.04999999999</v>
      </c>
      <c r="E27" s="17">
        <f t="shared" si="1"/>
        <v>5854.6975000000093</v>
      </c>
    </row>
    <row r="28" spans="1:5" ht="21.75" x14ac:dyDescent="0.5">
      <c r="A28" s="1">
        <f t="shared" si="0"/>
        <v>22</v>
      </c>
      <c r="B28" s="17">
        <f t="shared" si="2"/>
        <v>2208972.9500000039</v>
      </c>
      <c r="C28" s="17">
        <v>145406.04999999999</v>
      </c>
      <c r="D28" s="2">
        <v>132906.04999999999</v>
      </c>
      <c r="E28" s="17">
        <f t="shared" si="1"/>
        <v>5522.4323750000103</v>
      </c>
    </row>
    <row r="29" spans="1:5" ht="21.75" x14ac:dyDescent="0.5">
      <c r="A29" s="1">
        <f t="shared" si="0"/>
        <v>23</v>
      </c>
      <c r="B29" s="17">
        <f t="shared" si="2"/>
        <v>2076066.9000000039</v>
      </c>
      <c r="C29" s="17">
        <v>145406.04999999999</v>
      </c>
      <c r="D29" s="2">
        <v>132906.04999999999</v>
      </c>
      <c r="E29" s="17">
        <f t="shared" si="1"/>
        <v>5190.1672500000095</v>
      </c>
    </row>
    <row r="30" spans="1:5" ht="21.75" x14ac:dyDescent="0.5">
      <c r="A30" s="1">
        <f t="shared" si="0"/>
        <v>24</v>
      </c>
      <c r="B30" s="17">
        <f t="shared" si="2"/>
        <v>1943160.8500000038</v>
      </c>
      <c r="C30" s="17">
        <v>145406.04999999999</v>
      </c>
      <c r="D30" s="2">
        <v>132906.04999999999</v>
      </c>
      <c r="E30" s="17">
        <f t="shared" si="1"/>
        <v>4857.9021250000096</v>
      </c>
    </row>
    <row r="31" spans="1:5" ht="21.75" x14ac:dyDescent="0.5">
      <c r="A31" s="1">
        <f t="shared" si="0"/>
        <v>25</v>
      </c>
      <c r="B31" s="17">
        <f t="shared" si="2"/>
        <v>1810254.8000000038</v>
      </c>
      <c r="C31" s="17">
        <v>145406.04999999999</v>
      </c>
      <c r="D31" s="2">
        <v>132906.04999999999</v>
      </c>
      <c r="E31" s="17">
        <f t="shared" si="1"/>
        <v>4525.6370000000097</v>
      </c>
    </row>
    <row r="32" spans="1:5" ht="21.75" x14ac:dyDescent="0.5">
      <c r="A32" s="1">
        <f t="shared" si="0"/>
        <v>26</v>
      </c>
      <c r="B32" s="17">
        <f t="shared" si="2"/>
        <v>1677348.7500000037</v>
      </c>
      <c r="C32" s="17">
        <v>145406.04999999999</v>
      </c>
      <c r="D32" s="2">
        <v>132906.04999999999</v>
      </c>
      <c r="E32" s="17">
        <f t="shared" si="1"/>
        <v>4193.3718750000098</v>
      </c>
    </row>
    <row r="33" spans="1:5" ht="21.75" x14ac:dyDescent="0.5">
      <c r="A33" s="1">
        <f t="shared" si="0"/>
        <v>27</v>
      </c>
      <c r="B33" s="17">
        <f t="shared" si="2"/>
        <v>1544442.7000000037</v>
      </c>
      <c r="C33" s="17">
        <v>145406.04999999999</v>
      </c>
      <c r="D33" s="2">
        <v>132906.04999999999</v>
      </c>
      <c r="E33" s="17">
        <f t="shared" si="1"/>
        <v>3861.1067500000095</v>
      </c>
    </row>
    <row r="34" spans="1:5" ht="21.75" x14ac:dyDescent="0.5">
      <c r="A34" s="1">
        <f t="shared" si="0"/>
        <v>28</v>
      </c>
      <c r="B34" s="17">
        <f t="shared" si="2"/>
        <v>1411536.6500000036</v>
      </c>
      <c r="C34" s="17">
        <v>145406.04999999999</v>
      </c>
      <c r="D34" s="2">
        <v>132906.04999999999</v>
      </c>
      <c r="E34" s="17">
        <f t="shared" si="1"/>
        <v>3528.8416250000091</v>
      </c>
    </row>
    <row r="35" spans="1:5" ht="21.75" x14ac:dyDescent="0.5">
      <c r="A35" s="1">
        <f t="shared" si="0"/>
        <v>29</v>
      </c>
      <c r="B35" s="17">
        <f t="shared" si="2"/>
        <v>1278630.6000000036</v>
      </c>
      <c r="C35" s="17">
        <v>145406.04999999999</v>
      </c>
      <c r="D35" s="2">
        <v>132906.04999999999</v>
      </c>
      <c r="E35" s="17">
        <f t="shared" si="1"/>
        <v>3196.5765000000092</v>
      </c>
    </row>
    <row r="36" spans="1:5" ht="21.75" x14ac:dyDescent="0.5">
      <c r="A36" s="1">
        <f t="shared" si="0"/>
        <v>30</v>
      </c>
      <c r="B36" s="17">
        <f t="shared" si="2"/>
        <v>1145724.5500000035</v>
      </c>
      <c r="C36" s="17">
        <v>145406.04999999999</v>
      </c>
      <c r="D36" s="2">
        <v>132906.04999999999</v>
      </c>
      <c r="E36" s="17">
        <f t="shared" si="1"/>
        <v>2864.3113750000089</v>
      </c>
    </row>
    <row r="37" spans="1:5" ht="21.75" x14ac:dyDescent="0.5">
      <c r="A37" s="1">
        <f t="shared" si="0"/>
        <v>31</v>
      </c>
      <c r="B37" s="17">
        <f t="shared" si="2"/>
        <v>1012818.5000000035</v>
      </c>
      <c r="C37" s="17">
        <v>145406.04999999999</v>
      </c>
      <c r="D37" s="2">
        <v>132906.04999999999</v>
      </c>
      <c r="E37" s="17">
        <f t="shared" si="1"/>
        <v>2532.046250000009</v>
      </c>
    </row>
    <row r="38" spans="1:5" ht="21.75" x14ac:dyDescent="0.5">
      <c r="A38" s="1">
        <f t="shared" si="0"/>
        <v>32</v>
      </c>
      <c r="B38" s="17">
        <f t="shared" si="2"/>
        <v>879912.45000000345</v>
      </c>
      <c r="C38" s="17">
        <v>145406.04999999999</v>
      </c>
      <c r="D38" s="2">
        <v>132906.04999999999</v>
      </c>
      <c r="E38" s="17">
        <f t="shared" si="1"/>
        <v>2199.7811250000086</v>
      </c>
    </row>
    <row r="39" spans="1:5" ht="21.75" x14ac:dyDescent="0.5">
      <c r="A39" s="1">
        <f t="shared" si="0"/>
        <v>33</v>
      </c>
      <c r="B39" s="17">
        <f t="shared" si="2"/>
        <v>747006.4000000034</v>
      </c>
      <c r="C39" s="17">
        <v>145406.04999999999</v>
      </c>
      <c r="D39" s="2">
        <v>132906.04999999999</v>
      </c>
      <c r="E39" s="17">
        <f t="shared" si="1"/>
        <v>1867.5160000000085</v>
      </c>
    </row>
    <row r="40" spans="1:5" ht="21.75" x14ac:dyDescent="0.5">
      <c r="A40" s="1">
        <f t="shared" si="0"/>
        <v>34</v>
      </c>
      <c r="B40" s="17">
        <f t="shared" si="2"/>
        <v>614100.35000000335</v>
      </c>
      <c r="C40" s="17">
        <v>145406.04999999999</v>
      </c>
      <c r="D40" s="2">
        <v>132906.04999999999</v>
      </c>
      <c r="E40" s="17">
        <f t="shared" si="1"/>
        <v>1535.2508750000084</v>
      </c>
    </row>
    <row r="41" spans="1:5" ht="21.75" x14ac:dyDescent="0.5">
      <c r="A41" s="1">
        <f t="shared" si="0"/>
        <v>35</v>
      </c>
      <c r="B41" s="17">
        <f t="shared" si="2"/>
        <v>481194.30000000336</v>
      </c>
      <c r="C41" s="17">
        <v>145406.04999999999</v>
      </c>
      <c r="D41" s="2">
        <v>132906.04999999999</v>
      </c>
      <c r="E41" s="17">
        <f t="shared" si="1"/>
        <v>1202.9857500000085</v>
      </c>
    </row>
    <row r="42" spans="1:5" ht="21.75" x14ac:dyDescent="0.5">
      <c r="A42" s="1">
        <f t="shared" si="0"/>
        <v>36</v>
      </c>
      <c r="B42" s="17">
        <f t="shared" si="2"/>
        <v>348288.25000000338</v>
      </c>
      <c r="C42" s="17">
        <v>145406.04999999999</v>
      </c>
      <c r="D42" s="2">
        <v>132906.04999999999</v>
      </c>
      <c r="E42" s="17">
        <f t="shared" si="1"/>
        <v>870.72062500000845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1808D-00B4-47C3-8933-2EF76FCA67DA}">
  <dimension ref="A1"/>
  <sheetViews>
    <sheetView tabSelected="1" workbookViewId="0">
      <selection activeCell="D7" sqref="D7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เงินฝาก</vt:lpstr>
      <vt:lpstr>ผ่อนรถ</vt:lpstr>
      <vt:lpstr>ผ่อนบ้าน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NEONCODE</dc:creator>
  <cp:lastModifiedBy>NEONCODE</cp:lastModifiedBy>
  <dcterms:created xsi:type="dcterms:W3CDTF">2018-09-23T05:26:18Z</dcterms:created>
  <dcterms:modified xsi:type="dcterms:W3CDTF">2018-09-23T09:17:52Z</dcterms:modified>
</cp:coreProperties>
</file>