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P:\Priscila\Priscila-personal\SQL_Excel\LeetCode\"/>
    </mc:Choice>
  </mc:AlternateContent>
  <xr:revisionPtr revIDLastSave="0" documentId="13_ncr:1_{B77C788E-9917-4581-9B82-6645F2F86939}" xr6:coauthVersionLast="47" xr6:coauthVersionMax="47" xr10:uidLastSave="{00000000-0000-0000-0000-000000000000}"/>
  <bookViews>
    <workbookView xWindow="57480" yWindow="-120" windowWidth="29040" windowHeight="15990" activeTab="2" xr2:uid="{D1C5CAD3-BBDD-4DE9-9531-B75FAE946EBB}"/>
  </bookViews>
  <sheets>
    <sheet name="books" sheetId="1" r:id="rId1"/>
    <sheet name="reading_sessions" sheetId="2" r:id="rId2"/>
    <sheet name="Combined" sheetId="6" r:id="rId3"/>
    <sheet name="Sheet6" sheetId="7" r:id="rId4"/>
  </sheets>
  <definedNames>
    <definedName name="_xlnm._FilterDatabase" localSheetId="2" hidden="1">Combined!$A$1:$H$6</definedName>
    <definedName name="ExternalData_1" localSheetId="2" hidden="1">Combined!$A$1:$E$6</definedName>
  </definedNames>
  <calcPr calcId="191029"/>
  <pivotCaches>
    <pivotCache cacheId="17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6" l="1" a="1"/>
  <c r="F2" i="6" s="1"/>
  <c r="F3" i="6" a="1"/>
  <c r="F3" i="6" s="1"/>
  <c r="F4" i="6" a="1"/>
  <c r="F4" i="6" s="1"/>
  <c r="F5" i="6" a="1"/>
  <c r="F5" i="6" s="1"/>
  <c r="F6" i="6" a="1"/>
  <c r="F6" i="6" s="1"/>
  <c r="G2" i="6"/>
  <c r="G3" i="6"/>
  <c r="G4" i="6"/>
  <c r="G5" i="6"/>
  <c r="G6" i="6"/>
  <c r="H2" i="6"/>
  <c r="H3" i="6"/>
  <c r="H4" i="6"/>
  <c r="H5" i="6"/>
  <c r="H6" i="6"/>
  <c r="F2" i="2"/>
  <c r="G3" i="1"/>
  <c r="G4" i="1"/>
  <c r="G5" i="1"/>
  <c r="G6" i="1"/>
  <c r="G2" i="1"/>
  <c r="F3" i="1"/>
  <c r="F4" i="1"/>
  <c r="F5" i="1"/>
  <c r="F6" i="1"/>
  <c r="F2" i="1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3514FA8-0A79-4A1B-A6E2-318792D7B6C2}" keepAlive="1" name="Query - Table2" description="Connection to the 'Table2' query in the workbook." type="5" refreshedVersion="8" background="1" saveData="1">
    <dbPr connection="Provider=Microsoft.Mashup.OleDb.1;Data Source=$Workbook$;Location=Table2;Extended Properties=&quot;&quot;" command="SELECT * FROM [Table2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<sst xmlns="http://schemas.openxmlformats.org/spreadsheetml/2006/main" count="79" uniqueCount="50">
  <si>
    <t>title</t>
  </si>
  <si>
    <t>author</t>
  </si>
  <si>
    <t>genre</t>
  </si>
  <si>
    <t>pages</t>
  </si>
  <si>
    <t>The Great Gatsby</t>
  </si>
  <si>
    <t>F. Scott</t>
  </si>
  <si>
    <t>Fiction</t>
  </si>
  <si>
    <t>To Kill a Mockingbird</t>
  </si>
  <si>
    <t>Harper Lee</t>
  </si>
  <si>
    <t>George Orwell</t>
  </si>
  <si>
    <t>Dystopian</t>
  </si>
  <si>
    <t>Pride and Prejudice</t>
  </si>
  <si>
    <t>Jane Austen</t>
  </si>
  <si>
    <t>Romance</t>
  </si>
  <si>
    <t>The Catcher in the Rye</t>
  </si>
  <si>
    <t>J.D. Salinger</t>
  </si>
  <si>
    <t>Alice</t>
  </si>
  <si>
    <t>Bob</t>
  </si>
  <si>
    <t>Carol</t>
  </si>
  <si>
    <t>David</t>
  </si>
  <si>
    <t>Emma</t>
  </si>
  <si>
    <t>Frank</t>
  </si>
  <si>
    <t>Grace</t>
  </si>
  <si>
    <t>Henry</t>
  </si>
  <si>
    <t>Ivy</t>
  </si>
  <si>
    <t>Jack</t>
  </si>
  <si>
    <t>Kate</t>
  </si>
  <si>
    <t>Liam</t>
  </si>
  <si>
    <t>Mia</t>
  </si>
  <si>
    <t>Noah</t>
  </si>
  <si>
    <t>Olivia</t>
  </si>
  <si>
    <t>Paul</t>
  </si>
  <si>
    <t>Quinn</t>
  </si>
  <si>
    <t>Ruby</t>
  </si>
  <si>
    <t>Sam</t>
  </si>
  <si>
    <t>Tara</t>
  </si>
  <si>
    <t>count session same book</t>
  </si>
  <si>
    <t>session id</t>
  </si>
  <si>
    <t>book id</t>
  </si>
  <si>
    <t>reader name</t>
  </si>
  <si>
    <t>pages read</t>
  </si>
  <si>
    <t>session rating</t>
  </si>
  <si>
    <t>min page</t>
  </si>
  <si>
    <t>max page</t>
  </si>
  <si>
    <t>min rating</t>
  </si>
  <si>
    <t>max rating</t>
  </si>
  <si>
    <t>duplicate reader</t>
  </si>
  <si>
    <t>count genres</t>
  </si>
  <si>
    <t>count authors</t>
  </si>
  <si>
    <t>Count of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</si>
</sst>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NumberFormat="1"/>
    <xf numFmtId="0" fontId="0" fillId="0" borderId="0" xfId="0" applyNumberFormat="1" applyAlignment="1">
      <alignment horizontal="left"/>
    </xf>
    <xf numFmtId="0" fontId="0" fillId="0" borderId="0" xfId="0" pivotButton="1"/>
  </cellXfs>
  <cellStyles count="1">
    <cellStyle name="Normal" xfId="0" builtinId="0"/>
  </cellStyles>
  <dxfs count="32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center" textRotation="0" wrapText="1" indent="0" justifyLastLine="0" shrinkToFit="0" readingOrder="0"/>
    </dxf>
    <dxf>
      <alignment horizontal="left" textRotation="0" indent="0" justifyLastLine="0" shrinkToFit="0" readingOrder="0"/>
    </dxf>
    <dxf>
      <alignment horizontal="left" textRotation="0" indent="0" justifyLastLine="0" shrinkToFit="0" readingOrder="0"/>
    </dxf>
    <dxf>
      <alignment horizontal="left" textRotation="0" indent="0" justifyLastLine="0" shrinkToFit="0" readingOrder="0"/>
    </dxf>
    <dxf>
      <alignment horizontal="left" textRotation="0" indent="0" justifyLastLine="0" shrinkToFit="0" readingOrder="0"/>
    </dxf>
    <dxf>
      <alignment horizontal="left" textRotation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[3642. Find Books with Polarized Opinions.xlsx]Sheet6!PivotTable13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Count of title by genre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Sheet6!$B$3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Sheet6!$A$4:$A$6</c:f>
              <c:strCache>
                <c:ptCount val="3"/>
                <c:pt idx="0">
                  <c:v>Dystopian</c:v>
                </c:pt>
                <c:pt idx="1">
                  <c:v>Fiction</c:v>
                </c:pt>
                <c:pt idx="2">
                  <c:v>Romance</c:v>
                </c:pt>
              </c:strCache>
            </c:strRef>
          </c:cat>
          <c:val>
            <c:numRef>
              <c:f>Sheet6!$B$4:$B$6</c:f>
              <c:numCache>
                <c:formatCode>General</c:formatCode>
                <c:ptCount val="3"/>
                <c:pt idx="0">
                  <c:v>1</c:v>
                </c:pt>
                <c:pt idx="1">
                  <c:v>3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91-4DFD-A54D-FB101F1BCC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71594392"/>
        <c:axId val="626571248"/>
      </c:barChart>
      <c:catAx>
        <c:axId val="7715943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geres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6571248"/>
        <c:crosses val="autoZero"/>
        <c:auto val="1"/>
        <c:lblAlgn val="ctr"/>
        <c:lblOffset val="100"/>
        <c:noMultiLvlLbl val="0"/>
      </c:catAx>
      <c:valAx>
        <c:axId val="626571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count Genres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1594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books!$E$1</c:f>
              <c:strCache>
                <c:ptCount val="1"/>
                <c:pt idx="0">
                  <c:v>pages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books!$B$2:$D$6</c15:sqref>
                  </c15:fullRef>
                  <c15:levelRef>
                    <c15:sqref>books!$B$2:$B$6</c15:sqref>
                  </c15:levelRef>
                </c:ext>
              </c:extLst>
              <c:f>books!$B$2:$B$6</c:f>
              <c:strCache>
                <c:ptCount val="5"/>
                <c:pt idx="0">
                  <c:v>The Great Gatsby</c:v>
                </c:pt>
                <c:pt idx="1">
                  <c:v>To Kill a Mockingbird</c:v>
                </c:pt>
                <c:pt idx="2">
                  <c:v>1984</c:v>
                </c:pt>
                <c:pt idx="3">
                  <c:v>Pride and Prejudice</c:v>
                </c:pt>
                <c:pt idx="4">
                  <c:v>The Catcher in the Rye</c:v>
                </c:pt>
              </c:strCache>
            </c:strRef>
          </c:cat>
          <c:val>
            <c:numRef>
              <c:f>books!$E$2:$E$6</c:f>
              <c:numCache>
                <c:formatCode>General</c:formatCode>
                <c:ptCount val="5"/>
                <c:pt idx="0">
                  <c:v>180</c:v>
                </c:pt>
                <c:pt idx="1">
                  <c:v>281</c:v>
                </c:pt>
                <c:pt idx="2">
                  <c:v>328</c:v>
                </c:pt>
                <c:pt idx="3">
                  <c:v>432</c:v>
                </c:pt>
                <c:pt idx="4">
                  <c:v>277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0B-4E70-B9C4-EE043A8B07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41461616"/>
        <c:axId val="1441461976"/>
      </c:barChart>
      <c:catAx>
        <c:axId val="14414616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1461976"/>
        <c:crosses val="autoZero"/>
        <c:auto val="1"/>
        <c:lblAlgn val="ctr"/>
        <c:lblOffset val="100"/>
        <c:noMultiLvlLbl val="0"/>
      </c:catAx>
      <c:valAx>
        <c:axId val="1441461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1461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reading_sessions!$E$1</c:f>
              <c:strCache>
                <c:ptCount val="1"/>
                <c:pt idx="0">
                  <c:v>session rating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reading_sessions!$B$2:$C$21</c:f>
              <c:multiLvlStrCache>
                <c:ptCount val="20"/>
                <c:lvl>
                  <c:pt idx="0">
                    <c:v>Alice</c:v>
                  </c:pt>
                  <c:pt idx="1">
                    <c:v>Bob</c:v>
                  </c:pt>
                  <c:pt idx="2">
                    <c:v>Carol</c:v>
                  </c:pt>
                  <c:pt idx="3">
                    <c:v>David</c:v>
                  </c:pt>
                  <c:pt idx="4">
                    <c:v>Emma</c:v>
                  </c:pt>
                  <c:pt idx="5">
                    <c:v>Frank</c:v>
                  </c:pt>
                  <c:pt idx="6">
                    <c:v>Grace</c:v>
                  </c:pt>
                  <c:pt idx="7">
                    <c:v>Henry</c:v>
                  </c:pt>
                  <c:pt idx="8">
                    <c:v>Ivy</c:v>
                  </c:pt>
                  <c:pt idx="9">
                    <c:v>Jack</c:v>
                  </c:pt>
                  <c:pt idx="10">
                    <c:v>Kate</c:v>
                  </c:pt>
                  <c:pt idx="11">
                    <c:v>Liam</c:v>
                  </c:pt>
                  <c:pt idx="12">
                    <c:v>Mia</c:v>
                  </c:pt>
                  <c:pt idx="13">
                    <c:v>Noah</c:v>
                  </c:pt>
                  <c:pt idx="14">
                    <c:v>Olivia</c:v>
                  </c:pt>
                  <c:pt idx="15">
                    <c:v>Paul</c:v>
                  </c:pt>
                  <c:pt idx="16">
                    <c:v>Quinn</c:v>
                  </c:pt>
                  <c:pt idx="17">
                    <c:v>Ruby</c:v>
                  </c:pt>
                  <c:pt idx="18">
                    <c:v>Sam</c:v>
                  </c:pt>
                  <c:pt idx="19">
                    <c:v>Tara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1</c:v>
                  </c:pt>
                  <c:pt idx="4">
                    <c:v>1</c:v>
                  </c:pt>
                  <c:pt idx="5">
                    <c:v>2</c:v>
                  </c:pt>
                  <c:pt idx="6">
                    <c:v>2</c:v>
                  </c:pt>
                  <c:pt idx="7">
                    <c:v>2</c:v>
                  </c:pt>
                  <c:pt idx="8">
                    <c:v>2</c:v>
                  </c:pt>
                  <c:pt idx="9">
                    <c:v>2</c:v>
                  </c:pt>
                  <c:pt idx="10">
                    <c:v>3</c:v>
                  </c:pt>
                  <c:pt idx="11">
                    <c:v>3</c:v>
                  </c:pt>
                  <c:pt idx="12">
                    <c:v>3</c:v>
                  </c:pt>
                  <c:pt idx="13">
                    <c:v>3</c:v>
                  </c:pt>
                  <c:pt idx="14">
                    <c:v>3</c:v>
                  </c:pt>
                  <c:pt idx="15">
                    <c:v>3</c:v>
                  </c:pt>
                  <c:pt idx="16">
                    <c:v>4</c:v>
                  </c:pt>
                  <c:pt idx="17">
                    <c:v>4</c:v>
                  </c:pt>
                  <c:pt idx="18">
                    <c:v>5</c:v>
                  </c:pt>
                  <c:pt idx="19">
                    <c:v>5</c:v>
                  </c:pt>
                </c:lvl>
              </c:multiLvlStrCache>
            </c:multiLvlStrRef>
          </c:cat>
          <c:val>
            <c:numRef>
              <c:f>reading_sessions!$E$2:$E$21</c:f>
              <c:numCache>
                <c:formatCode>General</c:formatCode>
                <c:ptCount val="20"/>
                <c:pt idx="0">
                  <c:v>5</c:v>
                </c:pt>
                <c:pt idx="1">
                  <c:v>1</c:v>
                </c:pt>
                <c:pt idx="2">
                  <c:v>4</c:v>
                </c:pt>
                <c:pt idx="3">
                  <c:v>2</c:v>
                </c:pt>
                <c:pt idx="4">
                  <c:v>5</c:v>
                </c:pt>
                <c:pt idx="5">
                  <c:v>4</c:v>
                </c:pt>
                <c:pt idx="6">
                  <c:v>4</c:v>
                </c:pt>
                <c:pt idx="7">
                  <c:v>5</c:v>
                </c:pt>
                <c:pt idx="8">
                  <c:v>4</c:v>
                </c:pt>
                <c:pt idx="9">
                  <c:v>4</c:v>
                </c:pt>
                <c:pt idx="10">
                  <c:v>2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4</c:v>
                </c:pt>
                <c:pt idx="15">
                  <c:v>5</c:v>
                </c:pt>
                <c:pt idx="16">
                  <c:v>3</c:v>
                </c:pt>
                <c:pt idx="17">
                  <c:v>3</c:v>
                </c:pt>
                <c:pt idx="18">
                  <c:v>1</c:v>
                </c:pt>
                <c:pt idx="1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88-4039-92BE-EDED0F65E8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57500112"/>
        <c:axId val="2057502632"/>
      </c:barChart>
      <c:catAx>
        <c:axId val="20575001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Book</a:t>
                </a:r>
                <a:r>
                  <a:rPr lang="en-AU" baseline="0"/>
                  <a:t> id &amp; reader name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7502632"/>
        <c:crosses val="autoZero"/>
        <c:auto val="1"/>
        <c:lblAlgn val="ctr"/>
        <c:lblOffset val="100"/>
        <c:noMultiLvlLbl val="0"/>
      </c:catAx>
      <c:valAx>
        <c:axId val="2057502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75001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Min and Max rating &amp; page</a:t>
            </a:r>
          </a:p>
        </c:rich>
      </c:tx>
      <c:layout>
        <c:manualLayout>
          <c:xMode val="edge"/>
          <c:yMode val="edge"/>
          <c:x val="0.31186789151356081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reading_sessions!$G$1</c:f>
              <c:strCache>
                <c:ptCount val="1"/>
                <c:pt idx="0">
                  <c:v>max rating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reading_sessions!$G$2:$G$21</c:f>
              <c:numCache>
                <c:formatCode>General</c:formatCode>
                <c:ptCount val="20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3</c:v>
                </c:pt>
                <c:pt idx="17">
                  <c:v>3</c:v>
                </c:pt>
                <c:pt idx="18">
                  <c:v>2</c:v>
                </c:pt>
                <c:pt idx="19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16-487A-96BF-8A4DAD9C4FC7}"/>
            </c:ext>
          </c:extLst>
        </c:ser>
        <c:ser>
          <c:idx val="1"/>
          <c:order val="1"/>
          <c:tx>
            <c:strRef>
              <c:f>reading_sessions!$H$1</c:f>
              <c:strCache>
                <c:ptCount val="1"/>
                <c:pt idx="0">
                  <c:v>min rating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reading_sessions!$H$2:$H$21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3</c:v>
                </c:pt>
                <c:pt idx="17">
                  <c:v>3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16-487A-96BF-8A4DAD9C4FC7}"/>
            </c:ext>
          </c:extLst>
        </c:ser>
        <c:ser>
          <c:idx val="2"/>
          <c:order val="2"/>
          <c:tx>
            <c:strRef>
              <c:f>reading_sessions!$I$1</c:f>
              <c:strCache>
                <c:ptCount val="1"/>
                <c:pt idx="0">
                  <c:v>max page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reading_sessions!$I$2:$I$21</c:f>
              <c:numCache>
                <c:formatCode>General</c:formatCode>
                <c:ptCount val="20"/>
                <c:pt idx="0">
                  <c:v>60</c:v>
                </c:pt>
                <c:pt idx="1">
                  <c:v>60</c:v>
                </c:pt>
                <c:pt idx="2">
                  <c:v>60</c:v>
                </c:pt>
                <c:pt idx="3">
                  <c:v>60</c:v>
                </c:pt>
                <c:pt idx="4">
                  <c:v>60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90</c:v>
                </c:pt>
                <c:pt idx="9">
                  <c:v>90</c:v>
                </c:pt>
                <c:pt idx="10">
                  <c:v>120</c:v>
                </c:pt>
                <c:pt idx="11">
                  <c:v>120</c:v>
                </c:pt>
                <c:pt idx="12">
                  <c:v>120</c:v>
                </c:pt>
                <c:pt idx="13">
                  <c:v>120</c:v>
                </c:pt>
                <c:pt idx="14">
                  <c:v>120</c:v>
                </c:pt>
                <c:pt idx="15">
                  <c:v>120</c:v>
                </c:pt>
                <c:pt idx="16">
                  <c:v>150</c:v>
                </c:pt>
                <c:pt idx="17">
                  <c:v>150</c:v>
                </c:pt>
                <c:pt idx="18">
                  <c:v>80</c:v>
                </c:pt>
                <c:pt idx="19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516-487A-96BF-8A4DAD9C4FC7}"/>
            </c:ext>
          </c:extLst>
        </c:ser>
        <c:ser>
          <c:idx val="3"/>
          <c:order val="3"/>
          <c:tx>
            <c:strRef>
              <c:f>reading_sessions!$J$1</c:f>
              <c:strCache>
                <c:ptCount val="1"/>
                <c:pt idx="0">
                  <c:v>min page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reading_sessions!$J$2:$J$21</c:f>
              <c:numCache>
                <c:formatCode>General</c:formatCode>
                <c:ptCount val="20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60</c:v>
                </c:pt>
                <c:pt idx="6">
                  <c:v>60</c:v>
                </c:pt>
                <c:pt idx="7">
                  <c:v>60</c:v>
                </c:pt>
                <c:pt idx="8">
                  <c:v>60</c:v>
                </c:pt>
                <c:pt idx="9">
                  <c:v>60</c:v>
                </c:pt>
                <c:pt idx="10">
                  <c:v>80</c:v>
                </c:pt>
                <c:pt idx="11">
                  <c:v>80</c:v>
                </c:pt>
                <c:pt idx="12">
                  <c:v>80</c:v>
                </c:pt>
                <c:pt idx="13">
                  <c:v>80</c:v>
                </c:pt>
                <c:pt idx="14">
                  <c:v>80</c:v>
                </c:pt>
                <c:pt idx="15">
                  <c:v>80</c:v>
                </c:pt>
                <c:pt idx="16">
                  <c:v>140</c:v>
                </c:pt>
                <c:pt idx="17">
                  <c:v>140</c:v>
                </c:pt>
                <c:pt idx="18">
                  <c:v>70</c:v>
                </c:pt>
                <c:pt idx="19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516-487A-96BF-8A4DAD9C4F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1388416"/>
        <c:axId val="1431392016"/>
      </c:lineChart>
      <c:catAx>
        <c:axId val="1431388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1392016"/>
        <c:crosses val="autoZero"/>
        <c:auto val="1"/>
        <c:lblAlgn val="ctr"/>
        <c:lblOffset val="100"/>
        <c:noMultiLvlLbl val="0"/>
      </c:catAx>
      <c:valAx>
        <c:axId val="1431392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138841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Overview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Combined!$A$2:$F$6</c:f>
              <c:multiLvlStrCache>
                <c:ptCount val="5"/>
                <c:lvl>
                  <c:pt idx="0">
                    <c:v>Alice</c:v>
                  </c:pt>
                  <c:pt idx="1">
                    <c:v>Henry</c:v>
                  </c:pt>
                  <c:pt idx="2">
                    <c:v>Paul</c:v>
                  </c:pt>
                  <c:pt idx="3">
                    <c:v>Quinn</c:v>
                  </c:pt>
                  <c:pt idx="4">
                    <c:v>Tara</c:v>
                  </c:pt>
                </c:lvl>
                <c:lvl>
                  <c:pt idx="0">
                    <c:v>180</c:v>
                  </c:pt>
                  <c:pt idx="1">
                    <c:v>281</c:v>
                  </c:pt>
                  <c:pt idx="2">
                    <c:v>328</c:v>
                  </c:pt>
                  <c:pt idx="3">
                    <c:v>432</c:v>
                  </c:pt>
                  <c:pt idx="4">
                    <c:v>277</c:v>
                  </c:pt>
                </c:lvl>
                <c:lvl>
                  <c:pt idx="0">
                    <c:v>Fiction</c:v>
                  </c:pt>
                  <c:pt idx="1">
                    <c:v>Fiction</c:v>
                  </c:pt>
                  <c:pt idx="2">
                    <c:v>Dystopian</c:v>
                  </c:pt>
                  <c:pt idx="3">
                    <c:v>Romance</c:v>
                  </c:pt>
                  <c:pt idx="4">
                    <c:v>Fiction</c:v>
                  </c:pt>
                </c:lvl>
                <c:lvl>
                  <c:pt idx="0">
                    <c:v>F. Scott</c:v>
                  </c:pt>
                  <c:pt idx="1">
                    <c:v>Harper Lee</c:v>
                  </c:pt>
                  <c:pt idx="2">
                    <c:v>George Orwell</c:v>
                  </c:pt>
                  <c:pt idx="3">
                    <c:v>Jane Austen</c:v>
                  </c:pt>
                  <c:pt idx="4">
                    <c:v>J.D. Salinger</c:v>
                  </c:pt>
                </c:lvl>
                <c:lvl>
                  <c:pt idx="0">
                    <c:v>The Great Gatsby</c:v>
                  </c:pt>
                  <c:pt idx="1">
                    <c:v>To Kill a Mockingbird</c:v>
                  </c:pt>
                  <c:pt idx="2">
                    <c:v>1984</c:v>
                  </c:pt>
                  <c:pt idx="3">
                    <c:v>Pride and Prejudice</c:v>
                  </c:pt>
                  <c:pt idx="4">
                    <c:v>The Catcher in the Rye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</c:lvl>
              </c:multiLvlStrCache>
            </c:multiLvlStrRef>
          </c:cat>
          <c:val>
            <c:numRef>
              <c:f>Combined!$G$2:$G$6</c:f>
              <c:numCache>
                <c:formatCode>General</c:formatCode>
                <c:ptCount val="5"/>
                <c:pt idx="0">
                  <c:v>1</c:v>
                </c:pt>
                <c:pt idx="1">
                  <c:v>4</c:v>
                </c:pt>
                <c:pt idx="2">
                  <c:v>1</c:v>
                </c:pt>
                <c:pt idx="3">
                  <c:v>3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BC-4748-BAE4-3704B9E8F758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Combined!$A$2:$F$6</c:f>
              <c:multiLvlStrCache>
                <c:ptCount val="5"/>
                <c:lvl>
                  <c:pt idx="0">
                    <c:v>Alice</c:v>
                  </c:pt>
                  <c:pt idx="1">
                    <c:v>Henry</c:v>
                  </c:pt>
                  <c:pt idx="2">
                    <c:v>Paul</c:v>
                  </c:pt>
                  <c:pt idx="3">
                    <c:v>Quinn</c:v>
                  </c:pt>
                  <c:pt idx="4">
                    <c:v>Tara</c:v>
                  </c:pt>
                </c:lvl>
                <c:lvl>
                  <c:pt idx="0">
                    <c:v>180</c:v>
                  </c:pt>
                  <c:pt idx="1">
                    <c:v>281</c:v>
                  </c:pt>
                  <c:pt idx="2">
                    <c:v>328</c:v>
                  </c:pt>
                  <c:pt idx="3">
                    <c:v>432</c:v>
                  </c:pt>
                  <c:pt idx="4">
                    <c:v>277</c:v>
                  </c:pt>
                </c:lvl>
                <c:lvl>
                  <c:pt idx="0">
                    <c:v>Fiction</c:v>
                  </c:pt>
                  <c:pt idx="1">
                    <c:v>Fiction</c:v>
                  </c:pt>
                  <c:pt idx="2">
                    <c:v>Dystopian</c:v>
                  </c:pt>
                  <c:pt idx="3">
                    <c:v>Romance</c:v>
                  </c:pt>
                  <c:pt idx="4">
                    <c:v>Fiction</c:v>
                  </c:pt>
                </c:lvl>
                <c:lvl>
                  <c:pt idx="0">
                    <c:v>F. Scott</c:v>
                  </c:pt>
                  <c:pt idx="1">
                    <c:v>Harper Lee</c:v>
                  </c:pt>
                  <c:pt idx="2">
                    <c:v>George Orwell</c:v>
                  </c:pt>
                  <c:pt idx="3">
                    <c:v>Jane Austen</c:v>
                  </c:pt>
                  <c:pt idx="4">
                    <c:v>J.D. Salinger</c:v>
                  </c:pt>
                </c:lvl>
                <c:lvl>
                  <c:pt idx="0">
                    <c:v>The Great Gatsby</c:v>
                  </c:pt>
                  <c:pt idx="1">
                    <c:v>To Kill a Mockingbird</c:v>
                  </c:pt>
                  <c:pt idx="2">
                    <c:v>1984</c:v>
                  </c:pt>
                  <c:pt idx="3">
                    <c:v>Pride and Prejudice</c:v>
                  </c:pt>
                  <c:pt idx="4">
                    <c:v>The Catcher in the Rye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</c:lvl>
              </c:multiLvlStrCache>
            </c:multiLvlStrRef>
          </c:cat>
          <c:val>
            <c:numRef>
              <c:f>Combined!$H$2:$H$6</c:f>
              <c:numCache>
                <c:formatCode>General</c:formatCode>
                <c:ptCount val="5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3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FBC-4748-BAE4-3704B9E8F7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81659776"/>
        <c:axId val="2081661576"/>
      </c:barChart>
      <c:catAx>
        <c:axId val="2081659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1661576"/>
        <c:crosses val="autoZero"/>
        <c:auto val="1"/>
        <c:lblAlgn val="ctr"/>
        <c:lblOffset val="100"/>
        <c:noMultiLvlLbl val="0"/>
      </c:catAx>
      <c:valAx>
        <c:axId val="2081661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1659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Combined!$E$1</c:f>
              <c:strCache>
                <c:ptCount val="1"/>
                <c:pt idx="0">
                  <c:v>pages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extLst>
                <c:ext xmlns:c15="http://schemas.microsoft.com/office/drawing/2012/chart" uri="{02D57815-91ED-43cb-92C2-25804820EDAC}">
                  <c15:fullRef>
                    <c15:sqref>Combined!$A$2:$D$6</c15:sqref>
                  </c15:fullRef>
                  <c15:levelRef>
                    <c15:sqref>Combined!$B$2:$B$6</c15:sqref>
                  </c15:levelRef>
                </c:ext>
              </c:extLst>
              <c:f>Combined!$B$2:$B$6</c:f>
              <c:strCache>
                <c:ptCount val="5"/>
                <c:pt idx="0">
                  <c:v>The Great Gatsby</c:v>
                </c:pt>
                <c:pt idx="1">
                  <c:v>To Kill a Mockingbird</c:v>
                </c:pt>
                <c:pt idx="2">
                  <c:v>1984</c:v>
                </c:pt>
                <c:pt idx="3">
                  <c:v>Pride and Prejudice</c:v>
                </c:pt>
                <c:pt idx="4">
                  <c:v>The Catcher in the Rye</c:v>
                </c:pt>
              </c:strCache>
            </c:strRef>
          </c:cat>
          <c:val>
            <c:numRef>
              <c:f>Combined!$E$2:$E$6</c:f>
              <c:numCache>
                <c:formatCode>General</c:formatCode>
                <c:ptCount val="5"/>
                <c:pt idx="0">
                  <c:v>180</c:v>
                </c:pt>
                <c:pt idx="1">
                  <c:v>281</c:v>
                </c:pt>
                <c:pt idx="2">
                  <c:v>328</c:v>
                </c:pt>
                <c:pt idx="3">
                  <c:v>432</c:v>
                </c:pt>
                <c:pt idx="4">
                  <c:v>277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B2-4771-AF94-B10D8BEB2EB8}"/>
            </c:ext>
          </c:extLst>
        </c:ser>
        <c:ser>
          <c:idx val="1"/>
          <c:order val="1"/>
          <c:tx>
            <c:strRef>
              <c:f>Combined!$F$1</c:f>
              <c:strCache>
                <c:ptCount val="1"/>
                <c:pt idx="0">
                  <c:v>reader name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extLst>
                <c:ext xmlns:c15="http://schemas.microsoft.com/office/drawing/2012/chart" uri="{02D57815-91ED-43cb-92C2-25804820EDAC}">
                  <c15:fullRef>
                    <c15:sqref>Combined!$A$2:$D$6</c15:sqref>
                  </c15:fullRef>
                  <c15:levelRef>
                    <c15:sqref>Combined!$B$2:$B$6</c15:sqref>
                  </c15:levelRef>
                </c:ext>
              </c:extLst>
              <c:f>Combined!$B$2:$B$6</c:f>
              <c:strCache>
                <c:ptCount val="5"/>
                <c:pt idx="0">
                  <c:v>The Great Gatsby</c:v>
                </c:pt>
                <c:pt idx="1">
                  <c:v>To Kill a Mockingbird</c:v>
                </c:pt>
                <c:pt idx="2">
                  <c:v>1984</c:v>
                </c:pt>
                <c:pt idx="3">
                  <c:v>Pride and Prejudice</c:v>
                </c:pt>
                <c:pt idx="4">
                  <c:v>The Catcher in the Rye</c:v>
                </c:pt>
              </c:strCache>
            </c:strRef>
          </c:cat>
          <c:val>
            <c:numRef>
              <c:f>Combined!$F$2:$F$6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7B2-4771-AF94-B10D8BEB2EB8}"/>
            </c:ext>
          </c:extLst>
        </c:ser>
        <c:ser>
          <c:idx val="2"/>
          <c:order val="2"/>
          <c:tx>
            <c:strRef>
              <c:f>Combined!$G$1</c:f>
              <c:strCache>
                <c:ptCount val="1"/>
                <c:pt idx="0">
                  <c:v>min rating</c:v>
                </c:pt>
              </c:strCache>
            </c:strRef>
          </c:tx>
          <c:spPr>
            <a:solidFill>
              <a:schemeClr val="accent3"/>
            </a:solidFill>
            <a:ln w="25400">
              <a:noFill/>
            </a:ln>
            <a:effectLst/>
          </c:spPr>
          <c:cat>
            <c:strRef>
              <c:extLst>
                <c:ext xmlns:c15="http://schemas.microsoft.com/office/drawing/2012/chart" uri="{02D57815-91ED-43cb-92C2-25804820EDAC}">
                  <c15:fullRef>
                    <c15:sqref>Combined!$A$2:$D$6</c15:sqref>
                  </c15:fullRef>
                  <c15:levelRef>
                    <c15:sqref>Combined!$B$2:$B$6</c15:sqref>
                  </c15:levelRef>
                </c:ext>
              </c:extLst>
              <c:f>Combined!$B$2:$B$6</c:f>
              <c:strCache>
                <c:ptCount val="5"/>
                <c:pt idx="0">
                  <c:v>The Great Gatsby</c:v>
                </c:pt>
                <c:pt idx="1">
                  <c:v>To Kill a Mockingbird</c:v>
                </c:pt>
                <c:pt idx="2">
                  <c:v>1984</c:v>
                </c:pt>
                <c:pt idx="3">
                  <c:v>Pride and Prejudice</c:v>
                </c:pt>
                <c:pt idx="4">
                  <c:v>The Catcher in the Rye</c:v>
                </c:pt>
              </c:strCache>
            </c:strRef>
          </c:cat>
          <c:val>
            <c:numRef>
              <c:f>Combined!$G$2:$G$6</c:f>
              <c:numCache>
                <c:formatCode>General</c:formatCode>
                <c:ptCount val="5"/>
                <c:pt idx="0">
                  <c:v>1</c:v>
                </c:pt>
                <c:pt idx="1">
                  <c:v>4</c:v>
                </c:pt>
                <c:pt idx="2">
                  <c:v>1</c:v>
                </c:pt>
                <c:pt idx="3">
                  <c:v>3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7B2-4771-AF94-B10D8BEB2EB8}"/>
            </c:ext>
          </c:extLst>
        </c:ser>
        <c:ser>
          <c:idx val="3"/>
          <c:order val="3"/>
          <c:tx>
            <c:strRef>
              <c:f>Combined!$H$1</c:f>
              <c:strCache>
                <c:ptCount val="1"/>
                <c:pt idx="0">
                  <c:v>max rating</c:v>
                </c:pt>
              </c:strCache>
            </c:strRef>
          </c:tx>
          <c:spPr>
            <a:solidFill>
              <a:schemeClr val="accent4"/>
            </a:solidFill>
            <a:ln w="25400">
              <a:noFill/>
            </a:ln>
            <a:effectLst/>
          </c:spPr>
          <c:cat>
            <c:strRef>
              <c:extLst>
                <c:ext xmlns:c15="http://schemas.microsoft.com/office/drawing/2012/chart" uri="{02D57815-91ED-43cb-92C2-25804820EDAC}">
                  <c15:fullRef>
                    <c15:sqref>Combined!$A$2:$D$6</c15:sqref>
                  </c15:fullRef>
                  <c15:levelRef>
                    <c15:sqref>Combined!$B$2:$B$6</c15:sqref>
                  </c15:levelRef>
                </c:ext>
              </c:extLst>
              <c:f>Combined!$B$2:$B$6</c:f>
              <c:strCache>
                <c:ptCount val="5"/>
                <c:pt idx="0">
                  <c:v>The Great Gatsby</c:v>
                </c:pt>
                <c:pt idx="1">
                  <c:v>To Kill a Mockingbird</c:v>
                </c:pt>
                <c:pt idx="2">
                  <c:v>1984</c:v>
                </c:pt>
                <c:pt idx="3">
                  <c:v>Pride and Prejudice</c:v>
                </c:pt>
                <c:pt idx="4">
                  <c:v>The Catcher in the Rye</c:v>
                </c:pt>
              </c:strCache>
            </c:strRef>
          </c:cat>
          <c:val>
            <c:numRef>
              <c:f>Combined!$H$2:$H$6</c:f>
              <c:numCache>
                <c:formatCode>General</c:formatCode>
                <c:ptCount val="5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3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7B2-4771-AF94-B10D8BEB2E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5740128"/>
        <c:axId val="2055737248"/>
      </c:areaChart>
      <c:catAx>
        <c:axId val="20557401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book title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5737248"/>
        <c:crosses val="autoZero"/>
        <c:auto val="1"/>
        <c:lblAlgn val="ctr"/>
        <c:lblOffset val="100"/>
        <c:noMultiLvlLbl val="0"/>
      </c:catAx>
      <c:valAx>
        <c:axId val="2055737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pages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57401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rating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Combined!$G$1</c:f>
              <c:strCache>
                <c:ptCount val="1"/>
                <c:pt idx="0">
                  <c:v>min rating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Combined!$F$2:$F$6</c:f>
              <c:strCache>
                <c:ptCount val="5"/>
                <c:pt idx="0">
                  <c:v>Alice</c:v>
                </c:pt>
                <c:pt idx="1">
                  <c:v>Henry</c:v>
                </c:pt>
                <c:pt idx="2">
                  <c:v>Paul</c:v>
                </c:pt>
                <c:pt idx="3">
                  <c:v>Quinn</c:v>
                </c:pt>
                <c:pt idx="4">
                  <c:v>Tara</c:v>
                </c:pt>
              </c:strCache>
            </c:strRef>
          </c:cat>
          <c:val>
            <c:numRef>
              <c:f>Combined!$G$2:$G$6</c:f>
              <c:numCache>
                <c:formatCode>General</c:formatCode>
                <c:ptCount val="5"/>
                <c:pt idx="0">
                  <c:v>1</c:v>
                </c:pt>
                <c:pt idx="1">
                  <c:v>4</c:v>
                </c:pt>
                <c:pt idx="2">
                  <c:v>1</c:v>
                </c:pt>
                <c:pt idx="3">
                  <c:v>3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3E-4692-8550-26BEE03F8AA9}"/>
            </c:ext>
          </c:extLst>
        </c:ser>
        <c:ser>
          <c:idx val="1"/>
          <c:order val="1"/>
          <c:tx>
            <c:strRef>
              <c:f>Combined!$H$1</c:f>
              <c:strCache>
                <c:ptCount val="1"/>
                <c:pt idx="0">
                  <c:v>max rating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Combined!$F$2:$F$6</c:f>
              <c:strCache>
                <c:ptCount val="5"/>
                <c:pt idx="0">
                  <c:v>Alice</c:v>
                </c:pt>
                <c:pt idx="1">
                  <c:v>Henry</c:v>
                </c:pt>
                <c:pt idx="2">
                  <c:v>Paul</c:v>
                </c:pt>
                <c:pt idx="3">
                  <c:v>Quinn</c:v>
                </c:pt>
                <c:pt idx="4">
                  <c:v>Tara</c:v>
                </c:pt>
              </c:strCache>
            </c:strRef>
          </c:cat>
          <c:val>
            <c:numRef>
              <c:f>Combined!$H$2:$H$6</c:f>
              <c:numCache>
                <c:formatCode>General</c:formatCode>
                <c:ptCount val="5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3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93E-4692-8550-26BEE03F8A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064343360"/>
        <c:axId val="2064343720"/>
      </c:barChart>
      <c:catAx>
        <c:axId val="20643433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4343720"/>
        <c:crosses val="autoZero"/>
        <c:auto val="1"/>
        <c:lblAlgn val="ctr"/>
        <c:lblOffset val="100"/>
        <c:noMultiLvlLbl val="0"/>
      </c:catAx>
      <c:valAx>
        <c:axId val="2064343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4343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Combined!$E$1</c:f>
              <c:strCache>
                <c:ptCount val="1"/>
                <c:pt idx="0">
                  <c:v>pages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DEA0-49FF-990C-8789940D2601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DEA0-49FF-990C-8789940D2601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DEA0-49FF-990C-8789940D2601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DEA0-49FF-990C-8789940D2601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DEA0-49FF-990C-8789940D2601}"/>
                </c:ext>
              </c:extLst>
            </c:dLbl>
            <c:dLblPos val="outEnd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multiLvlStrRef>
              <c:f>Combined!$C$2:$D$6</c:f>
              <c:multiLvlStrCache>
                <c:ptCount val="5"/>
                <c:lvl>
                  <c:pt idx="0">
                    <c:v>Fiction</c:v>
                  </c:pt>
                  <c:pt idx="1">
                    <c:v>Fiction</c:v>
                  </c:pt>
                  <c:pt idx="2">
                    <c:v>Dystopian</c:v>
                  </c:pt>
                  <c:pt idx="3">
                    <c:v>Romance</c:v>
                  </c:pt>
                  <c:pt idx="4">
                    <c:v>Fiction</c:v>
                  </c:pt>
                </c:lvl>
                <c:lvl>
                  <c:pt idx="0">
                    <c:v>F. Scott</c:v>
                  </c:pt>
                  <c:pt idx="1">
                    <c:v>Harper Lee</c:v>
                  </c:pt>
                  <c:pt idx="2">
                    <c:v>George Orwell</c:v>
                  </c:pt>
                  <c:pt idx="3">
                    <c:v>Jane Austen</c:v>
                  </c:pt>
                  <c:pt idx="4">
                    <c:v>J.D. Salinger</c:v>
                  </c:pt>
                </c:lvl>
              </c:multiLvlStrCache>
            </c:multiLvlStrRef>
          </c:cat>
          <c:val>
            <c:numRef>
              <c:f>Combined!$E$2:$E$6</c:f>
              <c:numCache>
                <c:formatCode>General</c:formatCode>
                <c:ptCount val="5"/>
                <c:pt idx="0">
                  <c:v>180</c:v>
                </c:pt>
                <c:pt idx="1">
                  <c:v>281</c:v>
                </c:pt>
                <c:pt idx="2">
                  <c:v>328</c:v>
                </c:pt>
                <c:pt idx="3">
                  <c:v>432</c:v>
                </c:pt>
                <c:pt idx="4">
                  <c:v>277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A0-49FF-990C-8789940D260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38100</xdr:colOff>
      <xdr:row>7</xdr:row>
      <xdr:rowOff>52387</xdr:rowOff>
    </xdr:from>
    <xdr:to>
      <xdr:col>2</xdr:col>
      <xdr:colOff>1647825</xdr:colOff>
      <xdr:row>21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0D3880F-15D7-A61C-BF5E-D9C34737F4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3</xdr:col>
      <xdr:colOff>119062</xdr:colOff>
      <xdr:row>7</xdr:row>
      <xdr:rowOff>61912</xdr:rowOff>
    </xdr:from>
    <xdr:to>
      <xdr:col>7</xdr:col>
      <xdr:colOff>4762</xdr:colOff>
      <xdr:row>21</xdr:row>
      <xdr:rowOff>138112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BA7B45C-C5B2-9E6C-E9B9-BDCA2B6472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80962</xdr:colOff>
      <xdr:row>22</xdr:row>
      <xdr:rowOff>23812</xdr:rowOff>
    </xdr:from>
    <xdr:to>
      <xdr:col>5</xdr:col>
      <xdr:colOff>366712</xdr:colOff>
      <xdr:row>36</xdr:row>
      <xdr:rowOff>100012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DD28EEB-AA31-7780-7DE6-A7FA150C36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566737</xdr:colOff>
      <xdr:row>22</xdr:row>
      <xdr:rowOff>33337</xdr:rowOff>
    </xdr:from>
    <xdr:to>
      <xdr:col>10</xdr:col>
      <xdr:colOff>852487</xdr:colOff>
      <xdr:row>36</xdr:row>
      <xdr:rowOff>109537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677D1ED-3717-5DA6-E412-EB3FED100D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71437</xdr:colOff>
      <xdr:row>6</xdr:row>
      <xdr:rowOff>61912</xdr:rowOff>
    </xdr:from>
    <xdr:to>
      <xdr:col>5</xdr:col>
      <xdr:colOff>481012</xdr:colOff>
      <xdr:row>20</xdr:row>
      <xdr:rowOff>138112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C2C2FC4-95A5-CE24-F1F4-FF3BA4CEBD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585787</xdr:colOff>
      <xdr:row>6</xdr:row>
      <xdr:rowOff>71437</xdr:rowOff>
    </xdr:from>
    <xdr:to>
      <xdr:col>10</xdr:col>
      <xdr:colOff>395287</xdr:colOff>
      <xdr:row>20</xdr:row>
      <xdr:rowOff>147637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BF6EBF5-5F0F-E6DE-974F-10A7931BD6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80962</xdr:colOff>
      <xdr:row>20</xdr:row>
      <xdr:rowOff>176212</xdr:rowOff>
    </xdr:from>
    <xdr:to>
      <xdr:col>5</xdr:col>
      <xdr:colOff>490537</xdr:colOff>
      <xdr:row>35</xdr:row>
      <xdr:rowOff>61912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C141D8D-5515-6FBB-5569-C0E924B558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585787</xdr:colOff>
      <xdr:row>21</xdr:row>
      <xdr:rowOff>4762</xdr:rowOff>
    </xdr:from>
    <xdr:to>
      <xdr:col>10</xdr:col>
      <xdr:colOff>395287</xdr:colOff>
      <xdr:row>35</xdr:row>
      <xdr:rowOff>80962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A35066B-80C0-389A-1C35-96548A2CF5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erreira Bezerra, Priscila" refreshedDate="45880.519150925924" createdVersion="8" refreshedVersion="8" minRefreshableVersion="3" recordCount="5" xr:uid="{25665399-8143-4EE8-8CF8-425121BCA4E2}">
  <cacheSource type="worksheet">
    <worksheetSource name="Table2"/>
  </cacheSource>
  <cacheFields count="7">
    <cacheField name="book id" numFmtId="0">
      <sharedItems containsSemiMixedTypes="0" containsString="0" containsNumber="1" containsInteger="1" minValue="1" maxValue="5"/>
    </cacheField>
    <cacheField name="title" numFmtId="0">
      <sharedItems containsMixedTypes="1" containsNumber="1" containsInteger="1" minValue="1984" maxValue="1984"/>
    </cacheField>
    <cacheField name="author" numFmtId="0">
      <sharedItems/>
    </cacheField>
    <cacheField name="genre" numFmtId="0">
      <sharedItems count="3">
        <s v="Fiction"/>
        <s v="Dystopian"/>
        <s v="Romance"/>
      </sharedItems>
    </cacheField>
    <cacheField name="pages" numFmtId="0">
      <sharedItems containsSemiMixedTypes="0" containsString="0" containsNumber="1" containsInteger="1" minValue="180" maxValue="432"/>
    </cacheField>
    <cacheField name="count genres" numFmtId="0">
      <sharedItems containsSemiMixedTypes="0" containsString="0" containsNumber="1" containsInteger="1" minValue="1" maxValue="3"/>
    </cacheField>
    <cacheField name="count authors" numFmtId="0">
      <sharedItems containsSemiMixedTypes="0" containsString="0" containsNumber="1" containsInteger="1" minValue="1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">
  <r>
    <n v="1"/>
    <s v="The Great Gatsby"/>
    <s v="F. Scott"/>
    <x v="0"/>
    <n v="180"/>
    <n v="3"/>
    <n v="1"/>
  </r>
  <r>
    <n v="2"/>
    <s v="To Kill a Mockingbird"/>
    <s v="Harper Lee"/>
    <x v="0"/>
    <n v="281"/>
    <n v="3"/>
    <n v="1"/>
  </r>
  <r>
    <n v="3"/>
    <n v="1984"/>
    <s v="George Orwell"/>
    <x v="1"/>
    <n v="328"/>
    <n v="1"/>
    <n v="1"/>
  </r>
  <r>
    <n v="4"/>
    <s v="Pride and Prejudice"/>
    <s v="Jane Austen"/>
    <x v="2"/>
    <n v="432"/>
    <n v="1"/>
    <n v="1"/>
  </r>
  <r>
    <n v="5"/>
    <s v="The Catcher in the Rye"/>
    <s v="J.D. Salinger"/>
    <x v="0"/>
    <n v="277"/>
    <n v="3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61A72C1-F256-4C81-BA5C-2A487FB984EF}" name="PivotTable13" cacheId="17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2">
  <location ref="A3:B6" firstHeaderRow="1" firstDataRow="1" firstDataCol="1"/>
  <pivotFields count="7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">
        <item x="1"/>
        <item x="0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3"/>
  </rowFields>
  <rowItems count="3">
    <i>
      <x/>
    </i>
    <i>
      <x v="1"/>
    </i>
    <i>
      <x v="2"/>
    </i>
  </rowItems>
  <colItems count="1">
    <i/>
  </colItems>
  <dataFields count="1">
    <dataField name="Count of title" fld="1" subtotal="count" baseField="0" baseItem="0"/>
  </dataFields>
  <chartFormats count="1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A20D82E-5E74-4204-86FD-B42FCA3EDC94}" autoFormatId="16" applyNumberFormats="0" applyBorderFormats="0" applyFontFormats="0" applyPatternFormats="0" applyAlignmentFormats="0" applyWidthHeightFormats="0">
  <queryTableRefresh nextId="11" unboundColumnsRight="3">
    <queryTableFields count="8">
      <queryTableField id="1" name="book id" tableColumnId="1"/>
      <queryTableField id="2" name="title" tableColumnId="2"/>
      <queryTableField id="3" name="author" tableColumnId="3"/>
      <queryTableField id="4" name="genre" tableColumnId="4"/>
      <queryTableField id="5" name="pages" tableColumnId="5"/>
      <queryTableField id="8" dataBound="0" tableColumnId="8"/>
      <queryTableField id="9" dataBound="0" tableColumnId="9"/>
      <queryTableField id="10" dataBound="0" tableColumnId="10"/>
    </queryTableFields>
    <queryTableDeletedFields count="2">
      <deletedField name="count genres"/>
      <deletedField name="count authors"/>
    </queryTableDeleted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99E52B9-C165-4237-8DD9-5E0AB71C0B94}" name="Table2" displayName="Table2" ref="A1:G6" totalsRowShown="0" headerRowDxfId="11" dataDxfId="10">
  <autoFilter ref="A1:G6" xr:uid="{699E52B9-C165-4237-8DD9-5E0AB71C0B94}"/>
  <tableColumns count="7">
    <tableColumn id="1" xr3:uid="{B671251E-A86C-4E4C-A5C0-8EF813E094E8}" name="book id" dataDxfId="18"/>
    <tableColumn id="2" xr3:uid="{A4F36BA1-5491-43CF-BFF1-C495D27FAA40}" name="title" dataDxfId="17"/>
    <tableColumn id="3" xr3:uid="{862AE5CB-E394-48FF-BBBE-5B4B96356723}" name="author" dataDxfId="16"/>
    <tableColumn id="4" xr3:uid="{57F66731-EF9F-4CB1-AADA-04D136C6BBC3}" name="genre" dataDxfId="15"/>
    <tableColumn id="5" xr3:uid="{CA4B547C-DC63-4C5B-B330-38BB6A4182AF}" name="pages" dataDxfId="14"/>
    <tableColumn id="6" xr3:uid="{D4F46E16-5047-4737-8E2B-6EE5A7F6141E}" name="count genres" dataDxfId="13">
      <calculatedColumnFormula>COUNTIF($D$2:$D$6,D2)</calculatedColumnFormula>
    </tableColumn>
    <tableColumn id="7" xr3:uid="{471B910F-B026-4577-A404-471D39B8CAED}" name="count authors" dataDxfId="12">
      <calculatedColumnFormula>COUNTIF($C$2:$C$6, C2)</calculatedColumnFormula>
    </tableColumn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101468-57EB-450C-A9AD-0DA3A204A193}" name="Table1" displayName="Table1" ref="A1:K21" totalsRowShown="0" headerRowDxfId="20" dataDxfId="19">
  <autoFilter ref="A1:K21" xr:uid="{3F101468-57EB-450C-A9AD-0DA3A204A193}"/>
  <tableColumns count="11">
    <tableColumn id="1" xr3:uid="{5C6A750D-BCFD-403D-BB86-FBED4FB81610}" name="session id" dataDxfId="31"/>
    <tableColumn id="2" xr3:uid="{08E3B461-D1EE-4AD0-9356-283A9A02A585}" name="book id" dataDxfId="30"/>
    <tableColumn id="3" xr3:uid="{BC1E44F7-C832-4307-A31D-2661FE7FA6DB}" name="reader name" dataDxfId="29"/>
    <tableColumn id="4" xr3:uid="{C3D4BBB7-447C-485B-A64D-7035C01F7DFB}" name="pages read" dataDxfId="28"/>
    <tableColumn id="5" xr3:uid="{69392B85-292E-4648-9322-C8D7428B6879}" name="session rating" dataDxfId="27"/>
    <tableColumn id="6" xr3:uid="{8FBCBF65-8CEC-46F2-BDC0-69453997883E}" name="count session same book" dataDxfId="26">
      <calculatedColumnFormula>COUNTIF($B$2:B$21, B2)</calculatedColumnFormula>
    </tableColumn>
    <tableColumn id="7" xr3:uid="{3E2544DB-CF06-4A98-B10A-DA2E62043F48}" name="max rating" dataDxfId="25">
      <calculatedColumnFormula>_xlfn.MAXIFS($E$2:$E$21,$B$2:$B$21, B2)</calculatedColumnFormula>
    </tableColumn>
    <tableColumn id="8" xr3:uid="{C3FEA13E-1A66-4056-9B9F-E966492FEF16}" name="min rating" dataDxfId="24">
      <calculatedColumnFormula>_xlfn.MINIFS($E$2:$E$21,$B$2:$B$21,B2)</calculatedColumnFormula>
    </tableColumn>
    <tableColumn id="9" xr3:uid="{740D85E5-04E6-4239-894D-3CD83A5EF04A}" name="max page" dataDxfId="23">
      <calculatedColumnFormula>_xlfn.MAXIFS($D$2:$D$21,$B$2:$B$21, B2)</calculatedColumnFormula>
    </tableColumn>
    <tableColumn id="10" xr3:uid="{59B91AB0-88EC-4AB7-A4AD-BF733B551B39}" name="min page" dataDxfId="22">
      <calculatedColumnFormula>_xlfn.MINIFS($D$2:$D$21,$B$2:$B$21, B2)</calculatedColumnFormula>
    </tableColumn>
    <tableColumn id="11" xr3:uid="{0B287A39-435F-4E5D-9931-6EF5C60120A1}" name="duplicate reader" dataDxfId="21">
      <calculatedColumnFormula>IF(COUNTIF($C$2:$C$21,C2) &gt; 1, "Yes", "No")</calculatedColumnFormula>
    </tableColumn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75CEE0E-ECDF-4E1E-8898-F8AD00FDBCAE}" name="Table2_1" displayName="Table2_1" ref="A1:H6" tableType="queryTable" totalsRowShown="0" headerRowDxfId="1" dataDxfId="0">
  <tableColumns count="8">
    <tableColumn id="1" xr3:uid="{17DD1BF8-552C-4C28-A687-FF35ACAF5798}" uniqueName="1" name="book id" queryTableFieldId="1" dataDxfId="9"/>
    <tableColumn id="2" xr3:uid="{1FD66CCB-E987-4480-975D-5F792770C137}" uniqueName="2" name="title" queryTableFieldId="2" dataDxfId="8"/>
    <tableColumn id="3" xr3:uid="{15E32421-67D3-4752-BEB3-680DF0EA8BBE}" uniqueName="3" name="author" queryTableFieldId="3" dataDxfId="7"/>
    <tableColumn id="4" xr3:uid="{9681D974-9D22-438E-B227-DCDDEEBAFE0F}" uniqueName="4" name="genre" queryTableFieldId="4" dataDxfId="6"/>
    <tableColumn id="5" xr3:uid="{784E74BA-0CF5-4187-9FC6-AE456FC92A6E}" uniqueName="5" name="pages" queryTableFieldId="5" dataDxfId="5"/>
    <tableColumn id="8" xr3:uid="{4885F228-97B3-46E1-A552-52A9EA91983D}" uniqueName="8" name="reader name" queryTableFieldId="8" dataDxfId="4">
      <calculatedColumnFormula array="1">INDEX(reading_sessions!C:C, MATCH(1, (reading_sessions!B:B=A2)*(reading_sessions!E:E=H2), 0))</calculatedColumnFormula>
    </tableColumn>
    <tableColumn id="9" xr3:uid="{DDD25438-88D4-4E8B-9326-EE3E0EDAA4C1}" uniqueName="9" name="min rating" queryTableFieldId="9" dataDxfId="3">
      <calculatedColumnFormula>_xlfn.MINIFS(reading_sessions!E:E, reading_sessions!B:B, A2)</calculatedColumnFormula>
    </tableColumn>
    <tableColumn id="10" xr3:uid="{E0F93A15-B933-4842-AD32-CAAD1F620D45}" uniqueName="10" name="max rating" queryTableFieldId="10" dataDxfId="2">
      <calculatedColumnFormula>_xlfn.MAXIFS(reading_sessions!E:E, reading_sessions!B:B, A2)</calculatedColumnFormula>
    </tableColumn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DF68-99D4-4B83-B468-CAA95D4680FC}">
  <dimension ref="A1:G6"/>
  <sheetViews>
    <sheetView showGridLines="0" workbookViewId="0">
      <selection activeCell="K22" sqref="K22"/>
    </sheetView>
  </sheetViews>
  <sheetFormatPr defaultColWidth="14.42578125" defaultRowHeight="15" x14ac:dyDescent="0.25"/>
  <cols>
    <col min="1" max="1" width="12.140625" style="2" customWidth="1"/>
    <col min="2" max="2" width="32.28515625" style="1" customWidth="1"/>
    <col min="3" max="3" width="25.28515625" style="2" customWidth="1"/>
    <col min="4" max="4" width="21.140625" style="2" customWidth="1"/>
    <col min="5" max="5" width="14.42578125" style="2" customWidth="1"/>
    <col min="6" max="6" width="19.28515625" style="2" customWidth="1"/>
    <col min="7" max="7" width="15.42578125" style="2" customWidth="1"/>
    <col min="8" max="8" width="14.42578125" style="2"/>
    <col min="9" max="9" width="14.42578125" style="2" customWidth="1"/>
    <col min="10" max="16384" width="14.42578125" style="2"/>
  </cols>
  <sheetData>
    <row r="1" spans="1:7" x14ac:dyDescent="0.25">
      <c r="A1" s="2" t="s">
        <v>38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47</v>
      </c>
      <c r="G1" s="2" t="s">
        <v>48</v>
      </c>
    </row>
    <row r="2" spans="1:7" x14ac:dyDescent="0.25">
      <c r="A2" s="2">
        <v>1</v>
      </c>
      <c r="B2" s="1" t="s">
        <v>4</v>
      </c>
      <c r="C2" s="2" t="s">
        <v>5</v>
      </c>
      <c r="D2" s="2" t="s">
        <v>6</v>
      </c>
      <c r="E2" s="2">
        <v>180</v>
      </c>
      <c r="F2" s="2">
        <f>COUNTIF($D$2:$D$6,D2)</f>
        <v>3</v>
      </c>
      <c r="G2" s="2">
        <f>COUNTIF($C$2:$C$6, C2)</f>
        <v>1</v>
      </c>
    </row>
    <row r="3" spans="1:7" x14ac:dyDescent="0.25">
      <c r="A3" s="2">
        <v>2</v>
      </c>
      <c r="B3" s="1" t="s">
        <v>7</v>
      </c>
      <c r="C3" s="2" t="s">
        <v>8</v>
      </c>
      <c r="D3" s="2" t="s">
        <v>6</v>
      </c>
      <c r="E3" s="2">
        <v>281</v>
      </c>
      <c r="F3" s="2">
        <f t="shared" ref="F3:F6" si="0">COUNTIF($D$2:$D$6,D3)</f>
        <v>3</v>
      </c>
      <c r="G3" s="2">
        <f t="shared" ref="G3:G6" si="1">COUNTIF($C$2:$C$6, C3)</f>
        <v>1</v>
      </c>
    </row>
    <row r="4" spans="1:7" x14ac:dyDescent="0.25">
      <c r="A4" s="2">
        <v>3</v>
      </c>
      <c r="B4" s="1">
        <v>1984</v>
      </c>
      <c r="C4" s="2" t="s">
        <v>9</v>
      </c>
      <c r="D4" s="2" t="s">
        <v>10</v>
      </c>
      <c r="E4" s="2">
        <v>328</v>
      </c>
      <c r="F4" s="2">
        <f t="shared" si="0"/>
        <v>1</v>
      </c>
      <c r="G4" s="2">
        <f t="shared" si="1"/>
        <v>1</v>
      </c>
    </row>
    <row r="5" spans="1:7" x14ac:dyDescent="0.25">
      <c r="A5" s="2">
        <v>4</v>
      </c>
      <c r="B5" s="1" t="s">
        <v>11</v>
      </c>
      <c r="C5" s="2" t="s">
        <v>12</v>
      </c>
      <c r="D5" s="2" t="s">
        <v>13</v>
      </c>
      <c r="E5" s="2">
        <v>432</v>
      </c>
      <c r="F5" s="2">
        <f t="shared" si="0"/>
        <v>1</v>
      </c>
      <c r="G5" s="2">
        <f t="shared" si="1"/>
        <v>1</v>
      </c>
    </row>
    <row r="6" spans="1:7" x14ac:dyDescent="0.25">
      <c r="A6" s="2">
        <v>5</v>
      </c>
      <c r="B6" s="1" t="s">
        <v>14</v>
      </c>
      <c r="C6" s="2" t="s">
        <v>15</v>
      </c>
      <c r="D6" s="2" t="s">
        <v>6</v>
      </c>
      <c r="E6" s="2">
        <v>277</v>
      </c>
      <c r="F6" s="2">
        <f t="shared" si="0"/>
        <v>3</v>
      </c>
      <c r="G6" s="2">
        <f t="shared" si="1"/>
        <v>1</v>
      </c>
    </row>
  </sheetData>
  <dataConsolidate>
    <dataRefs count="1">
      <dataRef ref="A1:K21" sheet="reading_sessions"/>
    </dataRefs>
  </dataConsolidate>
  <pageMargins left="0.7" right="0.7" top="0.75" bottom="0.75" header="0.3" footer="0.3"/>
  <pageSetup paperSize="0" orientation="portrait" horizontalDpi="0" verticalDpi="0" copies="0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5CC96-8FC4-4C8E-8F52-FD208A739DAF}">
  <dimension ref="A1:K21"/>
  <sheetViews>
    <sheetView showGridLines="0" zoomScale="90" zoomScaleNormal="90" workbookViewId="0">
      <selection activeCell="P8" sqref="P8"/>
    </sheetView>
  </sheetViews>
  <sheetFormatPr defaultColWidth="12.85546875" defaultRowHeight="15" x14ac:dyDescent="0.25"/>
  <cols>
    <col min="1" max="11" width="12.85546875" style="2"/>
  </cols>
  <sheetData>
    <row r="1" spans="1:11" s="3" customFormat="1" ht="45" x14ac:dyDescent="0.25">
      <c r="A1" s="4" t="s">
        <v>37</v>
      </c>
      <c r="B1" s="4" t="s">
        <v>38</v>
      </c>
      <c r="C1" s="4" t="s">
        <v>39</v>
      </c>
      <c r="D1" s="4" t="s">
        <v>40</v>
      </c>
      <c r="E1" s="4" t="s">
        <v>41</v>
      </c>
      <c r="F1" s="4" t="s">
        <v>36</v>
      </c>
      <c r="G1" s="4" t="s">
        <v>45</v>
      </c>
      <c r="H1" s="4" t="s">
        <v>44</v>
      </c>
      <c r="I1" s="4" t="s">
        <v>43</v>
      </c>
      <c r="J1" s="4" t="s">
        <v>42</v>
      </c>
      <c r="K1" s="4" t="s">
        <v>46</v>
      </c>
    </row>
    <row r="2" spans="1:11" x14ac:dyDescent="0.25">
      <c r="A2" s="2">
        <v>1</v>
      </c>
      <c r="B2" s="2">
        <v>1</v>
      </c>
      <c r="C2" s="2" t="s">
        <v>16</v>
      </c>
      <c r="D2" s="2">
        <v>50</v>
      </c>
      <c r="E2" s="2">
        <v>5</v>
      </c>
      <c r="F2" s="2">
        <f>COUNTIF($B$2:B$21, B2)</f>
        <v>5</v>
      </c>
      <c r="G2" s="2">
        <f>_xlfn.MAXIFS($E$2:$E$21,$B$2:$B$21, B2)</f>
        <v>5</v>
      </c>
      <c r="H2" s="2">
        <f>_xlfn.MINIFS($E$2:$E$21,$B$2:$B$21,B2)</f>
        <v>1</v>
      </c>
      <c r="I2" s="2">
        <f>_xlfn.MAXIFS($D$2:$D$21,$B$2:$B$21, B2)</f>
        <v>60</v>
      </c>
      <c r="J2" s="2">
        <f>_xlfn.MINIFS($D$2:$D$21,$B$2:$B$21, B2)</f>
        <v>30</v>
      </c>
      <c r="K2" s="2" t="str">
        <f>IF(COUNTIF($C$2:$C$21,C2) &gt; 1, "Yes", "No")</f>
        <v>No</v>
      </c>
    </row>
    <row r="3" spans="1:11" x14ac:dyDescent="0.25">
      <c r="A3" s="2">
        <v>2</v>
      </c>
      <c r="B3" s="2">
        <v>1</v>
      </c>
      <c r="C3" s="2" t="s">
        <v>17</v>
      </c>
      <c r="D3" s="2">
        <v>60</v>
      </c>
      <c r="E3" s="2">
        <v>1</v>
      </c>
      <c r="F3" s="2">
        <f>COUNTIF($B$2:B$21, B3)</f>
        <v>5</v>
      </c>
      <c r="G3" s="2">
        <f t="shared" ref="G3:G21" si="0">_xlfn.MAXIFS($E$2:$E$21,$B$2:$B$21, B3)</f>
        <v>5</v>
      </c>
      <c r="H3" s="2">
        <f t="shared" ref="H3:H21" si="1">_xlfn.MINIFS($E$2:$E$21,$B$2:$B$21,B3)</f>
        <v>1</v>
      </c>
      <c r="I3" s="2">
        <f t="shared" ref="I3:I21" si="2">_xlfn.MAXIFS($D$2:$D$21,$B$2:$B$21, B3)</f>
        <v>60</v>
      </c>
      <c r="J3" s="2">
        <f t="shared" ref="J3:J21" si="3">_xlfn.MINIFS($D$2:$D$21,$B$2:$B$21, B3)</f>
        <v>30</v>
      </c>
      <c r="K3" s="2" t="str">
        <f t="shared" ref="K3:K21" si="4">IF(COUNTIF($C$2:$C$21,C3) &gt; 1, "Yes", "No")</f>
        <v>No</v>
      </c>
    </row>
    <row r="4" spans="1:11" x14ac:dyDescent="0.25">
      <c r="A4" s="2">
        <v>3</v>
      </c>
      <c r="B4" s="2">
        <v>1</v>
      </c>
      <c r="C4" s="2" t="s">
        <v>18</v>
      </c>
      <c r="D4" s="2">
        <v>40</v>
      </c>
      <c r="E4" s="2">
        <v>4</v>
      </c>
      <c r="F4" s="2">
        <f>COUNTIF($B$2:B$21, B4)</f>
        <v>5</v>
      </c>
      <c r="G4" s="2">
        <f t="shared" si="0"/>
        <v>5</v>
      </c>
      <c r="H4" s="2">
        <f t="shared" si="1"/>
        <v>1</v>
      </c>
      <c r="I4" s="2">
        <f t="shared" si="2"/>
        <v>60</v>
      </c>
      <c r="J4" s="2">
        <f t="shared" si="3"/>
        <v>30</v>
      </c>
      <c r="K4" s="2" t="str">
        <f t="shared" si="4"/>
        <v>No</v>
      </c>
    </row>
    <row r="5" spans="1:11" x14ac:dyDescent="0.25">
      <c r="A5" s="2">
        <v>4</v>
      </c>
      <c r="B5" s="2">
        <v>1</v>
      </c>
      <c r="C5" s="2" t="s">
        <v>19</v>
      </c>
      <c r="D5" s="2">
        <v>30</v>
      </c>
      <c r="E5" s="2">
        <v>2</v>
      </c>
      <c r="F5" s="2">
        <f>COUNTIF($B$2:B$21, B5)</f>
        <v>5</v>
      </c>
      <c r="G5" s="2">
        <f t="shared" si="0"/>
        <v>5</v>
      </c>
      <c r="H5" s="2">
        <f t="shared" si="1"/>
        <v>1</v>
      </c>
      <c r="I5" s="2">
        <f t="shared" si="2"/>
        <v>60</v>
      </c>
      <c r="J5" s="2">
        <f t="shared" si="3"/>
        <v>30</v>
      </c>
      <c r="K5" s="2" t="str">
        <f t="shared" si="4"/>
        <v>No</v>
      </c>
    </row>
    <row r="6" spans="1:11" x14ac:dyDescent="0.25">
      <c r="A6" s="2">
        <v>5</v>
      </c>
      <c r="B6" s="2">
        <v>1</v>
      </c>
      <c r="C6" s="2" t="s">
        <v>20</v>
      </c>
      <c r="D6" s="2">
        <v>45</v>
      </c>
      <c r="E6" s="2">
        <v>5</v>
      </c>
      <c r="F6" s="2">
        <f>COUNTIF($B$2:B$21, B6)</f>
        <v>5</v>
      </c>
      <c r="G6" s="2">
        <f t="shared" si="0"/>
        <v>5</v>
      </c>
      <c r="H6" s="2">
        <f t="shared" si="1"/>
        <v>1</v>
      </c>
      <c r="I6" s="2">
        <f t="shared" si="2"/>
        <v>60</v>
      </c>
      <c r="J6" s="2">
        <f t="shared" si="3"/>
        <v>30</v>
      </c>
      <c r="K6" s="2" t="str">
        <f t="shared" si="4"/>
        <v>No</v>
      </c>
    </row>
    <row r="7" spans="1:11" x14ac:dyDescent="0.25">
      <c r="A7" s="2">
        <v>6</v>
      </c>
      <c r="B7" s="2">
        <v>2</v>
      </c>
      <c r="C7" s="2" t="s">
        <v>21</v>
      </c>
      <c r="D7" s="2">
        <v>80</v>
      </c>
      <c r="E7" s="2">
        <v>4</v>
      </c>
      <c r="F7" s="2">
        <f>COUNTIF($B$2:B$21, B7)</f>
        <v>5</v>
      </c>
      <c r="G7" s="2">
        <f t="shared" si="0"/>
        <v>5</v>
      </c>
      <c r="H7" s="2">
        <f t="shared" si="1"/>
        <v>4</v>
      </c>
      <c r="I7" s="2">
        <f t="shared" si="2"/>
        <v>90</v>
      </c>
      <c r="J7" s="2">
        <f t="shared" si="3"/>
        <v>60</v>
      </c>
      <c r="K7" s="2" t="str">
        <f t="shared" si="4"/>
        <v>No</v>
      </c>
    </row>
    <row r="8" spans="1:11" x14ac:dyDescent="0.25">
      <c r="A8" s="2">
        <v>7</v>
      </c>
      <c r="B8" s="2">
        <v>2</v>
      </c>
      <c r="C8" s="2" t="s">
        <v>22</v>
      </c>
      <c r="D8" s="2">
        <v>70</v>
      </c>
      <c r="E8" s="2">
        <v>4</v>
      </c>
      <c r="F8" s="2">
        <f>COUNTIF($B$2:B$21, B8)</f>
        <v>5</v>
      </c>
      <c r="G8" s="2">
        <f t="shared" si="0"/>
        <v>5</v>
      </c>
      <c r="H8" s="2">
        <f t="shared" si="1"/>
        <v>4</v>
      </c>
      <c r="I8" s="2">
        <f t="shared" si="2"/>
        <v>90</v>
      </c>
      <c r="J8" s="2">
        <f t="shared" si="3"/>
        <v>60</v>
      </c>
      <c r="K8" s="2" t="str">
        <f t="shared" si="4"/>
        <v>No</v>
      </c>
    </row>
    <row r="9" spans="1:11" x14ac:dyDescent="0.25">
      <c r="A9" s="2">
        <v>8</v>
      </c>
      <c r="B9" s="2">
        <v>2</v>
      </c>
      <c r="C9" s="2" t="s">
        <v>23</v>
      </c>
      <c r="D9" s="2">
        <v>90</v>
      </c>
      <c r="E9" s="2">
        <v>5</v>
      </c>
      <c r="F9" s="2">
        <f>COUNTIF($B$2:B$21, B9)</f>
        <v>5</v>
      </c>
      <c r="G9" s="2">
        <f t="shared" si="0"/>
        <v>5</v>
      </c>
      <c r="H9" s="2">
        <f t="shared" si="1"/>
        <v>4</v>
      </c>
      <c r="I9" s="2">
        <f t="shared" si="2"/>
        <v>90</v>
      </c>
      <c r="J9" s="2">
        <f t="shared" si="3"/>
        <v>60</v>
      </c>
      <c r="K9" s="2" t="str">
        <f t="shared" si="4"/>
        <v>No</v>
      </c>
    </row>
    <row r="10" spans="1:11" x14ac:dyDescent="0.25">
      <c r="A10" s="2">
        <v>9</v>
      </c>
      <c r="B10" s="2">
        <v>2</v>
      </c>
      <c r="C10" s="2" t="s">
        <v>24</v>
      </c>
      <c r="D10" s="2">
        <v>60</v>
      </c>
      <c r="E10" s="2">
        <v>4</v>
      </c>
      <c r="F10" s="2">
        <f>COUNTIF($B$2:B$21, B10)</f>
        <v>5</v>
      </c>
      <c r="G10" s="2">
        <f t="shared" si="0"/>
        <v>5</v>
      </c>
      <c r="H10" s="2">
        <f t="shared" si="1"/>
        <v>4</v>
      </c>
      <c r="I10" s="2">
        <f t="shared" si="2"/>
        <v>90</v>
      </c>
      <c r="J10" s="2">
        <f t="shared" si="3"/>
        <v>60</v>
      </c>
      <c r="K10" s="2" t="str">
        <f t="shared" si="4"/>
        <v>No</v>
      </c>
    </row>
    <row r="11" spans="1:11" x14ac:dyDescent="0.25">
      <c r="A11" s="2">
        <v>10</v>
      </c>
      <c r="B11" s="2">
        <v>2</v>
      </c>
      <c r="C11" s="2" t="s">
        <v>25</v>
      </c>
      <c r="D11" s="2">
        <v>75</v>
      </c>
      <c r="E11" s="2">
        <v>4</v>
      </c>
      <c r="F11" s="2">
        <f>COUNTIF($B$2:B$21, B11)</f>
        <v>5</v>
      </c>
      <c r="G11" s="2">
        <f t="shared" si="0"/>
        <v>5</v>
      </c>
      <c r="H11" s="2">
        <f t="shared" si="1"/>
        <v>4</v>
      </c>
      <c r="I11" s="2">
        <f t="shared" si="2"/>
        <v>90</v>
      </c>
      <c r="J11" s="2">
        <f t="shared" si="3"/>
        <v>60</v>
      </c>
      <c r="K11" s="2" t="str">
        <f t="shared" si="4"/>
        <v>No</v>
      </c>
    </row>
    <row r="12" spans="1:11" x14ac:dyDescent="0.25">
      <c r="A12" s="2">
        <v>11</v>
      </c>
      <c r="B12" s="2">
        <v>3</v>
      </c>
      <c r="C12" s="2" t="s">
        <v>26</v>
      </c>
      <c r="D12" s="2">
        <v>100</v>
      </c>
      <c r="E12" s="2">
        <v>2</v>
      </c>
      <c r="F12" s="2">
        <f>COUNTIF($B$2:B$21, B12)</f>
        <v>6</v>
      </c>
      <c r="G12" s="2">
        <f t="shared" si="0"/>
        <v>5</v>
      </c>
      <c r="H12" s="2">
        <f t="shared" si="1"/>
        <v>1</v>
      </c>
      <c r="I12" s="2">
        <f t="shared" si="2"/>
        <v>120</v>
      </c>
      <c r="J12" s="2">
        <f t="shared" si="3"/>
        <v>80</v>
      </c>
      <c r="K12" s="2" t="str">
        <f t="shared" si="4"/>
        <v>No</v>
      </c>
    </row>
    <row r="13" spans="1:11" x14ac:dyDescent="0.25">
      <c r="A13" s="2">
        <v>12</v>
      </c>
      <c r="B13" s="2">
        <v>3</v>
      </c>
      <c r="C13" s="2" t="s">
        <v>27</v>
      </c>
      <c r="D13" s="2">
        <v>120</v>
      </c>
      <c r="E13" s="2">
        <v>1</v>
      </c>
      <c r="F13" s="2">
        <f>COUNTIF($B$2:B$21, B13)</f>
        <v>6</v>
      </c>
      <c r="G13" s="2">
        <f t="shared" si="0"/>
        <v>5</v>
      </c>
      <c r="H13" s="2">
        <f t="shared" si="1"/>
        <v>1</v>
      </c>
      <c r="I13" s="2">
        <f t="shared" si="2"/>
        <v>120</v>
      </c>
      <c r="J13" s="2">
        <f t="shared" si="3"/>
        <v>80</v>
      </c>
      <c r="K13" s="2" t="str">
        <f t="shared" si="4"/>
        <v>No</v>
      </c>
    </row>
    <row r="14" spans="1:11" x14ac:dyDescent="0.25">
      <c r="A14" s="2">
        <v>13</v>
      </c>
      <c r="B14" s="2">
        <v>3</v>
      </c>
      <c r="C14" s="2" t="s">
        <v>28</v>
      </c>
      <c r="D14" s="2">
        <v>80</v>
      </c>
      <c r="E14" s="2">
        <v>2</v>
      </c>
      <c r="F14" s="2">
        <f>COUNTIF($B$2:B$21, B14)</f>
        <v>6</v>
      </c>
      <c r="G14" s="2">
        <f t="shared" si="0"/>
        <v>5</v>
      </c>
      <c r="H14" s="2">
        <f t="shared" si="1"/>
        <v>1</v>
      </c>
      <c r="I14" s="2">
        <f t="shared" si="2"/>
        <v>120</v>
      </c>
      <c r="J14" s="2">
        <f t="shared" si="3"/>
        <v>80</v>
      </c>
      <c r="K14" s="2" t="str">
        <f t="shared" si="4"/>
        <v>No</v>
      </c>
    </row>
    <row r="15" spans="1:11" x14ac:dyDescent="0.25">
      <c r="A15" s="2">
        <v>14</v>
      </c>
      <c r="B15" s="2">
        <v>3</v>
      </c>
      <c r="C15" s="2" t="s">
        <v>29</v>
      </c>
      <c r="D15" s="2">
        <v>90</v>
      </c>
      <c r="E15" s="2">
        <v>1</v>
      </c>
      <c r="F15" s="2">
        <f>COUNTIF($B$2:B$21, B15)</f>
        <v>6</v>
      </c>
      <c r="G15" s="2">
        <f t="shared" si="0"/>
        <v>5</v>
      </c>
      <c r="H15" s="2">
        <f t="shared" si="1"/>
        <v>1</v>
      </c>
      <c r="I15" s="2">
        <f t="shared" si="2"/>
        <v>120</v>
      </c>
      <c r="J15" s="2">
        <f t="shared" si="3"/>
        <v>80</v>
      </c>
      <c r="K15" s="2" t="str">
        <f t="shared" si="4"/>
        <v>No</v>
      </c>
    </row>
    <row r="16" spans="1:11" x14ac:dyDescent="0.25">
      <c r="A16" s="2">
        <v>15</v>
      </c>
      <c r="B16" s="2">
        <v>3</v>
      </c>
      <c r="C16" s="2" t="s">
        <v>30</v>
      </c>
      <c r="D16" s="2">
        <v>110</v>
      </c>
      <c r="E16" s="2">
        <v>4</v>
      </c>
      <c r="F16" s="2">
        <f>COUNTIF($B$2:B$21, B16)</f>
        <v>6</v>
      </c>
      <c r="G16" s="2">
        <f t="shared" si="0"/>
        <v>5</v>
      </c>
      <c r="H16" s="2">
        <f t="shared" si="1"/>
        <v>1</v>
      </c>
      <c r="I16" s="2">
        <f t="shared" si="2"/>
        <v>120</v>
      </c>
      <c r="J16" s="2">
        <f t="shared" si="3"/>
        <v>80</v>
      </c>
      <c r="K16" s="2" t="str">
        <f t="shared" si="4"/>
        <v>No</v>
      </c>
    </row>
    <row r="17" spans="1:11" x14ac:dyDescent="0.25">
      <c r="A17" s="2">
        <v>16</v>
      </c>
      <c r="B17" s="2">
        <v>3</v>
      </c>
      <c r="C17" s="2" t="s">
        <v>31</v>
      </c>
      <c r="D17" s="2">
        <v>95</v>
      </c>
      <c r="E17" s="2">
        <v>5</v>
      </c>
      <c r="F17" s="2">
        <f>COUNTIF($B$2:B$21, B17)</f>
        <v>6</v>
      </c>
      <c r="G17" s="2">
        <f t="shared" si="0"/>
        <v>5</v>
      </c>
      <c r="H17" s="2">
        <f t="shared" si="1"/>
        <v>1</v>
      </c>
      <c r="I17" s="2">
        <f t="shared" si="2"/>
        <v>120</v>
      </c>
      <c r="J17" s="2">
        <f t="shared" si="3"/>
        <v>80</v>
      </c>
      <c r="K17" s="2" t="str">
        <f t="shared" si="4"/>
        <v>No</v>
      </c>
    </row>
    <row r="18" spans="1:11" x14ac:dyDescent="0.25">
      <c r="A18" s="2">
        <v>17</v>
      </c>
      <c r="B18" s="2">
        <v>4</v>
      </c>
      <c r="C18" s="2" t="s">
        <v>32</v>
      </c>
      <c r="D18" s="2">
        <v>150</v>
      </c>
      <c r="E18" s="2">
        <v>3</v>
      </c>
      <c r="F18" s="2">
        <f>COUNTIF($B$2:B$21, B18)</f>
        <v>2</v>
      </c>
      <c r="G18" s="2">
        <f t="shared" si="0"/>
        <v>3</v>
      </c>
      <c r="H18" s="2">
        <f t="shared" si="1"/>
        <v>3</v>
      </c>
      <c r="I18" s="2">
        <f t="shared" si="2"/>
        <v>150</v>
      </c>
      <c r="J18" s="2">
        <f t="shared" si="3"/>
        <v>140</v>
      </c>
      <c r="K18" s="2" t="str">
        <f t="shared" si="4"/>
        <v>No</v>
      </c>
    </row>
    <row r="19" spans="1:11" x14ac:dyDescent="0.25">
      <c r="A19" s="2">
        <v>18</v>
      </c>
      <c r="B19" s="2">
        <v>4</v>
      </c>
      <c r="C19" s="2" t="s">
        <v>33</v>
      </c>
      <c r="D19" s="2">
        <v>140</v>
      </c>
      <c r="E19" s="2">
        <v>3</v>
      </c>
      <c r="F19" s="2">
        <f>COUNTIF($B$2:B$21, B19)</f>
        <v>2</v>
      </c>
      <c r="G19" s="2">
        <f t="shared" si="0"/>
        <v>3</v>
      </c>
      <c r="H19" s="2">
        <f t="shared" si="1"/>
        <v>3</v>
      </c>
      <c r="I19" s="2">
        <f t="shared" si="2"/>
        <v>150</v>
      </c>
      <c r="J19" s="2">
        <f t="shared" si="3"/>
        <v>140</v>
      </c>
      <c r="K19" s="2" t="str">
        <f t="shared" si="4"/>
        <v>No</v>
      </c>
    </row>
    <row r="20" spans="1:11" x14ac:dyDescent="0.25">
      <c r="A20" s="2">
        <v>19</v>
      </c>
      <c r="B20" s="2">
        <v>5</v>
      </c>
      <c r="C20" s="2" t="s">
        <v>34</v>
      </c>
      <c r="D20" s="2">
        <v>80</v>
      </c>
      <c r="E20" s="2">
        <v>1</v>
      </c>
      <c r="F20" s="2">
        <f>COUNTIF($B$2:B$21, B20)</f>
        <v>2</v>
      </c>
      <c r="G20" s="2">
        <f t="shared" si="0"/>
        <v>2</v>
      </c>
      <c r="H20" s="2">
        <f t="shared" si="1"/>
        <v>1</v>
      </c>
      <c r="I20" s="2">
        <f t="shared" si="2"/>
        <v>80</v>
      </c>
      <c r="J20" s="2">
        <f t="shared" si="3"/>
        <v>70</v>
      </c>
      <c r="K20" s="2" t="str">
        <f t="shared" si="4"/>
        <v>No</v>
      </c>
    </row>
    <row r="21" spans="1:11" x14ac:dyDescent="0.25">
      <c r="A21" s="2">
        <v>20</v>
      </c>
      <c r="B21" s="2">
        <v>5</v>
      </c>
      <c r="C21" s="2" t="s">
        <v>35</v>
      </c>
      <c r="D21" s="2">
        <v>70</v>
      </c>
      <c r="E21" s="2">
        <v>2</v>
      </c>
      <c r="F21" s="2">
        <f>COUNTIF($B$2:B$21, B21)</f>
        <v>2</v>
      </c>
      <c r="G21" s="2">
        <f t="shared" si="0"/>
        <v>2</v>
      </c>
      <c r="H21" s="2">
        <f t="shared" si="1"/>
        <v>1</v>
      </c>
      <c r="I21" s="2">
        <f t="shared" si="2"/>
        <v>80</v>
      </c>
      <c r="J21" s="2">
        <f t="shared" si="3"/>
        <v>70</v>
      </c>
      <c r="K21" s="2" t="str">
        <f t="shared" si="4"/>
        <v>No</v>
      </c>
    </row>
  </sheetData>
  <dataConsolidate/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1F54B-16DD-4809-9B74-BCE4296BE6CA}">
  <dimension ref="A1:H6"/>
  <sheetViews>
    <sheetView showGridLines="0" tabSelected="1" zoomScaleNormal="100" workbookViewId="0">
      <selection activeCell="S21" sqref="S21"/>
    </sheetView>
  </sheetViews>
  <sheetFormatPr defaultRowHeight="15" x14ac:dyDescent="0.25"/>
  <cols>
    <col min="1" max="1" width="9.85546875" style="2" bestFit="1" customWidth="1"/>
    <col min="2" max="2" width="20.7109375" style="2" customWidth="1"/>
    <col min="3" max="3" width="13.42578125" style="2" bestFit="1" customWidth="1"/>
    <col min="4" max="4" width="9.85546875" style="2" bestFit="1" customWidth="1"/>
    <col min="5" max="5" width="8.5703125" style="2" bestFit="1" customWidth="1"/>
    <col min="6" max="6" width="17.7109375" style="2" customWidth="1"/>
    <col min="7" max="7" width="19.7109375" style="2" customWidth="1"/>
    <col min="8" max="8" width="15.7109375" style="2" customWidth="1"/>
    <col min="9" max="16384" width="9.140625" style="2"/>
  </cols>
  <sheetData>
    <row r="1" spans="1:8" x14ac:dyDescent="0.25">
      <c r="A1" s="2" t="s">
        <v>38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39</v>
      </c>
      <c r="G1" s="2" t="s">
        <v>44</v>
      </c>
      <c r="H1" s="2" t="s">
        <v>45</v>
      </c>
    </row>
    <row r="2" spans="1:8" x14ac:dyDescent="0.25">
      <c r="A2" s="2">
        <v>1</v>
      </c>
      <c r="B2" s="2" t="s">
        <v>4</v>
      </c>
      <c r="C2" s="6" t="s">
        <v>5</v>
      </c>
      <c r="D2" s="6" t="s">
        <v>6</v>
      </c>
      <c r="E2" s="2">
        <v>180</v>
      </c>
      <c r="F2" s="2" t="str" cm="1">
        <f t="array" ref="F2">INDEX(reading_sessions!C:C, MATCH(1, (reading_sessions!B:B=A2)*(reading_sessions!E:E=H2), 0))</f>
        <v>Alice</v>
      </c>
      <c r="G2" s="2">
        <f>_xlfn.MINIFS(reading_sessions!E:E, reading_sessions!B:B, A2)</f>
        <v>1</v>
      </c>
      <c r="H2" s="2">
        <f>_xlfn.MAXIFS(reading_sessions!E:E, reading_sessions!B:B, A2)</f>
        <v>5</v>
      </c>
    </row>
    <row r="3" spans="1:8" x14ac:dyDescent="0.25">
      <c r="A3" s="2">
        <v>2</v>
      </c>
      <c r="B3" s="2" t="s">
        <v>7</v>
      </c>
      <c r="C3" s="6" t="s">
        <v>8</v>
      </c>
      <c r="D3" s="6" t="s">
        <v>6</v>
      </c>
      <c r="E3" s="2">
        <v>281</v>
      </c>
      <c r="F3" s="2" t="str" cm="1">
        <f t="array" ref="F3">INDEX(reading_sessions!C:C, MATCH(1, (reading_sessions!B:B=A3)*(reading_sessions!E:E=H3), 0))</f>
        <v>Henry</v>
      </c>
      <c r="G3" s="2">
        <f>_xlfn.MINIFS(reading_sessions!E:E, reading_sessions!B:B, A3)</f>
        <v>4</v>
      </c>
      <c r="H3" s="2">
        <f>_xlfn.MAXIFS(reading_sessions!E:E, reading_sessions!B:B, A3)</f>
        <v>5</v>
      </c>
    </row>
    <row r="4" spans="1:8" x14ac:dyDescent="0.25">
      <c r="A4" s="2">
        <v>3</v>
      </c>
      <c r="B4" s="2">
        <v>1984</v>
      </c>
      <c r="C4" s="6" t="s">
        <v>9</v>
      </c>
      <c r="D4" s="6" t="s">
        <v>10</v>
      </c>
      <c r="E4" s="2">
        <v>328</v>
      </c>
      <c r="F4" s="2" t="str" cm="1">
        <f t="array" ref="F4">INDEX(reading_sessions!C:C, MATCH(1, (reading_sessions!B:B=A4)*(reading_sessions!E:E=H4), 0))</f>
        <v>Paul</v>
      </c>
      <c r="G4" s="2">
        <f>_xlfn.MINIFS(reading_sessions!E:E, reading_sessions!B:B, A4)</f>
        <v>1</v>
      </c>
      <c r="H4" s="2">
        <f>_xlfn.MAXIFS(reading_sessions!E:E, reading_sessions!B:B, A4)</f>
        <v>5</v>
      </c>
    </row>
    <row r="5" spans="1:8" x14ac:dyDescent="0.25">
      <c r="A5" s="2">
        <v>4</v>
      </c>
      <c r="B5" s="2" t="s">
        <v>11</v>
      </c>
      <c r="C5" s="6" t="s">
        <v>12</v>
      </c>
      <c r="D5" s="6" t="s">
        <v>13</v>
      </c>
      <c r="E5" s="2">
        <v>432</v>
      </c>
      <c r="F5" s="2" t="str" cm="1">
        <f t="array" ref="F5">INDEX(reading_sessions!C:C, MATCH(1, (reading_sessions!B:B=A5)*(reading_sessions!E:E=H5), 0))</f>
        <v>Quinn</v>
      </c>
      <c r="G5" s="2">
        <f>_xlfn.MINIFS(reading_sessions!E:E, reading_sessions!B:B, A5)</f>
        <v>3</v>
      </c>
      <c r="H5" s="2">
        <f>_xlfn.MAXIFS(reading_sessions!E:E, reading_sessions!B:B, A5)</f>
        <v>3</v>
      </c>
    </row>
    <row r="6" spans="1:8" x14ac:dyDescent="0.25">
      <c r="A6" s="2">
        <v>5</v>
      </c>
      <c r="B6" s="2" t="s">
        <v>14</v>
      </c>
      <c r="C6" s="6" t="s">
        <v>15</v>
      </c>
      <c r="D6" s="6" t="s">
        <v>6</v>
      </c>
      <c r="E6" s="2">
        <v>277</v>
      </c>
      <c r="F6" s="2" t="str" cm="1">
        <f t="array" ref="F6">INDEX(reading_sessions!C:C, MATCH(1, (reading_sessions!B:B=A6)*(reading_sessions!E:E=H6), 0))</f>
        <v>Tara</v>
      </c>
      <c r="G6" s="2">
        <f>_xlfn.MINIFS(reading_sessions!E:E, reading_sessions!B:B, A6)</f>
        <v>1</v>
      </c>
      <c r="H6" s="2">
        <f>_xlfn.MAXIFS(reading_sessions!E:E, reading_sessions!B:B, A6)</f>
        <v>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E94C5-36F3-41A8-8A49-AD92559D6C9F}">
  <dimension ref="A3:B6"/>
  <sheetViews>
    <sheetView workbookViewId="0">
      <selection activeCell="A3" sqref="A3"/>
    </sheetView>
  </sheetViews>
  <sheetFormatPr defaultRowHeight="15" x14ac:dyDescent="0.25"/>
  <cols>
    <col min="1" max="1" width="9.85546875" bestFit="1" customWidth="1"/>
    <col min="2" max="2" width="13.140625" bestFit="1" customWidth="1"/>
  </cols>
  <sheetData>
    <row r="3" spans="1:2" x14ac:dyDescent="0.25">
      <c r="A3" s="7" t="s">
        <v>2</v>
      </c>
      <c r="B3" t="s">
        <v>49</v>
      </c>
    </row>
    <row r="4" spans="1:2" x14ac:dyDescent="0.25">
      <c r="A4" t="s">
        <v>10</v>
      </c>
      <c r="B4" s="5">
        <v>1</v>
      </c>
    </row>
    <row r="5" spans="1:2" x14ac:dyDescent="0.25">
      <c r="A5" t="s">
        <v>6</v>
      </c>
      <c r="B5" s="5">
        <v>3</v>
      </c>
    </row>
    <row r="6" spans="1:2" x14ac:dyDescent="0.25">
      <c r="A6" t="s">
        <v>13</v>
      </c>
      <c r="B6" s="5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40CADAF-6476-4AE2-B3B3-E41795BE46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books</vt:lpstr>
      <vt:lpstr>reading_sessions</vt:lpstr>
      <vt:lpstr>Combined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Ferreira Bezerra, Priscila</dc:creator>
  <cp:lastModifiedBy>Ferreira Bezerra, Priscila</cp:lastModifiedBy>
  <dcterms:created xsi:type="dcterms:W3CDTF">2025-08-11T00:47:55Z</dcterms:created>
  <dcterms:modified xsi:type="dcterms:W3CDTF">2025-08-11T03:25:05Z</dcterms:modified>
</cp:coreProperties>
</file>