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ocuments\ECE 441 Power Supply Board\"/>
    </mc:Choice>
  </mc:AlternateContent>
  <xr:revisionPtr revIDLastSave="0" documentId="13_ncr:1_{F437A5A5-EF10-4E6E-9449-5C4C219EC3AB}" xr6:coauthVersionLast="47" xr6:coauthVersionMax="47" xr10:uidLastSave="{00000000-0000-0000-0000-000000000000}"/>
  <bookViews>
    <workbookView xWindow="11520" yWindow="0" windowWidth="11520" windowHeight="12360" xr2:uid="{74057CF0-DBA3-48B5-85CD-9FFA642D0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17" i="1"/>
  <c r="H16" i="1"/>
  <c r="H15" i="1"/>
  <c r="H23" i="1"/>
  <c r="H10" i="1"/>
  <c r="H9" i="1"/>
  <c r="H8" i="1"/>
  <c r="H20" i="1"/>
  <c r="H22" i="1"/>
  <c r="H4" i="1"/>
  <c r="H21" i="1"/>
  <c r="H19" i="1"/>
  <c r="H18" i="1"/>
  <c r="H14" i="1"/>
  <c r="H13" i="1"/>
  <c r="H12" i="1"/>
  <c r="H11" i="1"/>
  <c r="H7" i="1"/>
  <c r="H6" i="1"/>
  <c r="H5" i="1"/>
  <c r="H27" i="1" l="1"/>
</calcChain>
</file>

<file path=xl/sharedStrings.xml><?xml version="1.0" encoding="utf-8"?>
<sst xmlns="http://schemas.openxmlformats.org/spreadsheetml/2006/main" count="139" uniqueCount="111">
  <si>
    <t>Part Number</t>
  </si>
  <si>
    <t>Source</t>
  </si>
  <si>
    <t>Part Name</t>
  </si>
  <si>
    <t>Identifier</t>
  </si>
  <si>
    <t>Quantity</t>
  </si>
  <si>
    <t>Price per Unit ($)</t>
  </si>
  <si>
    <t>Total Cost ($)</t>
  </si>
  <si>
    <t>Mouser</t>
  </si>
  <si>
    <t>IC1</t>
  </si>
  <si>
    <t>Total:</t>
  </si>
  <si>
    <t>Manufacturer</t>
  </si>
  <si>
    <t>Diodes Incorporated</t>
  </si>
  <si>
    <t>IC2</t>
  </si>
  <si>
    <t>Hammond Manufacturing</t>
  </si>
  <si>
    <t>TR1</t>
  </si>
  <si>
    <t>703W-00/53</t>
  </si>
  <si>
    <t>IEC-320 PCB Connector</t>
  </si>
  <si>
    <t>Qualtek</t>
  </si>
  <si>
    <t>J1</t>
  </si>
  <si>
    <t>Micro Commercial Components (MCC)</t>
  </si>
  <si>
    <t>Bridge Rectifier</t>
  </si>
  <si>
    <t>BR1</t>
  </si>
  <si>
    <t>470 uF Electrolytic Capacitor</t>
  </si>
  <si>
    <t>10 uF Ceramic Capacitor</t>
  </si>
  <si>
    <t>Pulse Electronics</t>
  </si>
  <si>
    <t>L1</t>
  </si>
  <si>
    <t>510-CT3151-2</t>
  </si>
  <si>
    <t>Cal Test</t>
  </si>
  <si>
    <t>Red Bannanna Connector</t>
  </si>
  <si>
    <t>510-CT3151-0</t>
  </si>
  <si>
    <t>Black Bannanna Connector</t>
  </si>
  <si>
    <t>Vishay / Dale</t>
  </si>
  <si>
    <t>R1</t>
  </si>
  <si>
    <t>R2</t>
  </si>
  <si>
    <t>Bourns</t>
  </si>
  <si>
    <t>R3</t>
  </si>
  <si>
    <t>AP62250WU-7</t>
  </si>
  <si>
    <t>5V 2.5A 1.3MHz Stepdown Switching Voltage Regulator</t>
  </si>
  <si>
    <t>AZ1117IH-3.3TRG1</t>
  </si>
  <si>
    <t>3.3V 1.35A LDO Linear Voltage Regulator</t>
  </si>
  <si>
    <t>IC3</t>
  </si>
  <si>
    <t>Texas Instruments</t>
  </si>
  <si>
    <t>Current Limit Switch</t>
  </si>
  <si>
    <t>IC4</t>
  </si>
  <si>
    <t>PA5432.472NLT</t>
  </si>
  <si>
    <t>4.7 uH Inductor</t>
  </si>
  <si>
    <t>C1</t>
  </si>
  <si>
    <t>Samsung Electro-Mechanics</t>
  </si>
  <si>
    <t>C2</t>
  </si>
  <si>
    <t>.1 uF Ceramic Capacitor</t>
  </si>
  <si>
    <t>CL21A106KAYNNNE</t>
  </si>
  <si>
    <t>CL21A226MAYNNNE</t>
  </si>
  <si>
    <t>22 uF Ceramic Capacitor</t>
  </si>
  <si>
    <t>C4, C5, C9, C11</t>
  </si>
  <si>
    <t>C12, C13</t>
  </si>
  <si>
    <t>ERJ-6ENF5232V</t>
  </si>
  <si>
    <t>Panasonic</t>
  </si>
  <si>
    <t>52.3 kΩ Resistor</t>
  </si>
  <si>
    <t>CR0805-FX-1002ELF</t>
  </si>
  <si>
    <t>10 kΩ Resistor</t>
  </si>
  <si>
    <t>CRCW0805100KFKEBC</t>
  </si>
  <si>
    <t>100 kΩ Resistor</t>
  </si>
  <si>
    <t>RC0805FR-07133KL</t>
  </si>
  <si>
    <t>YAGEO</t>
  </si>
  <si>
    <t>133 kΩ Resistor</t>
  </si>
  <si>
    <t>R4</t>
  </si>
  <si>
    <t>J3, J5, J7</t>
  </si>
  <si>
    <t>J2, J4, J6</t>
  </si>
  <si>
    <t>Power Supply v2 BOM</t>
  </si>
  <si>
    <t>LM2940IMPX-10/NOPB</t>
  </si>
  <si>
    <t>10V 1A LDO Linear Voltage Regulator</t>
  </si>
  <si>
    <t>.47 uF Ceramic Capacitor</t>
  </si>
  <si>
    <t>C3, C7, C8, C10</t>
  </si>
  <si>
    <t>C6</t>
  </si>
  <si>
    <t>MP62551DJ-LF-P</t>
  </si>
  <si>
    <t>Monolithic Power Systems</t>
  </si>
  <si>
    <t>CL21B104KBCNNNC</t>
  </si>
  <si>
    <t>CL21B474KAFNFNE</t>
  </si>
  <si>
    <t>EMZL250ARA471MHA0G</t>
  </si>
  <si>
    <t>United Chemi-Con</t>
  </si>
  <si>
    <t>833-LMB14S-TP</t>
  </si>
  <si>
    <t>OSH Park</t>
  </si>
  <si>
    <t>Custom PCB 1</t>
  </si>
  <si>
    <t>Custom PCB 2</t>
  </si>
  <si>
    <t>183H16</t>
  </si>
  <si>
    <t>20VA 115:8 Stepdown Transformer</t>
  </si>
  <si>
    <t>50 F Supercapacitor</t>
  </si>
  <si>
    <t>MAL223551008E3</t>
  </si>
  <si>
    <t>Vishay / BC Components</t>
  </si>
  <si>
    <t>Link</t>
  </si>
  <si>
    <t>https://www.mouser.com/ProductDetail/Hammond-Manufacturing/183H16?qs=k5YXvLLCsLF8cmJEP3ojKg%3D%3D</t>
  </si>
  <si>
    <t>https://www.mouser.com/ProductDetail/Texas-Instruments/LM2940IMPX-10-NOPB?qs=X1J7HmVL2ZGaWCR2un6ouA%3D%3D</t>
  </si>
  <si>
    <t>https://www.mouser.com/ProductDetail/Diodes-Incorporated/AP62250WU-7?qs=7MVldsJ5Uax1PUc8sdeimQ%3D%3D</t>
  </si>
  <si>
    <t>https://www.mouser.com/ProductDetail/Diodes-Incorporated/AZ1117IH-3.3TRG1?qs=cpo3%2FpBou2jnS4SxLgAVoA%3D%3D</t>
  </si>
  <si>
    <t>https://www.mouser.com/ProductDetail/Monolithic-Power-Systems-MPS/MP62551DJ-LF-P?qs=ddTkeYFZflXDa69ht83ygw%3D%3D</t>
  </si>
  <si>
    <t>https://www.mouser.com/ProductDetail/Micro-Commercial-Components-MCC/LMB14S-TP?qs=P1JMDcb91o681gFxLNJ1UQ%3D%3D</t>
  </si>
  <si>
    <t>https://www.mouser.com/ProductDetail/Pulse-Electronics/PA5432.472NLT?qs=pUKx8fyJudDLv0VO4NsmwQ%3D%3D</t>
  </si>
  <si>
    <t>https://www.mouser.com/ProductDetail/United-Chemi-Con/EMZL250ARA471MHA0G?qs=sGAEpiMZZMvwFf0viD3Y3a3yb5D6sPUg0or9DsMJgREs%252BW9Qikmm3Q%3D%3D</t>
  </si>
  <si>
    <t>https://www.mouser.com/ProductDetail/Samsung-Electro-Mechanics/CL21B474KAFNFNE?qs=%252B6g0mu59x7K%2FFWf3xvWdww%3D%3D</t>
  </si>
  <si>
    <t>https://www.mouser.com/ProductDetail/Samsung-Electro-Mechanics/CL21B104KBCNNNC?qs=349EhDEZ59pEfpnm5yBEmQ%3D%3D</t>
  </si>
  <si>
    <t>https://www.mouser.com/ProductDetail/Samsung-Electro-Mechanics/CL21A106KAYNNNE?qs=yOVawPpwOwmTXAd4dJtNjA%3D%3D</t>
  </si>
  <si>
    <t>https://www.mouser.com/ProductDetail/Samsung-Electro-Mechanics/CL21A226MAYNNNE?qs=xZ%2FP%252Ba9zWqY%2FVvCfXjMhqg%3D%3D</t>
  </si>
  <si>
    <t>https://www.mouser.com/ProductDetail/594-MAL223551008E3</t>
  </si>
  <si>
    <t>https://www.mouser.com/ProductDetail/Panasonic/ERJ-6ENF5232V?qs=sGAEpiMZZMvdGkrng054t8AJgcdMkx7xdXBTzLPHgy4%3D</t>
  </si>
  <si>
    <t>https://www.mouser.com/ProductDetail/Bourns/CR0805-FX-1002ELF?qs=sGAEpiMZZMvdGkrng054t%252BRNGJdg958RtZM0SKjpYtw%3D</t>
  </si>
  <si>
    <t>https://www.mouser.com/ProductDetail/Vishay-Dale/CRCW0805100KFKEBC?qs=sGAEpiMZZMvdGkrng054t7z4BkURc4LzkOGAhEqdyKyZUEILGxECXg%3D%3D</t>
  </si>
  <si>
    <t>https://www.mouser.com/ProductDetail/YAGEO/RC0805FR-07133KL?qs=sGAEpiMZZMvdGkrng054t8AJgcdMkx7x8ssaHiYb%252BIk%3D</t>
  </si>
  <si>
    <t>https://www.mouser.com/ProductDetail/Qualtek/703W-00-53?qs=%252BCmxX1pwNuHERMfCpPr41g%3D%3D</t>
  </si>
  <si>
    <t>https://www.mouser.com/ProductDetail/Cal-Test/CT3151-0?qs=vgjKjNJexTi7zzqDU3Xrcg%3D%3D</t>
  </si>
  <si>
    <t>https://www.mouser.com/ProductDetail/Cal-Test/CT3151-2?qs=vgjKjNJexTioHV0T43sliw%3D%3D</t>
  </si>
  <si>
    <t>https://oshpark.com/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</si>
</sst>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United-Chemi-Con/EMZL250ARA471MHA0G?qs=sGAEpiMZZMvwFf0viD3Y3a3yb5D6sPUg0or9DsMJgREs%252BW9Qikmm3Q%3D%3D\" TargetMode="External"/><Relationship Id="rId13" Type="http://schemas.openxmlformats.org/officeDocument/2006/relationships/hyperlink" Target="https://www.mouser.com/ProductDetail/594-MAL223551008E3" TargetMode="External"/><Relationship Id="rId18" Type="http://schemas.openxmlformats.org/officeDocument/2006/relationships/hyperlink" Target="https://www.mouser.com/ProductDetail/Qualtek/703W-00-53?qs=%252BCmxX1pwNuHERMfCpPr41g%3D%3D" TargetMode="External"/><Relationship Id="rId3" Type="http://schemas.openxmlformats.org/officeDocument/2006/relationships/hyperlink" Target="https://www.mouser.com/ProductDetail/Diodes-Incorporated/AP62250WU-7?qs=7MVldsJ5Uax1PUc8sdeimQ%3D%3D" TargetMode="External"/><Relationship Id="rId21" Type="http://schemas.openxmlformats.org/officeDocument/2006/relationships/hyperlink" Target="https://oshpark.com/" TargetMode="External"/><Relationship Id="rId7" Type="http://schemas.openxmlformats.org/officeDocument/2006/relationships/hyperlink" Target="https://www.mouser.com/ProductDetail/Pulse-Electronics/PA5432.472NLT?qs=pUKx8fyJudDLv0VO4NsmwQ%3D%3D" TargetMode="External"/><Relationship Id="rId12" Type="http://schemas.openxmlformats.org/officeDocument/2006/relationships/hyperlink" Target="https://www.mouser.com/ProductDetail/Samsung-Electro-Mechanics/CL21A226MAYNNNE?qs=xZ%2FP%252Ba9zWqY%2FVvCfXjMhqg%3D%3D" TargetMode="External"/><Relationship Id="rId17" Type="http://schemas.openxmlformats.org/officeDocument/2006/relationships/hyperlink" Target="https://www.mouser.com/ProductDetail/YAGEO/RC0805FR-07133KL?qs=sGAEpiMZZMvdGkrng054t8AJgcdMkx7x8ssaHiYb%252BIk%3D" TargetMode="External"/><Relationship Id="rId2" Type="http://schemas.openxmlformats.org/officeDocument/2006/relationships/hyperlink" Target="https://www.mouser.com/ProductDetail/Texas-Instruments/LM2940IMPX-10-NOPB?qs=X1J7HmVL2ZGaWCR2un6ouA%3D%3D" TargetMode="External"/><Relationship Id="rId16" Type="http://schemas.openxmlformats.org/officeDocument/2006/relationships/hyperlink" Target="https://www.mouser.com/ProductDetail/Vishay-Dale/CRCW0805100KFKEBC?qs=sGAEpiMZZMvdGkrng054t7z4BkURc4LzkOGAhEqdyKyZUEILGxECXg%3D%3D" TargetMode="External"/><Relationship Id="rId20" Type="http://schemas.openxmlformats.org/officeDocument/2006/relationships/hyperlink" Target="https://www.mouser.com/ProductDetail/Cal-Test/CT3151-2?qs=vgjKjNJexTioHV0T43sliw%3D%3D" TargetMode="External"/><Relationship Id="rId1" Type="http://schemas.openxmlformats.org/officeDocument/2006/relationships/hyperlink" Target="https://www.mouser.com/ProductDetail/Hammond-Manufacturing/183H16?qs=k5YXvLLCsLF8cmJEP3ojKg%3D%3D" TargetMode="External"/><Relationship Id="rId6" Type="http://schemas.openxmlformats.org/officeDocument/2006/relationships/hyperlink" Target="https://www.mouser.com/ProductDetail/Micro-Commercial-Components-MCC/LMB14S-TP?qs=P1JMDcb91o681gFxLNJ1UQ%3D%3D" TargetMode="External"/><Relationship Id="rId11" Type="http://schemas.openxmlformats.org/officeDocument/2006/relationships/hyperlink" Target="https://www.mouser.com/ProductDetail/Samsung-Electro-Mechanics/CL21A106KAYNNNE?qs=yOVawPpwOwmTXAd4dJtNjA%3D%3D" TargetMode="External"/><Relationship Id="rId5" Type="http://schemas.openxmlformats.org/officeDocument/2006/relationships/hyperlink" Target="https://www.mouser.com/ProductDetail/Monolithic-Power-Systems-MPS/MP62551DJ-LF-P?qs=ddTkeYFZflXDa69ht83ygw%3D%3D" TargetMode="External"/><Relationship Id="rId15" Type="http://schemas.openxmlformats.org/officeDocument/2006/relationships/hyperlink" Target="https://www.mouser.com/ProductDetail/Bourns/CR0805-FX-1002ELF?qs=sGAEpiMZZMvdGkrng054t%252BRNGJdg958RtZM0SKjpYtw%3D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om/ProductDetail/Samsung-Electro-Mechanics/CL21B104KBCNNNC?qs=349EhDEZ59pEfpnm5yBEmQ%3D%3D" TargetMode="External"/><Relationship Id="rId19" Type="http://schemas.openxmlformats.org/officeDocument/2006/relationships/hyperlink" Target="https://www.mouser.com/ProductDetail/Cal-Test/CT3151-0?qs=vgjKjNJexTi7zzqDU3Xrcg%3D%3D" TargetMode="External"/><Relationship Id="rId4" Type="http://schemas.openxmlformats.org/officeDocument/2006/relationships/hyperlink" Target="https://www.mouser.com/ProductDetail/Diodes-Incorporated/AZ1117IH-3.3TRG1?qs=cpo3%2FpBou2jnS4SxLgAVoA%3D%3D" TargetMode="External"/><Relationship Id="rId9" Type="http://schemas.openxmlformats.org/officeDocument/2006/relationships/hyperlink" Target="https://www.mouser.com/ProductDetail/Samsung-Electro-Mechanics/CL21B474KAFNFNE?qs=%252B6g0mu59x7K%2FFWf3xvWdww%3D%3D" TargetMode="External"/><Relationship Id="rId14" Type="http://schemas.openxmlformats.org/officeDocument/2006/relationships/hyperlink" Target="https://www.mouser.com/ProductDetail/Panasonic/ERJ-6ENF5232V?qs=sGAEpiMZZMvdGkrng054t8AJgcdMkx7xdXBTzLPHgy4%3D" TargetMode="External"/><Relationship Id="rId22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6A9F-4E2C-479B-BEEB-97324D095CF5}">
  <dimension ref="A1:I27"/>
  <sheetViews>
    <sheetView tabSelected="1" topLeftCell="A4" zoomScale="71" zoomScaleNormal="85" workbookViewId="0">
      <selection activeCell="G30" sqref="G30"/>
    </sheetView>
  </sheetViews>
  <sheetFormatPr defaultRowHeight="14.4" x14ac:dyDescent="0.3"/>
  <cols>
    <col min="1" max="1" width="32.33203125" customWidth="1"/>
    <col min="2" max="2" width="22.44140625" customWidth="1"/>
    <col min="4" max="4" width="23.6640625" customWidth="1"/>
    <col min="5" max="5" width="13.5546875" customWidth="1"/>
    <col min="7" max="7" width="14.6640625" customWidth="1"/>
    <col min="8" max="8" width="11.88671875" customWidth="1"/>
    <col min="9" max="9" width="151.109375" customWidth="1"/>
  </cols>
  <sheetData>
    <row r="1" spans="1:9" x14ac:dyDescent="0.3">
      <c r="A1" t="s">
        <v>68</v>
      </c>
    </row>
    <row r="3" spans="1:9" x14ac:dyDescent="0.3">
      <c r="A3" t="s">
        <v>0</v>
      </c>
      <c r="B3" t="s">
        <v>10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89</v>
      </c>
    </row>
    <row r="4" spans="1:9" ht="28.8" x14ac:dyDescent="0.3">
      <c r="A4" t="s">
        <v>84</v>
      </c>
      <c r="B4" t="s">
        <v>13</v>
      </c>
      <c r="C4" t="s">
        <v>7</v>
      </c>
      <c r="D4" s="1" t="s">
        <v>85</v>
      </c>
      <c r="E4" t="s">
        <v>14</v>
      </c>
      <c r="F4">
        <v>1</v>
      </c>
      <c r="G4">
        <v>17.04</v>
      </c>
      <c r="H4">
        <f>F4*G4</f>
        <v>17.04</v>
      </c>
      <c r="I4" s="2" t="s">
        <v>90</v>
      </c>
    </row>
    <row r="5" spans="1:9" ht="28.8" x14ac:dyDescent="0.3">
      <c r="A5" t="s">
        <v>69</v>
      </c>
      <c r="B5" t="s">
        <v>41</v>
      </c>
      <c r="C5" t="s">
        <v>7</v>
      </c>
      <c r="D5" s="1" t="s">
        <v>70</v>
      </c>
      <c r="E5" t="s">
        <v>8</v>
      </c>
      <c r="F5">
        <v>1</v>
      </c>
      <c r="G5">
        <v>1.99</v>
      </c>
      <c r="H5">
        <f t="shared" ref="H5:H25" si="0">F5*G5</f>
        <v>1.99</v>
      </c>
      <c r="I5" s="2" t="s">
        <v>91</v>
      </c>
    </row>
    <row r="6" spans="1:9" ht="43.2" x14ac:dyDescent="0.3">
      <c r="A6" t="s">
        <v>36</v>
      </c>
      <c r="B6" t="s">
        <v>11</v>
      </c>
      <c r="C6" t="s">
        <v>7</v>
      </c>
      <c r="D6" s="1" t="s">
        <v>37</v>
      </c>
      <c r="E6" t="s">
        <v>12</v>
      </c>
      <c r="F6">
        <v>1</v>
      </c>
      <c r="G6">
        <v>0.49</v>
      </c>
      <c r="H6">
        <f t="shared" si="0"/>
        <v>0.49</v>
      </c>
      <c r="I6" s="2" t="s">
        <v>92</v>
      </c>
    </row>
    <row r="7" spans="1:9" ht="28.8" x14ac:dyDescent="0.3">
      <c r="A7" t="s">
        <v>38</v>
      </c>
      <c r="B7" s="1" t="s">
        <v>11</v>
      </c>
      <c r="C7" t="s">
        <v>7</v>
      </c>
      <c r="D7" s="1" t="s">
        <v>39</v>
      </c>
      <c r="E7" t="s">
        <v>40</v>
      </c>
      <c r="F7">
        <v>1</v>
      </c>
      <c r="G7">
        <v>0.4</v>
      </c>
      <c r="H7">
        <f t="shared" si="0"/>
        <v>0.4</v>
      </c>
      <c r="I7" s="2" t="s">
        <v>93</v>
      </c>
    </row>
    <row r="8" spans="1:9" ht="28.8" x14ac:dyDescent="0.3">
      <c r="A8" t="s">
        <v>74</v>
      </c>
      <c r="B8" s="1" t="s">
        <v>75</v>
      </c>
      <c r="C8" t="s">
        <v>7</v>
      </c>
      <c r="D8" s="1" t="s">
        <v>42</v>
      </c>
      <c r="E8" t="s">
        <v>43</v>
      </c>
      <c r="F8">
        <v>1</v>
      </c>
      <c r="G8">
        <v>1.84</v>
      </c>
      <c r="H8">
        <f t="shared" si="0"/>
        <v>1.84</v>
      </c>
      <c r="I8" s="2" t="s">
        <v>94</v>
      </c>
    </row>
    <row r="9" spans="1:9" ht="28.8" x14ac:dyDescent="0.3">
      <c r="A9" t="s">
        <v>80</v>
      </c>
      <c r="B9" s="1" t="s">
        <v>19</v>
      </c>
      <c r="C9" t="s">
        <v>7</v>
      </c>
      <c r="D9" s="1" t="s">
        <v>20</v>
      </c>
      <c r="E9" t="s">
        <v>21</v>
      </c>
      <c r="F9">
        <v>1</v>
      </c>
      <c r="G9">
        <v>0.5</v>
      </c>
      <c r="H9">
        <f t="shared" si="0"/>
        <v>0.5</v>
      </c>
      <c r="I9" s="2" t="s">
        <v>95</v>
      </c>
    </row>
    <row r="10" spans="1:9" x14ac:dyDescent="0.3">
      <c r="A10" t="s">
        <v>44</v>
      </c>
      <c r="B10" s="1" t="s">
        <v>24</v>
      </c>
      <c r="C10" t="s">
        <v>7</v>
      </c>
      <c r="D10" s="1" t="s">
        <v>45</v>
      </c>
      <c r="E10" t="s">
        <v>25</v>
      </c>
      <c r="F10">
        <v>1</v>
      </c>
      <c r="G10">
        <v>2.15</v>
      </c>
      <c r="H10">
        <f t="shared" si="0"/>
        <v>2.15</v>
      </c>
      <c r="I10" s="2" t="s">
        <v>96</v>
      </c>
    </row>
    <row r="11" spans="1:9" ht="28.8" x14ac:dyDescent="0.3">
      <c r="A11" t="s">
        <v>78</v>
      </c>
      <c r="B11" t="s">
        <v>79</v>
      </c>
      <c r="C11" t="s">
        <v>7</v>
      </c>
      <c r="D11" s="1" t="s">
        <v>22</v>
      </c>
      <c r="E11" s="1" t="s">
        <v>46</v>
      </c>
      <c r="F11">
        <v>1</v>
      </c>
      <c r="G11">
        <v>0.94</v>
      </c>
      <c r="H11">
        <f t="shared" si="0"/>
        <v>0.94</v>
      </c>
      <c r="I11" s="2" t="s">
        <v>97</v>
      </c>
    </row>
    <row r="12" spans="1:9" ht="28.8" x14ac:dyDescent="0.3">
      <c r="A12" t="s">
        <v>77</v>
      </c>
      <c r="B12" s="1" t="s">
        <v>47</v>
      </c>
      <c r="C12" t="s">
        <v>7</v>
      </c>
      <c r="D12" s="1" t="s">
        <v>71</v>
      </c>
      <c r="E12" s="1" t="s">
        <v>48</v>
      </c>
      <c r="F12">
        <v>1</v>
      </c>
      <c r="G12">
        <v>0.1</v>
      </c>
      <c r="H12">
        <f t="shared" si="0"/>
        <v>0.1</v>
      </c>
      <c r="I12" s="2" t="s">
        <v>98</v>
      </c>
    </row>
    <row r="13" spans="1:9" ht="28.8" x14ac:dyDescent="0.3">
      <c r="A13" t="s">
        <v>76</v>
      </c>
      <c r="B13" s="1" t="s">
        <v>47</v>
      </c>
      <c r="C13" t="s">
        <v>7</v>
      </c>
      <c r="D13" s="1" t="s">
        <v>49</v>
      </c>
      <c r="E13" t="s">
        <v>73</v>
      </c>
      <c r="F13">
        <v>1</v>
      </c>
      <c r="G13">
        <v>0.1</v>
      </c>
      <c r="H13">
        <f t="shared" si="0"/>
        <v>0.1</v>
      </c>
      <c r="I13" s="2" t="s">
        <v>99</v>
      </c>
    </row>
    <row r="14" spans="1:9" ht="28.8" x14ac:dyDescent="0.3">
      <c r="A14" t="s">
        <v>50</v>
      </c>
      <c r="B14" s="1" t="s">
        <v>47</v>
      </c>
      <c r="C14" t="s">
        <v>7</v>
      </c>
      <c r="D14" s="1" t="s">
        <v>23</v>
      </c>
      <c r="E14" s="1" t="s">
        <v>53</v>
      </c>
      <c r="F14">
        <v>4</v>
      </c>
      <c r="G14">
        <v>0.16</v>
      </c>
      <c r="H14">
        <f t="shared" si="0"/>
        <v>0.64</v>
      </c>
      <c r="I14" s="2" t="s">
        <v>100</v>
      </c>
    </row>
    <row r="15" spans="1:9" ht="28.8" x14ac:dyDescent="0.3">
      <c r="A15" t="s">
        <v>51</v>
      </c>
      <c r="B15" s="1" t="s">
        <v>47</v>
      </c>
      <c r="C15" t="s">
        <v>7</v>
      </c>
      <c r="D15" s="1" t="s">
        <v>52</v>
      </c>
      <c r="E15" t="s">
        <v>72</v>
      </c>
      <c r="F15">
        <v>4</v>
      </c>
      <c r="G15">
        <v>0.25</v>
      </c>
      <c r="H15">
        <f>F15*G15</f>
        <v>1</v>
      </c>
      <c r="I15" s="2" t="s">
        <v>101</v>
      </c>
    </row>
    <row r="16" spans="1:9" x14ac:dyDescent="0.3">
      <c r="A16" t="s">
        <v>87</v>
      </c>
      <c r="B16" s="1" t="s">
        <v>88</v>
      </c>
      <c r="C16" t="s">
        <v>7</v>
      </c>
      <c r="D16" s="1" t="s">
        <v>86</v>
      </c>
      <c r="E16" s="1" t="s">
        <v>54</v>
      </c>
      <c r="F16">
        <v>2</v>
      </c>
      <c r="G16">
        <v>6.07</v>
      </c>
      <c r="H16">
        <f>F16*G16</f>
        <v>12.14</v>
      </c>
      <c r="I16" s="2" t="s">
        <v>102</v>
      </c>
    </row>
    <row r="17" spans="1:9" x14ac:dyDescent="0.3">
      <c r="A17" t="s">
        <v>55</v>
      </c>
      <c r="B17" s="1" t="s">
        <v>56</v>
      </c>
      <c r="C17" t="s">
        <v>7</v>
      </c>
      <c r="D17" s="1" t="s">
        <v>57</v>
      </c>
      <c r="E17" s="1" t="s">
        <v>32</v>
      </c>
      <c r="F17">
        <v>1</v>
      </c>
      <c r="G17">
        <v>0.1</v>
      </c>
      <c r="H17">
        <f>F17*G17</f>
        <v>0.1</v>
      </c>
      <c r="I17" s="2" t="s">
        <v>103</v>
      </c>
    </row>
    <row r="18" spans="1:9" x14ac:dyDescent="0.3">
      <c r="A18" t="s">
        <v>58</v>
      </c>
      <c r="B18" s="1" t="s">
        <v>34</v>
      </c>
      <c r="C18" t="s">
        <v>7</v>
      </c>
      <c r="D18" s="1" t="s">
        <v>59</v>
      </c>
      <c r="E18" s="1" t="s">
        <v>33</v>
      </c>
      <c r="F18">
        <v>1</v>
      </c>
      <c r="G18">
        <v>0.1</v>
      </c>
      <c r="H18">
        <f t="shared" si="0"/>
        <v>0.1</v>
      </c>
      <c r="I18" s="2" t="s">
        <v>104</v>
      </c>
    </row>
    <row r="19" spans="1:9" x14ac:dyDescent="0.3">
      <c r="A19" t="s">
        <v>60</v>
      </c>
      <c r="B19" s="1" t="s">
        <v>31</v>
      </c>
      <c r="C19" t="s">
        <v>7</v>
      </c>
      <c r="D19" s="1" t="s">
        <v>61</v>
      </c>
      <c r="E19" s="1" t="s">
        <v>35</v>
      </c>
      <c r="F19">
        <v>1</v>
      </c>
      <c r="G19">
        <v>0.1</v>
      </c>
      <c r="H19">
        <f t="shared" si="0"/>
        <v>0.1</v>
      </c>
      <c r="I19" s="2" t="s">
        <v>105</v>
      </c>
    </row>
    <row r="20" spans="1:9" x14ac:dyDescent="0.3">
      <c r="A20" t="s">
        <v>62</v>
      </c>
      <c r="B20" s="1" t="s">
        <v>63</v>
      </c>
      <c r="C20" t="s">
        <v>7</v>
      </c>
      <c r="D20" s="1" t="s">
        <v>64</v>
      </c>
      <c r="E20" s="1" t="s">
        <v>65</v>
      </c>
      <c r="F20">
        <v>1</v>
      </c>
      <c r="G20">
        <v>0.1</v>
      </c>
      <c r="H20">
        <f>F20*G20</f>
        <v>0.1</v>
      </c>
      <c r="I20" s="2" t="s">
        <v>106</v>
      </c>
    </row>
    <row r="21" spans="1:9" x14ac:dyDescent="0.3">
      <c r="A21" t="s">
        <v>15</v>
      </c>
      <c r="B21" t="s">
        <v>17</v>
      </c>
      <c r="C21" t="s">
        <v>7</v>
      </c>
      <c r="D21" t="s">
        <v>16</v>
      </c>
      <c r="E21" t="s">
        <v>18</v>
      </c>
      <c r="F21">
        <v>1</v>
      </c>
      <c r="G21">
        <v>1.76</v>
      </c>
      <c r="H21">
        <f t="shared" si="0"/>
        <v>1.76</v>
      </c>
      <c r="I21" s="2" t="s">
        <v>107</v>
      </c>
    </row>
    <row r="22" spans="1:9" x14ac:dyDescent="0.3">
      <c r="A22" t="s">
        <v>29</v>
      </c>
      <c r="B22" t="s">
        <v>27</v>
      </c>
      <c r="C22" t="s">
        <v>7</v>
      </c>
      <c r="D22" s="1" t="s">
        <v>30</v>
      </c>
      <c r="E22" s="1" t="s">
        <v>67</v>
      </c>
      <c r="F22">
        <v>3</v>
      </c>
      <c r="G22">
        <v>2.2400000000000002</v>
      </c>
      <c r="H22">
        <f t="shared" si="0"/>
        <v>6.7200000000000006</v>
      </c>
      <c r="I22" s="2" t="s">
        <v>108</v>
      </c>
    </row>
    <row r="23" spans="1:9" x14ac:dyDescent="0.3">
      <c r="A23" t="s">
        <v>26</v>
      </c>
      <c r="B23" t="s">
        <v>27</v>
      </c>
      <c r="C23" t="s">
        <v>7</v>
      </c>
      <c r="D23" s="1" t="s">
        <v>28</v>
      </c>
      <c r="E23" s="1" t="s">
        <v>66</v>
      </c>
      <c r="F23">
        <v>3</v>
      </c>
      <c r="G23">
        <v>2.25</v>
      </c>
      <c r="H23">
        <f t="shared" si="0"/>
        <v>6.75</v>
      </c>
      <c r="I23" s="2" t="s">
        <v>109</v>
      </c>
    </row>
    <row r="24" spans="1:9" x14ac:dyDescent="0.3">
      <c r="B24" t="s">
        <v>81</v>
      </c>
      <c r="C24" t="s">
        <v>81</v>
      </c>
      <c r="D24" s="1" t="s">
        <v>82</v>
      </c>
      <c r="E24" s="1"/>
      <c r="F24">
        <v>1</v>
      </c>
      <c r="G24">
        <v>1.92</v>
      </c>
      <c r="H24">
        <f t="shared" si="0"/>
        <v>1.92</v>
      </c>
      <c r="I24" s="2" t="s">
        <v>110</v>
      </c>
    </row>
    <row r="25" spans="1:9" x14ac:dyDescent="0.3">
      <c r="B25" t="s">
        <v>81</v>
      </c>
      <c r="C25" t="s">
        <v>81</v>
      </c>
      <c r="D25" s="1" t="s">
        <v>83</v>
      </c>
      <c r="E25" s="1"/>
      <c r="F25">
        <v>1</v>
      </c>
      <c r="G25">
        <v>14.2</v>
      </c>
      <c r="H25">
        <f t="shared" si="0"/>
        <v>14.2</v>
      </c>
      <c r="I25" s="2" t="s">
        <v>110</v>
      </c>
    </row>
    <row r="26" spans="1:9" x14ac:dyDescent="0.3">
      <c r="D26" s="1"/>
      <c r="E26" s="1"/>
    </row>
    <row r="27" spans="1:9" x14ac:dyDescent="0.3">
      <c r="G27" t="s">
        <v>9</v>
      </c>
      <c r="H27">
        <f>SUM(H4:H25)</f>
        <v>71.08</v>
      </c>
    </row>
  </sheetData>
  <hyperlinks>
    <hyperlink ref="I4" r:id="rId1" xr:uid="{101B19E1-E069-4707-9DC0-65F3DEB74862}"/>
    <hyperlink ref="I5" r:id="rId2" xr:uid="{6183732F-1F7C-4A6F-91A1-9E675ABF7EE5}"/>
    <hyperlink ref="I6" r:id="rId3" xr:uid="{0A719F5E-B3EF-48AB-B665-C145C9AC3069}"/>
    <hyperlink ref="I7" r:id="rId4" xr:uid="{093FDCFC-69C8-4DE9-802F-02B4853CA698}"/>
    <hyperlink ref="I8" r:id="rId5" xr:uid="{0FD2067C-BCD6-4B15-8A01-AFC71E76E245}"/>
    <hyperlink ref="I9" r:id="rId6" xr:uid="{B37C6CA9-4849-4DA7-B37B-B3A8B932DB9F}"/>
    <hyperlink ref="I10" r:id="rId7" xr:uid="{648C5A58-689B-493E-ADF9-76BDD18F4852}"/>
    <hyperlink ref="I11" r:id="rId8" xr:uid="{0AA5A19D-3C10-4ED6-AE3D-5BFF9CCAF44F}"/>
    <hyperlink ref="I12" r:id="rId9" xr:uid="{839C1E10-01E1-44B0-8499-1BA8FEB11848}"/>
    <hyperlink ref="I13" r:id="rId10" xr:uid="{AB79BAB8-60F3-4456-9664-1D958DFB659A}"/>
    <hyperlink ref="I14" r:id="rId11" xr:uid="{6007D0EB-4093-4FD9-8142-F2ED15FB23BB}"/>
    <hyperlink ref="I15" r:id="rId12" xr:uid="{BD856A92-4B33-486D-BDBE-46AA3C6E89BF}"/>
    <hyperlink ref="I16" r:id="rId13" xr:uid="{EC123600-ACD9-420D-A73F-B1038D66A718}"/>
    <hyperlink ref="I17" r:id="rId14" xr:uid="{7EDA66CE-271A-4462-9456-5EA70C2B5E66}"/>
    <hyperlink ref="I18" r:id="rId15" xr:uid="{E9F7229E-E3A2-4970-8420-C5E425E2045D}"/>
    <hyperlink ref="I19" r:id="rId16" xr:uid="{12388EED-746D-41C5-A687-17EF49183CFC}"/>
    <hyperlink ref="I20" r:id="rId17" xr:uid="{D3CB2470-6D85-4F64-A53C-A68956D5522B}"/>
    <hyperlink ref="I21" r:id="rId18" xr:uid="{D27251FB-AFED-4C38-8299-6C2EBFA4B03A}"/>
    <hyperlink ref="I22" r:id="rId19" xr:uid="{206C5F35-83D7-4523-8A46-DD16B39BD06F}"/>
    <hyperlink ref="I23" r:id="rId20" xr:uid="{84D96610-5F50-4761-8DE4-2AFE8879AE4C}"/>
    <hyperlink ref="I24" r:id="rId21" xr:uid="{400785AD-4192-4746-B8D5-FD257AB8CFAE}"/>
    <hyperlink ref="I25" r:id="rId22" xr:uid="{E54B503E-8329-4639-B1A9-5C723E441FCA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</cp:lastModifiedBy>
  <dcterms:created xsi:type="dcterms:W3CDTF">2022-12-13T22:34:14Z</dcterms:created>
  <dcterms:modified xsi:type="dcterms:W3CDTF">2023-02-23T22:31:47Z</dcterms:modified>
</cp:coreProperties>
</file>