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pivotbio-my.sharepoint.com/personal/rmartinez-feria_pivotbio_com/Documents/projects/MOA Paper Analysis Repo/1_LAB_ASSAYS/datasets/"/>
    </mc:Choice>
  </mc:AlternateContent>
  <xr:revisionPtr revIDLastSave="51" documentId="14_{CE869863-D2C3-4DE9-A2DE-45808F63503A}" xr6:coauthVersionLast="47" xr6:coauthVersionMax="47" xr10:uidLastSave="{12BF9BBA-8983-4B99-99AC-A204D9915AAD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4" i="1"/>
  <c r="I5" i="1" s="1"/>
  <c r="I6" i="1" s="1"/>
  <c r="I7" i="1" s="1"/>
  <c r="I8" i="1" s="1"/>
  <c r="I9" i="1" s="1"/>
  <c r="H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K3" i="1"/>
  <c r="L3" i="1" s="1"/>
  <c r="M3" i="1" s="1"/>
  <c r="I3" i="1"/>
  <c r="H3" i="1"/>
  <c r="G3" i="1"/>
  <c r="L2" i="1"/>
  <c r="M2" i="1" s="1"/>
  <c r="K2" i="1"/>
  <c r="J2" i="1"/>
  <c r="K4" i="1" l="1"/>
  <c r="L4" i="1" s="1"/>
  <c r="M4" i="1" s="1"/>
  <c r="H5" i="1"/>
  <c r="H6" i="1" l="1"/>
  <c r="K5" i="1"/>
  <c r="L5" i="1" s="1"/>
  <c r="M5" i="1" s="1"/>
  <c r="H7" i="1" l="1"/>
  <c r="K6" i="1"/>
  <c r="L6" i="1" s="1"/>
  <c r="M6" i="1" s="1"/>
  <c r="K7" i="1" l="1"/>
  <c r="L7" i="1" s="1"/>
  <c r="M7" i="1" s="1"/>
  <c r="H8" i="1"/>
  <c r="H9" i="1" l="1"/>
  <c r="K8" i="1"/>
  <c r="L8" i="1" s="1"/>
  <c r="M8" i="1" s="1"/>
  <c r="H10" i="1" l="1"/>
  <c r="K9" i="1"/>
  <c r="L9" i="1" s="1"/>
  <c r="M9" i="1" s="1"/>
  <c r="H11" i="1" l="1"/>
  <c r="K10" i="1"/>
  <c r="L10" i="1" s="1"/>
  <c r="M10" i="1" s="1"/>
  <c r="H12" i="1" l="1"/>
  <c r="K11" i="1"/>
  <c r="L11" i="1" s="1"/>
  <c r="M11" i="1" s="1"/>
  <c r="K12" i="1" l="1"/>
  <c r="L12" i="1" s="1"/>
  <c r="M12" i="1" s="1"/>
  <c r="H13" i="1"/>
  <c r="K13" i="1" l="1"/>
  <c r="L13" i="1" s="1"/>
  <c r="M13" i="1" s="1"/>
  <c r="H14" i="1"/>
  <c r="K14" i="1" l="1"/>
  <c r="L14" i="1" s="1"/>
  <c r="M14" i="1" s="1"/>
  <c r="H15" i="1"/>
  <c r="K15" i="1" l="1"/>
  <c r="L15" i="1" s="1"/>
  <c r="M15" i="1" s="1"/>
  <c r="H16" i="1"/>
  <c r="H17" i="1" l="1"/>
  <c r="K16" i="1"/>
  <c r="L16" i="1" s="1"/>
  <c r="M16" i="1" s="1"/>
  <c r="K17" i="1" l="1"/>
  <c r="L17" i="1" s="1"/>
  <c r="M17" i="1" s="1"/>
  <c r="H18" i="1"/>
  <c r="H19" i="1" l="1"/>
  <c r="K18" i="1"/>
  <c r="L18" i="1" s="1"/>
  <c r="M18" i="1" s="1"/>
  <c r="H20" i="1" l="1"/>
  <c r="K19" i="1"/>
  <c r="L19" i="1" s="1"/>
  <c r="M19" i="1" s="1"/>
  <c r="H21" i="1" l="1"/>
  <c r="K20" i="1"/>
  <c r="L20" i="1" s="1"/>
  <c r="M20" i="1" s="1"/>
  <c r="H22" i="1" l="1"/>
  <c r="K21" i="1"/>
  <c r="L21" i="1" s="1"/>
  <c r="M21" i="1" s="1"/>
  <c r="K22" i="1" l="1"/>
  <c r="L22" i="1" s="1"/>
  <c r="M22" i="1" s="1"/>
  <c r="H23" i="1"/>
  <c r="K23" i="1" l="1"/>
  <c r="L23" i="1" s="1"/>
  <c r="M23" i="1" s="1"/>
  <c r="H24" i="1"/>
  <c r="K24" i="1" l="1"/>
  <c r="L24" i="1" s="1"/>
  <c r="M24" i="1" s="1"/>
  <c r="H25" i="1"/>
  <c r="K25" i="1" l="1"/>
  <c r="L25" i="1" s="1"/>
  <c r="M25" i="1" s="1"/>
  <c r="H26" i="1"/>
  <c r="H27" i="1" l="1"/>
  <c r="K26" i="1"/>
  <c r="L26" i="1" s="1"/>
  <c r="M26" i="1" s="1"/>
  <c r="H28" i="1" l="1"/>
  <c r="K27" i="1"/>
  <c r="L27" i="1" s="1"/>
  <c r="M27" i="1" s="1"/>
  <c r="H29" i="1" l="1"/>
  <c r="K28" i="1"/>
  <c r="L28" i="1" s="1"/>
  <c r="M28" i="1" s="1"/>
  <c r="K29" i="1" l="1"/>
  <c r="L29" i="1" s="1"/>
  <c r="M29" i="1" s="1"/>
  <c r="H30" i="1"/>
  <c r="H31" i="1" l="1"/>
  <c r="K30" i="1"/>
  <c r="L30" i="1" s="1"/>
  <c r="M30" i="1" s="1"/>
  <c r="H32" i="1" l="1"/>
  <c r="K31" i="1"/>
  <c r="L31" i="1" s="1"/>
  <c r="M31" i="1" s="1"/>
  <c r="K32" i="1" l="1"/>
  <c r="L32" i="1" s="1"/>
  <c r="M32" i="1" s="1"/>
  <c r="H33" i="1"/>
  <c r="H34" i="1" l="1"/>
  <c r="K33" i="1"/>
  <c r="L33" i="1" s="1"/>
  <c r="M33" i="1" s="1"/>
  <c r="K34" i="1" l="1"/>
  <c r="L34" i="1" s="1"/>
  <c r="M34" i="1" s="1"/>
  <c r="H35" i="1"/>
  <c r="K35" i="1" l="1"/>
  <c r="L35" i="1" s="1"/>
  <c r="M35" i="1" s="1"/>
  <c r="H36" i="1"/>
  <c r="K36" i="1" l="1"/>
  <c r="L36" i="1" s="1"/>
  <c r="M36" i="1" s="1"/>
  <c r="H37" i="1"/>
  <c r="H38" i="1" l="1"/>
  <c r="K37" i="1"/>
  <c r="L37" i="1" s="1"/>
  <c r="M37" i="1" s="1"/>
  <c r="H39" i="1" l="1"/>
  <c r="K38" i="1"/>
  <c r="L38" i="1" s="1"/>
  <c r="M38" i="1" s="1"/>
  <c r="H40" i="1" l="1"/>
  <c r="K39" i="1"/>
  <c r="L39" i="1" s="1"/>
  <c r="M39" i="1" s="1"/>
  <c r="H41" i="1" l="1"/>
  <c r="K40" i="1"/>
  <c r="L40" i="1" s="1"/>
  <c r="M40" i="1" s="1"/>
  <c r="H42" i="1" l="1"/>
  <c r="K41" i="1"/>
  <c r="L41" i="1" s="1"/>
  <c r="M41" i="1" s="1"/>
  <c r="K42" i="1" l="1"/>
  <c r="L42" i="1" s="1"/>
  <c r="M42" i="1" s="1"/>
  <c r="H43" i="1"/>
  <c r="H44" i="1" l="1"/>
  <c r="K43" i="1"/>
  <c r="L43" i="1" s="1"/>
  <c r="M43" i="1" s="1"/>
  <c r="K44" i="1" l="1"/>
  <c r="L44" i="1" s="1"/>
  <c r="M44" i="1" s="1"/>
  <c r="H45" i="1"/>
  <c r="K45" i="1" l="1"/>
  <c r="L45" i="1" s="1"/>
  <c r="M45" i="1" s="1"/>
  <c r="H46" i="1"/>
  <c r="K46" i="1" l="1"/>
  <c r="L46" i="1" s="1"/>
  <c r="M46" i="1" s="1"/>
  <c r="H47" i="1"/>
  <c r="K47" i="1" l="1"/>
  <c r="L47" i="1" s="1"/>
  <c r="M47" i="1" s="1"/>
  <c r="H48" i="1"/>
  <c r="H49" i="1" l="1"/>
  <c r="K48" i="1"/>
  <c r="L48" i="1" s="1"/>
  <c r="M48" i="1" s="1"/>
  <c r="H50" i="1" l="1"/>
  <c r="K49" i="1"/>
  <c r="L49" i="1" s="1"/>
  <c r="M49" i="1" s="1"/>
  <c r="H51" i="1" l="1"/>
  <c r="K50" i="1"/>
  <c r="L50" i="1" s="1"/>
  <c r="M50" i="1" s="1"/>
  <c r="H52" i="1" l="1"/>
  <c r="K51" i="1"/>
  <c r="L51" i="1" s="1"/>
  <c r="M51" i="1" s="1"/>
  <c r="K52" i="1" l="1"/>
  <c r="L52" i="1" s="1"/>
  <c r="M52" i="1" s="1"/>
  <c r="H53" i="1"/>
  <c r="K53" i="1" l="1"/>
  <c r="L53" i="1" s="1"/>
  <c r="M53" i="1" s="1"/>
  <c r="H54" i="1"/>
  <c r="K54" i="1" l="1"/>
  <c r="L54" i="1" s="1"/>
  <c r="M54" i="1" s="1"/>
  <c r="H55" i="1"/>
  <c r="K55" i="1" l="1"/>
  <c r="L55" i="1" s="1"/>
  <c r="M55" i="1" s="1"/>
  <c r="H56" i="1"/>
  <c r="H57" i="1" l="1"/>
  <c r="K56" i="1"/>
  <c r="L56" i="1" s="1"/>
  <c r="M56" i="1" s="1"/>
  <c r="K57" i="1" l="1"/>
  <c r="L57" i="1" s="1"/>
  <c r="M57" i="1" s="1"/>
  <c r="H58" i="1"/>
  <c r="H59" i="1" l="1"/>
  <c r="K58" i="1"/>
  <c r="L58" i="1" s="1"/>
  <c r="M58" i="1" s="1"/>
  <c r="H60" i="1" l="1"/>
  <c r="K59" i="1"/>
  <c r="L59" i="1" s="1"/>
  <c r="M59" i="1" s="1"/>
  <c r="H61" i="1" l="1"/>
  <c r="K60" i="1"/>
  <c r="L60" i="1" s="1"/>
  <c r="M60" i="1" s="1"/>
  <c r="H62" i="1" l="1"/>
  <c r="K61" i="1"/>
  <c r="L61" i="1" s="1"/>
  <c r="M61" i="1" s="1"/>
  <c r="K62" i="1" l="1"/>
  <c r="L62" i="1" s="1"/>
  <c r="M62" i="1" s="1"/>
  <c r="H63" i="1"/>
  <c r="K63" i="1" l="1"/>
  <c r="L63" i="1" s="1"/>
  <c r="M63" i="1" s="1"/>
  <c r="H64" i="1"/>
  <c r="K64" i="1" l="1"/>
  <c r="L64" i="1" s="1"/>
  <c r="M64" i="1" s="1"/>
  <c r="H65" i="1"/>
  <c r="K65" i="1" l="1"/>
  <c r="L65" i="1" s="1"/>
  <c r="M65" i="1" s="1"/>
  <c r="H66" i="1"/>
  <c r="K66" i="1" l="1"/>
  <c r="L66" i="1" s="1"/>
  <c r="M66" i="1" s="1"/>
  <c r="H67" i="1"/>
  <c r="H68" i="1" l="1"/>
  <c r="K67" i="1"/>
  <c r="L67" i="1" s="1"/>
  <c r="M67" i="1" s="1"/>
  <c r="H69" i="1" l="1"/>
  <c r="K68" i="1"/>
  <c r="L68" i="1" s="1"/>
  <c r="M68" i="1" s="1"/>
  <c r="H70" i="1" l="1"/>
  <c r="K69" i="1"/>
  <c r="L69" i="1" s="1"/>
  <c r="M69" i="1" s="1"/>
  <c r="H71" i="1" l="1"/>
  <c r="K70" i="1"/>
  <c r="L70" i="1" s="1"/>
  <c r="M70" i="1" s="1"/>
  <c r="H72" i="1" l="1"/>
  <c r="K71" i="1"/>
  <c r="L71" i="1" s="1"/>
  <c r="M71" i="1" s="1"/>
  <c r="K72" i="1" l="1"/>
  <c r="L72" i="1" s="1"/>
  <c r="M72" i="1" s="1"/>
  <c r="H73" i="1"/>
  <c r="H74" i="1" l="1"/>
  <c r="K73" i="1"/>
  <c r="L73" i="1" s="1"/>
  <c r="M73" i="1" s="1"/>
  <c r="K74" i="1" l="1"/>
  <c r="L74" i="1" s="1"/>
  <c r="M74" i="1" s="1"/>
  <c r="H75" i="1"/>
  <c r="K75" i="1" l="1"/>
  <c r="L75" i="1" s="1"/>
  <c r="M75" i="1" s="1"/>
  <c r="H76" i="1"/>
  <c r="H77" i="1" l="1"/>
  <c r="K76" i="1"/>
  <c r="L76" i="1" s="1"/>
  <c r="M76" i="1" s="1"/>
  <c r="K77" i="1" l="1"/>
  <c r="L77" i="1" s="1"/>
  <c r="M77" i="1" s="1"/>
  <c r="H78" i="1"/>
  <c r="H79" i="1" l="1"/>
  <c r="K78" i="1"/>
  <c r="L78" i="1" s="1"/>
  <c r="M78" i="1" s="1"/>
  <c r="H80" i="1" l="1"/>
  <c r="K79" i="1"/>
  <c r="L79" i="1" s="1"/>
  <c r="M79" i="1" s="1"/>
  <c r="H81" i="1" l="1"/>
  <c r="K80" i="1"/>
  <c r="L80" i="1" s="1"/>
  <c r="M80" i="1" s="1"/>
  <c r="H82" i="1" l="1"/>
  <c r="K81" i="1"/>
  <c r="L81" i="1" s="1"/>
  <c r="M81" i="1" s="1"/>
  <c r="K82" i="1" l="1"/>
  <c r="L82" i="1" s="1"/>
  <c r="M82" i="1" s="1"/>
  <c r="H83" i="1"/>
  <c r="H84" i="1" l="1"/>
  <c r="K83" i="1"/>
  <c r="L83" i="1" s="1"/>
  <c r="M83" i="1" s="1"/>
  <c r="K84" i="1" l="1"/>
  <c r="L84" i="1" s="1"/>
  <c r="M84" i="1" s="1"/>
  <c r="H85" i="1"/>
  <c r="K85" i="1" l="1"/>
  <c r="L85" i="1" s="1"/>
  <c r="M85" i="1" s="1"/>
  <c r="H86" i="1"/>
  <c r="H87" i="1" l="1"/>
  <c r="K86" i="1"/>
  <c r="L86" i="1" s="1"/>
  <c r="M86" i="1" s="1"/>
  <c r="K87" i="1" l="1"/>
  <c r="L87" i="1" s="1"/>
  <c r="M87" i="1" s="1"/>
  <c r="H88" i="1"/>
  <c r="H89" i="1" l="1"/>
  <c r="K88" i="1"/>
  <c r="L88" i="1" s="1"/>
  <c r="M88" i="1" s="1"/>
  <c r="K89" i="1" l="1"/>
  <c r="L89" i="1" s="1"/>
  <c r="M89" i="1" s="1"/>
  <c r="H90" i="1"/>
  <c r="H91" i="1" l="1"/>
  <c r="K90" i="1"/>
  <c r="L90" i="1" s="1"/>
  <c r="M90" i="1" s="1"/>
  <c r="H92" i="1" l="1"/>
  <c r="K91" i="1"/>
  <c r="L91" i="1" s="1"/>
  <c r="M91" i="1" s="1"/>
  <c r="K92" i="1" l="1"/>
  <c r="L92" i="1" s="1"/>
  <c r="M92" i="1" s="1"/>
  <c r="H93" i="1"/>
  <c r="K93" i="1" l="1"/>
  <c r="L93" i="1" s="1"/>
  <c r="M93" i="1" s="1"/>
  <c r="H94" i="1"/>
  <c r="K94" i="1" l="1"/>
  <c r="L94" i="1" s="1"/>
  <c r="M94" i="1" s="1"/>
  <c r="H95" i="1"/>
  <c r="K95" i="1" l="1"/>
  <c r="L95" i="1" s="1"/>
  <c r="M95" i="1" s="1"/>
  <c r="H96" i="1"/>
  <c r="H97" i="1" l="1"/>
  <c r="K96" i="1"/>
  <c r="L96" i="1" s="1"/>
  <c r="M96" i="1" s="1"/>
  <c r="K97" i="1" l="1"/>
  <c r="L97" i="1" s="1"/>
  <c r="M97" i="1" s="1"/>
  <c r="H98" i="1"/>
  <c r="H99" i="1" l="1"/>
  <c r="K98" i="1"/>
  <c r="L98" i="1" s="1"/>
  <c r="M98" i="1" s="1"/>
  <c r="K99" i="1" l="1"/>
  <c r="L99" i="1" s="1"/>
  <c r="M99" i="1" s="1"/>
  <c r="H100" i="1"/>
  <c r="H101" i="1" l="1"/>
  <c r="K100" i="1"/>
  <c r="L100" i="1" s="1"/>
  <c r="M100" i="1" s="1"/>
  <c r="H102" i="1" l="1"/>
  <c r="K101" i="1"/>
  <c r="L101" i="1" s="1"/>
  <c r="M101" i="1" s="1"/>
  <c r="K102" i="1" l="1"/>
  <c r="L102" i="1" s="1"/>
  <c r="M102" i="1" s="1"/>
  <c r="H103" i="1"/>
  <c r="H104" i="1" l="1"/>
  <c r="K103" i="1"/>
  <c r="L103" i="1" s="1"/>
  <c r="M103" i="1" s="1"/>
  <c r="K104" i="1" l="1"/>
  <c r="L104" i="1" s="1"/>
  <c r="M104" i="1" s="1"/>
  <c r="H105" i="1"/>
  <c r="K105" i="1" l="1"/>
  <c r="L105" i="1" s="1"/>
  <c r="M105" i="1" s="1"/>
  <c r="H106" i="1"/>
  <c r="K106" i="1" l="1"/>
  <c r="L106" i="1" s="1"/>
  <c r="M106" i="1" s="1"/>
  <c r="H107" i="1"/>
  <c r="K107" i="1" l="1"/>
  <c r="L107" i="1" s="1"/>
  <c r="M107" i="1" s="1"/>
  <c r="H108" i="1"/>
  <c r="H109" i="1" l="1"/>
  <c r="K108" i="1"/>
  <c r="L108" i="1" s="1"/>
  <c r="M108" i="1" s="1"/>
  <c r="H110" i="1" l="1"/>
  <c r="K109" i="1"/>
  <c r="L109" i="1" s="1"/>
  <c r="M109" i="1" s="1"/>
  <c r="H111" i="1" l="1"/>
  <c r="K110" i="1"/>
  <c r="L110" i="1" s="1"/>
  <c r="M110" i="1" s="1"/>
  <c r="H112" i="1" l="1"/>
  <c r="K111" i="1"/>
  <c r="L111" i="1" s="1"/>
  <c r="M111" i="1" s="1"/>
  <c r="K112" i="1" l="1"/>
  <c r="L112" i="1" s="1"/>
  <c r="M112" i="1" s="1"/>
  <c r="H113" i="1"/>
  <c r="H114" i="1" l="1"/>
  <c r="K113" i="1"/>
  <c r="L113" i="1" s="1"/>
  <c r="M113" i="1" s="1"/>
  <c r="K114" i="1" l="1"/>
  <c r="L114" i="1" s="1"/>
  <c r="M114" i="1" s="1"/>
  <c r="H115" i="1"/>
  <c r="K115" i="1" l="1"/>
  <c r="L115" i="1" s="1"/>
  <c r="M115" i="1" s="1"/>
  <c r="H116" i="1"/>
  <c r="K116" i="1" l="1"/>
  <c r="L116" i="1" s="1"/>
  <c r="M116" i="1" s="1"/>
  <c r="H117" i="1"/>
  <c r="H118" i="1" l="1"/>
  <c r="K117" i="1"/>
  <c r="L117" i="1" s="1"/>
  <c r="M117" i="1" s="1"/>
  <c r="H119" i="1" l="1"/>
  <c r="K118" i="1"/>
  <c r="L118" i="1" s="1"/>
  <c r="M118" i="1" s="1"/>
  <c r="H120" i="1" l="1"/>
  <c r="K119" i="1"/>
  <c r="L119" i="1" s="1"/>
  <c r="M119" i="1" s="1"/>
  <c r="H121" i="1" l="1"/>
  <c r="K120" i="1"/>
  <c r="L120" i="1" s="1"/>
  <c r="M120" i="1" s="1"/>
  <c r="H122" i="1" l="1"/>
  <c r="K121" i="1"/>
  <c r="L121" i="1" s="1"/>
  <c r="M121" i="1" s="1"/>
  <c r="K122" i="1" l="1"/>
  <c r="L122" i="1" s="1"/>
  <c r="M122" i="1" s="1"/>
  <c r="H123" i="1"/>
  <c r="H124" i="1" l="1"/>
  <c r="K123" i="1"/>
  <c r="L123" i="1" s="1"/>
  <c r="M123" i="1" s="1"/>
  <c r="K124" i="1" l="1"/>
  <c r="L124" i="1" s="1"/>
  <c r="M124" i="1" s="1"/>
  <c r="H125" i="1"/>
  <c r="K125" i="1" l="1"/>
  <c r="L125" i="1" s="1"/>
  <c r="M125" i="1" s="1"/>
  <c r="H126" i="1"/>
  <c r="K126" i="1" l="1"/>
  <c r="L126" i="1" s="1"/>
  <c r="M126" i="1" s="1"/>
  <c r="H127" i="1"/>
  <c r="H128" i="1" l="1"/>
  <c r="K127" i="1"/>
  <c r="L127" i="1" s="1"/>
  <c r="M127" i="1" s="1"/>
  <c r="H129" i="1" l="1"/>
  <c r="K128" i="1"/>
  <c r="L128" i="1" s="1"/>
  <c r="M128" i="1" s="1"/>
  <c r="H130" i="1" l="1"/>
  <c r="K129" i="1"/>
  <c r="L129" i="1" s="1"/>
  <c r="M129" i="1" s="1"/>
  <c r="H131" i="1" l="1"/>
  <c r="K130" i="1"/>
  <c r="L130" i="1" s="1"/>
  <c r="M130" i="1" s="1"/>
  <c r="H132" i="1" l="1"/>
  <c r="K131" i="1"/>
  <c r="L131" i="1" s="1"/>
  <c r="M131" i="1" s="1"/>
  <c r="K132" i="1" l="1"/>
  <c r="L132" i="1" s="1"/>
  <c r="M132" i="1" s="1"/>
  <c r="H133" i="1"/>
  <c r="H134" i="1" l="1"/>
  <c r="K133" i="1"/>
  <c r="L133" i="1" s="1"/>
  <c r="M133" i="1" s="1"/>
  <c r="K134" i="1" l="1"/>
  <c r="L134" i="1" s="1"/>
  <c r="M134" i="1" s="1"/>
  <c r="H135" i="1"/>
  <c r="K135" i="1" l="1"/>
  <c r="L135" i="1" s="1"/>
  <c r="M135" i="1" s="1"/>
  <c r="H136" i="1"/>
  <c r="H137" i="1" l="1"/>
  <c r="K136" i="1"/>
  <c r="L136" i="1" s="1"/>
  <c r="M136" i="1" s="1"/>
  <c r="H138" i="1" l="1"/>
  <c r="K137" i="1"/>
  <c r="L137" i="1" s="1"/>
  <c r="M137" i="1" s="1"/>
  <c r="H139" i="1" l="1"/>
  <c r="K138" i="1"/>
  <c r="L138" i="1" s="1"/>
  <c r="M138" i="1" s="1"/>
  <c r="K139" i="1" l="1"/>
  <c r="L139" i="1" s="1"/>
  <c r="M139" i="1" s="1"/>
  <c r="H140" i="1"/>
  <c r="H141" i="1" l="1"/>
  <c r="K140" i="1"/>
  <c r="L140" i="1" s="1"/>
  <c r="M140" i="1" s="1"/>
  <c r="H142" i="1" l="1"/>
  <c r="K141" i="1"/>
  <c r="L141" i="1" s="1"/>
  <c r="M141" i="1" s="1"/>
  <c r="K142" i="1" l="1"/>
  <c r="L142" i="1" s="1"/>
  <c r="M142" i="1" s="1"/>
  <c r="H143" i="1"/>
  <c r="H144" i="1" l="1"/>
  <c r="K143" i="1"/>
  <c r="L143" i="1" s="1"/>
  <c r="M143" i="1" s="1"/>
  <c r="K144" i="1" l="1"/>
  <c r="L144" i="1" s="1"/>
  <c r="M144" i="1" s="1"/>
  <c r="H145" i="1"/>
  <c r="K145" i="1" s="1"/>
  <c r="L145" i="1" s="1"/>
  <c r="M145" i="1" s="1"/>
</calcChain>
</file>

<file path=xl/sharedStrings.xml><?xml version="1.0" encoding="utf-8"?>
<sst xmlns="http://schemas.openxmlformats.org/spreadsheetml/2006/main" count="643" uniqueCount="214">
  <si>
    <t>Strain type</t>
  </si>
  <si>
    <t>Strain</t>
  </si>
  <si>
    <t>6-7023; 137-7036</t>
  </si>
  <si>
    <t>3 </t>
  </si>
  <si>
    <t>3.33 </t>
  </si>
  <si>
    <t>5.33 </t>
  </si>
  <si>
    <t>7.41 </t>
  </si>
  <si>
    <t>4.33 </t>
  </si>
  <si>
    <t>7.36 </t>
  </si>
  <si>
    <t>4.67 </t>
  </si>
  <si>
    <t>6.33 </t>
  </si>
  <si>
    <t>7.52 </t>
  </si>
  <si>
    <t>5.67 </t>
  </si>
  <si>
    <t>7.56 </t>
  </si>
  <si>
    <t>4 </t>
  </si>
  <si>
    <t>1.67 </t>
  </si>
  <si>
    <t>2.33 </t>
  </si>
  <si>
    <t>8.08 </t>
  </si>
  <si>
    <t>6.00 </t>
  </si>
  <si>
    <t>7.53 </t>
  </si>
  <si>
    <t>Remodeled</t>
  </si>
  <si>
    <t>6-5687; 137-2253</t>
  </si>
  <si>
    <t>6.67 </t>
  </si>
  <si>
    <t>7.43 </t>
  </si>
  <si>
    <t>1.33 </t>
  </si>
  <si>
    <t>7.95 </t>
  </si>
  <si>
    <t>7.57 </t>
  </si>
  <si>
    <t>2.00 </t>
  </si>
  <si>
    <t>8.11 </t>
  </si>
  <si>
    <t>4.00 </t>
  </si>
  <si>
    <t>7.38 </t>
  </si>
  <si>
    <t>7.48 </t>
  </si>
  <si>
    <t>7.58 </t>
  </si>
  <si>
    <t>7.00 </t>
  </si>
  <si>
    <t>7.54 </t>
  </si>
  <si>
    <t>7.67 </t>
  </si>
  <si>
    <t>7.64 </t>
  </si>
  <si>
    <t>9.67 </t>
  </si>
  <si>
    <t>7.68 </t>
  </si>
  <si>
    <t>7.61 </t>
  </si>
  <si>
    <t>7.33 </t>
  </si>
  <si>
    <t>7.60 </t>
  </si>
  <si>
    <t>7.62 </t>
  </si>
  <si>
    <t>7.59 </t>
  </si>
  <si>
    <t>Treatment number</t>
  </si>
  <si>
    <t>Treatment name</t>
  </si>
  <si>
    <t>Strain Type</t>
  </si>
  <si>
    <t>GC Sample ID</t>
  </si>
  <si>
    <t>Ethylene|Area</t>
  </si>
  <si>
    <t>Ethylene Standard Exponent</t>
  </si>
  <si>
    <t>Ethylene Standard Slope</t>
  </si>
  <si>
    <t>Headspace Volume (L)</t>
  </si>
  <si>
    <t>Exposure period (hr)</t>
  </si>
  <si>
    <t>mM ethylene</t>
  </si>
  <si>
    <t>mmol ethylene</t>
  </si>
  <si>
    <t>nmol ethylene</t>
  </si>
  <si>
    <t>Trt 1</t>
  </si>
  <si>
    <t>Wild type</t>
  </si>
  <si>
    <t>WT_1</t>
  </si>
  <si>
    <t>WT_2</t>
  </si>
  <si>
    <t>WT_3</t>
  </si>
  <si>
    <t>WT_4</t>
  </si>
  <si>
    <t>WT_5</t>
  </si>
  <si>
    <t>WT_6</t>
  </si>
  <si>
    <t>WT_7</t>
  </si>
  <si>
    <t>WT_8</t>
  </si>
  <si>
    <t>WT_9</t>
  </si>
  <si>
    <t>WT_10</t>
  </si>
  <si>
    <t>WT_11</t>
  </si>
  <si>
    <t>WT_12</t>
  </si>
  <si>
    <t>WT_13</t>
  </si>
  <si>
    <t>WT_14</t>
  </si>
  <si>
    <t>WT_15</t>
  </si>
  <si>
    <t>WT_16</t>
  </si>
  <si>
    <t>WT_17</t>
  </si>
  <si>
    <t>WT_18</t>
  </si>
  <si>
    <t>WT_19</t>
  </si>
  <si>
    <t>WT_20</t>
  </si>
  <si>
    <t>WT_21</t>
  </si>
  <si>
    <t>WT_22</t>
  </si>
  <si>
    <t>WT_23</t>
  </si>
  <si>
    <t>WT_24</t>
  </si>
  <si>
    <t>Trt 2</t>
  </si>
  <si>
    <t>GEN2_1</t>
  </si>
  <si>
    <t>GEN2_2</t>
  </si>
  <si>
    <t>GEN2_3</t>
  </si>
  <si>
    <t>GEN2_4</t>
  </si>
  <si>
    <t>GEN2_5</t>
  </si>
  <si>
    <t>GEN2_6</t>
  </si>
  <si>
    <t>GEN2_7</t>
  </si>
  <si>
    <t>GEN2_8</t>
  </si>
  <si>
    <t>GEN2_9</t>
  </si>
  <si>
    <t>GEN2_10</t>
  </si>
  <si>
    <t>GEN2_11</t>
  </si>
  <si>
    <t>GEN2_12</t>
  </si>
  <si>
    <t>GEN2_13</t>
  </si>
  <si>
    <t>GEN2_14</t>
  </si>
  <si>
    <t>GEN2_15</t>
  </si>
  <si>
    <t>GEN2_16</t>
  </si>
  <si>
    <t>GEN2_17</t>
  </si>
  <si>
    <t>GEN2_18</t>
  </si>
  <si>
    <t>GEN2_19</t>
  </si>
  <si>
    <t>GEN2_20</t>
  </si>
  <si>
    <t>GEN2_21</t>
  </si>
  <si>
    <t>GEN2_22</t>
  </si>
  <si>
    <t>GEN2_23</t>
  </si>
  <si>
    <t>GEN2_24</t>
  </si>
  <si>
    <t>Trt 3</t>
  </si>
  <si>
    <t>nifKO</t>
  </si>
  <si>
    <t>nifKO_1</t>
  </si>
  <si>
    <t>nifKO_2</t>
  </si>
  <si>
    <t>nifKO_3</t>
  </si>
  <si>
    <t>nifKO_4</t>
  </si>
  <si>
    <t>nifKO_5</t>
  </si>
  <si>
    <t>nifKO_6</t>
  </si>
  <si>
    <t>nifKO_7</t>
  </si>
  <si>
    <t>nifKO_8</t>
  </si>
  <si>
    <t>nifKO_9</t>
  </si>
  <si>
    <t>nifKO_10</t>
  </si>
  <si>
    <t>nifKO_11</t>
  </si>
  <si>
    <t>nifKO_12</t>
  </si>
  <si>
    <t>nifKO_13</t>
  </si>
  <si>
    <t>nifKO_14</t>
  </si>
  <si>
    <t>nifKO_15</t>
  </si>
  <si>
    <t>nifKO_16</t>
  </si>
  <si>
    <t>nifKO_17</t>
  </si>
  <si>
    <t>nifKO_18</t>
  </si>
  <si>
    <t>nifKO_19</t>
  </si>
  <si>
    <t>nifKO_20</t>
  </si>
  <si>
    <t>nifKO_21</t>
  </si>
  <si>
    <t>nifKO_22</t>
  </si>
  <si>
    <t>nifKO_23</t>
  </si>
  <si>
    <t>nifKO_24</t>
  </si>
  <si>
    <t>WT_25</t>
  </si>
  <si>
    <t>WT_26</t>
  </si>
  <si>
    <t>WT_27</t>
  </si>
  <si>
    <t>WT_28</t>
  </si>
  <si>
    <t>WT_29</t>
  </si>
  <si>
    <t>WT_30</t>
  </si>
  <si>
    <t>WT_31</t>
  </si>
  <si>
    <t>WT_32</t>
  </si>
  <si>
    <t>WT_33</t>
  </si>
  <si>
    <t>WT_34</t>
  </si>
  <si>
    <t>WT_35</t>
  </si>
  <si>
    <t>WT_36</t>
  </si>
  <si>
    <t>WT_37</t>
  </si>
  <si>
    <t>WT_38</t>
  </si>
  <si>
    <t>WT_39</t>
  </si>
  <si>
    <t>WT_40</t>
  </si>
  <si>
    <t>WT_41</t>
  </si>
  <si>
    <t>WT_42</t>
  </si>
  <si>
    <t>WT_43</t>
  </si>
  <si>
    <t>WT_44</t>
  </si>
  <si>
    <t>WT_45</t>
  </si>
  <si>
    <t>WT_46</t>
  </si>
  <si>
    <t>WT_47</t>
  </si>
  <si>
    <t>WT_48</t>
  </si>
  <si>
    <t>GEN2_25</t>
  </si>
  <si>
    <t>GEN2_26</t>
  </si>
  <si>
    <t>GEN2_27</t>
  </si>
  <si>
    <t>GEN2_28</t>
  </si>
  <si>
    <t>GEN2_29</t>
  </si>
  <si>
    <t>GEN2_30</t>
  </si>
  <si>
    <t>GEN2_31</t>
  </si>
  <si>
    <t>GEN2_32</t>
  </si>
  <si>
    <t>GEN2_33</t>
  </si>
  <si>
    <t>GEN2_34</t>
  </si>
  <si>
    <t>GEN2_35</t>
  </si>
  <si>
    <t>GEN2_36</t>
  </si>
  <si>
    <t>GEN2_37</t>
  </si>
  <si>
    <t>GEN2_38</t>
  </si>
  <si>
    <t>GEN2_39</t>
  </si>
  <si>
    <t>GEN2_40</t>
  </si>
  <si>
    <t>GEN2_41</t>
  </si>
  <si>
    <t>GEN2_42</t>
  </si>
  <si>
    <t>GEN2_43</t>
  </si>
  <si>
    <t>GEN2_44</t>
  </si>
  <si>
    <t>GEN2_45</t>
  </si>
  <si>
    <t>GEN2_46</t>
  </si>
  <si>
    <t>GEN2_47</t>
  </si>
  <si>
    <t>GEN2_48</t>
  </si>
  <si>
    <t>nifKO_25</t>
  </si>
  <si>
    <t>nifKO_26</t>
  </si>
  <si>
    <t>nifKO_27</t>
  </si>
  <si>
    <t>nifKO_28</t>
  </si>
  <si>
    <t>nifKO_29</t>
  </si>
  <si>
    <t>nifKO_30</t>
  </si>
  <si>
    <t>nifKO_31</t>
  </si>
  <si>
    <t>nifKO_32</t>
  </si>
  <si>
    <t>nifKO_33</t>
  </si>
  <si>
    <t>nifKO_34</t>
  </si>
  <si>
    <t>nifKO_35</t>
  </si>
  <si>
    <t>nifKO_36</t>
  </si>
  <si>
    <t>nifKO_37</t>
  </si>
  <si>
    <t>nifKO_38</t>
  </si>
  <si>
    <t>nifKO_39</t>
  </si>
  <si>
    <t>nifKO_40</t>
  </si>
  <si>
    <t>nifKO_41</t>
  </si>
  <si>
    <t>nifKO_42</t>
  </si>
  <si>
    <t>nifKO_43</t>
  </si>
  <si>
    <t>nifKO_44</t>
  </si>
  <si>
    <t>nifKO_45</t>
  </si>
  <si>
    <t>nifKO_46</t>
  </si>
  <si>
    <t>nifKO_47</t>
  </si>
  <si>
    <t>nifKO_48</t>
  </si>
  <si>
    <t>d15N</t>
  </si>
  <si>
    <t>14N</t>
  </si>
  <si>
    <t>Condition</t>
  </si>
  <si>
    <t>Batch</t>
  </si>
  <si>
    <t>Dilution factor</t>
  </si>
  <si>
    <t>Large colony count</t>
  </si>
  <si>
    <t>Small colony count</t>
  </si>
  <si>
    <t>Log CFU</t>
  </si>
  <si>
    <t>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</si>
</sst>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99"/>
  <sheetViews>
    <sheetView workbookViewId="0"/>
  </sheetViews>
  <sheetFormatPr defaultRowHeight="15" x14ac:dyDescent="0.25"/>
  <cols>
    <col min="1" max="1" width="18" bestFit="1" customWidth="1"/>
    <col min="2" max="2" width="15.85546875" bestFit="1" customWidth="1"/>
    <col min="3" max="4" width="15.5703125" style="17" bestFit="1" customWidth="1"/>
    <col min="5" max="5" width="12.85546875" bestFit="1" customWidth="1"/>
    <col min="6" max="6" width="14.140625" style="14" bestFit="1" customWidth="1"/>
    <col min="7" max="7" width="26.5703125" style="14" bestFit="1" customWidth="1"/>
    <col min="8" max="8" width="23" style="15" bestFit="1" customWidth="1"/>
    <col min="9" max="9" width="21" style="14" bestFit="1" customWidth="1"/>
    <col min="10" max="10" width="19.42578125" style="16" bestFit="1" customWidth="1"/>
    <col min="11" max="11" width="13.140625" style="14" bestFit="1" customWidth="1"/>
    <col min="12" max="12" width="14.7109375" style="14" bestFit="1" customWidth="1"/>
    <col min="13" max="13" width="14.140625" style="14" bestFit="1" customWidth="1"/>
  </cols>
  <sheetData>
    <row r="1" spans="1:13" ht="19.5" customHeight="1" x14ac:dyDescent="0.25">
      <c r="A1" s="3" t="s">
        <v>44</v>
      </c>
      <c r="B1" s="3" t="s">
        <v>45</v>
      </c>
      <c r="C1" s="4" t="s">
        <v>1</v>
      </c>
      <c r="D1" s="4" t="s">
        <v>46</v>
      </c>
      <c r="E1" s="4" t="s">
        <v>47</v>
      </c>
      <c r="F1" s="5" t="s">
        <v>48</v>
      </c>
      <c r="G1" s="5" t="s">
        <v>49</v>
      </c>
      <c r="H1" s="6" t="s">
        <v>50</v>
      </c>
      <c r="I1" s="5" t="s">
        <v>51</v>
      </c>
      <c r="J1" s="7" t="s">
        <v>52</v>
      </c>
      <c r="K1" s="5" t="s">
        <v>53</v>
      </c>
      <c r="L1" s="5" t="s">
        <v>54</v>
      </c>
      <c r="M1" s="5" t="s">
        <v>55</v>
      </c>
    </row>
    <row r="2" spans="1:13" ht="19.5" customHeight="1" x14ac:dyDescent="0.25">
      <c r="A2" t="s">
        <v>56</v>
      </c>
      <c r="C2" s="8"/>
      <c r="D2" s="8" t="s">
        <v>57</v>
      </c>
      <c r="E2" s="9" t="s">
        <v>58</v>
      </c>
      <c r="F2" s="10">
        <v>381.31173706054688</v>
      </c>
      <c r="G2" s="10">
        <v>0.97750000000000004</v>
      </c>
      <c r="H2" s="11">
        <v>4.4000000000000002E-4</v>
      </c>
      <c r="I2" s="10">
        <v>0.05</v>
      </c>
      <c r="J2" s="12">
        <f>6*24</f>
        <v>144</v>
      </c>
      <c r="K2" s="10">
        <f t="shared" ref="K2:K33" si="0">H2*(F2^G2)</f>
        <v>0.14677566136720485</v>
      </c>
      <c r="L2" s="10">
        <f t="shared" ref="L2:L33" si="1">K2*I2</f>
        <v>7.3387830683602426E-3</v>
      </c>
      <c r="M2" s="10">
        <f t="shared" ref="M2:M33" si="2">L2*1000000</f>
        <v>7338.7830683602424</v>
      </c>
    </row>
    <row r="3" spans="1:13" ht="19.5" customHeight="1" x14ac:dyDescent="0.25">
      <c r="A3" t="s">
        <v>56</v>
      </c>
      <c r="C3" s="8"/>
      <c r="D3" s="8" t="s">
        <v>57</v>
      </c>
      <c r="E3" s="9" t="s">
        <v>59</v>
      </c>
      <c r="F3" s="10">
        <v>35.373371124267578</v>
      </c>
      <c r="G3" s="10">
        <f t="shared" ref="G3:G34" si="3">G2</f>
        <v>0.97750000000000004</v>
      </c>
      <c r="H3" s="11">
        <f t="shared" ref="H3:H34" si="4">H2</f>
        <v>4.4000000000000002E-4</v>
      </c>
      <c r="I3" s="10">
        <f t="shared" ref="I3:I34" si="5">I2</f>
        <v>0.05</v>
      </c>
      <c r="J3" s="12">
        <v>144</v>
      </c>
      <c r="K3" s="10">
        <f t="shared" si="0"/>
        <v>1.4364281480581007E-2</v>
      </c>
      <c r="L3" s="10">
        <f t="shared" si="1"/>
        <v>7.1821407402905036E-4</v>
      </c>
      <c r="M3" s="10">
        <f t="shared" si="2"/>
        <v>718.21407402905038</v>
      </c>
    </row>
    <row r="4" spans="1:13" ht="19.5" customHeight="1" x14ac:dyDescent="0.25">
      <c r="A4" t="s">
        <v>56</v>
      </c>
      <c r="C4" s="8"/>
      <c r="D4" s="8" t="s">
        <v>57</v>
      </c>
      <c r="E4" s="9" t="s">
        <v>60</v>
      </c>
      <c r="F4" s="10">
        <v>7.0874273777008057E-2</v>
      </c>
      <c r="G4" s="10">
        <f t="shared" si="3"/>
        <v>0.97750000000000004</v>
      </c>
      <c r="H4" s="11">
        <f t="shared" si="4"/>
        <v>4.4000000000000002E-4</v>
      </c>
      <c r="I4" s="10">
        <f t="shared" si="5"/>
        <v>0.05</v>
      </c>
      <c r="J4" s="12">
        <v>144</v>
      </c>
      <c r="K4" s="10">
        <f t="shared" si="0"/>
        <v>3.3098270758485796E-5</v>
      </c>
      <c r="L4" s="10">
        <f t="shared" si="1"/>
        <v>1.6549135379242899E-6</v>
      </c>
      <c r="M4" s="10">
        <f t="shared" si="2"/>
        <v>1.6549135379242899</v>
      </c>
    </row>
    <row r="5" spans="1:13" ht="19.5" customHeight="1" x14ac:dyDescent="0.25">
      <c r="A5" t="s">
        <v>56</v>
      </c>
      <c r="C5" s="8"/>
      <c r="D5" s="8" t="s">
        <v>57</v>
      </c>
      <c r="E5" s="9" t="s">
        <v>61</v>
      </c>
      <c r="F5" s="10">
        <v>15.310287475585938</v>
      </c>
      <c r="G5" s="10">
        <f t="shared" si="3"/>
        <v>0.97750000000000004</v>
      </c>
      <c r="H5" s="11">
        <f t="shared" si="4"/>
        <v>4.4000000000000002E-4</v>
      </c>
      <c r="I5" s="10">
        <f t="shared" si="5"/>
        <v>0.05</v>
      </c>
      <c r="J5" s="12">
        <v>144</v>
      </c>
      <c r="K5" s="10">
        <f t="shared" si="0"/>
        <v>6.3353979039386709E-3</v>
      </c>
      <c r="L5" s="10">
        <f t="shared" si="1"/>
        <v>3.1676989519693357E-4</v>
      </c>
      <c r="M5" s="10">
        <f t="shared" si="2"/>
        <v>316.76989519693359</v>
      </c>
    </row>
    <row r="6" spans="1:13" ht="19.5" customHeight="1" x14ac:dyDescent="0.25">
      <c r="A6" t="s">
        <v>56</v>
      </c>
      <c r="C6" s="8"/>
      <c r="D6" s="8" t="s">
        <v>57</v>
      </c>
      <c r="E6" s="9" t="s">
        <v>62</v>
      </c>
      <c r="F6" s="10">
        <v>36.414096832275391</v>
      </c>
      <c r="G6" s="10">
        <f t="shared" si="3"/>
        <v>0.97750000000000004</v>
      </c>
      <c r="H6" s="11">
        <f t="shared" si="4"/>
        <v>4.4000000000000002E-4</v>
      </c>
      <c r="I6" s="10">
        <f t="shared" si="5"/>
        <v>0.05</v>
      </c>
      <c r="J6" s="12">
        <v>144</v>
      </c>
      <c r="K6" s="10">
        <f t="shared" si="0"/>
        <v>1.4777251149774559E-2</v>
      </c>
      <c r="L6" s="10">
        <f t="shared" si="1"/>
        <v>7.3886255748872799E-4</v>
      </c>
      <c r="M6" s="10">
        <f t="shared" si="2"/>
        <v>738.86255748872804</v>
      </c>
    </row>
    <row r="7" spans="1:13" ht="19.5" customHeight="1" x14ac:dyDescent="0.25">
      <c r="A7" t="s">
        <v>56</v>
      </c>
      <c r="C7" s="8"/>
      <c r="D7" s="8" t="s">
        <v>57</v>
      </c>
      <c r="E7" s="9" t="s">
        <v>63</v>
      </c>
      <c r="F7" s="10">
        <v>75.636848449707031</v>
      </c>
      <c r="G7" s="10">
        <f t="shared" si="3"/>
        <v>0.97750000000000004</v>
      </c>
      <c r="H7" s="11">
        <f t="shared" si="4"/>
        <v>4.4000000000000002E-4</v>
      </c>
      <c r="I7" s="10">
        <f t="shared" si="5"/>
        <v>0.05</v>
      </c>
      <c r="J7" s="12">
        <v>144</v>
      </c>
      <c r="K7" s="10">
        <f t="shared" si="0"/>
        <v>3.0193579282100941E-2</v>
      </c>
      <c r="L7" s="10">
        <f t="shared" si="1"/>
        <v>1.5096789641050471E-3</v>
      </c>
      <c r="M7" s="10">
        <f t="shared" si="2"/>
        <v>1509.678964105047</v>
      </c>
    </row>
    <row r="8" spans="1:13" ht="19.5" customHeight="1" x14ac:dyDescent="0.25">
      <c r="A8" t="s">
        <v>56</v>
      </c>
      <c r="C8" s="8"/>
      <c r="D8" s="8" t="s">
        <v>57</v>
      </c>
      <c r="E8" s="9" t="s">
        <v>64</v>
      </c>
      <c r="F8" s="10">
        <v>293.636962890625</v>
      </c>
      <c r="G8" s="10">
        <f t="shared" si="3"/>
        <v>0.97750000000000004</v>
      </c>
      <c r="H8" s="11">
        <f t="shared" si="4"/>
        <v>4.4000000000000002E-4</v>
      </c>
      <c r="I8" s="10">
        <f t="shared" si="5"/>
        <v>0.05</v>
      </c>
      <c r="J8" s="12">
        <v>144</v>
      </c>
      <c r="K8" s="10">
        <f t="shared" si="0"/>
        <v>0.11369402945697288</v>
      </c>
      <c r="L8" s="10">
        <f t="shared" si="1"/>
        <v>5.6847014728486443E-3</v>
      </c>
      <c r="M8" s="10">
        <f t="shared" si="2"/>
        <v>5684.7014728486447</v>
      </c>
    </row>
    <row r="9" spans="1:13" ht="19.5" customHeight="1" x14ac:dyDescent="0.25">
      <c r="A9" t="s">
        <v>56</v>
      </c>
      <c r="C9" s="8"/>
      <c r="D9" s="8" t="s">
        <v>57</v>
      </c>
      <c r="E9" s="9" t="s">
        <v>65</v>
      </c>
      <c r="F9" s="10">
        <v>54.569511413574219</v>
      </c>
      <c r="G9" s="10">
        <f t="shared" si="3"/>
        <v>0.97750000000000004</v>
      </c>
      <c r="H9" s="11">
        <f t="shared" si="4"/>
        <v>4.4000000000000002E-4</v>
      </c>
      <c r="I9" s="10">
        <f t="shared" si="5"/>
        <v>0.05</v>
      </c>
      <c r="J9" s="12">
        <v>144</v>
      </c>
      <c r="K9" s="10">
        <f t="shared" si="0"/>
        <v>2.1944281481648113E-2</v>
      </c>
      <c r="L9" s="10">
        <f t="shared" si="1"/>
        <v>1.0972140740824058E-3</v>
      </c>
      <c r="M9" s="10">
        <f t="shared" si="2"/>
        <v>1097.2140740824059</v>
      </c>
    </row>
    <row r="10" spans="1:13" ht="19.5" customHeight="1" x14ac:dyDescent="0.25">
      <c r="A10" t="s">
        <v>56</v>
      </c>
      <c r="C10" s="8"/>
      <c r="D10" s="8" t="s">
        <v>57</v>
      </c>
      <c r="E10" s="9" t="s">
        <v>66</v>
      </c>
      <c r="F10" s="10">
        <v>17.237499237060547</v>
      </c>
      <c r="G10" s="10">
        <f t="shared" si="3"/>
        <v>0.97750000000000004</v>
      </c>
      <c r="H10" s="11">
        <f t="shared" si="4"/>
        <v>4.4000000000000002E-4</v>
      </c>
      <c r="I10" s="10">
        <f t="shared" si="5"/>
        <v>0.05</v>
      </c>
      <c r="J10" s="12">
        <v>144</v>
      </c>
      <c r="K10" s="10">
        <f t="shared" si="0"/>
        <v>7.1138755863946806E-3</v>
      </c>
      <c r="L10" s="10">
        <f t="shared" si="1"/>
        <v>3.5569377931973404E-4</v>
      </c>
      <c r="M10" s="10">
        <f t="shared" si="2"/>
        <v>355.69377931973406</v>
      </c>
    </row>
    <row r="11" spans="1:13" ht="19.5" customHeight="1" x14ac:dyDescent="0.25">
      <c r="A11" t="s">
        <v>56</v>
      </c>
      <c r="C11" s="8"/>
      <c r="D11" s="8" t="s">
        <v>57</v>
      </c>
      <c r="E11" s="9" t="s">
        <v>67</v>
      </c>
      <c r="F11" s="10">
        <v>558.3316650390625</v>
      </c>
      <c r="G11" s="10">
        <f t="shared" si="3"/>
        <v>0.97750000000000004</v>
      </c>
      <c r="H11" s="11">
        <f t="shared" si="4"/>
        <v>4.4000000000000002E-4</v>
      </c>
      <c r="I11" s="10">
        <f t="shared" si="5"/>
        <v>0.05</v>
      </c>
      <c r="J11" s="12">
        <v>144</v>
      </c>
      <c r="K11" s="10">
        <f t="shared" si="0"/>
        <v>0.21307861225864988</v>
      </c>
      <c r="L11" s="10">
        <f t="shared" si="1"/>
        <v>1.0653930612932495E-2</v>
      </c>
      <c r="M11" s="10">
        <f t="shared" si="2"/>
        <v>10653.930612932496</v>
      </c>
    </row>
    <row r="12" spans="1:13" ht="19.5" customHeight="1" x14ac:dyDescent="0.25">
      <c r="A12" t="s">
        <v>56</v>
      </c>
      <c r="C12" s="8"/>
      <c r="D12" s="8" t="s">
        <v>57</v>
      </c>
      <c r="E12" s="9" t="s">
        <v>68</v>
      </c>
      <c r="F12" s="10">
        <v>30.872293472290039</v>
      </c>
      <c r="G12" s="10">
        <f t="shared" si="3"/>
        <v>0.97750000000000004</v>
      </c>
      <c r="H12" s="11">
        <f t="shared" si="4"/>
        <v>4.4000000000000002E-4</v>
      </c>
      <c r="I12" s="10">
        <f t="shared" si="5"/>
        <v>0.05</v>
      </c>
      <c r="J12" s="12">
        <v>144</v>
      </c>
      <c r="K12" s="10">
        <f t="shared" si="0"/>
        <v>1.2574950100009797E-2</v>
      </c>
      <c r="L12" s="10">
        <f t="shared" si="1"/>
        <v>6.2874750500048991E-4</v>
      </c>
      <c r="M12" s="10">
        <f t="shared" si="2"/>
        <v>628.74750500048992</v>
      </c>
    </row>
    <row r="13" spans="1:13" ht="19.5" customHeight="1" x14ac:dyDescent="0.25">
      <c r="A13" t="s">
        <v>56</v>
      </c>
      <c r="C13" s="8"/>
      <c r="D13" s="8" t="s">
        <v>57</v>
      </c>
      <c r="E13" s="9" t="s">
        <v>69</v>
      </c>
      <c r="F13" s="10">
        <v>22.093019485473633</v>
      </c>
      <c r="G13" s="10">
        <f t="shared" si="3"/>
        <v>0.97750000000000004</v>
      </c>
      <c r="H13" s="11">
        <f t="shared" si="4"/>
        <v>4.4000000000000002E-4</v>
      </c>
      <c r="I13" s="10">
        <f t="shared" si="5"/>
        <v>0.05</v>
      </c>
      <c r="J13" s="12">
        <v>144</v>
      </c>
      <c r="K13" s="10">
        <f t="shared" si="0"/>
        <v>9.0669665364782551E-3</v>
      </c>
      <c r="L13" s="10">
        <f t="shared" si="1"/>
        <v>4.5334832682391278E-4</v>
      </c>
      <c r="M13" s="10">
        <f t="shared" si="2"/>
        <v>453.34832682391277</v>
      </c>
    </row>
    <row r="14" spans="1:13" ht="19.5" customHeight="1" x14ac:dyDescent="0.25">
      <c r="A14" t="s">
        <v>56</v>
      </c>
      <c r="C14" s="8"/>
      <c r="D14" s="8" t="s">
        <v>57</v>
      </c>
      <c r="E14" s="9" t="s">
        <v>70</v>
      </c>
      <c r="F14" s="10">
        <v>2.3297460079193115</v>
      </c>
      <c r="G14" s="10">
        <f t="shared" si="3"/>
        <v>0.97750000000000004</v>
      </c>
      <c r="H14" s="11">
        <f t="shared" si="4"/>
        <v>4.4000000000000002E-4</v>
      </c>
      <c r="I14" s="10">
        <f t="shared" si="5"/>
        <v>0.05</v>
      </c>
      <c r="J14" s="12">
        <v>144</v>
      </c>
      <c r="K14" s="10">
        <f t="shared" si="0"/>
        <v>1.0057656748040729E-3</v>
      </c>
      <c r="L14" s="10">
        <f t="shared" si="1"/>
        <v>5.0288283740203645E-5</v>
      </c>
      <c r="M14" s="10">
        <f t="shared" si="2"/>
        <v>50.288283740203646</v>
      </c>
    </row>
    <row r="15" spans="1:13" ht="19.5" customHeight="1" x14ac:dyDescent="0.25">
      <c r="A15" t="s">
        <v>56</v>
      </c>
      <c r="C15" s="8"/>
      <c r="D15" s="8" t="s">
        <v>57</v>
      </c>
      <c r="E15" s="9" t="s">
        <v>71</v>
      </c>
      <c r="F15" s="10">
        <v>0.57086753845214844</v>
      </c>
      <c r="G15" s="10">
        <f t="shared" si="3"/>
        <v>0.97750000000000004</v>
      </c>
      <c r="H15" s="11">
        <f t="shared" si="4"/>
        <v>4.4000000000000002E-4</v>
      </c>
      <c r="I15" s="10">
        <f t="shared" si="5"/>
        <v>0.05</v>
      </c>
      <c r="J15" s="12">
        <v>144</v>
      </c>
      <c r="K15" s="10">
        <f t="shared" si="0"/>
        <v>2.5437005233630865E-4</v>
      </c>
      <c r="L15" s="10">
        <f t="shared" si="1"/>
        <v>1.2718502616815432E-5</v>
      </c>
      <c r="M15" s="10">
        <f t="shared" si="2"/>
        <v>12.718502616815432</v>
      </c>
    </row>
    <row r="16" spans="1:13" ht="19.5" customHeight="1" x14ac:dyDescent="0.25">
      <c r="A16" t="s">
        <v>56</v>
      </c>
      <c r="C16" s="8"/>
      <c r="D16" s="8" t="s">
        <v>57</v>
      </c>
      <c r="E16" s="9" t="s">
        <v>72</v>
      </c>
      <c r="F16" s="10">
        <v>94.567413330078125</v>
      </c>
      <c r="G16" s="10">
        <f t="shared" si="3"/>
        <v>0.97750000000000004</v>
      </c>
      <c r="H16" s="11">
        <f t="shared" si="4"/>
        <v>4.4000000000000002E-4</v>
      </c>
      <c r="I16" s="10">
        <f t="shared" si="5"/>
        <v>0.05</v>
      </c>
      <c r="J16" s="12">
        <v>144</v>
      </c>
      <c r="K16" s="10">
        <f t="shared" si="0"/>
        <v>3.7561247049843524E-2</v>
      </c>
      <c r="L16" s="10">
        <f t="shared" si="1"/>
        <v>1.8780623524921763E-3</v>
      </c>
      <c r="M16" s="10">
        <f t="shared" si="2"/>
        <v>1878.0623524921764</v>
      </c>
    </row>
    <row r="17" spans="1:13" ht="19.5" customHeight="1" x14ac:dyDescent="0.25">
      <c r="A17" t="s">
        <v>56</v>
      </c>
      <c r="C17" s="8"/>
      <c r="D17" s="8" t="s">
        <v>57</v>
      </c>
      <c r="E17" s="9" t="s">
        <v>73</v>
      </c>
      <c r="F17" s="10">
        <v>5.3567194938659668</v>
      </c>
      <c r="G17" s="10">
        <f t="shared" si="3"/>
        <v>0.97750000000000004</v>
      </c>
      <c r="H17" s="11">
        <f t="shared" si="4"/>
        <v>4.4000000000000002E-4</v>
      </c>
      <c r="I17" s="10">
        <f t="shared" si="5"/>
        <v>0.05</v>
      </c>
      <c r="J17" s="12">
        <v>144</v>
      </c>
      <c r="K17" s="10">
        <f t="shared" si="0"/>
        <v>2.2696106262057687E-3</v>
      </c>
      <c r="L17" s="10">
        <f t="shared" si="1"/>
        <v>1.1348053131028844E-4</v>
      </c>
      <c r="M17" s="10">
        <f t="shared" si="2"/>
        <v>113.48053131028844</v>
      </c>
    </row>
    <row r="18" spans="1:13" ht="19.5" customHeight="1" x14ac:dyDescent="0.25">
      <c r="A18" t="s">
        <v>56</v>
      </c>
      <c r="C18" s="8"/>
      <c r="D18" s="8" t="s">
        <v>57</v>
      </c>
      <c r="E18" s="9" t="s">
        <v>74</v>
      </c>
      <c r="F18" s="10">
        <v>149.41697692871094</v>
      </c>
      <c r="G18" s="10">
        <f t="shared" si="3"/>
        <v>0.97750000000000004</v>
      </c>
      <c r="H18" s="11">
        <f t="shared" si="4"/>
        <v>4.4000000000000002E-4</v>
      </c>
      <c r="I18" s="10">
        <f t="shared" si="5"/>
        <v>0.05</v>
      </c>
      <c r="J18" s="12">
        <v>144</v>
      </c>
      <c r="K18" s="10">
        <f t="shared" si="0"/>
        <v>5.8739280569027219E-2</v>
      </c>
      <c r="L18" s="10">
        <f t="shared" si="1"/>
        <v>2.9369640284513613E-3</v>
      </c>
      <c r="M18" s="10">
        <f t="shared" si="2"/>
        <v>2936.9640284513612</v>
      </c>
    </row>
    <row r="19" spans="1:13" ht="19.5" customHeight="1" x14ac:dyDescent="0.25">
      <c r="A19" t="s">
        <v>56</v>
      </c>
      <c r="C19" s="8"/>
      <c r="D19" s="8" t="s">
        <v>57</v>
      </c>
      <c r="E19" s="9" t="s">
        <v>75</v>
      </c>
      <c r="F19" s="10">
        <v>45.406887054443359</v>
      </c>
      <c r="G19" s="10">
        <f t="shared" si="3"/>
        <v>0.97750000000000004</v>
      </c>
      <c r="H19" s="11">
        <f t="shared" si="4"/>
        <v>4.4000000000000002E-4</v>
      </c>
      <c r="I19" s="10">
        <f t="shared" si="5"/>
        <v>0.05</v>
      </c>
      <c r="J19" s="12">
        <v>144</v>
      </c>
      <c r="K19" s="10">
        <f t="shared" si="0"/>
        <v>1.8335348402986701E-2</v>
      </c>
      <c r="L19" s="10">
        <f t="shared" si="1"/>
        <v>9.1676742014933511E-4</v>
      </c>
      <c r="M19" s="10">
        <f t="shared" si="2"/>
        <v>916.76742014933507</v>
      </c>
    </row>
    <row r="20" spans="1:13" ht="19.5" customHeight="1" x14ac:dyDescent="0.25">
      <c r="A20" t="s">
        <v>56</v>
      </c>
      <c r="C20" s="8"/>
      <c r="D20" s="8" t="s">
        <v>57</v>
      </c>
      <c r="E20" s="9" t="s">
        <v>76</v>
      </c>
      <c r="F20" s="10">
        <v>619.25592041015625</v>
      </c>
      <c r="G20" s="10">
        <f t="shared" si="3"/>
        <v>0.97750000000000004</v>
      </c>
      <c r="H20" s="11">
        <f t="shared" si="4"/>
        <v>4.4000000000000002E-4</v>
      </c>
      <c r="I20" s="10">
        <f t="shared" si="5"/>
        <v>0.05</v>
      </c>
      <c r="J20" s="12">
        <v>144</v>
      </c>
      <c r="K20" s="10">
        <f t="shared" si="0"/>
        <v>0.23577934944916012</v>
      </c>
      <c r="L20" s="10">
        <f t="shared" si="1"/>
        <v>1.1788967472458008E-2</v>
      </c>
      <c r="M20" s="10">
        <f t="shared" si="2"/>
        <v>11788.967472458007</v>
      </c>
    </row>
    <row r="21" spans="1:13" ht="19.5" customHeight="1" x14ac:dyDescent="0.25">
      <c r="A21" t="s">
        <v>56</v>
      </c>
      <c r="C21" s="8"/>
      <c r="D21" s="8" t="s">
        <v>57</v>
      </c>
      <c r="E21" s="9" t="s">
        <v>77</v>
      </c>
      <c r="F21" s="10">
        <v>312.14022827148438</v>
      </c>
      <c r="G21" s="10">
        <f t="shared" si="3"/>
        <v>0.97750000000000004</v>
      </c>
      <c r="H21" s="11">
        <f t="shared" si="4"/>
        <v>4.4000000000000002E-4</v>
      </c>
      <c r="I21" s="10">
        <f t="shared" si="5"/>
        <v>0.05</v>
      </c>
      <c r="J21" s="12">
        <v>144</v>
      </c>
      <c r="K21" s="10">
        <f t="shared" si="0"/>
        <v>0.12069229646966925</v>
      </c>
      <c r="L21" s="10">
        <f t="shared" si="1"/>
        <v>6.0346148234834626E-3</v>
      </c>
      <c r="M21" s="10">
        <f t="shared" si="2"/>
        <v>6034.6148234834627</v>
      </c>
    </row>
    <row r="22" spans="1:13" ht="19.5" customHeight="1" x14ac:dyDescent="0.25">
      <c r="A22" t="s">
        <v>56</v>
      </c>
      <c r="C22" s="8"/>
      <c r="D22" s="8" t="s">
        <v>57</v>
      </c>
      <c r="E22" s="9" t="s">
        <v>78</v>
      </c>
      <c r="F22" s="10">
        <v>337.94940185546875</v>
      </c>
      <c r="G22" s="10">
        <f t="shared" si="3"/>
        <v>0.97750000000000004</v>
      </c>
      <c r="H22" s="11">
        <f t="shared" si="4"/>
        <v>4.4000000000000002E-4</v>
      </c>
      <c r="I22" s="10">
        <f t="shared" si="5"/>
        <v>0.05</v>
      </c>
      <c r="J22" s="12">
        <v>144</v>
      </c>
      <c r="K22" s="10">
        <f t="shared" si="0"/>
        <v>0.13043831974236578</v>
      </c>
      <c r="L22" s="10">
        <f t="shared" si="1"/>
        <v>6.5219159871182895E-3</v>
      </c>
      <c r="M22" s="10">
        <f t="shared" si="2"/>
        <v>6521.9159871182892</v>
      </c>
    </row>
    <row r="23" spans="1:13" ht="19.5" customHeight="1" x14ac:dyDescent="0.25">
      <c r="A23" t="s">
        <v>56</v>
      </c>
      <c r="C23" s="8"/>
      <c r="D23" s="8" t="s">
        <v>57</v>
      </c>
      <c r="E23" s="9" t="s">
        <v>79</v>
      </c>
      <c r="F23" s="10">
        <v>120.68016052246094</v>
      </c>
      <c r="G23" s="10">
        <f t="shared" si="3"/>
        <v>0.97750000000000004</v>
      </c>
      <c r="H23" s="11">
        <f t="shared" si="4"/>
        <v>4.4000000000000002E-4</v>
      </c>
      <c r="I23" s="10">
        <f t="shared" si="5"/>
        <v>0.05</v>
      </c>
      <c r="J23" s="12">
        <v>144</v>
      </c>
      <c r="K23" s="10">
        <f t="shared" si="0"/>
        <v>4.7670724060513425E-2</v>
      </c>
      <c r="L23" s="10">
        <f t="shared" si="1"/>
        <v>2.3835362030256713E-3</v>
      </c>
      <c r="M23" s="10">
        <f t="shared" si="2"/>
        <v>2383.5362030256711</v>
      </c>
    </row>
    <row r="24" spans="1:13" ht="19.5" customHeight="1" x14ac:dyDescent="0.25">
      <c r="A24" t="s">
        <v>56</v>
      </c>
      <c r="C24" s="8"/>
      <c r="D24" s="8" t="s">
        <v>57</v>
      </c>
      <c r="E24" s="9" t="s">
        <v>80</v>
      </c>
      <c r="F24" s="10">
        <v>0.60552865266799927</v>
      </c>
      <c r="G24" s="10">
        <f t="shared" si="3"/>
        <v>0.97750000000000004</v>
      </c>
      <c r="H24" s="11">
        <f t="shared" si="4"/>
        <v>4.4000000000000002E-4</v>
      </c>
      <c r="I24" s="10">
        <f t="shared" si="5"/>
        <v>0.05</v>
      </c>
      <c r="J24" s="12">
        <v>144</v>
      </c>
      <c r="K24" s="10">
        <f t="shared" si="0"/>
        <v>2.6945692159057746E-4</v>
      </c>
      <c r="L24" s="10">
        <f t="shared" si="1"/>
        <v>1.3472846079528874E-5</v>
      </c>
      <c r="M24" s="10">
        <f t="shared" si="2"/>
        <v>13.472846079528873</v>
      </c>
    </row>
    <row r="25" spans="1:13" ht="19.5" customHeight="1" x14ac:dyDescent="0.25">
      <c r="A25" t="s">
        <v>56</v>
      </c>
      <c r="C25" s="8"/>
      <c r="D25" s="8" t="s">
        <v>57</v>
      </c>
      <c r="E25" s="9" t="s">
        <v>81</v>
      </c>
      <c r="F25" s="10">
        <v>263.45578002929688</v>
      </c>
      <c r="G25" s="10">
        <f t="shared" si="3"/>
        <v>0.97750000000000004</v>
      </c>
      <c r="H25" s="11">
        <f t="shared" si="4"/>
        <v>4.4000000000000002E-4</v>
      </c>
      <c r="I25" s="10">
        <f t="shared" si="5"/>
        <v>0.05</v>
      </c>
      <c r="J25" s="12">
        <v>144</v>
      </c>
      <c r="K25" s="10">
        <f t="shared" si="0"/>
        <v>0.10225733819531353</v>
      </c>
      <c r="L25" s="10">
        <f t="shared" si="1"/>
        <v>5.1128669097656766E-3</v>
      </c>
      <c r="M25" s="10">
        <f t="shared" si="2"/>
        <v>5112.8669097656766</v>
      </c>
    </row>
    <row r="26" spans="1:13" ht="19.5" customHeight="1" x14ac:dyDescent="0.25">
      <c r="A26" t="s">
        <v>82</v>
      </c>
      <c r="C26" s="8"/>
      <c r="D26" s="8" t="s">
        <v>20</v>
      </c>
      <c r="E26" s="9" t="s">
        <v>83</v>
      </c>
      <c r="F26" s="10">
        <v>19.212627410888672</v>
      </c>
      <c r="G26" s="10">
        <f t="shared" si="3"/>
        <v>0.97750000000000004</v>
      </c>
      <c r="H26" s="11">
        <f t="shared" si="4"/>
        <v>4.4000000000000002E-4</v>
      </c>
      <c r="I26" s="10">
        <f t="shared" si="5"/>
        <v>0.05</v>
      </c>
      <c r="J26" s="12">
        <v>144</v>
      </c>
      <c r="K26" s="10">
        <f t="shared" si="0"/>
        <v>7.9096767446659166E-3</v>
      </c>
      <c r="L26" s="10">
        <f t="shared" si="1"/>
        <v>3.9548383723329584E-4</v>
      </c>
      <c r="M26" s="10">
        <f t="shared" si="2"/>
        <v>395.48383723329584</v>
      </c>
    </row>
    <row r="27" spans="1:13" ht="19.5" customHeight="1" x14ac:dyDescent="0.25">
      <c r="A27" t="s">
        <v>82</v>
      </c>
      <c r="C27" s="8"/>
      <c r="D27" s="8" t="s">
        <v>20</v>
      </c>
      <c r="E27" s="9" t="s">
        <v>84</v>
      </c>
      <c r="F27" s="10">
        <v>10.752640724182129</v>
      </c>
      <c r="G27" s="10">
        <f t="shared" si="3"/>
        <v>0.97750000000000004</v>
      </c>
      <c r="H27" s="11">
        <f t="shared" si="4"/>
        <v>4.4000000000000002E-4</v>
      </c>
      <c r="I27" s="10">
        <f t="shared" si="5"/>
        <v>0.05</v>
      </c>
      <c r="J27" s="12">
        <v>144</v>
      </c>
      <c r="K27" s="10">
        <f t="shared" si="0"/>
        <v>4.484961517480182E-3</v>
      </c>
      <c r="L27" s="10">
        <f t="shared" si="1"/>
        <v>2.2424807587400911E-4</v>
      </c>
      <c r="M27" s="10">
        <f t="shared" si="2"/>
        <v>224.24807587400912</v>
      </c>
    </row>
    <row r="28" spans="1:13" ht="19.5" customHeight="1" x14ac:dyDescent="0.25">
      <c r="A28" t="s">
        <v>82</v>
      </c>
      <c r="C28" s="8"/>
      <c r="D28" s="8" t="s">
        <v>20</v>
      </c>
      <c r="E28" s="9" t="s">
        <v>85</v>
      </c>
      <c r="F28" s="10">
        <v>266.23941040039063</v>
      </c>
      <c r="G28" s="10">
        <f t="shared" si="3"/>
        <v>0.97750000000000004</v>
      </c>
      <c r="H28" s="11">
        <f t="shared" si="4"/>
        <v>4.4000000000000002E-4</v>
      </c>
      <c r="I28" s="10">
        <f t="shared" si="5"/>
        <v>0.05</v>
      </c>
      <c r="J28" s="12">
        <v>144</v>
      </c>
      <c r="K28" s="10">
        <f t="shared" si="0"/>
        <v>0.10331333752870052</v>
      </c>
      <c r="L28" s="10">
        <f t="shared" si="1"/>
        <v>5.1656668764350263E-3</v>
      </c>
      <c r="M28" s="10">
        <f t="shared" si="2"/>
        <v>5165.6668764350261</v>
      </c>
    </row>
    <row r="29" spans="1:13" ht="19.5" customHeight="1" x14ac:dyDescent="0.25">
      <c r="A29" t="s">
        <v>82</v>
      </c>
      <c r="C29" s="8"/>
      <c r="D29" s="8" t="s">
        <v>20</v>
      </c>
      <c r="E29" s="9" t="s">
        <v>86</v>
      </c>
      <c r="F29" s="10">
        <v>417.27871704101563</v>
      </c>
      <c r="G29" s="10">
        <f t="shared" si="3"/>
        <v>0.97750000000000004</v>
      </c>
      <c r="H29" s="11">
        <f t="shared" si="4"/>
        <v>4.4000000000000002E-4</v>
      </c>
      <c r="I29" s="10">
        <f t="shared" si="5"/>
        <v>0.05</v>
      </c>
      <c r="J29" s="12">
        <v>144</v>
      </c>
      <c r="K29" s="10">
        <f t="shared" si="0"/>
        <v>0.16029475817571628</v>
      </c>
      <c r="L29" s="10">
        <f t="shared" si="1"/>
        <v>8.0147379087858149E-3</v>
      </c>
      <c r="M29" s="10">
        <f t="shared" si="2"/>
        <v>8014.7379087858153</v>
      </c>
    </row>
    <row r="30" spans="1:13" ht="19.5" customHeight="1" x14ac:dyDescent="0.25">
      <c r="A30" t="s">
        <v>82</v>
      </c>
      <c r="C30" s="8"/>
      <c r="D30" s="8" t="s">
        <v>20</v>
      </c>
      <c r="E30" s="9" t="s">
        <v>87</v>
      </c>
      <c r="F30" s="10">
        <v>260.1175537109375</v>
      </c>
      <c r="G30" s="10">
        <f t="shared" si="3"/>
        <v>0.97750000000000004</v>
      </c>
      <c r="H30" s="11">
        <f t="shared" si="4"/>
        <v>4.4000000000000002E-4</v>
      </c>
      <c r="I30" s="10">
        <f t="shared" si="5"/>
        <v>0.05</v>
      </c>
      <c r="J30" s="12">
        <v>144</v>
      </c>
      <c r="K30" s="10">
        <f t="shared" si="0"/>
        <v>0.10099061574485238</v>
      </c>
      <c r="L30" s="10">
        <f t="shared" si="1"/>
        <v>5.0495307872426192E-3</v>
      </c>
      <c r="M30" s="10">
        <f t="shared" si="2"/>
        <v>5049.5307872426192</v>
      </c>
    </row>
    <row r="31" spans="1:13" ht="19.5" customHeight="1" x14ac:dyDescent="0.25">
      <c r="A31" t="s">
        <v>82</v>
      </c>
      <c r="C31" s="8"/>
      <c r="D31" s="8" t="s">
        <v>20</v>
      </c>
      <c r="E31" s="9" t="s">
        <v>88</v>
      </c>
      <c r="F31" s="10">
        <v>86.095291137695313</v>
      </c>
      <c r="G31" s="10">
        <f t="shared" si="3"/>
        <v>0.97750000000000004</v>
      </c>
      <c r="H31" s="11">
        <f t="shared" si="4"/>
        <v>4.4000000000000002E-4</v>
      </c>
      <c r="I31" s="10">
        <f t="shared" si="5"/>
        <v>0.05</v>
      </c>
      <c r="J31" s="12">
        <v>144</v>
      </c>
      <c r="K31" s="10">
        <f t="shared" si="0"/>
        <v>3.4268495586121078E-2</v>
      </c>
      <c r="L31" s="10">
        <f t="shared" si="1"/>
        <v>1.713424779306054E-3</v>
      </c>
      <c r="M31" s="10">
        <f t="shared" si="2"/>
        <v>1713.424779306054</v>
      </c>
    </row>
    <row r="32" spans="1:13" ht="19.5" customHeight="1" x14ac:dyDescent="0.25">
      <c r="A32" t="s">
        <v>82</v>
      </c>
      <c r="C32" s="8"/>
      <c r="D32" s="8" t="s">
        <v>20</v>
      </c>
      <c r="E32" s="9" t="s">
        <v>89</v>
      </c>
      <c r="F32" s="10">
        <v>369.67022705078125</v>
      </c>
      <c r="G32" s="10">
        <f t="shared" si="3"/>
        <v>0.97750000000000004</v>
      </c>
      <c r="H32" s="11">
        <f t="shared" si="4"/>
        <v>4.4000000000000002E-4</v>
      </c>
      <c r="I32" s="10">
        <f t="shared" si="5"/>
        <v>0.05</v>
      </c>
      <c r="J32" s="12">
        <v>144</v>
      </c>
      <c r="K32" s="10">
        <f t="shared" si="0"/>
        <v>0.14239388034916231</v>
      </c>
      <c r="L32" s="10">
        <f t="shared" si="1"/>
        <v>7.1196940174581159E-3</v>
      </c>
      <c r="M32" s="10">
        <f t="shared" si="2"/>
        <v>7119.6940174581159</v>
      </c>
    </row>
    <row r="33" spans="1:13" ht="19.5" customHeight="1" x14ac:dyDescent="0.25">
      <c r="A33" t="s">
        <v>82</v>
      </c>
      <c r="C33" s="8"/>
      <c r="D33" s="8" t="s">
        <v>20</v>
      </c>
      <c r="E33" s="9" t="s">
        <v>90</v>
      </c>
      <c r="F33" s="10">
        <v>139.16510009765625</v>
      </c>
      <c r="G33" s="10">
        <f t="shared" si="3"/>
        <v>0.97750000000000004</v>
      </c>
      <c r="H33" s="11">
        <f t="shared" si="4"/>
        <v>4.4000000000000002E-4</v>
      </c>
      <c r="I33" s="10">
        <f t="shared" si="5"/>
        <v>0.05</v>
      </c>
      <c r="J33" s="12">
        <v>144</v>
      </c>
      <c r="K33" s="10">
        <f t="shared" si="0"/>
        <v>5.4796595945067521E-2</v>
      </c>
      <c r="L33" s="10">
        <f t="shared" si="1"/>
        <v>2.7398297972533762E-3</v>
      </c>
      <c r="M33" s="10">
        <f t="shared" si="2"/>
        <v>2739.829797253376</v>
      </c>
    </row>
    <row r="34" spans="1:13" ht="18.75" customHeight="1" x14ac:dyDescent="0.25">
      <c r="A34" t="s">
        <v>82</v>
      </c>
      <c r="C34" s="8"/>
      <c r="D34" s="8" t="s">
        <v>20</v>
      </c>
      <c r="E34" s="9" t="s">
        <v>91</v>
      </c>
      <c r="F34" s="10">
        <v>453.09326171875</v>
      </c>
      <c r="G34" s="10">
        <f t="shared" si="3"/>
        <v>0.97750000000000004</v>
      </c>
      <c r="H34" s="11">
        <f t="shared" si="4"/>
        <v>4.4000000000000002E-4</v>
      </c>
      <c r="I34" s="10">
        <f t="shared" si="5"/>
        <v>0.05</v>
      </c>
      <c r="J34" s="12">
        <v>144</v>
      </c>
      <c r="K34" s="10">
        <f t="shared" ref="K34:K65" si="6">H34*(F34^G34)</f>
        <v>0.17373049574369978</v>
      </c>
      <c r="L34" s="10">
        <f t="shared" ref="L34:L65" si="7">K34*I34</f>
        <v>8.6865247871849901E-3</v>
      </c>
      <c r="M34" s="10">
        <f t="shared" ref="M34:M65" si="8">L34*1000000</f>
        <v>8686.5247871849897</v>
      </c>
    </row>
    <row r="35" spans="1:13" ht="18.75" customHeight="1" x14ac:dyDescent="0.25">
      <c r="A35" t="s">
        <v>82</v>
      </c>
      <c r="C35" s="8"/>
      <c r="D35" s="8" t="s">
        <v>20</v>
      </c>
      <c r="E35" s="9" t="s">
        <v>92</v>
      </c>
      <c r="F35" s="10">
        <v>26.451757431030273</v>
      </c>
      <c r="G35" s="10">
        <f t="shared" ref="G35:G66" si="9">G34</f>
        <v>0.97750000000000004</v>
      </c>
      <c r="H35" s="11">
        <f t="shared" ref="H35:H66" si="10">H34</f>
        <v>4.4000000000000002E-4</v>
      </c>
      <c r="I35" s="10">
        <f t="shared" ref="I35:I66" si="11">I34</f>
        <v>0.05</v>
      </c>
      <c r="J35" s="12">
        <v>144</v>
      </c>
      <c r="K35" s="10">
        <f t="shared" si="6"/>
        <v>1.0811899023299276E-2</v>
      </c>
      <c r="L35" s="10">
        <f t="shared" si="7"/>
        <v>5.4059495116496378E-4</v>
      </c>
      <c r="M35" s="10">
        <f t="shared" si="8"/>
        <v>540.59495116496373</v>
      </c>
    </row>
    <row r="36" spans="1:13" ht="18.75" customHeight="1" x14ac:dyDescent="0.25">
      <c r="A36" t="s">
        <v>82</v>
      </c>
      <c r="C36" s="8"/>
      <c r="D36" s="8" t="s">
        <v>20</v>
      </c>
      <c r="E36" s="9" t="s">
        <v>93</v>
      </c>
      <c r="F36" s="10">
        <v>369.171142578125</v>
      </c>
      <c r="G36" s="10">
        <f t="shared" si="9"/>
        <v>0.97750000000000004</v>
      </c>
      <c r="H36" s="11">
        <f t="shared" si="10"/>
        <v>4.4000000000000002E-4</v>
      </c>
      <c r="I36" s="10">
        <f t="shared" si="11"/>
        <v>0.05</v>
      </c>
      <c r="J36" s="12">
        <v>144</v>
      </c>
      <c r="K36" s="10">
        <f t="shared" si="6"/>
        <v>0.14220595979928544</v>
      </c>
      <c r="L36" s="10">
        <f t="shared" si="7"/>
        <v>7.1102979899642718E-3</v>
      </c>
      <c r="M36" s="10">
        <f t="shared" si="8"/>
        <v>7110.2979899642714</v>
      </c>
    </row>
    <row r="37" spans="1:13" ht="18.75" customHeight="1" x14ac:dyDescent="0.25">
      <c r="A37" t="s">
        <v>82</v>
      </c>
      <c r="C37" s="8"/>
      <c r="D37" s="8" t="s">
        <v>20</v>
      </c>
      <c r="E37" s="9" t="s">
        <v>94</v>
      </c>
      <c r="F37" s="10">
        <v>14.655008316040039</v>
      </c>
      <c r="G37" s="10">
        <f t="shared" si="9"/>
        <v>0.97750000000000004</v>
      </c>
      <c r="H37" s="11">
        <f t="shared" si="10"/>
        <v>4.4000000000000002E-4</v>
      </c>
      <c r="I37" s="10">
        <f t="shared" si="11"/>
        <v>0.05</v>
      </c>
      <c r="J37" s="12">
        <v>144</v>
      </c>
      <c r="K37" s="10">
        <f t="shared" si="6"/>
        <v>6.0702147985758435E-3</v>
      </c>
      <c r="L37" s="10">
        <f t="shared" si="7"/>
        <v>3.0351073992879217E-4</v>
      </c>
      <c r="M37" s="10">
        <f t="shared" si="8"/>
        <v>303.51073992879219</v>
      </c>
    </row>
    <row r="38" spans="1:13" ht="18.75" customHeight="1" x14ac:dyDescent="0.25">
      <c r="A38" t="s">
        <v>82</v>
      </c>
      <c r="C38" s="8"/>
      <c r="D38" s="8" t="s">
        <v>20</v>
      </c>
      <c r="E38" s="9" t="s">
        <v>95</v>
      </c>
      <c r="F38" s="10">
        <v>956.42852783203125</v>
      </c>
      <c r="G38" s="10">
        <f t="shared" si="9"/>
        <v>0.97750000000000004</v>
      </c>
      <c r="H38" s="11">
        <f t="shared" si="10"/>
        <v>4.4000000000000002E-4</v>
      </c>
      <c r="I38" s="10">
        <f t="shared" si="11"/>
        <v>0.05</v>
      </c>
      <c r="J38" s="12">
        <v>144</v>
      </c>
      <c r="K38" s="10">
        <f t="shared" si="6"/>
        <v>0.36061228376687937</v>
      </c>
      <c r="L38" s="10">
        <f t="shared" si="7"/>
        <v>1.8030614188343969E-2</v>
      </c>
      <c r="M38" s="10">
        <f t="shared" si="8"/>
        <v>18030.61418834397</v>
      </c>
    </row>
    <row r="39" spans="1:13" ht="18.75" customHeight="1" x14ac:dyDescent="0.25">
      <c r="A39" t="s">
        <v>82</v>
      </c>
      <c r="C39" s="8"/>
      <c r="D39" s="8" t="s">
        <v>20</v>
      </c>
      <c r="E39" s="9" t="s">
        <v>96</v>
      </c>
      <c r="F39" s="10">
        <v>201.62031555175781</v>
      </c>
      <c r="G39" s="10">
        <f t="shared" si="9"/>
        <v>0.97750000000000004</v>
      </c>
      <c r="H39" s="11">
        <f t="shared" si="10"/>
        <v>4.4000000000000002E-4</v>
      </c>
      <c r="I39" s="10">
        <f t="shared" si="11"/>
        <v>0.05</v>
      </c>
      <c r="J39" s="12">
        <v>144</v>
      </c>
      <c r="K39" s="10">
        <f t="shared" si="6"/>
        <v>7.8729038053536038E-2</v>
      </c>
      <c r="L39" s="10">
        <f t="shared" si="7"/>
        <v>3.9364519026768019E-3</v>
      </c>
      <c r="M39" s="10">
        <f t="shared" si="8"/>
        <v>3936.4519026768021</v>
      </c>
    </row>
    <row r="40" spans="1:13" ht="18.75" customHeight="1" x14ac:dyDescent="0.25">
      <c r="A40" t="s">
        <v>82</v>
      </c>
      <c r="C40" s="8"/>
      <c r="D40" s="8" t="s">
        <v>20</v>
      </c>
      <c r="E40" s="9" t="s">
        <v>97</v>
      </c>
      <c r="F40" s="10">
        <v>363.778076171875</v>
      </c>
      <c r="G40" s="10">
        <f t="shared" si="9"/>
        <v>0.97750000000000004</v>
      </c>
      <c r="H40" s="11">
        <f t="shared" si="10"/>
        <v>4.4000000000000002E-4</v>
      </c>
      <c r="I40" s="10">
        <f t="shared" si="11"/>
        <v>0.05</v>
      </c>
      <c r="J40" s="12">
        <v>144</v>
      </c>
      <c r="K40" s="10">
        <f t="shared" si="6"/>
        <v>0.14017493927065217</v>
      </c>
      <c r="L40" s="10">
        <f t="shared" si="7"/>
        <v>7.0087469635326085E-3</v>
      </c>
      <c r="M40" s="10">
        <f t="shared" si="8"/>
        <v>7008.7469635326088</v>
      </c>
    </row>
    <row r="41" spans="1:13" ht="18.75" customHeight="1" x14ac:dyDescent="0.25">
      <c r="A41" t="s">
        <v>82</v>
      </c>
      <c r="C41" s="8"/>
      <c r="D41" s="8" t="s">
        <v>20</v>
      </c>
      <c r="E41" s="9" t="s">
        <v>98</v>
      </c>
      <c r="F41" s="10">
        <v>137.05470275878906</v>
      </c>
      <c r="G41" s="10">
        <f t="shared" si="9"/>
        <v>0.97750000000000004</v>
      </c>
      <c r="H41" s="11">
        <f t="shared" si="10"/>
        <v>4.4000000000000002E-4</v>
      </c>
      <c r="I41" s="10">
        <f t="shared" si="11"/>
        <v>0.05</v>
      </c>
      <c r="J41" s="12">
        <v>144</v>
      </c>
      <c r="K41" s="10">
        <f t="shared" si="6"/>
        <v>5.3984179488570726E-2</v>
      </c>
      <c r="L41" s="10">
        <f t="shared" si="7"/>
        <v>2.6992089744285364E-3</v>
      </c>
      <c r="M41" s="10">
        <f t="shared" si="8"/>
        <v>2699.2089744285363</v>
      </c>
    </row>
    <row r="42" spans="1:13" ht="18.75" customHeight="1" x14ac:dyDescent="0.25">
      <c r="A42" t="s">
        <v>82</v>
      </c>
      <c r="C42" s="8"/>
      <c r="D42" s="8" t="s">
        <v>20</v>
      </c>
      <c r="E42" s="9" t="s">
        <v>99</v>
      </c>
      <c r="F42" s="10">
        <v>183.02597045898438</v>
      </c>
      <c r="G42" s="10">
        <f t="shared" si="9"/>
        <v>0.97750000000000004</v>
      </c>
      <c r="H42" s="11">
        <f t="shared" si="10"/>
        <v>4.4000000000000002E-4</v>
      </c>
      <c r="I42" s="10">
        <f t="shared" si="11"/>
        <v>0.05</v>
      </c>
      <c r="J42" s="12">
        <v>144</v>
      </c>
      <c r="K42" s="10">
        <f t="shared" si="6"/>
        <v>7.1624047353905429E-2</v>
      </c>
      <c r="L42" s="10">
        <f t="shared" si="7"/>
        <v>3.5812023676952717E-3</v>
      </c>
      <c r="M42" s="10">
        <f t="shared" si="8"/>
        <v>3581.2023676952717</v>
      </c>
    </row>
    <row r="43" spans="1:13" ht="18.75" customHeight="1" x14ac:dyDescent="0.25">
      <c r="A43" t="s">
        <v>82</v>
      </c>
      <c r="C43" s="8"/>
      <c r="D43" s="8" t="s">
        <v>20</v>
      </c>
      <c r="E43" s="9" t="s">
        <v>100</v>
      </c>
      <c r="F43" s="10">
        <v>14.842009544372559</v>
      </c>
      <c r="G43" s="10">
        <f t="shared" si="9"/>
        <v>0.97750000000000004</v>
      </c>
      <c r="H43" s="11">
        <f t="shared" si="10"/>
        <v>4.4000000000000002E-4</v>
      </c>
      <c r="I43" s="10">
        <f t="shared" si="11"/>
        <v>0.05</v>
      </c>
      <c r="J43" s="12">
        <v>144</v>
      </c>
      <c r="K43" s="10">
        <f t="shared" si="6"/>
        <v>6.1459185038178904E-3</v>
      </c>
      <c r="L43" s="10">
        <f t="shared" si="7"/>
        <v>3.0729592519089456E-4</v>
      </c>
      <c r="M43" s="10">
        <f t="shared" si="8"/>
        <v>307.29592519089454</v>
      </c>
    </row>
    <row r="44" spans="1:13" ht="18.75" customHeight="1" x14ac:dyDescent="0.25">
      <c r="A44" t="s">
        <v>82</v>
      </c>
      <c r="C44" s="8"/>
      <c r="D44" s="8" t="s">
        <v>20</v>
      </c>
      <c r="E44" s="9" t="s">
        <v>101</v>
      </c>
      <c r="F44" s="10">
        <v>268.60830688476563</v>
      </c>
      <c r="G44" s="10">
        <f t="shared" si="9"/>
        <v>0.97750000000000004</v>
      </c>
      <c r="H44" s="11">
        <f t="shared" si="10"/>
        <v>4.4000000000000002E-4</v>
      </c>
      <c r="I44" s="10">
        <f t="shared" si="11"/>
        <v>0.05</v>
      </c>
      <c r="J44" s="12">
        <v>144</v>
      </c>
      <c r="K44" s="10">
        <f t="shared" si="6"/>
        <v>0.10421180747633123</v>
      </c>
      <c r="L44" s="10">
        <f t="shared" si="7"/>
        <v>5.2105903738165621E-3</v>
      </c>
      <c r="M44" s="10">
        <f t="shared" si="8"/>
        <v>5210.5903738165625</v>
      </c>
    </row>
    <row r="45" spans="1:13" ht="18.75" customHeight="1" x14ac:dyDescent="0.25">
      <c r="A45" t="s">
        <v>82</v>
      </c>
      <c r="C45" s="8"/>
      <c r="D45" s="8" t="s">
        <v>20</v>
      </c>
      <c r="E45" s="9" t="s">
        <v>102</v>
      </c>
      <c r="F45" s="10">
        <v>492.35733032226563</v>
      </c>
      <c r="G45" s="10">
        <f t="shared" si="9"/>
        <v>0.97750000000000004</v>
      </c>
      <c r="H45" s="11">
        <f t="shared" si="10"/>
        <v>4.4000000000000002E-4</v>
      </c>
      <c r="I45" s="10">
        <f t="shared" si="11"/>
        <v>0.05</v>
      </c>
      <c r="J45" s="12">
        <v>144</v>
      </c>
      <c r="K45" s="10">
        <f t="shared" si="6"/>
        <v>0.1884329188600081</v>
      </c>
      <c r="L45" s="10">
        <f t="shared" si="7"/>
        <v>9.4216459430004063E-3</v>
      </c>
      <c r="M45" s="10">
        <f t="shared" si="8"/>
        <v>9421.645943000407</v>
      </c>
    </row>
    <row r="46" spans="1:13" ht="18.75" customHeight="1" x14ac:dyDescent="0.25">
      <c r="A46" t="s">
        <v>82</v>
      </c>
      <c r="C46" s="8"/>
      <c r="D46" s="8" t="s">
        <v>20</v>
      </c>
      <c r="E46" s="9" t="s">
        <v>103</v>
      </c>
      <c r="F46" s="10">
        <v>303.58575439453125</v>
      </c>
      <c r="G46" s="10">
        <f t="shared" si="9"/>
        <v>0.97750000000000004</v>
      </c>
      <c r="H46" s="11">
        <f t="shared" si="10"/>
        <v>4.4000000000000002E-4</v>
      </c>
      <c r="I46" s="10">
        <f t="shared" si="11"/>
        <v>0.05</v>
      </c>
      <c r="J46" s="12">
        <v>144</v>
      </c>
      <c r="K46" s="10">
        <f t="shared" si="6"/>
        <v>0.1174580357591742</v>
      </c>
      <c r="L46" s="10">
        <f t="shared" si="7"/>
        <v>5.8729017879587102E-3</v>
      </c>
      <c r="M46" s="10">
        <f t="shared" si="8"/>
        <v>5872.90178795871</v>
      </c>
    </row>
    <row r="47" spans="1:13" ht="18.75" customHeight="1" x14ac:dyDescent="0.25">
      <c r="A47" t="s">
        <v>82</v>
      </c>
      <c r="C47" s="8"/>
      <c r="D47" s="8" t="s">
        <v>20</v>
      </c>
      <c r="E47" s="9" t="s">
        <v>104</v>
      </c>
      <c r="F47" s="10">
        <v>415.91519165039063</v>
      </c>
      <c r="G47" s="10">
        <f t="shared" si="9"/>
        <v>0.97750000000000004</v>
      </c>
      <c r="H47" s="11">
        <f t="shared" si="10"/>
        <v>4.4000000000000002E-4</v>
      </c>
      <c r="I47" s="10">
        <f t="shared" si="11"/>
        <v>0.05</v>
      </c>
      <c r="J47" s="12">
        <v>144</v>
      </c>
      <c r="K47" s="10">
        <f t="shared" si="6"/>
        <v>0.15978273565367376</v>
      </c>
      <c r="L47" s="10">
        <f t="shared" si="7"/>
        <v>7.9891367826836878E-3</v>
      </c>
      <c r="M47" s="10">
        <f t="shared" si="8"/>
        <v>7989.1367826836877</v>
      </c>
    </row>
    <row r="48" spans="1:13" ht="18.75" customHeight="1" x14ac:dyDescent="0.25">
      <c r="A48" t="s">
        <v>82</v>
      </c>
      <c r="C48" s="8"/>
      <c r="D48" s="8" t="s">
        <v>20</v>
      </c>
      <c r="E48" s="9" t="s">
        <v>105</v>
      </c>
      <c r="F48" s="10">
        <v>167.47831726074219</v>
      </c>
      <c r="G48" s="10">
        <f t="shared" si="9"/>
        <v>0.97750000000000004</v>
      </c>
      <c r="H48" s="11">
        <f t="shared" si="10"/>
        <v>4.4000000000000002E-4</v>
      </c>
      <c r="I48" s="10">
        <f t="shared" si="11"/>
        <v>0.05</v>
      </c>
      <c r="J48" s="12">
        <v>144</v>
      </c>
      <c r="K48" s="10">
        <f t="shared" si="6"/>
        <v>6.5670783369978045E-2</v>
      </c>
      <c r="L48" s="10">
        <f t="shared" si="7"/>
        <v>3.2835391684989026E-3</v>
      </c>
      <c r="M48" s="10">
        <f t="shared" si="8"/>
        <v>3283.5391684989027</v>
      </c>
    </row>
    <row r="49" spans="1:13" ht="18.75" customHeight="1" x14ac:dyDescent="0.25">
      <c r="A49" t="s">
        <v>82</v>
      </c>
      <c r="C49" s="8"/>
      <c r="D49" s="8" t="s">
        <v>20</v>
      </c>
      <c r="E49" s="9" t="s">
        <v>106</v>
      </c>
      <c r="F49" s="10">
        <v>300.52194213867188</v>
      </c>
      <c r="G49" s="10">
        <f t="shared" si="9"/>
        <v>0.97750000000000004</v>
      </c>
      <c r="H49" s="11">
        <f t="shared" si="10"/>
        <v>4.4000000000000002E-4</v>
      </c>
      <c r="I49" s="10">
        <f t="shared" si="11"/>
        <v>0.05</v>
      </c>
      <c r="J49" s="12">
        <v>144</v>
      </c>
      <c r="K49" s="10">
        <f t="shared" si="6"/>
        <v>0.11629917905895786</v>
      </c>
      <c r="L49" s="10">
        <f t="shared" si="7"/>
        <v>5.8149589529478928E-3</v>
      </c>
      <c r="M49" s="10">
        <f t="shared" si="8"/>
        <v>5814.9589529478926</v>
      </c>
    </row>
    <row r="50" spans="1:13" ht="18.75" customHeight="1" x14ac:dyDescent="0.25">
      <c r="A50" t="s">
        <v>107</v>
      </c>
      <c r="C50" s="8"/>
      <c r="D50" s="8" t="s">
        <v>108</v>
      </c>
      <c r="E50" s="9" t="s">
        <v>109</v>
      </c>
      <c r="F50" s="10">
        <v>104.41958618164063</v>
      </c>
      <c r="G50" s="10">
        <f t="shared" si="9"/>
        <v>0.97750000000000004</v>
      </c>
      <c r="H50" s="11">
        <f t="shared" si="10"/>
        <v>4.4000000000000002E-4</v>
      </c>
      <c r="I50" s="10">
        <f t="shared" si="11"/>
        <v>0.05</v>
      </c>
      <c r="J50" s="12">
        <v>144</v>
      </c>
      <c r="K50" s="10">
        <f t="shared" si="6"/>
        <v>4.1382054655221823E-2</v>
      </c>
      <c r="L50" s="10">
        <f t="shared" si="7"/>
        <v>2.0691027327610911E-3</v>
      </c>
      <c r="M50" s="10">
        <f t="shared" si="8"/>
        <v>2069.1027327610909</v>
      </c>
    </row>
    <row r="51" spans="1:13" ht="18.75" customHeight="1" x14ac:dyDescent="0.25">
      <c r="A51" t="s">
        <v>107</v>
      </c>
      <c r="C51" s="8"/>
      <c r="D51" s="8" t="s">
        <v>108</v>
      </c>
      <c r="E51" s="9" t="s">
        <v>110</v>
      </c>
      <c r="F51" s="10">
        <v>0.83858317136764526</v>
      </c>
      <c r="G51" s="10">
        <f t="shared" si="9"/>
        <v>0.97750000000000004</v>
      </c>
      <c r="H51" s="11">
        <f t="shared" si="10"/>
        <v>4.4000000000000002E-4</v>
      </c>
      <c r="I51" s="10">
        <f t="shared" si="11"/>
        <v>0.05</v>
      </c>
      <c r="J51" s="12">
        <v>144</v>
      </c>
      <c r="K51" s="10">
        <f t="shared" si="6"/>
        <v>3.7044098561283395E-4</v>
      </c>
      <c r="L51" s="10">
        <f t="shared" si="7"/>
        <v>1.8522049280641698E-5</v>
      </c>
      <c r="M51" s="10">
        <f t="shared" si="8"/>
        <v>18.522049280641699</v>
      </c>
    </row>
    <row r="52" spans="1:13" ht="18.75" customHeight="1" x14ac:dyDescent="0.25">
      <c r="A52" t="s">
        <v>107</v>
      </c>
      <c r="C52" s="8"/>
      <c r="D52" s="8" t="s">
        <v>108</v>
      </c>
      <c r="E52" s="9" t="s">
        <v>111</v>
      </c>
      <c r="F52" s="10">
        <v>11.489687919616699</v>
      </c>
      <c r="G52" s="10">
        <f t="shared" si="9"/>
        <v>0.97750000000000004</v>
      </c>
      <c r="H52" s="11">
        <f t="shared" si="10"/>
        <v>4.4000000000000002E-4</v>
      </c>
      <c r="I52" s="10">
        <f t="shared" si="11"/>
        <v>0.05</v>
      </c>
      <c r="J52" s="12">
        <v>144</v>
      </c>
      <c r="K52" s="10">
        <f t="shared" si="6"/>
        <v>4.7852427493939829E-3</v>
      </c>
      <c r="L52" s="10">
        <f t="shared" si="7"/>
        <v>2.3926213746969916E-4</v>
      </c>
      <c r="M52" s="10">
        <f t="shared" si="8"/>
        <v>239.26213746969916</v>
      </c>
    </row>
    <row r="53" spans="1:13" ht="18.75" customHeight="1" x14ac:dyDescent="0.25">
      <c r="A53" t="s">
        <v>107</v>
      </c>
      <c r="C53" s="8"/>
      <c r="D53" s="8" t="s">
        <v>108</v>
      </c>
      <c r="E53" s="9" t="s">
        <v>112</v>
      </c>
      <c r="F53" s="10">
        <v>13.912360191345215</v>
      </c>
      <c r="G53" s="10">
        <f t="shared" si="9"/>
        <v>0.97750000000000004</v>
      </c>
      <c r="H53" s="11">
        <f t="shared" si="10"/>
        <v>4.4000000000000002E-4</v>
      </c>
      <c r="I53" s="10">
        <f t="shared" si="11"/>
        <v>0.05</v>
      </c>
      <c r="J53" s="12">
        <v>144</v>
      </c>
      <c r="K53" s="10">
        <f t="shared" si="6"/>
        <v>5.7693511267373479E-3</v>
      </c>
      <c r="L53" s="10">
        <f t="shared" si="7"/>
        <v>2.884675563368674E-4</v>
      </c>
      <c r="M53" s="10">
        <f t="shared" si="8"/>
        <v>288.4675563368674</v>
      </c>
    </row>
    <row r="54" spans="1:13" ht="18.75" customHeight="1" x14ac:dyDescent="0.25">
      <c r="A54" t="s">
        <v>107</v>
      </c>
      <c r="C54" s="8"/>
      <c r="D54" s="8" t="s">
        <v>108</v>
      </c>
      <c r="E54" s="9" t="s">
        <v>113</v>
      </c>
      <c r="F54" s="10">
        <v>3.6471915245056152</v>
      </c>
      <c r="G54" s="10">
        <f t="shared" si="9"/>
        <v>0.97750000000000004</v>
      </c>
      <c r="H54" s="11">
        <f t="shared" si="10"/>
        <v>4.4000000000000002E-4</v>
      </c>
      <c r="I54" s="10">
        <f t="shared" si="11"/>
        <v>0.05</v>
      </c>
      <c r="J54" s="12">
        <v>144</v>
      </c>
      <c r="K54" s="10">
        <f t="shared" si="6"/>
        <v>1.558716664788302E-3</v>
      </c>
      <c r="L54" s="10">
        <f t="shared" si="7"/>
        <v>7.7935833239415106E-5</v>
      </c>
      <c r="M54" s="10">
        <f t="shared" si="8"/>
        <v>77.935833239415103</v>
      </c>
    </row>
    <row r="55" spans="1:13" ht="18.75" customHeight="1" x14ac:dyDescent="0.25">
      <c r="A55" t="s">
        <v>107</v>
      </c>
      <c r="C55" s="8"/>
      <c r="D55" s="8" t="s">
        <v>108</v>
      </c>
      <c r="E55" s="9" t="s">
        <v>114</v>
      </c>
      <c r="F55" s="10">
        <v>45.184623718261719</v>
      </c>
      <c r="G55" s="10">
        <f t="shared" si="9"/>
        <v>0.97750000000000004</v>
      </c>
      <c r="H55" s="11">
        <f t="shared" si="10"/>
        <v>4.4000000000000002E-4</v>
      </c>
      <c r="I55" s="10">
        <f t="shared" si="11"/>
        <v>0.05</v>
      </c>
      <c r="J55" s="12">
        <v>144</v>
      </c>
      <c r="K55" s="10">
        <f t="shared" si="6"/>
        <v>1.8247612775297069E-2</v>
      </c>
      <c r="L55" s="10">
        <f t="shared" si="7"/>
        <v>9.1238063876485347E-4</v>
      </c>
      <c r="M55" s="10">
        <f t="shared" si="8"/>
        <v>912.38063876485353</v>
      </c>
    </row>
    <row r="56" spans="1:13" ht="18.75" customHeight="1" x14ac:dyDescent="0.25">
      <c r="A56" t="s">
        <v>107</v>
      </c>
      <c r="C56" s="8"/>
      <c r="D56" s="8" t="s">
        <v>108</v>
      </c>
      <c r="E56" s="9" t="s">
        <v>115</v>
      </c>
      <c r="F56" s="10">
        <v>2.9446942806243896</v>
      </c>
      <c r="G56" s="10">
        <f t="shared" si="9"/>
        <v>0.97750000000000004</v>
      </c>
      <c r="H56" s="11">
        <f t="shared" si="10"/>
        <v>4.4000000000000002E-4</v>
      </c>
      <c r="I56" s="10">
        <f t="shared" si="11"/>
        <v>0.05</v>
      </c>
      <c r="J56" s="12">
        <v>144</v>
      </c>
      <c r="K56" s="10">
        <f t="shared" si="6"/>
        <v>1.264560128828507E-3</v>
      </c>
      <c r="L56" s="10">
        <f t="shared" si="7"/>
        <v>6.3228006441425354E-5</v>
      </c>
      <c r="M56" s="10">
        <f t="shared" si="8"/>
        <v>63.22800644142535</v>
      </c>
    </row>
    <row r="57" spans="1:13" ht="18.75" customHeight="1" x14ac:dyDescent="0.25">
      <c r="A57" t="s">
        <v>107</v>
      </c>
      <c r="C57" s="8"/>
      <c r="D57" s="8" t="s">
        <v>108</v>
      </c>
      <c r="E57" s="9" t="s">
        <v>116</v>
      </c>
      <c r="F57" s="10">
        <v>0.94145882129669189</v>
      </c>
      <c r="G57" s="10">
        <f t="shared" si="9"/>
        <v>0.97750000000000004</v>
      </c>
      <c r="H57" s="11">
        <f t="shared" si="10"/>
        <v>4.4000000000000002E-4</v>
      </c>
      <c r="I57" s="10">
        <f t="shared" si="11"/>
        <v>0.05</v>
      </c>
      <c r="J57" s="12">
        <v>144</v>
      </c>
      <c r="K57" s="10">
        <f t="shared" si="6"/>
        <v>4.1480451571759884E-4</v>
      </c>
      <c r="L57" s="10">
        <f t="shared" si="7"/>
        <v>2.0740225785879943E-5</v>
      </c>
      <c r="M57" s="10">
        <f t="shared" si="8"/>
        <v>20.740225785879943</v>
      </c>
    </row>
    <row r="58" spans="1:13" ht="18.75" customHeight="1" x14ac:dyDescent="0.25">
      <c r="A58" t="s">
        <v>107</v>
      </c>
      <c r="C58" s="8"/>
      <c r="D58" s="8" t="s">
        <v>108</v>
      </c>
      <c r="E58" s="9" t="s">
        <v>117</v>
      </c>
      <c r="F58" s="10">
        <v>166.72952270507813</v>
      </c>
      <c r="G58" s="10">
        <f t="shared" si="9"/>
        <v>0.97750000000000004</v>
      </c>
      <c r="H58" s="11">
        <f t="shared" si="10"/>
        <v>4.4000000000000002E-4</v>
      </c>
      <c r="I58" s="10">
        <f t="shared" si="11"/>
        <v>0.05</v>
      </c>
      <c r="J58" s="12">
        <v>144</v>
      </c>
      <c r="K58" s="10">
        <f t="shared" si="6"/>
        <v>6.5383761539622207E-2</v>
      </c>
      <c r="L58" s="10">
        <f t="shared" si="7"/>
        <v>3.2691880769811104E-3</v>
      </c>
      <c r="M58" s="10">
        <f t="shared" si="8"/>
        <v>3269.1880769811105</v>
      </c>
    </row>
    <row r="59" spans="1:13" ht="18.75" customHeight="1" x14ac:dyDescent="0.25">
      <c r="A59" t="s">
        <v>107</v>
      </c>
      <c r="C59" s="8"/>
      <c r="D59" s="8" t="s">
        <v>108</v>
      </c>
      <c r="E59" s="9" t="s">
        <v>118</v>
      </c>
      <c r="F59" s="10">
        <v>10.266070365905762</v>
      </c>
      <c r="G59" s="10">
        <f t="shared" si="9"/>
        <v>0.97750000000000004</v>
      </c>
      <c r="H59" s="11">
        <f t="shared" si="10"/>
        <v>4.4000000000000002E-4</v>
      </c>
      <c r="I59" s="10">
        <f t="shared" si="11"/>
        <v>0.05</v>
      </c>
      <c r="J59" s="12">
        <v>144</v>
      </c>
      <c r="K59" s="10">
        <f t="shared" si="6"/>
        <v>4.2864752241513317E-3</v>
      </c>
      <c r="L59" s="10">
        <f t="shared" si="7"/>
        <v>2.1432376120756659E-4</v>
      </c>
      <c r="M59" s="10">
        <f t="shared" si="8"/>
        <v>214.32376120756658</v>
      </c>
    </row>
    <row r="60" spans="1:13" ht="18.75" customHeight="1" x14ac:dyDescent="0.25">
      <c r="A60" t="s">
        <v>107</v>
      </c>
      <c r="C60" s="8"/>
      <c r="D60" s="8" t="s">
        <v>108</v>
      </c>
      <c r="E60" s="9" t="s">
        <v>119</v>
      </c>
      <c r="F60" s="10">
        <v>200.64521789550781</v>
      </c>
      <c r="G60" s="10">
        <f t="shared" si="9"/>
        <v>0.97750000000000004</v>
      </c>
      <c r="H60" s="11">
        <f t="shared" si="10"/>
        <v>4.4000000000000002E-4</v>
      </c>
      <c r="I60" s="10">
        <f t="shared" si="11"/>
        <v>0.05</v>
      </c>
      <c r="J60" s="12">
        <v>144</v>
      </c>
      <c r="K60" s="10">
        <f t="shared" si="6"/>
        <v>7.835682705564645E-2</v>
      </c>
      <c r="L60" s="10">
        <f t="shared" si="7"/>
        <v>3.9178413527823225E-3</v>
      </c>
      <c r="M60" s="10">
        <f t="shared" si="8"/>
        <v>3917.8413527823227</v>
      </c>
    </row>
    <row r="61" spans="1:13" ht="18.75" customHeight="1" x14ac:dyDescent="0.25">
      <c r="A61" t="s">
        <v>107</v>
      </c>
      <c r="C61" s="8"/>
      <c r="D61" s="8" t="s">
        <v>108</v>
      </c>
      <c r="E61" s="9" t="s">
        <v>120</v>
      </c>
      <c r="F61" s="10">
        <v>10.172943115234375</v>
      </c>
      <c r="G61" s="10">
        <f t="shared" si="9"/>
        <v>0.97750000000000004</v>
      </c>
      <c r="H61" s="11">
        <f t="shared" si="10"/>
        <v>4.4000000000000002E-4</v>
      </c>
      <c r="I61" s="10">
        <f t="shared" si="11"/>
        <v>0.05</v>
      </c>
      <c r="J61" s="12">
        <v>144</v>
      </c>
      <c r="K61" s="10">
        <f t="shared" si="6"/>
        <v>4.2484620543685979E-3</v>
      </c>
      <c r="L61" s="10">
        <f t="shared" si="7"/>
        <v>2.1242310271842989E-4</v>
      </c>
      <c r="M61" s="10">
        <f t="shared" si="8"/>
        <v>212.4231027184299</v>
      </c>
    </row>
    <row r="62" spans="1:13" ht="18.75" customHeight="1" x14ac:dyDescent="0.25">
      <c r="A62" t="s">
        <v>107</v>
      </c>
      <c r="C62" s="8"/>
      <c r="D62" s="8" t="s">
        <v>108</v>
      </c>
      <c r="E62" s="9" t="s">
        <v>121</v>
      </c>
      <c r="F62" s="10">
        <v>26.155181884765625</v>
      </c>
      <c r="G62" s="10">
        <f t="shared" si="9"/>
        <v>0.97750000000000004</v>
      </c>
      <c r="H62" s="11">
        <f t="shared" si="10"/>
        <v>4.4000000000000002E-4</v>
      </c>
      <c r="I62" s="10">
        <f t="shared" si="11"/>
        <v>0.05</v>
      </c>
      <c r="J62" s="12">
        <v>144</v>
      </c>
      <c r="K62" s="10">
        <f t="shared" si="6"/>
        <v>1.0693389148012596E-2</v>
      </c>
      <c r="L62" s="10">
        <f t="shared" si="7"/>
        <v>5.3466945740062984E-4</v>
      </c>
      <c r="M62" s="10">
        <f t="shared" si="8"/>
        <v>534.66945740062988</v>
      </c>
    </row>
    <row r="63" spans="1:13" ht="18.75" customHeight="1" x14ac:dyDescent="0.25">
      <c r="A63" t="s">
        <v>107</v>
      </c>
      <c r="C63" s="8"/>
      <c r="D63" s="8" t="s">
        <v>108</v>
      </c>
      <c r="E63" s="9" t="s">
        <v>122</v>
      </c>
      <c r="F63" s="10">
        <v>250.92630004882813</v>
      </c>
      <c r="G63" s="10">
        <f t="shared" si="9"/>
        <v>0.97750000000000004</v>
      </c>
      <c r="H63" s="11">
        <f t="shared" si="10"/>
        <v>4.4000000000000002E-4</v>
      </c>
      <c r="I63" s="10">
        <f t="shared" si="11"/>
        <v>0.05</v>
      </c>
      <c r="J63" s="12">
        <v>144</v>
      </c>
      <c r="K63" s="10">
        <f t="shared" si="6"/>
        <v>9.7501000067241606E-2</v>
      </c>
      <c r="L63" s="10">
        <f t="shared" si="7"/>
        <v>4.8750500033620803E-3</v>
      </c>
      <c r="M63" s="10">
        <f t="shared" si="8"/>
        <v>4875.0500033620801</v>
      </c>
    </row>
    <row r="64" spans="1:13" ht="18.75" customHeight="1" x14ac:dyDescent="0.25">
      <c r="A64" t="s">
        <v>107</v>
      </c>
      <c r="C64" s="8"/>
      <c r="D64" s="8" t="s">
        <v>108</v>
      </c>
      <c r="E64" s="9" t="s">
        <v>123</v>
      </c>
      <c r="F64" s="10">
        <v>72.750129699707031</v>
      </c>
      <c r="G64" s="10">
        <f t="shared" si="9"/>
        <v>0.97750000000000004</v>
      </c>
      <c r="H64" s="11">
        <f t="shared" si="10"/>
        <v>4.4000000000000002E-4</v>
      </c>
      <c r="I64" s="10">
        <f t="shared" si="11"/>
        <v>0.05</v>
      </c>
      <c r="J64" s="12">
        <v>144</v>
      </c>
      <c r="K64" s="10">
        <f t="shared" si="6"/>
        <v>2.9066663877655143E-2</v>
      </c>
      <c r="L64" s="10">
        <f t="shared" si="7"/>
        <v>1.4533331938827573E-3</v>
      </c>
      <c r="M64" s="10">
        <f t="shared" si="8"/>
        <v>1453.3331938827573</v>
      </c>
    </row>
    <row r="65" spans="1:13" ht="18.75" customHeight="1" x14ac:dyDescent="0.25">
      <c r="A65" t="s">
        <v>107</v>
      </c>
      <c r="C65" s="8"/>
      <c r="D65" s="8" t="s">
        <v>108</v>
      </c>
      <c r="E65" s="9" t="s">
        <v>124</v>
      </c>
      <c r="F65" s="10">
        <v>121.24178314208984</v>
      </c>
      <c r="G65" s="10">
        <f t="shared" si="9"/>
        <v>0.97750000000000004</v>
      </c>
      <c r="H65" s="11">
        <f t="shared" si="10"/>
        <v>4.4000000000000002E-4</v>
      </c>
      <c r="I65" s="10">
        <f t="shared" si="11"/>
        <v>0.05</v>
      </c>
      <c r="J65" s="12">
        <v>144</v>
      </c>
      <c r="K65" s="10">
        <f t="shared" si="6"/>
        <v>4.7887571612595874E-2</v>
      </c>
      <c r="L65" s="10">
        <f t="shared" si="7"/>
        <v>2.3943785806297938E-3</v>
      </c>
      <c r="M65" s="10">
        <f t="shared" si="8"/>
        <v>2394.3785806297938</v>
      </c>
    </row>
    <row r="66" spans="1:13" ht="18.75" customHeight="1" x14ac:dyDescent="0.25">
      <c r="A66" t="s">
        <v>107</v>
      </c>
      <c r="C66" s="8"/>
      <c r="D66" s="8" t="s">
        <v>108</v>
      </c>
      <c r="E66" s="9" t="s">
        <v>125</v>
      </c>
      <c r="F66" s="10">
        <v>33.523307800292969</v>
      </c>
      <c r="G66" s="10">
        <f t="shared" si="9"/>
        <v>0.97750000000000004</v>
      </c>
      <c r="H66" s="11">
        <f t="shared" si="10"/>
        <v>4.4000000000000002E-4</v>
      </c>
      <c r="I66" s="10">
        <f t="shared" si="11"/>
        <v>0.05</v>
      </c>
      <c r="J66" s="12">
        <v>144</v>
      </c>
      <c r="K66" s="10">
        <f t="shared" ref="K66:K97" si="12">H66*(F66^G66)</f>
        <v>1.3629478429908151E-2</v>
      </c>
      <c r="L66" s="10">
        <f t="shared" ref="L66:L97" si="13">K66*I66</f>
        <v>6.8147392149540758E-4</v>
      </c>
      <c r="M66" s="10">
        <f t="shared" ref="M66:M97" si="14">L66*1000000</f>
        <v>681.47392149540758</v>
      </c>
    </row>
    <row r="67" spans="1:13" ht="18.75" customHeight="1" x14ac:dyDescent="0.25">
      <c r="A67" t="s">
        <v>107</v>
      </c>
      <c r="C67" s="8"/>
      <c r="D67" s="8" t="s">
        <v>108</v>
      </c>
      <c r="E67" s="9" t="s">
        <v>126</v>
      </c>
      <c r="F67" s="10">
        <v>128.26783752441406</v>
      </c>
      <c r="G67" s="10">
        <f t="shared" ref="G67:G98" si="15">G66</f>
        <v>0.97750000000000004</v>
      </c>
      <c r="H67" s="11">
        <f t="shared" ref="H67:H98" si="16">H66</f>
        <v>4.4000000000000002E-4</v>
      </c>
      <c r="I67" s="10">
        <f t="shared" ref="I67:I98" si="17">I66</f>
        <v>0.05</v>
      </c>
      <c r="J67" s="12">
        <v>144</v>
      </c>
      <c r="K67" s="10">
        <f t="shared" si="12"/>
        <v>5.0598518325350963E-2</v>
      </c>
      <c r="L67" s="10">
        <f t="shared" si="13"/>
        <v>2.5299259162675485E-3</v>
      </c>
      <c r="M67" s="10">
        <f t="shared" si="14"/>
        <v>2529.9259162675485</v>
      </c>
    </row>
    <row r="68" spans="1:13" ht="18.75" customHeight="1" x14ac:dyDescent="0.25">
      <c r="A68" t="s">
        <v>107</v>
      </c>
      <c r="C68" s="8"/>
      <c r="D68" s="8" t="s">
        <v>108</v>
      </c>
      <c r="E68" s="9" t="s">
        <v>127</v>
      </c>
      <c r="F68" s="10">
        <v>0.13486155867576599</v>
      </c>
      <c r="G68" s="10">
        <f t="shared" si="15"/>
        <v>0.97750000000000004</v>
      </c>
      <c r="H68" s="11">
        <f t="shared" si="16"/>
        <v>4.4000000000000002E-4</v>
      </c>
      <c r="I68" s="10">
        <f t="shared" si="17"/>
        <v>0.05</v>
      </c>
      <c r="J68" s="12">
        <v>144</v>
      </c>
      <c r="K68" s="10">
        <f t="shared" si="12"/>
        <v>6.2075234281612032E-5</v>
      </c>
      <c r="L68" s="10">
        <f t="shared" si="13"/>
        <v>3.1037617140806016E-6</v>
      </c>
      <c r="M68" s="10">
        <f t="shared" si="14"/>
        <v>3.1037617140806018</v>
      </c>
    </row>
    <row r="69" spans="1:13" ht="18.75" customHeight="1" x14ac:dyDescent="0.25">
      <c r="A69" t="s">
        <v>107</v>
      </c>
      <c r="C69" s="8"/>
      <c r="D69" s="8" t="s">
        <v>108</v>
      </c>
      <c r="E69" s="9" t="s">
        <v>128</v>
      </c>
      <c r="F69" s="10">
        <v>137.93049621582031</v>
      </c>
      <c r="G69" s="10">
        <f t="shared" si="15"/>
        <v>0.97750000000000004</v>
      </c>
      <c r="H69" s="11">
        <f t="shared" si="16"/>
        <v>4.4000000000000002E-4</v>
      </c>
      <c r="I69" s="10">
        <f t="shared" si="17"/>
        <v>0.05</v>
      </c>
      <c r="J69" s="12">
        <v>144</v>
      </c>
      <c r="K69" s="10">
        <f t="shared" si="12"/>
        <v>5.4321357985997402E-2</v>
      </c>
      <c r="L69" s="10">
        <f t="shared" si="13"/>
        <v>2.7160678992998702E-3</v>
      </c>
      <c r="M69" s="10">
        <f t="shared" si="14"/>
        <v>2716.0678992998701</v>
      </c>
    </row>
    <row r="70" spans="1:13" ht="18.75" customHeight="1" x14ac:dyDescent="0.25">
      <c r="A70" t="s">
        <v>107</v>
      </c>
      <c r="C70" s="8"/>
      <c r="D70" s="8" t="s">
        <v>108</v>
      </c>
      <c r="E70" s="9" t="s">
        <v>129</v>
      </c>
      <c r="F70" s="10">
        <v>198.01139831542969</v>
      </c>
      <c r="G70" s="10">
        <f t="shared" si="15"/>
        <v>0.97750000000000004</v>
      </c>
      <c r="H70" s="11">
        <f t="shared" si="16"/>
        <v>4.4000000000000002E-4</v>
      </c>
      <c r="I70" s="10">
        <f t="shared" si="17"/>
        <v>0.05</v>
      </c>
      <c r="J70" s="12">
        <v>144</v>
      </c>
      <c r="K70" s="10">
        <f t="shared" si="12"/>
        <v>7.7351250278633057E-2</v>
      </c>
      <c r="L70" s="10">
        <f t="shared" si="13"/>
        <v>3.867562513931653E-3</v>
      </c>
      <c r="M70" s="10">
        <f t="shared" si="14"/>
        <v>3867.562513931653</v>
      </c>
    </row>
    <row r="71" spans="1:13" ht="18.75" customHeight="1" x14ac:dyDescent="0.25">
      <c r="A71" t="s">
        <v>107</v>
      </c>
      <c r="C71" s="8"/>
      <c r="D71" s="8" t="s">
        <v>108</v>
      </c>
      <c r="E71" s="9" t="s">
        <v>130</v>
      </c>
      <c r="F71" s="10">
        <v>133.93878173828125</v>
      </c>
      <c r="G71" s="10">
        <f t="shared" si="15"/>
        <v>0.97750000000000004</v>
      </c>
      <c r="H71" s="11">
        <f t="shared" si="16"/>
        <v>4.4000000000000002E-4</v>
      </c>
      <c r="I71" s="10">
        <f t="shared" si="17"/>
        <v>0.05</v>
      </c>
      <c r="J71" s="12">
        <v>144</v>
      </c>
      <c r="K71" s="10">
        <f t="shared" si="12"/>
        <v>5.2784161642911144E-2</v>
      </c>
      <c r="L71" s="10">
        <f t="shared" si="13"/>
        <v>2.6392080821455574E-3</v>
      </c>
      <c r="M71" s="10">
        <f t="shared" si="14"/>
        <v>2639.2080821455575</v>
      </c>
    </row>
    <row r="72" spans="1:13" ht="18.75" customHeight="1" x14ac:dyDescent="0.25">
      <c r="A72" t="s">
        <v>107</v>
      </c>
      <c r="C72" s="8"/>
      <c r="D72" s="8" t="s">
        <v>108</v>
      </c>
      <c r="E72" s="9" t="s">
        <v>131</v>
      </c>
      <c r="F72" s="10">
        <v>105.75224304199219</v>
      </c>
      <c r="G72" s="10">
        <f t="shared" si="15"/>
        <v>0.97750000000000004</v>
      </c>
      <c r="H72" s="11">
        <f t="shared" si="16"/>
        <v>4.4000000000000002E-4</v>
      </c>
      <c r="I72" s="10">
        <f t="shared" si="17"/>
        <v>0.05</v>
      </c>
      <c r="J72" s="12">
        <v>144</v>
      </c>
      <c r="K72" s="10">
        <f t="shared" si="12"/>
        <v>4.1898236942129775E-2</v>
      </c>
      <c r="L72" s="10">
        <f t="shared" si="13"/>
        <v>2.0949118471064888E-3</v>
      </c>
      <c r="M72" s="10">
        <f t="shared" si="14"/>
        <v>2094.9118471064889</v>
      </c>
    </row>
    <row r="73" spans="1:13" ht="18.75" customHeight="1" x14ac:dyDescent="0.25">
      <c r="A73" t="s">
        <v>107</v>
      </c>
      <c r="C73" s="8"/>
      <c r="D73" s="8" t="s">
        <v>108</v>
      </c>
      <c r="E73" s="9" t="s">
        <v>132</v>
      </c>
      <c r="F73" s="10">
        <v>386.348876953125</v>
      </c>
      <c r="G73" s="10">
        <f t="shared" si="15"/>
        <v>0.97750000000000004</v>
      </c>
      <c r="H73" s="11">
        <f t="shared" si="16"/>
        <v>4.4000000000000002E-4</v>
      </c>
      <c r="I73" s="10">
        <f t="shared" si="17"/>
        <v>0.05</v>
      </c>
      <c r="J73" s="12">
        <v>144</v>
      </c>
      <c r="K73" s="10">
        <f t="shared" si="12"/>
        <v>0.14867066651110047</v>
      </c>
      <c r="L73" s="10">
        <f t="shared" si="13"/>
        <v>7.4335333255550239E-3</v>
      </c>
      <c r="M73" s="10">
        <f t="shared" si="14"/>
        <v>7433.533325555024</v>
      </c>
    </row>
    <row r="74" spans="1:13" ht="18.75" customHeight="1" x14ac:dyDescent="0.25">
      <c r="A74" t="s">
        <v>56</v>
      </c>
      <c r="C74" s="8"/>
      <c r="D74" s="8" t="s">
        <v>57</v>
      </c>
      <c r="E74" s="9" t="s">
        <v>133</v>
      </c>
      <c r="F74" s="10">
        <v>123.64188385009766</v>
      </c>
      <c r="G74" s="10">
        <f t="shared" si="15"/>
        <v>0.97750000000000004</v>
      </c>
      <c r="H74" s="11">
        <f t="shared" si="16"/>
        <v>4.4000000000000002E-4</v>
      </c>
      <c r="I74" s="10">
        <f t="shared" si="17"/>
        <v>0.05</v>
      </c>
      <c r="J74" s="12">
        <v>144</v>
      </c>
      <c r="K74" s="10">
        <f t="shared" si="12"/>
        <v>4.8814018755937008E-2</v>
      </c>
      <c r="L74" s="10">
        <f t="shared" si="13"/>
        <v>2.4407009377968507E-3</v>
      </c>
      <c r="M74" s="10">
        <f t="shared" si="14"/>
        <v>2440.7009377968507</v>
      </c>
    </row>
    <row r="75" spans="1:13" ht="18.75" customHeight="1" x14ac:dyDescent="0.25">
      <c r="A75" t="s">
        <v>56</v>
      </c>
      <c r="C75" s="8"/>
      <c r="D75" s="8" t="s">
        <v>57</v>
      </c>
      <c r="E75" s="9" t="s">
        <v>134</v>
      </c>
      <c r="F75" s="10">
        <v>681.665283203125</v>
      </c>
      <c r="G75" s="10">
        <f t="shared" si="15"/>
        <v>0.97750000000000004</v>
      </c>
      <c r="H75" s="11">
        <f t="shared" si="16"/>
        <v>4.4000000000000002E-4</v>
      </c>
      <c r="I75" s="10">
        <f t="shared" si="17"/>
        <v>0.05</v>
      </c>
      <c r="J75" s="12">
        <v>144</v>
      </c>
      <c r="K75" s="10">
        <f t="shared" si="12"/>
        <v>0.25898135645898945</v>
      </c>
      <c r="L75" s="10">
        <f t="shared" si="13"/>
        <v>1.2949067822949474E-2</v>
      </c>
      <c r="M75" s="10">
        <f t="shared" si="14"/>
        <v>12949.067822949473</v>
      </c>
    </row>
    <row r="76" spans="1:13" ht="18.75" customHeight="1" x14ac:dyDescent="0.25">
      <c r="A76" t="s">
        <v>56</v>
      </c>
      <c r="C76" s="8"/>
      <c r="D76" s="8" t="s">
        <v>57</v>
      </c>
      <c r="E76" s="9" t="s">
        <v>135</v>
      </c>
      <c r="F76" s="10">
        <v>0.58399569988250732</v>
      </c>
      <c r="G76" s="10">
        <f t="shared" si="15"/>
        <v>0.97750000000000004</v>
      </c>
      <c r="H76" s="11">
        <f t="shared" si="16"/>
        <v>4.4000000000000002E-4</v>
      </c>
      <c r="I76" s="10">
        <f t="shared" si="17"/>
        <v>0.05</v>
      </c>
      <c r="J76" s="12">
        <v>144</v>
      </c>
      <c r="K76" s="10">
        <f t="shared" si="12"/>
        <v>2.600866786429201E-4</v>
      </c>
      <c r="L76" s="10">
        <f t="shared" si="13"/>
        <v>1.3004333932146006E-5</v>
      </c>
      <c r="M76" s="10">
        <f t="shared" si="14"/>
        <v>13.004333932146006</v>
      </c>
    </row>
    <row r="77" spans="1:13" ht="18.75" customHeight="1" x14ac:dyDescent="0.25">
      <c r="A77" t="s">
        <v>56</v>
      </c>
      <c r="C77" s="8"/>
      <c r="D77" s="8" t="s">
        <v>57</v>
      </c>
      <c r="E77" s="9" t="s">
        <v>136</v>
      </c>
      <c r="F77" s="10">
        <v>11.534134864807129</v>
      </c>
      <c r="G77" s="10">
        <f t="shared" si="15"/>
        <v>0.97750000000000004</v>
      </c>
      <c r="H77" s="11">
        <f t="shared" si="16"/>
        <v>4.4000000000000002E-4</v>
      </c>
      <c r="I77" s="10">
        <f t="shared" si="17"/>
        <v>0.05</v>
      </c>
      <c r="J77" s="12">
        <v>144</v>
      </c>
      <c r="K77" s="10">
        <f t="shared" si="12"/>
        <v>4.8033367895144825E-3</v>
      </c>
      <c r="L77" s="10">
        <f t="shared" si="13"/>
        <v>2.4016683947572414E-4</v>
      </c>
      <c r="M77" s="10">
        <f t="shared" si="14"/>
        <v>240.16683947572415</v>
      </c>
    </row>
    <row r="78" spans="1:13" ht="18.75" customHeight="1" x14ac:dyDescent="0.25">
      <c r="A78" t="s">
        <v>56</v>
      </c>
      <c r="C78" s="8"/>
      <c r="D78" s="8" t="s">
        <v>57</v>
      </c>
      <c r="E78" s="9" t="s">
        <v>137</v>
      </c>
      <c r="F78" s="10">
        <v>199.87910461425781</v>
      </c>
      <c r="G78" s="10">
        <f t="shared" si="15"/>
        <v>0.97750000000000004</v>
      </c>
      <c r="H78" s="11">
        <f t="shared" si="16"/>
        <v>4.4000000000000002E-4</v>
      </c>
      <c r="I78" s="10">
        <f t="shared" si="17"/>
        <v>0.05</v>
      </c>
      <c r="J78" s="12">
        <v>144</v>
      </c>
      <c r="K78" s="10">
        <f t="shared" si="12"/>
        <v>7.8064360328804025E-2</v>
      </c>
      <c r="L78" s="10">
        <f t="shared" si="13"/>
        <v>3.9032180164402016E-3</v>
      </c>
      <c r="M78" s="10">
        <f t="shared" si="14"/>
        <v>3903.2180164402016</v>
      </c>
    </row>
    <row r="79" spans="1:13" ht="18.75" customHeight="1" x14ac:dyDescent="0.25">
      <c r="A79" t="s">
        <v>56</v>
      </c>
      <c r="C79" s="8"/>
      <c r="D79" s="8" t="s">
        <v>57</v>
      </c>
      <c r="E79" s="9" t="s">
        <v>138</v>
      </c>
      <c r="F79" s="10">
        <v>431.805419921875</v>
      </c>
      <c r="G79" s="10">
        <f t="shared" si="15"/>
        <v>0.97750000000000004</v>
      </c>
      <c r="H79" s="11">
        <f t="shared" si="16"/>
        <v>4.4000000000000002E-4</v>
      </c>
      <c r="I79" s="10">
        <f t="shared" si="17"/>
        <v>0.05</v>
      </c>
      <c r="J79" s="12">
        <v>144</v>
      </c>
      <c r="K79" s="10">
        <f t="shared" si="12"/>
        <v>0.16574742256100874</v>
      </c>
      <c r="L79" s="10">
        <f t="shared" si="13"/>
        <v>8.2873711280504383E-3</v>
      </c>
      <c r="M79" s="10">
        <f t="shared" si="14"/>
        <v>8287.3711280504376</v>
      </c>
    </row>
    <row r="80" spans="1:13" ht="18.75" customHeight="1" x14ac:dyDescent="0.25">
      <c r="A80" t="s">
        <v>56</v>
      </c>
      <c r="C80" s="8"/>
      <c r="D80" s="8" t="s">
        <v>57</v>
      </c>
      <c r="E80" s="9" t="s">
        <v>139</v>
      </c>
      <c r="F80" s="10">
        <v>242.986328125</v>
      </c>
      <c r="G80" s="10">
        <f t="shared" si="15"/>
        <v>0.97750000000000004</v>
      </c>
      <c r="H80" s="11">
        <f t="shared" si="16"/>
        <v>4.4000000000000002E-4</v>
      </c>
      <c r="I80" s="10">
        <f t="shared" si="17"/>
        <v>0.05</v>
      </c>
      <c r="J80" s="12">
        <v>144</v>
      </c>
      <c r="K80" s="10">
        <f t="shared" si="12"/>
        <v>9.4484141944096711E-2</v>
      </c>
      <c r="L80" s="10">
        <f t="shared" si="13"/>
        <v>4.7242070972048356E-3</v>
      </c>
      <c r="M80" s="10">
        <f t="shared" si="14"/>
        <v>4724.2070972048359</v>
      </c>
    </row>
    <row r="81" spans="1:13" ht="18.75" customHeight="1" x14ac:dyDescent="0.25">
      <c r="A81" t="s">
        <v>56</v>
      </c>
      <c r="C81" s="8"/>
      <c r="D81" s="8" t="s">
        <v>57</v>
      </c>
      <c r="E81" s="9" t="s">
        <v>140</v>
      </c>
      <c r="F81" s="10">
        <v>7.5428457260131836</v>
      </c>
      <c r="G81" s="10">
        <f t="shared" si="15"/>
        <v>0.97750000000000004</v>
      </c>
      <c r="H81" s="11">
        <f t="shared" si="16"/>
        <v>4.4000000000000002E-4</v>
      </c>
      <c r="I81" s="10">
        <f t="shared" si="17"/>
        <v>0.05</v>
      </c>
      <c r="J81" s="12">
        <v>144</v>
      </c>
      <c r="K81" s="10">
        <f t="shared" si="12"/>
        <v>3.1713440437872854E-3</v>
      </c>
      <c r="L81" s="10">
        <f t="shared" si="13"/>
        <v>1.5856720218936429E-4</v>
      </c>
      <c r="M81" s="10">
        <f t="shared" si="14"/>
        <v>158.56720218936428</v>
      </c>
    </row>
    <row r="82" spans="1:13" ht="18.75" customHeight="1" x14ac:dyDescent="0.25">
      <c r="A82" t="s">
        <v>56</v>
      </c>
      <c r="C82" s="8"/>
      <c r="D82" s="8" t="s">
        <v>57</v>
      </c>
      <c r="E82" s="9" t="s">
        <v>141</v>
      </c>
      <c r="F82" s="10">
        <v>125.81256103515625</v>
      </c>
      <c r="G82" s="10">
        <f t="shared" si="15"/>
        <v>0.97750000000000004</v>
      </c>
      <c r="H82" s="11">
        <f t="shared" si="16"/>
        <v>4.4000000000000002E-4</v>
      </c>
      <c r="I82" s="10">
        <f t="shared" si="17"/>
        <v>0.05</v>
      </c>
      <c r="J82" s="12">
        <v>144</v>
      </c>
      <c r="K82" s="10">
        <f t="shared" si="12"/>
        <v>4.9651558995992995E-2</v>
      </c>
      <c r="L82" s="10">
        <f t="shared" si="13"/>
        <v>2.4825779497996501E-3</v>
      </c>
      <c r="M82" s="10">
        <f t="shared" si="14"/>
        <v>2482.57794979965</v>
      </c>
    </row>
    <row r="83" spans="1:13" ht="18.75" customHeight="1" x14ac:dyDescent="0.25">
      <c r="A83" t="s">
        <v>56</v>
      </c>
      <c r="C83" s="8"/>
      <c r="D83" s="8" t="s">
        <v>57</v>
      </c>
      <c r="E83" s="9" t="s">
        <v>142</v>
      </c>
      <c r="F83" s="10">
        <v>212.22105407714844</v>
      </c>
      <c r="G83" s="10">
        <f t="shared" si="15"/>
        <v>0.97750000000000004</v>
      </c>
      <c r="H83" s="11">
        <f t="shared" si="16"/>
        <v>4.4000000000000002E-4</v>
      </c>
      <c r="I83" s="10">
        <f t="shared" si="17"/>
        <v>0.05</v>
      </c>
      <c r="J83" s="12">
        <v>144</v>
      </c>
      <c r="K83" s="10">
        <f t="shared" si="12"/>
        <v>8.2772944221695677E-2</v>
      </c>
      <c r="L83" s="10">
        <f t="shared" si="13"/>
        <v>4.1386472110847838E-3</v>
      </c>
      <c r="M83" s="10">
        <f t="shared" si="14"/>
        <v>4138.6472110847835</v>
      </c>
    </row>
    <row r="84" spans="1:13" ht="18.75" customHeight="1" x14ac:dyDescent="0.25">
      <c r="A84" t="s">
        <v>56</v>
      </c>
      <c r="C84" s="8"/>
      <c r="D84" s="8" t="s">
        <v>57</v>
      </c>
      <c r="E84" s="9" t="s">
        <v>143</v>
      </c>
      <c r="F84" s="10">
        <v>7.5865230560302734</v>
      </c>
      <c r="G84" s="10">
        <f t="shared" si="15"/>
        <v>0.97750000000000004</v>
      </c>
      <c r="H84" s="11">
        <f t="shared" si="16"/>
        <v>4.4000000000000002E-4</v>
      </c>
      <c r="I84" s="10">
        <f t="shared" si="17"/>
        <v>0.05</v>
      </c>
      <c r="J84" s="12">
        <v>144</v>
      </c>
      <c r="K84" s="10">
        <f t="shared" si="12"/>
        <v>3.1892935599033552E-3</v>
      </c>
      <c r="L84" s="10">
        <f t="shared" si="13"/>
        <v>1.5946467799516777E-4</v>
      </c>
      <c r="M84" s="10">
        <f t="shared" si="14"/>
        <v>159.46467799516776</v>
      </c>
    </row>
    <row r="85" spans="1:13" ht="18.75" customHeight="1" x14ac:dyDescent="0.25">
      <c r="A85" t="s">
        <v>56</v>
      </c>
      <c r="C85" s="8"/>
      <c r="D85" s="8" t="s">
        <v>57</v>
      </c>
      <c r="E85" s="9" t="s">
        <v>144</v>
      </c>
      <c r="F85" s="10">
        <v>25.587162017822266</v>
      </c>
      <c r="G85" s="10">
        <f t="shared" si="15"/>
        <v>0.97750000000000004</v>
      </c>
      <c r="H85" s="11">
        <f t="shared" si="16"/>
        <v>4.4000000000000002E-4</v>
      </c>
      <c r="I85" s="10">
        <f t="shared" si="17"/>
        <v>0.05</v>
      </c>
      <c r="J85" s="12">
        <v>144</v>
      </c>
      <c r="K85" s="10">
        <f t="shared" si="12"/>
        <v>1.0466326966153707E-2</v>
      </c>
      <c r="L85" s="10">
        <f t="shared" si="13"/>
        <v>5.2331634830768534E-4</v>
      </c>
      <c r="M85" s="10">
        <f t="shared" si="14"/>
        <v>523.3163483076853</v>
      </c>
    </row>
    <row r="86" spans="1:13" ht="18.75" customHeight="1" x14ac:dyDescent="0.25">
      <c r="A86" t="s">
        <v>56</v>
      </c>
      <c r="C86" s="8"/>
      <c r="D86" s="8" t="s">
        <v>57</v>
      </c>
      <c r="E86" s="9" t="s">
        <v>145</v>
      </c>
      <c r="F86" s="10">
        <v>48.184581756591797</v>
      </c>
      <c r="G86" s="10">
        <f t="shared" si="15"/>
        <v>0.97750000000000004</v>
      </c>
      <c r="H86" s="11">
        <f t="shared" si="16"/>
        <v>4.4000000000000002E-4</v>
      </c>
      <c r="I86" s="10">
        <f t="shared" si="17"/>
        <v>0.05</v>
      </c>
      <c r="J86" s="12">
        <v>144</v>
      </c>
      <c r="K86" s="10">
        <f t="shared" si="12"/>
        <v>1.9431008333314622E-2</v>
      </c>
      <c r="L86" s="10">
        <f t="shared" si="13"/>
        <v>9.7155041666573117E-4</v>
      </c>
      <c r="M86" s="10">
        <f t="shared" si="14"/>
        <v>971.55041666573118</v>
      </c>
    </row>
    <row r="87" spans="1:13" ht="18.75" customHeight="1" x14ac:dyDescent="0.25">
      <c r="A87" t="s">
        <v>56</v>
      </c>
      <c r="C87" s="8"/>
      <c r="D87" s="8" t="s">
        <v>57</v>
      </c>
      <c r="E87" s="9" t="s">
        <v>146</v>
      </c>
      <c r="F87" s="10">
        <v>282.47412109375</v>
      </c>
      <c r="G87" s="10">
        <f t="shared" si="15"/>
        <v>0.97750000000000004</v>
      </c>
      <c r="H87" s="11">
        <f t="shared" si="16"/>
        <v>4.4000000000000002E-4</v>
      </c>
      <c r="I87" s="10">
        <f t="shared" si="17"/>
        <v>0.05</v>
      </c>
      <c r="J87" s="12">
        <v>144</v>
      </c>
      <c r="K87" s="10">
        <f t="shared" si="12"/>
        <v>0.10946727886296724</v>
      </c>
      <c r="L87" s="10">
        <f t="shared" si="13"/>
        <v>5.4733639431483625E-3</v>
      </c>
      <c r="M87" s="10">
        <f t="shared" si="14"/>
        <v>5473.3639431483625</v>
      </c>
    </row>
    <row r="88" spans="1:13" ht="18.75" customHeight="1" x14ac:dyDescent="0.25">
      <c r="A88" t="s">
        <v>56</v>
      </c>
      <c r="C88" s="8"/>
      <c r="D88" s="8" t="s">
        <v>57</v>
      </c>
      <c r="E88" s="9" t="s">
        <v>147</v>
      </c>
      <c r="F88" s="10">
        <v>41.946079254150391</v>
      </c>
      <c r="G88" s="10">
        <f t="shared" si="15"/>
        <v>0.97750000000000004</v>
      </c>
      <c r="H88" s="11">
        <f t="shared" si="16"/>
        <v>4.4000000000000002E-4</v>
      </c>
      <c r="I88" s="10">
        <f t="shared" si="17"/>
        <v>0.05</v>
      </c>
      <c r="J88" s="12">
        <v>144</v>
      </c>
      <c r="K88" s="10">
        <f t="shared" si="12"/>
        <v>1.6968110888236188E-2</v>
      </c>
      <c r="L88" s="10">
        <f t="shared" si="13"/>
        <v>8.4840554441180946E-4</v>
      </c>
      <c r="M88" s="10">
        <f t="shared" si="14"/>
        <v>848.4055444118095</v>
      </c>
    </row>
    <row r="89" spans="1:13" ht="18.75" customHeight="1" x14ac:dyDescent="0.25">
      <c r="A89" t="s">
        <v>56</v>
      </c>
      <c r="C89" s="8"/>
      <c r="D89" s="8" t="s">
        <v>57</v>
      </c>
      <c r="E89" s="9" t="s">
        <v>148</v>
      </c>
      <c r="F89" s="10">
        <v>0.52004802227020264</v>
      </c>
      <c r="G89" s="10">
        <f t="shared" si="15"/>
        <v>0.97750000000000004</v>
      </c>
      <c r="H89" s="11">
        <f t="shared" si="16"/>
        <v>4.4000000000000002E-4</v>
      </c>
      <c r="I89" s="10">
        <f t="shared" si="17"/>
        <v>0.05</v>
      </c>
      <c r="J89" s="12">
        <v>144</v>
      </c>
      <c r="K89" s="10">
        <f t="shared" si="12"/>
        <v>2.3221226146438175E-4</v>
      </c>
      <c r="L89" s="10">
        <f t="shared" si="13"/>
        <v>1.1610613073219089E-5</v>
      </c>
      <c r="M89" s="10">
        <f t="shared" si="14"/>
        <v>11.610613073219088</v>
      </c>
    </row>
    <row r="90" spans="1:13" ht="18.75" customHeight="1" x14ac:dyDescent="0.25">
      <c r="A90" t="s">
        <v>56</v>
      </c>
      <c r="C90" s="8"/>
      <c r="D90" s="8" t="s">
        <v>57</v>
      </c>
      <c r="E90" s="9" t="s">
        <v>149</v>
      </c>
      <c r="F90" s="10">
        <v>70.941963195800781</v>
      </c>
      <c r="G90" s="10">
        <f t="shared" si="15"/>
        <v>0.97750000000000004</v>
      </c>
      <c r="H90" s="11">
        <f t="shared" si="16"/>
        <v>4.4000000000000002E-4</v>
      </c>
      <c r="I90" s="10">
        <f t="shared" si="17"/>
        <v>0.05</v>
      </c>
      <c r="J90" s="12">
        <v>144</v>
      </c>
      <c r="K90" s="10">
        <f t="shared" si="12"/>
        <v>2.8360282792951944E-2</v>
      </c>
      <c r="L90" s="10">
        <f t="shared" si="13"/>
        <v>1.4180141396475973E-3</v>
      </c>
      <c r="M90" s="10">
        <f t="shared" si="14"/>
        <v>1418.0141396475974</v>
      </c>
    </row>
    <row r="91" spans="1:13" ht="18.75" customHeight="1" x14ac:dyDescent="0.25">
      <c r="A91" t="s">
        <v>56</v>
      </c>
      <c r="C91" s="8"/>
      <c r="D91" s="8" t="s">
        <v>57</v>
      </c>
      <c r="E91" s="9" t="s">
        <v>150</v>
      </c>
      <c r="F91" s="10">
        <v>15.903657913208008</v>
      </c>
      <c r="G91" s="10">
        <f t="shared" si="15"/>
        <v>0.97750000000000004</v>
      </c>
      <c r="H91" s="11">
        <f t="shared" si="16"/>
        <v>4.4000000000000002E-4</v>
      </c>
      <c r="I91" s="10">
        <f t="shared" si="17"/>
        <v>0.05</v>
      </c>
      <c r="J91" s="12">
        <v>144</v>
      </c>
      <c r="K91" s="10">
        <f t="shared" si="12"/>
        <v>6.5753067599232861E-3</v>
      </c>
      <c r="L91" s="10">
        <f t="shared" si="13"/>
        <v>3.2876533799616433E-4</v>
      </c>
      <c r="M91" s="10">
        <f t="shared" si="14"/>
        <v>328.76533799616431</v>
      </c>
    </row>
    <row r="92" spans="1:13" ht="18.75" customHeight="1" x14ac:dyDescent="0.25">
      <c r="A92" t="s">
        <v>56</v>
      </c>
      <c r="C92" s="8"/>
      <c r="D92" s="8" t="s">
        <v>57</v>
      </c>
      <c r="E92" s="9" t="s">
        <v>151</v>
      </c>
      <c r="F92" s="10">
        <v>1.3593652248382568</v>
      </c>
      <c r="G92" s="10">
        <f t="shared" si="15"/>
        <v>0.97750000000000004</v>
      </c>
      <c r="H92" s="11">
        <f t="shared" si="16"/>
        <v>4.4000000000000002E-4</v>
      </c>
      <c r="I92" s="10">
        <f t="shared" si="17"/>
        <v>0.05</v>
      </c>
      <c r="J92" s="12">
        <v>144</v>
      </c>
      <c r="K92" s="10">
        <f t="shared" si="12"/>
        <v>5.9400317814453673E-4</v>
      </c>
      <c r="L92" s="10">
        <f t="shared" si="13"/>
        <v>2.9700158907226838E-5</v>
      </c>
      <c r="M92" s="10">
        <f t="shared" si="14"/>
        <v>29.700158907226839</v>
      </c>
    </row>
    <row r="93" spans="1:13" ht="18.75" customHeight="1" x14ac:dyDescent="0.25">
      <c r="A93" t="s">
        <v>56</v>
      </c>
      <c r="C93" s="8"/>
      <c r="D93" s="8" t="s">
        <v>57</v>
      </c>
      <c r="E93" s="9" t="s">
        <v>152</v>
      </c>
      <c r="F93" s="10">
        <v>273.80416870117188</v>
      </c>
      <c r="G93" s="10">
        <f t="shared" si="15"/>
        <v>0.97750000000000004</v>
      </c>
      <c r="H93" s="11">
        <f t="shared" si="16"/>
        <v>4.4000000000000002E-4</v>
      </c>
      <c r="I93" s="10">
        <f t="shared" si="17"/>
        <v>0.05</v>
      </c>
      <c r="J93" s="12">
        <v>144</v>
      </c>
      <c r="K93" s="10">
        <f t="shared" si="12"/>
        <v>0.10618186063576426</v>
      </c>
      <c r="L93" s="10">
        <f t="shared" si="13"/>
        <v>5.3090930317882135E-3</v>
      </c>
      <c r="M93" s="10">
        <f t="shared" si="14"/>
        <v>5309.0930317882139</v>
      </c>
    </row>
    <row r="94" spans="1:13" ht="18.75" customHeight="1" x14ac:dyDescent="0.25">
      <c r="A94" t="s">
        <v>56</v>
      </c>
      <c r="C94" s="8"/>
      <c r="D94" s="8" t="s">
        <v>57</v>
      </c>
      <c r="E94" s="9" t="s">
        <v>153</v>
      </c>
      <c r="F94" s="10">
        <v>13.191752433776855</v>
      </c>
      <c r="G94" s="10">
        <f t="shared" si="15"/>
        <v>0.97750000000000004</v>
      </c>
      <c r="H94" s="11">
        <f t="shared" si="16"/>
        <v>4.4000000000000002E-4</v>
      </c>
      <c r="I94" s="10">
        <f t="shared" si="17"/>
        <v>0.05</v>
      </c>
      <c r="J94" s="12">
        <v>144</v>
      </c>
      <c r="K94" s="10">
        <f t="shared" si="12"/>
        <v>5.4770708996694896E-3</v>
      </c>
      <c r="L94" s="10">
        <f t="shared" si="13"/>
        <v>2.7385354498347448E-4</v>
      </c>
      <c r="M94" s="10">
        <f t="shared" si="14"/>
        <v>273.85354498347448</v>
      </c>
    </row>
    <row r="95" spans="1:13" ht="18.75" customHeight="1" x14ac:dyDescent="0.25">
      <c r="A95" t="s">
        <v>56</v>
      </c>
      <c r="C95" s="8"/>
      <c r="D95" s="8" t="s">
        <v>57</v>
      </c>
      <c r="E95" s="9" t="s">
        <v>154</v>
      </c>
      <c r="F95" s="10">
        <v>13.280571937561035</v>
      </c>
      <c r="G95" s="10">
        <f t="shared" si="15"/>
        <v>0.97750000000000004</v>
      </c>
      <c r="H95" s="11">
        <f t="shared" si="16"/>
        <v>4.4000000000000002E-4</v>
      </c>
      <c r="I95" s="10">
        <f t="shared" si="17"/>
        <v>0.05</v>
      </c>
      <c r="J95" s="12">
        <v>144</v>
      </c>
      <c r="K95" s="10">
        <f t="shared" si="12"/>
        <v>5.5131153292521749E-3</v>
      </c>
      <c r="L95" s="10">
        <f t="shared" si="13"/>
        <v>2.7565576646260874E-4</v>
      </c>
      <c r="M95" s="10">
        <f t="shared" si="14"/>
        <v>275.65576646260877</v>
      </c>
    </row>
    <row r="96" spans="1:13" ht="18.75" customHeight="1" x14ac:dyDescent="0.25">
      <c r="A96" t="s">
        <v>56</v>
      </c>
      <c r="C96" s="8"/>
      <c r="D96" s="8" t="s">
        <v>57</v>
      </c>
      <c r="E96" s="9" t="s">
        <v>155</v>
      </c>
      <c r="F96" s="10">
        <v>6.2634515762329102</v>
      </c>
      <c r="G96" s="10">
        <f t="shared" si="15"/>
        <v>0.97750000000000004</v>
      </c>
      <c r="H96" s="11">
        <f t="shared" si="16"/>
        <v>4.4000000000000002E-4</v>
      </c>
      <c r="I96" s="10">
        <f t="shared" si="17"/>
        <v>0.05</v>
      </c>
      <c r="J96" s="12">
        <v>144</v>
      </c>
      <c r="K96" s="10">
        <f t="shared" si="12"/>
        <v>2.644466634563641E-3</v>
      </c>
      <c r="L96" s="10">
        <f t="shared" si="13"/>
        <v>1.3222333172818206E-4</v>
      </c>
      <c r="M96" s="10">
        <f t="shared" si="14"/>
        <v>132.22333172818205</v>
      </c>
    </row>
    <row r="97" spans="1:13" ht="18.75" customHeight="1" x14ac:dyDescent="0.25">
      <c r="A97" t="s">
        <v>56</v>
      </c>
      <c r="C97" s="8"/>
      <c r="D97" s="8" t="s">
        <v>57</v>
      </c>
      <c r="E97" s="9" t="s">
        <v>156</v>
      </c>
      <c r="F97" s="10">
        <v>4.2698006629943848</v>
      </c>
      <c r="G97" s="10">
        <f t="shared" si="15"/>
        <v>0.97750000000000004</v>
      </c>
      <c r="H97" s="11">
        <f t="shared" si="16"/>
        <v>4.4000000000000002E-4</v>
      </c>
      <c r="I97" s="10">
        <f t="shared" si="17"/>
        <v>0.05</v>
      </c>
      <c r="J97" s="12">
        <v>144</v>
      </c>
      <c r="K97" s="10">
        <f t="shared" si="12"/>
        <v>1.8183442426511693E-3</v>
      </c>
      <c r="L97" s="10">
        <f t="shared" si="13"/>
        <v>9.0917212132558464E-5</v>
      </c>
      <c r="M97" s="10">
        <f t="shared" si="14"/>
        <v>90.917212132558461</v>
      </c>
    </row>
    <row r="98" spans="1:13" ht="18.75" customHeight="1" x14ac:dyDescent="0.25">
      <c r="A98" t="s">
        <v>82</v>
      </c>
      <c r="C98" s="8"/>
      <c r="D98" s="8" t="s">
        <v>20</v>
      </c>
      <c r="E98" s="9" t="s">
        <v>157</v>
      </c>
      <c r="F98" s="10">
        <v>359.57403564453125</v>
      </c>
      <c r="G98" s="10">
        <f t="shared" si="15"/>
        <v>0.97750000000000004</v>
      </c>
      <c r="H98" s="11">
        <f t="shared" si="16"/>
        <v>4.4000000000000002E-4</v>
      </c>
      <c r="I98" s="10">
        <f t="shared" si="17"/>
        <v>0.05</v>
      </c>
      <c r="J98" s="12">
        <v>144</v>
      </c>
      <c r="K98" s="10">
        <f t="shared" ref="K98:K129" si="18">H98*(F98^G98)</f>
        <v>0.13859123459736752</v>
      </c>
      <c r="L98" s="10">
        <f t="shared" ref="L98:L129" si="19">K98*I98</f>
        <v>6.9295617298683766E-3</v>
      </c>
      <c r="M98" s="10">
        <f t="shared" ref="M98:M129" si="20">L98*1000000</f>
        <v>6929.5617298683765</v>
      </c>
    </row>
    <row r="99" spans="1:13" ht="18.75" customHeight="1" x14ac:dyDescent="0.25">
      <c r="A99" t="s">
        <v>82</v>
      </c>
      <c r="C99" s="8"/>
      <c r="D99" s="8" t="s">
        <v>20</v>
      </c>
      <c r="E99" s="9" t="s">
        <v>158</v>
      </c>
      <c r="F99" s="10">
        <v>65.053192138671875</v>
      </c>
      <c r="G99" s="10">
        <f t="shared" ref="G99:G130" si="21">G98</f>
        <v>0.97750000000000004</v>
      </c>
      <c r="H99" s="11">
        <f t="shared" ref="H99:H130" si="22">H98</f>
        <v>4.4000000000000002E-4</v>
      </c>
      <c r="I99" s="10">
        <f t="shared" ref="I99:I130" si="23">I98</f>
        <v>0.05</v>
      </c>
      <c r="J99" s="12">
        <v>144</v>
      </c>
      <c r="K99" s="10">
        <f t="shared" si="18"/>
        <v>2.6056899913761599E-2</v>
      </c>
      <c r="L99" s="10">
        <f t="shared" si="19"/>
        <v>1.30284499568808E-3</v>
      </c>
      <c r="M99" s="10">
        <f t="shared" si="20"/>
        <v>1302.84499568808</v>
      </c>
    </row>
    <row r="100" spans="1:13" ht="18.75" customHeight="1" x14ac:dyDescent="0.25">
      <c r="A100" t="s">
        <v>82</v>
      </c>
      <c r="C100" s="8"/>
      <c r="D100" s="8" t="s">
        <v>20</v>
      </c>
      <c r="E100" s="9" t="s">
        <v>159</v>
      </c>
      <c r="F100" s="10">
        <v>204.72904968261719</v>
      </c>
      <c r="G100" s="10">
        <f t="shared" si="21"/>
        <v>0.97750000000000004</v>
      </c>
      <c r="H100" s="11">
        <f t="shared" si="22"/>
        <v>4.4000000000000002E-4</v>
      </c>
      <c r="I100" s="10">
        <f t="shared" si="23"/>
        <v>0.05</v>
      </c>
      <c r="J100" s="12">
        <v>144</v>
      </c>
      <c r="K100" s="10">
        <f t="shared" si="18"/>
        <v>7.9915424169494695E-2</v>
      </c>
      <c r="L100" s="10">
        <f t="shared" si="19"/>
        <v>3.9957712084747353E-3</v>
      </c>
      <c r="M100" s="10">
        <f t="shared" si="20"/>
        <v>3995.7712084747354</v>
      </c>
    </row>
    <row r="101" spans="1:13" ht="18.75" customHeight="1" x14ac:dyDescent="0.25">
      <c r="A101" t="s">
        <v>82</v>
      </c>
      <c r="C101" s="8"/>
      <c r="D101" s="8" t="s">
        <v>20</v>
      </c>
      <c r="E101" s="9" t="s">
        <v>160</v>
      </c>
      <c r="F101" s="10">
        <v>335.7457275390625</v>
      </c>
      <c r="G101" s="10">
        <f t="shared" si="21"/>
        <v>0.97750000000000004</v>
      </c>
      <c r="H101" s="11">
        <f t="shared" si="22"/>
        <v>4.4000000000000002E-4</v>
      </c>
      <c r="I101" s="10">
        <f t="shared" si="23"/>
        <v>0.05</v>
      </c>
      <c r="J101" s="12">
        <v>144</v>
      </c>
      <c r="K101" s="10">
        <f t="shared" si="18"/>
        <v>0.12960684393281843</v>
      </c>
      <c r="L101" s="10">
        <f t="shared" si="19"/>
        <v>6.4803421966409223E-3</v>
      </c>
      <c r="M101" s="10">
        <f t="shared" si="20"/>
        <v>6480.3421966409223</v>
      </c>
    </row>
    <row r="102" spans="1:13" ht="18.75" customHeight="1" x14ac:dyDescent="0.25">
      <c r="A102" t="s">
        <v>82</v>
      </c>
      <c r="C102" s="8"/>
      <c r="D102" s="8" t="s">
        <v>20</v>
      </c>
      <c r="E102" s="9" t="s">
        <v>161</v>
      </c>
      <c r="F102" s="10">
        <v>109.50638580322266</v>
      </c>
      <c r="G102" s="10">
        <f t="shared" si="21"/>
        <v>0.97750000000000004</v>
      </c>
      <c r="H102" s="11">
        <f t="shared" si="22"/>
        <v>4.4000000000000002E-4</v>
      </c>
      <c r="I102" s="10">
        <f t="shared" si="23"/>
        <v>0.05</v>
      </c>
      <c r="J102" s="12">
        <v>144</v>
      </c>
      <c r="K102" s="10">
        <f t="shared" si="18"/>
        <v>4.3351560438473387E-2</v>
      </c>
      <c r="L102" s="10">
        <f t="shared" si="19"/>
        <v>2.1675780219236693E-3</v>
      </c>
      <c r="M102" s="10">
        <f t="shared" si="20"/>
        <v>2167.5780219236694</v>
      </c>
    </row>
    <row r="103" spans="1:13" ht="18.75" customHeight="1" x14ac:dyDescent="0.25">
      <c r="A103" t="s">
        <v>82</v>
      </c>
      <c r="C103" s="8"/>
      <c r="D103" s="8" t="s">
        <v>20</v>
      </c>
      <c r="E103" s="9" t="s">
        <v>162</v>
      </c>
      <c r="F103" s="10">
        <v>365.01361083984375</v>
      </c>
      <c r="G103" s="10">
        <f t="shared" si="21"/>
        <v>0.97750000000000004</v>
      </c>
      <c r="H103" s="11">
        <f t="shared" si="22"/>
        <v>4.4000000000000002E-4</v>
      </c>
      <c r="I103" s="10">
        <f t="shared" si="23"/>
        <v>0.05</v>
      </c>
      <c r="J103" s="12">
        <v>144</v>
      </c>
      <c r="K103" s="10">
        <f t="shared" si="18"/>
        <v>0.1406402991962199</v>
      </c>
      <c r="L103" s="10">
        <f t="shared" si="19"/>
        <v>7.0320149598109951E-3</v>
      </c>
      <c r="M103" s="10">
        <f t="shared" si="20"/>
        <v>7032.0149598109947</v>
      </c>
    </row>
    <row r="104" spans="1:13" ht="18.75" customHeight="1" x14ac:dyDescent="0.25">
      <c r="A104" t="s">
        <v>82</v>
      </c>
      <c r="C104" s="8"/>
      <c r="D104" s="8" t="s">
        <v>20</v>
      </c>
      <c r="E104" s="9" t="s">
        <v>163</v>
      </c>
      <c r="F104" s="10">
        <v>154.67276000976563</v>
      </c>
      <c r="G104" s="10">
        <f t="shared" si="21"/>
        <v>0.97750000000000004</v>
      </c>
      <c r="H104" s="11">
        <f t="shared" si="22"/>
        <v>4.4000000000000002E-4</v>
      </c>
      <c r="I104" s="10">
        <f t="shared" si="23"/>
        <v>0.05</v>
      </c>
      <c r="J104" s="12">
        <v>144</v>
      </c>
      <c r="K104" s="10">
        <f t="shared" si="18"/>
        <v>6.0758172200401694E-2</v>
      </c>
      <c r="L104" s="10">
        <f t="shared" si="19"/>
        <v>3.037908610020085E-3</v>
      </c>
      <c r="M104" s="10">
        <f t="shared" si="20"/>
        <v>3037.9086100200848</v>
      </c>
    </row>
    <row r="105" spans="1:13" ht="18.75" customHeight="1" x14ac:dyDescent="0.25">
      <c r="A105" t="s">
        <v>82</v>
      </c>
      <c r="C105" s="8"/>
      <c r="D105" s="8" t="s">
        <v>20</v>
      </c>
      <c r="E105" s="9" t="s">
        <v>164</v>
      </c>
      <c r="F105" s="10">
        <v>815.7972412109375</v>
      </c>
      <c r="G105" s="10">
        <f t="shared" si="21"/>
        <v>0.97750000000000004</v>
      </c>
      <c r="H105" s="11">
        <f t="shared" si="22"/>
        <v>4.4000000000000002E-4</v>
      </c>
      <c r="I105" s="10">
        <f t="shared" si="23"/>
        <v>0.05</v>
      </c>
      <c r="J105" s="12">
        <v>144</v>
      </c>
      <c r="K105" s="10">
        <f t="shared" si="18"/>
        <v>0.30869124233160644</v>
      </c>
      <c r="L105" s="10">
        <f t="shared" si="19"/>
        <v>1.5434562116580322E-2</v>
      </c>
      <c r="M105" s="10">
        <f t="shared" si="20"/>
        <v>15434.562116580322</v>
      </c>
    </row>
    <row r="106" spans="1:13" ht="18.75" customHeight="1" x14ac:dyDescent="0.25">
      <c r="A106" t="s">
        <v>82</v>
      </c>
      <c r="C106" s="8"/>
      <c r="D106" s="8" t="s">
        <v>20</v>
      </c>
      <c r="E106" s="9" t="s">
        <v>165</v>
      </c>
      <c r="F106" s="10">
        <v>193.34786987304688</v>
      </c>
      <c r="G106" s="10">
        <f t="shared" si="21"/>
        <v>0.97750000000000004</v>
      </c>
      <c r="H106" s="11">
        <f t="shared" si="22"/>
        <v>4.4000000000000002E-4</v>
      </c>
      <c r="I106" s="10">
        <f t="shared" si="23"/>
        <v>0.05</v>
      </c>
      <c r="J106" s="12">
        <v>144</v>
      </c>
      <c r="K106" s="10">
        <f t="shared" si="18"/>
        <v>7.5570001694155967E-2</v>
      </c>
      <c r="L106" s="10">
        <f t="shared" si="19"/>
        <v>3.7785000847077987E-3</v>
      </c>
      <c r="M106" s="10">
        <f t="shared" si="20"/>
        <v>3778.5000847077986</v>
      </c>
    </row>
    <row r="107" spans="1:13" ht="18.75" customHeight="1" x14ac:dyDescent="0.25">
      <c r="A107" t="s">
        <v>82</v>
      </c>
      <c r="C107" s="8"/>
      <c r="D107" s="8" t="s">
        <v>20</v>
      </c>
      <c r="E107" s="9" t="s">
        <v>166</v>
      </c>
      <c r="F107" s="10">
        <v>24.294878005981445</v>
      </c>
      <c r="G107" s="10">
        <f t="shared" si="21"/>
        <v>0.97750000000000004</v>
      </c>
      <c r="H107" s="11">
        <f t="shared" si="22"/>
        <v>4.4000000000000002E-4</v>
      </c>
      <c r="I107" s="10">
        <f t="shared" si="23"/>
        <v>0.05</v>
      </c>
      <c r="J107" s="12">
        <v>144</v>
      </c>
      <c r="K107" s="10">
        <f t="shared" si="18"/>
        <v>9.9493181344015962E-3</v>
      </c>
      <c r="L107" s="10">
        <f t="shared" si="19"/>
        <v>4.9746590672007987E-4</v>
      </c>
      <c r="M107" s="10">
        <f t="shared" si="20"/>
        <v>497.46590672007989</v>
      </c>
    </row>
    <row r="108" spans="1:13" ht="18.75" customHeight="1" x14ac:dyDescent="0.25">
      <c r="A108" t="s">
        <v>82</v>
      </c>
      <c r="C108" s="8"/>
      <c r="D108" s="8" t="s">
        <v>20</v>
      </c>
      <c r="E108" s="9" t="s">
        <v>167</v>
      </c>
      <c r="F108" s="10">
        <v>254.6243896484375</v>
      </c>
      <c r="G108" s="10">
        <f t="shared" si="21"/>
        <v>0.97750000000000004</v>
      </c>
      <c r="H108" s="11">
        <f t="shared" si="22"/>
        <v>4.4000000000000002E-4</v>
      </c>
      <c r="I108" s="10">
        <f t="shared" si="23"/>
        <v>0.05</v>
      </c>
      <c r="J108" s="12">
        <v>144</v>
      </c>
      <c r="K108" s="10">
        <f t="shared" si="18"/>
        <v>9.8905382634733405E-2</v>
      </c>
      <c r="L108" s="10">
        <f t="shared" si="19"/>
        <v>4.9452691317366706E-3</v>
      </c>
      <c r="M108" s="10">
        <f t="shared" si="20"/>
        <v>4945.2691317366707</v>
      </c>
    </row>
    <row r="109" spans="1:13" ht="18.75" customHeight="1" x14ac:dyDescent="0.25">
      <c r="A109" t="s">
        <v>82</v>
      </c>
      <c r="C109" s="8"/>
      <c r="D109" s="8" t="s">
        <v>20</v>
      </c>
      <c r="E109" s="9" t="s">
        <v>168</v>
      </c>
      <c r="F109" s="10">
        <v>206.82676696777344</v>
      </c>
      <c r="G109" s="10">
        <f t="shared" si="21"/>
        <v>0.97750000000000004</v>
      </c>
      <c r="H109" s="11">
        <f t="shared" si="22"/>
        <v>4.4000000000000002E-4</v>
      </c>
      <c r="I109" s="10">
        <f t="shared" si="23"/>
        <v>0.05</v>
      </c>
      <c r="J109" s="12">
        <v>144</v>
      </c>
      <c r="K109" s="10">
        <f t="shared" si="18"/>
        <v>8.0715746566482033E-2</v>
      </c>
      <c r="L109" s="10">
        <f t="shared" si="19"/>
        <v>4.0357873283241022E-3</v>
      </c>
      <c r="M109" s="10">
        <f t="shared" si="20"/>
        <v>4035.787328324102</v>
      </c>
    </row>
    <row r="110" spans="1:13" ht="18.75" customHeight="1" x14ac:dyDescent="0.25">
      <c r="A110" t="s">
        <v>82</v>
      </c>
      <c r="C110" s="8"/>
      <c r="D110" s="8" t="s">
        <v>20</v>
      </c>
      <c r="E110" s="9" t="s">
        <v>169</v>
      </c>
      <c r="F110" s="10">
        <v>14.958261489868164</v>
      </c>
      <c r="G110" s="10">
        <f t="shared" si="21"/>
        <v>0.97750000000000004</v>
      </c>
      <c r="H110" s="11">
        <f t="shared" si="22"/>
        <v>4.4000000000000002E-4</v>
      </c>
      <c r="I110" s="10">
        <f t="shared" si="23"/>
        <v>0.05</v>
      </c>
      <c r="J110" s="12">
        <v>144</v>
      </c>
      <c r="K110" s="10">
        <f t="shared" si="18"/>
        <v>6.1929699436156218E-3</v>
      </c>
      <c r="L110" s="10">
        <f t="shared" si="19"/>
        <v>3.0964849718078112E-4</v>
      </c>
      <c r="M110" s="10">
        <f t="shared" si="20"/>
        <v>309.64849718078113</v>
      </c>
    </row>
    <row r="111" spans="1:13" ht="18.75" customHeight="1" x14ac:dyDescent="0.25">
      <c r="A111" t="s">
        <v>82</v>
      </c>
      <c r="C111" s="8"/>
      <c r="D111" s="8" t="s">
        <v>20</v>
      </c>
      <c r="E111" s="9" t="s">
        <v>170</v>
      </c>
      <c r="F111" s="10">
        <v>16.873025894165039</v>
      </c>
      <c r="G111" s="10">
        <f t="shared" si="21"/>
        <v>0.97750000000000004</v>
      </c>
      <c r="H111" s="11">
        <f t="shared" si="22"/>
        <v>4.4000000000000002E-4</v>
      </c>
      <c r="I111" s="10">
        <f t="shared" si="23"/>
        <v>0.05</v>
      </c>
      <c r="J111" s="12">
        <v>144</v>
      </c>
      <c r="K111" s="10">
        <f t="shared" si="18"/>
        <v>6.9668074502207593E-3</v>
      </c>
      <c r="L111" s="10">
        <f t="shared" si="19"/>
        <v>3.4834037251103801E-4</v>
      </c>
      <c r="M111" s="10">
        <f t="shared" si="20"/>
        <v>348.34037251103803</v>
      </c>
    </row>
    <row r="112" spans="1:13" ht="18.75" customHeight="1" x14ac:dyDescent="0.25">
      <c r="A112" t="s">
        <v>82</v>
      </c>
      <c r="C112" s="8"/>
      <c r="D112" s="8" t="s">
        <v>20</v>
      </c>
      <c r="E112" s="9" t="s">
        <v>171</v>
      </c>
      <c r="F112" s="10">
        <v>193.03411865234375</v>
      </c>
      <c r="G112" s="10">
        <f t="shared" si="21"/>
        <v>0.97750000000000004</v>
      </c>
      <c r="H112" s="11">
        <f t="shared" si="22"/>
        <v>4.4000000000000002E-4</v>
      </c>
      <c r="I112" s="10">
        <f t="shared" si="23"/>
        <v>0.05</v>
      </c>
      <c r="J112" s="12">
        <v>144</v>
      </c>
      <c r="K112" s="10">
        <f t="shared" si="18"/>
        <v>7.5450129028477461E-2</v>
      </c>
      <c r="L112" s="10">
        <f t="shared" si="19"/>
        <v>3.7725064514238732E-3</v>
      </c>
      <c r="M112" s="10">
        <f t="shared" si="20"/>
        <v>3772.5064514238734</v>
      </c>
    </row>
    <row r="113" spans="1:13" ht="18.75" customHeight="1" x14ac:dyDescent="0.25">
      <c r="A113" t="s">
        <v>82</v>
      </c>
      <c r="C113" s="8"/>
      <c r="D113" s="8" t="s">
        <v>20</v>
      </c>
      <c r="E113" s="9" t="s">
        <v>172</v>
      </c>
      <c r="F113" s="10">
        <v>567.10345458984375</v>
      </c>
      <c r="G113" s="10">
        <f t="shared" si="21"/>
        <v>0.97750000000000004</v>
      </c>
      <c r="H113" s="11">
        <f t="shared" si="22"/>
        <v>4.4000000000000002E-4</v>
      </c>
      <c r="I113" s="10">
        <f t="shared" si="23"/>
        <v>0.05</v>
      </c>
      <c r="J113" s="12">
        <v>144</v>
      </c>
      <c r="K113" s="10">
        <f t="shared" si="18"/>
        <v>0.21635033288439792</v>
      </c>
      <c r="L113" s="10">
        <f t="shared" si="19"/>
        <v>1.0817516644219897E-2</v>
      </c>
      <c r="M113" s="10">
        <f t="shared" si="20"/>
        <v>10817.516644219897</v>
      </c>
    </row>
    <row r="114" spans="1:13" ht="18.75" customHeight="1" x14ac:dyDescent="0.25">
      <c r="A114" t="s">
        <v>82</v>
      </c>
      <c r="C114" s="8"/>
      <c r="D114" s="8" t="s">
        <v>20</v>
      </c>
      <c r="E114" s="9" t="s">
        <v>173</v>
      </c>
      <c r="F114" s="10">
        <v>281.76034545898438</v>
      </c>
      <c r="G114" s="10">
        <f t="shared" si="21"/>
        <v>0.97750000000000004</v>
      </c>
      <c r="H114" s="11">
        <f t="shared" si="22"/>
        <v>4.4000000000000002E-4</v>
      </c>
      <c r="I114" s="10">
        <f t="shared" si="23"/>
        <v>0.05</v>
      </c>
      <c r="J114" s="12">
        <v>144</v>
      </c>
      <c r="K114" s="10">
        <f t="shared" si="18"/>
        <v>0.10919688520706147</v>
      </c>
      <c r="L114" s="10">
        <f t="shared" si="19"/>
        <v>5.4598442603530743E-3</v>
      </c>
      <c r="M114" s="10">
        <f t="shared" si="20"/>
        <v>5459.8442603530739</v>
      </c>
    </row>
    <row r="115" spans="1:13" ht="18.75" customHeight="1" x14ac:dyDescent="0.25">
      <c r="A115" t="s">
        <v>82</v>
      </c>
      <c r="C115" s="8"/>
      <c r="D115" s="8" t="s">
        <v>20</v>
      </c>
      <c r="E115" s="9" t="s">
        <v>174</v>
      </c>
      <c r="F115" s="10">
        <v>355.67977905273438</v>
      </c>
      <c r="G115" s="10">
        <f t="shared" si="21"/>
        <v>0.97750000000000004</v>
      </c>
      <c r="H115" s="11">
        <f t="shared" si="22"/>
        <v>4.4000000000000002E-4</v>
      </c>
      <c r="I115" s="10">
        <f t="shared" si="23"/>
        <v>0.05</v>
      </c>
      <c r="J115" s="12">
        <v>144</v>
      </c>
      <c r="K115" s="10">
        <f t="shared" si="18"/>
        <v>0.13712385702685762</v>
      </c>
      <c r="L115" s="10">
        <f t="shared" si="19"/>
        <v>6.8561928513428813E-3</v>
      </c>
      <c r="M115" s="10">
        <f t="shared" si="20"/>
        <v>6856.1928513428811</v>
      </c>
    </row>
    <row r="116" spans="1:13" ht="18.75" customHeight="1" x14ac:dyDescent="0.25">
      <c r="A116" t="s">
        <v>82</v>
      </c>
      <c r="C116" s="8"/>
      <c r="D116" s="8" t="s">
        <v>20</v>
      </c>
      <c r="E116" s="9" t="s">
        <v>175</v>
      </c>
      <c r="F116" s="10">
        <v>704.35980224609375</v>
      </c>
      <c r="G116" s="10">
        <f t="shared" si="21"/>
        <v>0.97750000000000004</v>
      </c>
      <c r="H116" s="11">
        <f t="shared" si="22"/>
        <v>4.4000000000000002E-4</v>
      </c>
      <c r="I116" s="10">
        <f t="shared" si="23"/>
        <v>0.05</v>
      </c>
      <c r="J116" s="12">
        <v>144</v>
      </c>
      <c r="K116" s="10">
        <f t="shared" si="18"/>
        <v>0.26740643964724337</v>
      </c>
      <c r="L116" s="10">
        <f t="shared" si="19"/>
        <v>1.3370321982362168E-2</v>
      </c>
      <c r="M116" s="10">
        <f t="shared" si="20"/>
        <v>13370.321982362168</v>
      </c>
    </row>
    <row r="117" spans="1:13" ht="18.75" customHeight="1" x14ac:dyDescent="0.25">
      <c r="A117" t="s">
        <v>82</v>
      </c>
      <c r="C117" s="8"/>
      <c r="D117" s="8" t="s">
        <v>20</v>
      </c>
      <c r="E117" s="9" t="s">
        <v>176</v>
      </c>
      <c r="F117" s="10">
        <v>57.393798828125</v>
      </c>
      <c r="G117" s="10">
        <f t="shared" si="21"/>
        <v>0.97750000000000004</v>
      </c>
      <c r="H117" s="11">
        <f t="shared" si="22"/>
        <v>4.4000000000000002E-4</v>
      </c>
      <c r="I117" s="10">
        <f t="shared" si="23"/>
        <v>0.05</v>
      </c>
      <c r="J117" s="12">
        <v>144</v>
      </c>
      <c r="K117" s="10">
        <f t="shared" si="18"/>
        <v>2.3053835278996581E-2</v>
      </c>
      <c r="L117" s="10">
        <f t="shared" si="19"/>
        <v>1.1526917639498291E-3</v>
      </c>
      <c r="M117" s="10">
        <f t="shared" si="20"/>
        <v>1152.6917639498292</v>
      </c>
    </row>
    <row r="118" spans="1:13" ht="18.75" customHeight="1" x14ac:dyDescent="0.25">
      <c r="A118" t="s">
        <v>82</v>
      </c>
      <c r="C118" s="8"/>
      <c r="D118" s="8" t="s">
        <v>20</v>
      </c>
      <c r="E118" s="9" t="s">
        <v>177</v>
      </c>
      <c r="F118" s="10">
        <v>89.673263549804688</v>
      </c>
      <c r="G118" s="10">
        <f t="shared" si="21"/>
        <v>0.97750000000000004</v>
      </c>
      <c r="H118" s="11">
        <f t="shared" si="22"/>
        <v>4.4000000000000002E-4</v>
      </c>
      <c r="I118" s="10">
        <f t="shared" si="23"/>
        <v>0.05</v>
      </c>
      <c r="J118" s="12">
        <v>144</v>
      </c>
      <c r="K118" s="10">
        <f t="shared" si="18"/>
        <v>3.565995043524673E-2</v>
      </c>
      <c r="L118" s="10">
        <f t="shared" si="19"/>
        <v>1.7829975217623366E-3</v>
      </c>
      <c r="M118" s="10">
        <f t="shared" si="20"/>
        <v>1782.9975217623366</v>
      </c>
    </row>
    <row r="119" spans="1:13" ht="18.75" customHeight="1" x14ac:dyDescent="0.25">
      <c r="A119" t="s">
        <v>82</v>
      </c>
      <c r="C119" s="8"/>
      <c r="D119" s="8" t="s">
        <v>20</v>
      </c>
      <c r="E119" s="9" t="s">
        <v>178</v>
      </c>
      <c r="F119" s="10">
        <v>422.282958984375</v>
      </c>
      <c r="G119" s="10">
        <f t="shared" si="21"/>
        <v>0.97750000000000004</v>
      </c>
      <c r="H119" s="11">
        <f t="shared" si="22"/>
        <v>4.4000000000000002E-4</v>
      </c>
      <c r="I119" s="10">
        <f t="shared" si="23"/>
        <v>0.05</v>
      </c>
      <c r="J119" s="12">
        <v>144</v>
      </c>
      <c r="K119" s="10">
        <f t="shared" si="18"/>
        <v>0.16217359814981955</v>
      </c>
      <c r="L119" s="10">
        <f t="shared" si="19"/>
        <v>8.108679907490977E-3</v>
      </c>
      <c r="M119" s="10">
        <f t="shared" si="20"/>
        <v>8108.6799074909768</v>
      </c>
    </row>
    <row r="120" spans="1:13" ht="18.75" customHeight="1" x14ac:dyDescent="0.25">
      <c r="A120" t="s">
        <v>82</v>
      </c>
      <c r="C120" s="8"/>
      <c r="D120" s="8" t="s">
        <v>20</v>
      </c>
      <c r="E120" s="9" t="s">
        <v>179</v>
      </c>
      <c r="F120" s="10">
        <v>434.02328491210938</v>
      </c>
      <c r="G120" s="10">
        <f t="shared" si="21"/>
        <v>0.97750000000000004</v>
      </c>
      <c r="H120" s="11">
        <f t="shared" si="22"/>
        <v>4.4000000000000002E-4</v>
      </c>
      <c r="I120" s="10">
        <f t="shared" si="23"/>
        <v>0.05</v>
      </c>
      <c r="J120" s="12">
        <v>144</v>
      </c>
      <c r="K120" s="10">
        <f t="shared" si="18"/>
        <v>0.16657954170630249</v>
      </c>
      <c r="L120" s="10">
        <f t="shared" si="19"/>
        <v>8.3289770853151243E-3</v>
      </c>
      <c r="M120" s="10">
        <f t="shared" si="20"/>
        <v>8328.977085315124</v>
      </c>
    </row>
    <row r="121" spans="1:13" ht="18.75" customHeight="1" x14ac:dyDescent="0.25">
      <c r="A121" t="s">
        <v>82</v>
      </c>
      <c r="C121" s="8"/>
      <c r="D121" s="8" t="s">
        <v>20</v>
      </c>
      <c r="E121" s="9" t="s">
        <v>180</v>
      </c>
      <c r="F121" s="10">
        <v>15.557052612304688</v>
      </c>
      <c r="G121" s="10">
        <f t="shared" si="21"/>
        <v>0.97750000000000004</v>
      </c>
      <c r="H121" s="11">
        <f t="shared" si="22"/>
        <v>4.4000000000000002E-4</v>
      </c>
      <c r="I121" s="10">
        <f t="shared" si="23"/>
        <v>0.05</v>
      </c>
      <c r="J121" s="12">
        <v>144</v>
      </c>
      <c r="K121" s="10">
        <f t="shared" si="18"/>
        <v>6.4351938256775052E-3</v>
      </c>
      <c r="L121" s="10">
        <f t="shared" si="19"/>
        <v>3.2175969128387527E-4</v>
      </c>
      <c r="M121" s="10">
        <f t="shared" si="20"/>
        <v>321.75969128387527</v>
      </c>
    </row>
    <row r="122" spans="1:13" ht="18.75" customHeight="1" x14ac:dyDescent="0.25">
      <c r="A122" t="s">
        <v>107</v>
      </c>
      <c r="C122" s="8"/>
      <c r="D122" s="8" t="s">
        <v>108</v>
      </c>
      <c r="E122" s="9" t="s">
        <v>181</v>
      </c>
      <c r="F122" s="10">
        <v>62.400959014892578</v>
      </c>
      <c r="G122" s="10">
        <f t="shared" si="21"/>
        <v>0.97750000000000004</v>
      </c>
      <c r="H122" s="11">
        <f t="shared" si="22"/>
        <v>4.4000000000000002E-4</v>
      </c>
      <c r="I122" s="10">
        <f t="shared" si="23"/>
        <v>0.05</v>
      </c>
      <c r="J122" s="12">
        <v>144</v>
      </c>
      <c r="K122" s="10">
        <f t="shared" si="18"/>
        <v>2.5017974024609188E-2</v>
      </c>
      <c r="L122" s="10">
        <f t="shared" si="19"/>
        <v>1.2508987012304594E-3</v>
      </c>
      <c r="M122" s="10">
        <f t="shared" si="20"/>
        <v>1250.8987012304594</v>
      </c>
    </row>
    <row r="123" spans="1:13" ht="18.75" customHeight="1" x14ac:dyDescent="0.25">
      <c r="A123" t="s">
        <v>107</v>
      </c>
      <c r="C123" s="8"/>
      <c r="D123" s="8" t="s">
        <v>108</v>
      </c>
      <c r="E123" s="9" t="s">
        <v>182</v>
      </c>
      <c r="F123" s="10">
        <v>146.7838134765625</v>
      </c>
      <c r="G123" s="10">
        <f t="shared" si="21"/>
        <v>0.97750000000000004</v>
      </c>
      <c r="H123" s="11">
        <f t="shared" si="22"/>
        <v>4.4000000000000002E-4</v>
      </c>
      <c r="I123" s="10">
        <f t="shared" si="23"/>
        <v>0.05</v>
      </c>
      <c r="J123" s="12">
        <v>144</v>
      </c>
      <c r="K123" s="10">
        <f t="shared" si="18"/>
        <v>5.772721213923461E-2</v>
      </c>
      <c r="L123" s="10">
        <f t="shared" si="19"/>
        <v>2.8863606069617306E-3</v>
      </c>
      <c r="M123" s="10">
        <f t="shared" si="20"/>
        <v>2886.3606069617308</v>
      </c>
    </row>
    <row r="124" spans="1:13" ht="18.75" customHeight="1" x14ac:dyDescent="0.25">
      <c r="A124" t="s">
        <v>107</v>
      </c>
      <c r="C124" s="8"/>
      <c r="D124" s="8" t="s">
        <v>108</v>
      </c>
      <c r="E124" s="9" t="s">
        <v>183</v>
      </c>
      <c r="F124" s="10">
        <v>0.44872397184371948</v>
      </c>
      <c r="G124" s="10">
        <f t="shared" si="21"/>
        <v>0.97750000000000004</v>
      </c>
      <c r="H124" s="11">
        <f t="shared" si="22"/>
        <v>4.4000000000000002E-4</v>
      </c>
      <c r="I124" s="10">
        <f t="shared" si="23"/>
        <v>0.05</v>
      </c>
      <c r="J124" s="12">
        <v>144</v>
      </c>
      <c r="K124" s="10">
        <f t="shared" si="18"/>
        <v>2.0103071348430776E-4</v>
      </c>
      <c r="L124" s="10">
        <f t="shared" si="19"/>
        <v>1.0051535674215389E-5</v>
      </c>
      <c r="M124" s="10">
        <f t="shared" si="20"/>
        <v>10.051535674215389</v>
      </c>
    </row>
    <row r="125" spans="1:13" ht="18.75" customHeight="1" x14ac:dyDescent="0.25">
      <c r="A125" t="s">
        <v>107</v>
      </c>
      <c r="C125" s="8"/>
      <c r="D125" s="8" t="s">
        <v>108</v>
      </c>
      <c r="E125" s="9" t="s">
        <v>184</v>
      </c>
      <c r="F125" s="10">
        <v>0.57939279079437256</v>
      </c>
      <c r="G125" s="10">
        <f t="shared" si="21"/>
        <v>0.97750000000000004</v>
      </c>
      <c r="H125" s="11">
        <f t="shared" si="22"/>
        <v>4.4000000000000002E-4</v>
      </c>
      <c r="I125" s="10">
        <f t="shared" si="23"/>
        <v>0.05</v>
      </c>
      <c r="J125" s="12">
        <v>144</v>
      </c>
      <c r="K125" s="10">
        <f t="shared" si="18"/>
        <v>2.5808268548877211E-4</v>
      </c>
      <c r="L125" s="10">
        <f t="shared" si="19"/>
        <v>1.2904134274438606E-5</v>
      </c>
      <c r="M125" s="10">
        <f t="shared" si="20"/>
        <v>12.904134274438606</v>
      </c>
    </row>
    <row r="126" spans="1:13" ht="18.75" customHeight="1" x14ac:dyDescent="0.25">
      <c r="A126" t="s">
        <v>107</v>
      </c>
      <c r="C126" s="8"/>
      <c r="D126" s="8" t="s">
        <v>108</v>
      </c>
      <c r="E126" s="9" t="s">
        <v>185</v>
      </c>
      <c r="F126" s="10">
        <v>3.5708072185516357</v>
      </c>
      <c r="G126" s="10">
        <f t="shared" si="21"/>
        <v>0.97750000000000004</v>
      </c>
      <c r="H126" s="11">
        <f t="shared" si="22"/>
        <v>4.4000000000000002E-4</v>
      </c>
      <c r="I126" s="10">
        <f t="shared" si="23"/>
        <v>0.05</v>
      </c>
      <c r="J126" s="12">
        <v>144</v>
      </c>
      <c r="K126" s="10">
        <f t="shared" si="18"/>
        <v>1.5267988931778971E-3</v>
      </c>
      <c r="L126" s="10">
        <f t="shared" si="19"/>
        <v>7.6339944658894866E-5</v>
      </c>
      <c r="M126" s="10">
        <f t="shared" si="20"/>
        <v>76.339944658894865</v>
      </c>
    </row>
    <row r="127" spans="1:13" ht="18.75" customHeight="1" x14ac:dyDescent="0.25">
      <c r="A127" t="s">
        <v>107</v>
      </c>
      <c r="C127" s="8"/>
      <c r="D127" s="8" t="s">
        <v>108</v>
      </c>
      <c r="E127" s="9" t="s">
        <v>186</v>
      </c>
      <c r="F127" s="10">
        <v>306.65554809570313</v>
      </c>
      <c r="G127" s="10">
        <f t="shared" si="21"/>
        <v>0.97750000000000004</v>
      </c>
      <c r="H127" s="11">
        <f t="shared" si="22"/>
        <v>4.4000000000000002E-4</v>
      </c>
      <c r="I127" s="10">
        <f t="shared" si="23"/>
        <v>0.05</v>
      </c>
      <c r="J127" s="12">
        <v>144</v>
      </c>
      <c r="K127" s="10">
        <f t="shared" si="18"/>
        <v>0.11861889099432593</v>
      </c>
      <c r="L127" s="10">
        <f t="shared" si="19"/>
        <v>5.9309445497162973E-3</v>
      </c>
      <c r="M127" s="10">
        <f t="shared" si="20"/>
        <v>5930.9445497162969</v>
      </c>
    </row>
    <row r="128" spans="1:13" ht="18.75" customHeight="1" x14ac:dyDescent="0.25">
      <c r="A128" t="s">
        <v>107</v>
      </c>
      <c r="C128" s="8"/>
      <c r="D128" s="8" t="s">
        <v>108</v>
      </c>
      <c r="E128" s="9" t="s">
        <v>187</v>
      </c>
      <c r="F128" s="10">
        <v>0.43524348735809326</v>
      </c>
      <c r="G128" s="10">
        <f t="shared" si="21"/>
        <v>0.97750000000000004</v>
      </c>
      <c r="H128" s="11">
        <f t="shared" si="22"/>
        <v>4.4000000000000002E-4</v>
      </c>
      <c r="I128" s="10">
        <f t="shared" si="23"/>
        <v>0.05</v>
      </c>
      <c r="J128" s="12">
        <v>144</v>
      </c>
      <c r="K128" s="10">
        <f t="shared" si="18"/>
        <v>1.9512525406600574E-4</v>
      </c>
      <c r="L128" s="10">
        <f t="shared" si="19"/>
        <v>9.7562627033002884E-6</v>
      </c>
      <c r="M128" s="10">
        <f t="shared" si="20"/>
        <v>9.7562627033002887</v>
      </c>
    </row>
    <row r="129" spans="1:13" ht="18.75" customHeight="1" x14ac:dyDescent="0.25">
      <c r="A129" t="s">
        <v>107</v>
      </c>
      <c r="C129" s="8"/>
      <c r="D129" s="8" t="s">
        <v>108</v>
      </c>
      <c r="E129" s="9" t="s">
        <v>188</v>
      </c>
      <c r="F129" s="10">
        <v>1.4572356939315796</v>
      </c>
      <c r="G129" s="10">
        <f t="shared" si="21"/>
        <v>0.97750000000000004</v>
      </c>
      <c r="H129" s="11">
        <f t="shared" si="22"/>
        <v>4.4000000000000002E-4</v>
      </c>
      <c r="I129" s="10">
        <f t="shared" si="23"/>
        <v>0.05</v>
      </c>
      <c r="J129" s="12">
        <v>144</v>
      </c>
      <c r="K129" s="10">
        <f t="shared" si="18"/>
        <v>6.357744288584355E-4</v>
      </c>
      <c r="L129" s="10">
        <f t="shared" si="19"/>
        <v>3.1788721442921775E-5</v>
      </c>
      <c r="M129" s="10">
        <f t="shared" si="20"/>
        <v>31.788721442921776</v>
      </c>
    </row>
    <row r="130" spans="1:13" ht="18.75" customHeight="1" x14ac:dyDescent="0.25">
      <c r="A130" t="s">
        <v>107</v>
      </c>
      <c r="C130" s="8"/>
      <c r="D130" s="8" t="s">
        <v>108</v>
      </c>
      <c r="E130" s="9" t="s">
        <v>189</v>
      </c>
      <c r="F130" s="10">
        <v>0.58016550540924072</v>
      </c>
      <c r="G130" s="10">
        <f t="shared" si="21"/>
        <v>0.97750000000000004</v>
      </c>
      <c r="H130" s="11">
        <f t="shared" si="22"/>
        <v>4.4000000000000002E-4</v>
      </c>
      <c r="I130" s="10">
        <f t="shared" si="23"/>
        <v>0.05</v>
      </c>
      <c r="J130" s="12">
        <v>144</v>
      </c>
      <c r="K130" s="10">
        <f t="shared" ref="K130:K145" si="24">H130*(F130^G130)</f>
        <v>2.5841913132767591E-4</v>
      </c>
      <c r="L130" s="10">
        <f t="shared" ref="L130:L145" si="25">K130*I130</f>
        <v>1.2920956566383796E-5</v>
      </c>
      <c r="M130" s="10">
        <f t="shared" ref="M130:M145" si="26">L130*1000000</f>
        <v>12.920956566383797</v>
      </c>
    </row>
    <row r="131" spans="1:13" ht="18.75" customHeight="1" x14ac:dyDescent="0.25">
      <c r="A131" t="s">
        <v>107</v>
      </c>
      <c r="C131" s="8"/>
      <c r="D131" s="8" t="s">
        <v>108</v>
      </c>
      <c r="E131" s="9" t="s">
        <v>190</v>
      </c>
      <c r="F131" s="10">
        <v>0.39650252461433411</v>
      </c>
      <c r="G131" s="10">
        <f t="shared" ref="G131:G145" si="27">G130</f>
        <v>0.97750000000000004</v>
      </c>
      <c r="H131" s="11">
        <f t="shared" ref="H131:H145" si="28">H130</f>
        <v>4.4000000000000002E-4</v>
      </c>
      <c r="I131" s="10">
        <f t="shared" ref="I131:I145" si="29">I130</f>
        <v>0.05</v>
      </c>
      <c r="J131" s="12">
        <v>144</v>
      </c>
      <c r="K131" s="10">
        <f t="shared" si="24"/>
        <v>1.7813042306280338E-4</v>
      </c>
      <c r="L131" s="10">
        <f t="shared" si="25"/>
        <v>8.9065211531401697E-6</v>
      </c>
      <c r="M131" s="10">
        <f t="shared" si="26"/>
        <v>8.9065211531401705</v>
      </c>
    </row>
    <row r="132" spans="1:13" ht="18.75" customHeight="1" x14ac:dyDescent="0.25">
      <c r="A132" t="s">
        <v>107</v>
      </c>
      <c r="C132" s="8"/>
      <c r="D132" s="8" t="s">
        <v>108</v>
      </c>
      <c r="E132" s="13" t="s">
        <v>191</v>
      </c>
      <c r="F132" s="12">
        <v>0</v>
      </c>
      <c r="G132" s="10">
        <f t="shared" si="27"/>
        <v>0.97750000000000004</v>
      </c>
      <c r="H132" s="11">
        <f t="shared" si="28"/>
        <v>4.4000000000000002E-4</v>
      </c>
      <c r="I132" s="10">
        <f t="shared" si="29"/>
        <v>0.05</v>
      </c>
      <c r="J132" s="12">
        <v>144</v>
      </c>
      <c r="K132" s="12">
        <f t="shared" si="24"/>
        <v>0</v>
      </c>
      <c r="L132" s="12">
        <f t="shared" si="25"/>
        <v>0</v>
      </c>
      <c r="M132" s="12">
        <f t="shared" si="26"/>
        <v>0</v>
      </c>
    </row>
    <row r="133" spans="1:13" ht="18.75" customHeight="1" x14ac:dyDescent="0.25">
      <c r="A133" t="s">
        <v>107</v>
      </c>
      <c r="C133" s="8"/>
      <c r="D133" s="8" t="s">
        <v>108</v>
      </c>
      <c r="E133" s="9" t="s">
        <v>192</v>
      </c>
      <c r="F133" s="10">
        <v>5.6249935179948807E-2</v>
      </c>
      <c r="G133" s="10">
        <f t="shared" si="27"/>
        <v>0.97750000000000004</v>
      </c>
      <c r="H133" s="11">
        <f t="shared" si="28"/>
        <v>4.4000000000000002E-4</v>
      </c>
      <c r="I133" s="10">
        <f t="shared" si="29"/>
        <v>0.05</v>
      </c>
      <c r="J133" s="12">
        <v>144</v>
      </c>
      <c r="K133" s="10">
        <f t="shared" si="24"/>
        <v>2.6405655757290275E-5</v>
      </c>
      <c r="L133" s="10">
        <f t="shared" si="25"/>
        <v>1.3202827878645138E-6</v>
      </c>
      <c r="M133" s="10">
        <f t="shared" si="26"/>
        <v>1.3202827878645138</v>
      </c>
    </row>
    <row r="134" spans="1:13" ht="18.75" customHeight="1" x14ac:dyDescent="0.25">
      <c r="A134" t="s">
        <v>107</v>
      </c>
      <c r="C134" s="8"/>
      <c r="D134" s="8" t="s">
        <v>108</v>
      </c>
      <c r="E134" s="9" t="s">
        <v>193</v>
      </c>
      <c r="F134" s="10">
        <v>259.72378540039063</v>
      </c>
      <c r="G134" s="10">
        <f t="shared" si="27"/>
        <v>0.97750000000000004</v>
      </c>
      <c r="H134" s="11">
        <f t="shared" si="28"/>
        <v>4.4000000000000002E-4</v>
      </c>
      <c r="I134" s="10">
        <f t="shared" si="29"/>
        <v>0.05</v>
      </c>
      <c r="J134" s="12">
        <v>144</v>
      </c>
      <c r="K134" s="10">
        <f t="shared" si="24"/>
        <v>0.10084117250046792</v>
      </c>
      <c r="L134" s="10">
        <f t="shared" si="25"/>
        <v>5.0420586250233962E-3</v>
      </c>
      <c r="M134" s="10">
        <f t="shared" si="26"/>
        <v>5042.0586250233964</v>
      </c>
    </row>
    <row r="135" spans="1:13" ht="18.75" customHeight="1" x14ac:dyDescent="0.25">
      <c r="A135" t="s">
        <v>107</v>
      </c>
      <c r="C135" s="8"/>
      <c r="D135" s="8" t="s">
        <v>108</v>
      </c>
      <c r="E135" s="9" t="s">
        <v>194</v>
      </c>
      <c r="F135" s="10">
        <v>0.41283982992172241</v>
      </c>
      <c r="G135" s="10">
        <f t="shared" si="27"/>
        <v>0.97750000000000004</v>
      </c>
      <c r="H135" s="11">
        <f t="shared" si="28"/>
        <v>4.4000000000000002E-4</v>
      </c>
      <c r="I135" s="10">
        <f t="shared" si="29"/>
        <v>0.05</v>
      </c>
      <c r="J135" s="12">
        <v>144</v>
      </c>
      <c r="K135" s="10">
        <f t="shared" si="24"/>
        <v>1.8530160506922342E-4</v>
      </c>
      <c r="L135" s="10">
        <f t="shared" si="25"/>
        <v>9.2650802534611712E-6</v>
      </c>
      <c r="M135" s="10">
        <f t="shared" si="26"/>
        <v>9.2650802534611714</v>
      </c>
    </row>
    <row r="136" spans="1:13" ht="18.75" customHeight="1" x14ac:dyDescent="0.25">
      <c r="A136" t="s">
        <v>107</v>
      </c>
      <c r="C136" s="8"/>
      <c r="D136" s="8" t="s">
        <v>108</v>
      </c>
      <c r="E136" s="9" t="s">
        <v>195</v>
      </c>
      <c r="F136" s="10">
        <v>6.4990496635437012</v>
      </c>
      <c r="G136" s="10">
        <f t="shared" si="27"/>
        <v>0.97750000000000004</v>
      </c>
      <c r="H136" s="11">
        <f t="shared" si="28"/>
        <v>4.4000000000000002E-4</v>
      </c>
      <c r="I136" s="10">
        <f t="shared" si="29"/>
        <v>0.05</v>
      </c>
      <c r="J136" s="12">
        <v>144</v>
      </c>
      <c r="K136" s="10">
        <f t="shared" si="24"/>
        <v>2.7416588294512656E-3</v>
      </c>
      <c r="L136" s="10">
        <f t="shared" si="25"/>
        <v>1.3708294147256328E-4</v>
      </c>
      <c r="M136" s="10">
        <f t="shared" si="26"/>
        <v>137.08294147256328</v>
      </c>
    </row>
    <row r="137" spans="1:13" ht="18.75" customHeight="1" x14ac:dyDescent="0.25">
      <c r="A137" t="s">
        <v>107</v>
      </c>
      <c r="C137" s="8"/>
      <c r="D137" s="8" t="s">
        <v>108</v>
      </c>
      <c r="E137" s="9" t="s">
        <v>196</v>
      </c>
      <c r="F137" s="10">
        <v>0.62269192934036255</v>
      </c>
      <c r="G137" s="10">
        <f t="shared" si="27"/>
        <v>0.97750000000000004</v>
      </c>
      <c r="H137" s="11">
        <f t="shared" si="28"/>
        <v>4.4000000000000002E-4</v>
      </c>
      <c r="I137" s="10">
        <f t="shared" si="29"/>
        <v>0.05</v>
      </c>
      <c r="J137" s="12">
        <v>144</v>
      </c>
      <c r="K137" s="10">
        <f t="shared" si="24"/>
        <v>2.7692028222797954E-4</v>
      </c>
      <c r="L137" s="10">
        <f t="shared" si="25"/>
        <v>1.3846014111398977E-5</v>
      </c>
      <c r="M137" s="10">
        <f t="shared" si="26"/>
        <v>13.846014111398977</v>
      </c>
    </row>
    <row r="138" spans="1:13" ht="18.75" customHeight="1" x14ac:dyDescent="0.25">
      <c r="A138" t="s">
        <v>107</v>
      </c>
      <c r="C138" s="8"/>
      <c r="D138" s="8" t="s">
        <v>108</v>
      </c>
      <c r="E138" s="9" t="s">
        <v>197</v>
      </c>
      <c r="F138" s="10">
        <v>0.51268357038497925</v>
      </c>
      <c r="G138" s="10">
        <f t="shared" si="27"/>
        <v>0.97750000000000004</v>
      </c>
      <c r="H138" s="11">
        <f t="shared" si="28"/>
        <v>4.4000000000000002E-4</v>
      </c>
      <c r="I138" s="10">
        <f t="shared" si="29"/>
        <v>0.05</v>
      </c>
      <c r="J138" s="12">
        <v>144</v>
      </c>
      <c r="K138" s="10">
        <f t="shared" si="24"/>
        <v>2.2899735447145576E-4</v>
      </c>
      <c r="L138" s="10">
        <f t="shared" si="25"/>
        <v>1.1449867723572789E-5</v>
      </c>
      <c r="M138" s="10">
        <f t="shared" si="26"/>
        <v>11.449867723572789</v>
      </c>
    </row>
    <row r="139" spans="1:13" ht="18.75" customHeight="1" x14ac:dyDescent="0.25">
      <c r="A139" t="s">
        <v>107</v>
      </c>
      <c r="C139" s="8"/>
      <c r="D139" s="8" t="s">
        <v>108</v>
      </c>
      <c r="E139" s="9" t="s">
        <v>198</v>
      </c>
      <c r="F139" s="10">
        <v>3.1113617420196533</v>
      </c>
      <c r="G139" s="10">
        <f t="shared" si="27"/>
        <v>0.97750000000000004</v>
      </c>
      <c r="H139" s="11">
        <f t="shared" si="28"/>
        <v>4.4000000000000002E-4</v>
      </c>
      <c r="I139" s="10">
        <f t="shared" si="29"/>
        <v>0.05</v>
      </c>
      <c r="J139" s="12">
        <v>144</v>
      </c>
      <c r="K139" s="10">
        <f t="shared" si="24"/>
        <v>1.3344791640568989E-3</v>
      </c>
      <c r="L139" s="10">
        <f t="shared" si="25"/>
        <v>6.6723958202844942E-5</v>
      </c>
      <c r="M139" s="10">
        <f t="shared" si="26"/>
        <v>66.723958202844941</v>
      </c>
    </row>
    <row r="140" spans="1:13" ht="18.75" customHeight="1" x14ac:dyDescent="0.25">
      <c r="A140" t="s">
        <v>107</v>
      </c>
      <c r="C140" s="8"/>
      <c r="D140" s="8" t="s">
        <v>108</v>
      </c>
      <c r="E140" s="9" t="s">
        <v>199</v>
      </c>
      <c r="F140" s="10">
        <v>0.50918847322463989</v>
      </c>
      <c r="G140" s="10">
        <f t="shared" si="27"/>
        <v>0.97750000000000004</v>
      </c>
      <c r="H140" s="11">
        <f t="shared" si="28"/>
        <v>4.4000000000000002E-4</v>
      </c>
      <c r="I140" s="10">
        <f t="shared" si="29"/>
        <v>0.05</v>
      </c>
      <c r="J140" s="12">
        <v>144</v>
      </c>
      <c r="K140" s="10">
        <f t="shared" si="24"/>
        <v>2.274712282002163E-4</v>
      </c>
      <c r="L140" s="10">
        <f t="shared" si="25"/>
        <v>1.1373561410010815E-5</v>
      </c>
      <c r="M140" s="10">
        <f t="shared" si="26"/>
        <v>11.373561410010815</v>
      </c>
    </row>
    <row r="141" spans="1:13" ht="18.75" customHeight="1" x14ac:dyDescent="0.25">
      <c r="A141" t="s">
        <v>107</v>
      </c>
      <c r="C141" s="8"/>
      <c r="D141" s="8" t="s">
        <v>108</v>
      </c>
      <c r="E141" s="9" t="s">
        <v>200</v>
      </c>
      <c r="F141" s="10">
        <v>159.1807861328125</v>
      </c>
      <c r="G141" s="10">
        <f t="shared" si="27"/>
        <v>0.97750000000000004</v>
      </c>
      <c r="H141" s="11">
        <f t="shared" si="28"/>
        <v>4.4000000000000002E-4</v>
      </c>
      <c r="I141" s="10">
        <f t="shared" si="29"/>
        <v>0.05</v>
      </c>
      <c r="J141" s="12">
        <v>144</v>
      </c>
      <c r="K141" s="10">
        <f t="shared" si="24"/>
        <v>6.2488598179750811E-2</v>
      </c>
      <c r="L141" s="10">
        <f t="shared" si="25"/>
        <v>3.1244299089875408E-3</v>
      </c>
      <c r="M141" s="10">
        <f t="shared" si="26"/>
        <v>3124.4299089875408</v>
      </c>
    </row>
    <row r="142" spans="1:13" ht="18.75" customHeight="1" x14ac:dyDescent="0.25">
      <c r="A142" t="s">
        <v>107</v>
      </c>
      <c r="C142" s="8"/>
      <c r="D142" s="8" t="s">
        <v>108</v>
      </c>
      <c r="E142" s="9" t="s">
        <v>201</v>
      </c>
      <c r="F142" s="10">
        <v>0.60754764080047607</v>
      </c>
      <c r="G142" s="10">
        <f t="shared" si="27"/>
        <v>0.97750000000000004</v>
      </c>
      <c r="H142" s="11">
        <f t="shared" si="28"/>
        <v>4.4000000000000002E-4</v>
      </c>
      <c r="I142" s="10">
        <f t="shared" si="29"/>
        <v>0.05</v>
      </c>
      <c r="J142" s="12">
        <v>144</v>
      </c>
      <c r="K142" s="10">
        <f t="shared" si="24"/>
        <v>2.7033511243621314E-4</v>
      </c>
      <c r="L142" s="10">
        <f t="shared" si="25"/>
        <v>1.3516755621810657E-5</v>
      </c>
      <c r="M142" s="10">
        <f t="shared" si="26"/>
        <v>13.516755621810656</v>
      </c>
    </row>
    <row r="143" spans="1:13" ht="18.75" customHeight="1" x14ac:dyDescent="0.25">
      <c r="A143" t="s">
        <v>107</v>
      </c>
      <c r="C143" s="8"/>
      <c r="D143" s="8" t="s">
        <v>108</v>
      </c>
      <c r="E143" s="9" t="s">
        <v>202</v>
      </c>
      <c r="F143" s="10">
        <v>268.455810546875</v>
      </c>
      <c r="G143" s="10">
        <f t="shared" si="27"/>
        <v>0.97750000000000004</v>
      </c>
      <c r="H143" s="11">
        <f t="shared" si="28"/>
        <v>4.4000000000000002E-4</v>
      </c>
      <c r="I143" s="10">
        <f t="shared" si="29"/>
        <v>0.05</v>
      </c>
      <c r="J143" s="12">
        <v>144</v>
      </c>
      <c r="K143" s="10">
        <f t="shared" si="24"/>
        <v>0.10415397438008878</v>
      </c>
      <c r="L143" s="10">
        <f t="shared" si="25"/>
        <v>5.2076987190044395E-3</v>
      </c>
      <c r="M143" s="10">
        <f t="shared" si="26"/>
        <v>5207.6987190044392</v>
      </c>
    </row>
    <row r="144" spans="1:13" ht="18.75" customHeight="1" x14ac:dyDescent="0.25">
      <c r="A144" t="s">
        <v>107</v>
      </c>
      <c r="C144" s="8"/>
      <c r="D144" s="8" t="s">
        <v>108</v>
      </c>
      <c r="E144" s="9" t="s">
        <v>203</v>
      </c>
      <c r="F144" s="10">
        <v>5.137505054473877</v>
      </c>
      <c r="G144" s="10">
        <f t="shared" si="27"/>
        <v>0.97750000000000004</v>
      </c>
      <c r="H144" s="11">
        <f t="shared" si="28"/>
        <v>4.4000000000000002E-4</v>
      </c>
      <c r="I144" s="10">
        <f t="shared" si="29"/>
        <v>0.05</v>
      </c>
      <c r="J144" s="12">
        <v>144</v>
      </c>
      <c r="K144" s="10">
        <f t="shared" si="24"/>
        <v>2.1787781573812562E-3</v>
      </c>
      <c r="L144" s="10">
        <f t="shared" si="25"/>
        <v>1.0893890786906281E-4</v>
      </c>
      <c r="M144" s="10">
        <f t="shared" si="26"/>
        <v>108.93890786906282</v>
      </c>
    </row>
    <row r="145" spans="1:13" ht="18.75" customHeight="1" x14ac:dyDescent="0.25">
      <c r="A145" t="s">
        <v>107</v>
      </c>
      <c r="C145" s="8"/>
      <c r="D145" s="8" t="s">
        <v>108</v>
      </c>
      <c r="E145" s="9" t="s">
        <v>204</v>
      </c>
      <c r="F145" s="10">
        <v>240.96406555175781</v>
      </c>
      <c r="G145" s="10">
        <f t="shared" si="27"/>
        <v>0.97750000000000004</v>
      </c>
      <c r="H145" s="11">
        <f t="shared" si="28"/>
        <v>4.4000000000000002E-4</v>
      </c>
      <c r="I145" s="10">
        <f t="shared" si="29"/>
        <v>0.05</v>
      </c>
      <c r="J145" s="12">
        <v>144</v>
      </c>
      <c r="K145" s="10">
        <f t="shared" si="24"/>
        <v>9.3715414879157646E-2</v>
      </c>
      <c r="L145" s="10">
        <f t="shared" si="25"/>
        <v>4.6857707439578828E-3</v>
      </c>
      <c r="M145" s="10">
        <f t="shared" si="26"/>
        <v>4685.7707439578826</v>
      </c>
    </row>
    <row r="146" spans="1:13" ht="18.75" customHeight="1" x14ac:dyDescent="0.25">
      <c r="C146" s="8"/>
      <c r="D146" s="8"/>
    </row>
    <row r="147" spans="1:13" ht="18.75" customHeight="1" x14ac:dyDescent="0.25">
      <c r="C147" s="8"/>
      <c r="D147" s="8"/>
    </row>
    <row r="148" spans="1:13" ht="18.75" customHeight="1" x14ac:dyDescent="0.25">
      <c r="C148" s="8"/>
      <c r="D148" s="8"/>
    </row>
    <row r="149" spans="1:13" ht="18.75" customHeight="1" x14ac:dyDescent="0.25">
      <c r="C149" s="8"/>
      <c r="D149" s="8"/>
    </row>
    <row r="150" spans="1:13" ht="18.75" customHeight="1" x14ac:dyDescent="0.25">
      <c r="C150" s="8"/>
      <c r="D150" s="8"/>
    </row>
    <row r="151" spans="1:13" ht="18.75" customHeight="1" x14ac:dyDescent="0.25">
      <c r="C151" s="8"/>
      <c r="D151" s="8"/>
    </row>
    <row r="152" spans="1:13" ht="18.75" customHeight="1" x14ac:dyDescent="0.25">
      <c r="C152" s="8"/>
      <c r="D152" s="8"/>
    </row>
    <row r="153" spans="1:13" ht="18.75" customHeight="1" x14ac:dyDescent="0.25">
      <c r="C153" s="8"/>
      <c r="D153" s="8"/>
    </row>
    <row r="154" spans="1:13" ht="18.75" customHeight="1" x14ac:dyDescent="0.25">
      <c r="C154" s="8"/>
      <c r="D154" s="8"/>
    </row>
    <row r="155" spans="1:13" ht="18.75" customHeight="1" x14ac:dyDescent="0.25">
      <c r="C155" s="8"/>
      <c r="D155" s="8"/>
    </row>
    <row r="156" spans="1:13" ht="18.75" customHeight="1" x14ac:dyDescent="0.25">
      <c r="C156" s="8"/>
      <c r="D156" s="8"/>
    </row>
    <row r="157" spans="1:13" ht="18.75" customHeight="1" x14ac:dyDescent="0.25">
      <c r="C157" s="8"/>
      <c r="D157" s="8"/>
    </row>
    <row r="158" spans="1:13" ht="18.75" customHeight="1" x14ac:dyDescent="0.25">
      <c r="C158" s="8"/>
      <c r="D158" s="8"/>
    </row>
    <row r="159" spans="1:13" ht="18.75" customHeight="1" x14ac:dyDescent="0.25">
      <c r="C159" s="8"/>
      <c r="D159" s="8"/>
    </row>
    <row r="160" spans="1:13" ht="18.75" customHeight="1" x14ac:dyDescent="0.25">
      <c r="C160" s="8"/>
      <c r="D160" s="8"/>
    </row>
    <row r="161" spans="3:4" ht="18.75" customHeight="1" x14ac:dyDescent="0.25">
      <c r="C161" s="8"/>
      <c r="D161" s="8"/>
    </row>
    <row r="162" spans="3:4" ht="18.75" customHeight="1" x14ac:dyDescent="0.25">
      <c r="C162" s="8"/>
      <c r="D162" s="8"/>
    </row>
    <row r="163" spans="3:4" ht="18.75" customHeight="1" x14ac:dyDescent="0.25">
      <c r="C163" s="8"/>
      <c r="D163" s="8"/>
    </row>
    <row r="164" spans="3:4" ht="18.75" customHeight="1" x14ac:dyDescent="0.25">
      <c r="C164" s="8"/>
      <c r="D164" s="8"/>
    </row>
    <row r="165" spans="3:4" ht="18.75" customHeight="1" x14ac:dyDescent="0.25">
      <c r="C165" s="8"/>
      <c r="D165" s="8"/>
    </row>
    <row r="166" spans="3:4" ht="18.75" customHeight="1" x14ac:dyDescent="0.25">
      <c r="C166" s="8"/>
      <c r="D166" s="8"/>
    </row>
    <row r="167" spans="3:4" ht="18.75" customHeight="1" x14ac:dyDescent="0.25">
      <c r="C167" s="8"/>
      <c r="D167" s="8"/>
    </row>
    <row r="168" spans="3:4" ht="18.75" customHeight="1" x14ac:dyDescent="0.25">
      <c r="C168" s="8"/>
      <c r="D168" s="8"/>
    </row>
    <row r="169" spans="3:4" ht="18.75" customHeight="1" x14ac:dyDescent="0.25">
      <c r="C169" s="8"/>
      <c r="D169" s="8"/>
    </row>
    <row r="170" spans="3:4" ht="18.75" customHeight="1" x14ac:dyDescent="0.25">
      <c r="C170" s="8"/>
      <c r="D170" s="8"/>
    </row>
    <row r="171" spans="3:4" ht="18.75" customHeight="1" x14ac:dyDescent="0.25">
      <c r="C171" s="8"/>
      <c r="D171" s="8"/>
    </row>
    <row r="172" spans="3:4" ht="18.75" customHeight="1" x14ac:dyDescent="0.25">
      <c r="C172" s="8"/>
      <c r="D172" s="8"/>
    </row>
    <row r="173" spans="3:4" ht="18.75" customHeight="1" x14ac:dyDescent="0.25">
      <c r="C173" s="8"/>
      <c r="D173" s="8"/>
    </row>
    <row r="174" spans="3:4" ht="18.75" customHeight="1" x14ac:dyDescent="0.25">
      <c r="C174" s="8"/>
      <c r="D174" s="8"/>
    </row>
    <row r="175" spans="3:4" ht="18.75" customHeight="1" x14ac:dyDescent="0.25">
      <c r="C175" s="8"/>
      <c r="D175" s="8"/>
    </row>
    <row r="176" spans="3:4" ht="18.75" customHeight="1" x14ac:dyDescent="0.25">
      <c r="C176" s="8"/>
      <c r="D176" s="8"/>
    </row>
    <row r="177" spans="3:4" ht="18.75" customHeight="1" x14ac:dyDescent="0.25">
      <c r="C177" s="8"/>
      <c r="D177" s="8"/>
    </row>
    <row r="178" spans="3:4" ht="18.75" customHeight="1" x14ac:dyDescent="0.25">
      <c r="C178" s="8"/>
      <c r="D178" s="8"/>
    </row>
    <row r="179" spans="3:4" ht="18.75" customHeight="1" x14ac:dyDescent="0.25">
      <c r="C179" s="8"/>
      <c r="D179" s="8"/>
    </row>
    <row r="180" spans="3:4" ht="18.75" customHeight="1" x14ac:dyDescent="0.25">
      <c r="C180" s="8"/>
      <c r="D180" s="8"/>
    </row>
    <row r="181" spans="3:4" ht="18.75" customHeight="1" x14ac:dyDescent="0.25">
      <c r="C181" s="8"/>
      <c r="D181" s="8"/>
    </row>
    <row r="182" spans="3:4" ht="18.75" customHeight="1" x14ac:dyDescent="0.25">
      <c r="C182" s="8"/>
      <c r="D182" s="8"/>
    </row>
    <row r="183" spans="3:4" ht="18.75" customHeight="1" x14ac:dyDescent="0.25">
      <c r="C183" s="8"/>
      <c r="D183" s="8"/>
    </row>
    <row r="184" spans="3:4" ht="18.75" customHeight="1" x14ac:dyDescent="0.25">
      <c r="C184" s="8"/>
      <c r="D184" s="8"/>
    </row>
    <row r="185" spans="3:4" ht="18.75" customHeight="1" x14ac:dyDescent="0.25">
      <c r="C185" s="8"/>
      <c r="D185" s="8"/>
    </row>
    <row r="186" spans="3:4" ht="18.75" customHeight="1" x14ac:dyDescent="0.25">
      <c r="C186" s="8"/>
      <c r="D186" s="8"/>
    </row>
    <row r="187" spans="3:4" ht="18.75" customHeight="1" x14ac:dyDescent="0.25">
      <c r="C187" s="8"/>
      <c r="D187" s="8"/>
    </row>
    <row r="188" spans="3:4" ht="18.75" customHeight="1" x14ac:dyDescent="0.25">
      <c r="C188" s="8"/>
      <c r="D188" s="8"/>
    </row>
    <row r="189" spans="3:4" ht="18.75" customHeight="1" x14ac:dyDescent="0.25">
      <c r="C189" s="8"/>
      <c r="D189" s="8"/>
    </row>
    <row r="190" spans="3:4" ht="18.75" customHeight="1" x14ac:dyDescent="0.25">
      <c r="C190" s="8"/>
      <c r="D190" s="8"/>
    </row>
    <row r="191" spans="3:4" ht="18.75" customHeight="1" x14ac:dyDescent="0.25">
      <c r="C191" s="8"/>
      <c r="D191" s="8"/>
    </row>
    <row r="192" spans="3:4" ht="18.75" customHeight="1" x14ac:dyDescent="0.25">
      <c r="C192" s="8"/>
      <c r="D192" s="8"/>
    </row>
    <row r="193" spans="3:4" ht="18.75" customHeight="1" x14ac:dyDescent="0.25">
      <c r="C193" s="8"/>
      <c r="D193" s="8"/>
    </row>
    <row r="194" spans="3:4" ht="18.75" customHeight="1" x14ac:dyDescent="0.25">
      <c r="C194" s="8"/>
      <c r="D194" s="8"/>
    </row>
    <row r="195" spans="3:4" ht="18.75" customHeight="1" x14ac:dyDescent="0.25">
      <c r="C195" s="8"/>
      <c r="D195" s="8"/>
    </row>
    <row r="196" spans="3:4" ht="18.75" customHeight="1" x14ac:dyDescent="0.25">
      <c r="C196" s="8"/>
      <c r="D196" s="8"/>
    </row>
    <row r="197" spans="3:4" ht="18.75" customHeight="1" x14ac:dyDescent="0.25">
      <c r="C197" s="8"/>
      <c r="D197" s="8"/>
    </row>
    <row r="198" spans="3:4" ht="18.75" customHeight="1" x14ac:dyDescent="0.25">
      <c r="C198" s="8"/>
      <c r="D198" s="8"/>
    </row>
    <row r="199" spans="3:4" ht="18.75" customHeight="1" x14ac:dyDescent="0.25">
      <c r="C199" s="8"/>
      <c r="D19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28"/>
  <sheetViews>
    <sheetView tabSelected="1" workbookViewId="0">
      <selection activeCell="A16" sqref="A16:A28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5.5703125" bestFit="1" customWidth="1"/>
    <col min="4" max="4" width="6.28515625" style="1" bestFit="1" customWidth="1"/>
    <col min="5" max="5" width="13.5703125" bestFit="1" customWidth="1"/>
    <col min="6" max="6" width="19.28515625" bestFit="1" customWidth="1"/>
    <col min="7" max="7" width="18.140625" bestFit="1" customWidth="1"/>
    <col min="8" max="8" width="18.28515625" bestFit="1" customWidth="1"/>
    <col min="9" max="9" width="13.5703125" bestFit="1" customWidth="1"/>
  </cols>
  <sheetData>
    <row r="1" spans="1:9" ht="18.75" customHeight="1" x14ac:dyDescent="0.25">
      <c r="A1" t="s">
        <v>207</v>
      </c>
      <c r="B1" t="s">
        <v>0</v>
      </c>
      <c r="C1" t="s">
        <v>1</v>
      </c>
      <c r="D1" s="1" t="s">
        <v>208</v>
      </c>
      <c r="E1" t="s">
        <v>205</v>
      </c>
      <c r="F1" t="s">
        <v>209</v>
      </c>
      <c r="G1" t="s">
        <v>210</v>
      </c>
      <c r="H1" t="s">
        <v>211</v>
      </c>
      <c r="I1" t="s">
        <v>212</v>
      </c>
    </row>
    <row r="2" spans="1:9" ht="18.75" customHeight="1" x14ac:dyDescent="0.25">
      <c r="A2" t="s">
        <v>206</v>
      </c>
      <c r="B2" t="s">
        <v>108</v>
      </c>
      <c r="C2" t="s">
        <v>2</v>
      </c>
      <c r="D2" s="2">
        <v>2</v>
      </c>
      <c r="E2">
        <v>6.6</v>
      </c>
      <c r="F2" t="s">
        <v>3</v>
      </c>
      <c r="G2" t="s">
        <v>4</v>
      </c>
      <c r="H2" t="s">
        <v>5</v>
      </c>
      <c r="I2" t="s">
        <v>6</v>
      </c>
    </row>
    <row r="3" spans="1:9" ht="18.75" customHeight="1" x14ac:dyDescent="0.25">
      <c r="A3" t="s">
        <v>206</v>
      </c>
      <c r="B3" t="s">
        <v>108</v>
      </c>
      <c r="C3" t="s">
        <v>2</v>
      </c>
      <c r="D3" s="2">
        <v>2</v>
      </c>
      <c r="E3">
        <v>7.32</v>
      </c>
      <c r="F3" t="s">
        <v>3</v>
      </c>
      <c r="G3" t="s">
        <v>4</v>
      </c>
      <c r="H3" t="s">
        <v>7</v>
      </c>
      <c r="I3" t="s">
        <v>8</v>
      </c>
    </row>
    <row r="4" spans="1:9" ht="18.75" customHeight="1" x14ac:dyDescent="0.25">
      <c r="A4" t="s">
        <v>206</v>
      </c>
      <c r="B4" t="s">
        <v>108</v>
      </c>
      <c r="C4" t="s">
        <v>2</v>
      </c>
      <c r="D4" s="2">
        <v>2</v>
      </c>
      <c r="E4">
        <v>7.23</v>
      </c>
      <c r="F4" t="s">
        <v>3</v>
      </c>
      <c r="G4" t="s">
        <v>9</v>
      </c>
      <c r="H4" t="s">
        <v>10</v>
      </c>
      <c r="I4" t="s">
        <v>11</v>
      </c>
    </row>
    <row r="5" spans="1:9" ht="18.75" customHeight="1" x14ac:dyDescent="0.25">
      <c r="A5" t="s">
        <v>206</v>
      </c>
      <c r="B5" t="s">
        <v>108</v>
      </c>
      <c r="C5" t="s">
        <v>2</v>
      </c>
      <c r="D5" s="2">
        <v>3</v>
      </c>
      <c r="E5">
        <v>7.82</v>
      </c>
      <c r="F5" t="s">
        <v>3</v>
      </c>
      <c r="G5" t="s">
        <v>10</v>
      </c>
      <c r="H5" t="s">
        <v>12</v>
      </c>
      <c r="I5" t="s">
        <v>13</v>
      </c>
    </row>
    <row r="6" spans="1:9" ht="18.75" customHeight="1" x14ac:dyDescent="0.25">
      <c r="A6" t="s">
        <v>206</v>
      </c>
      <c r="B6" t="s">
        <v>108</v>
      </c>
      <c r="C6" t="s">
        <v>2</v>
      </c>
      <c r="D6" s="2">
        <v>3</v>
      </c>
      <c r="E6">
        <v>6.1</v>
      </c>
      <c r="F6" t="s">
        <v>14</v>
      </c>
      <c r="G6" t="s">
        <v>15</v>
      </c>
      <c r="H6" t="s">
        <v>16</v>
      </c>
      <c r="I6" t="s">
        <v>17</v>
      </c>
    </row>
    <row r="7" spans="1:9" ht="18.75" customHeight="1" x14ac:dyDescent="0.25">
      <c r="A7" t="s">
        <v>206</v>
      </c>
      <c r="B7" t="s">
        <v>108</v>
      </c>
      <c r="C7" t="s">
        <v>2</v>
      </c>
      <c r="D7" s="2">
        <v>3</v>
      </c>
      <c r="E7">
        <v>4.67</v>
      </c>
      <c r="F7" t="s">
        <v>3</v>
      </c>
      <c r="G7" t="s">
        <v>12</v>
      </c>
      <c r="H7" t="s">
        <v>5</v>
      </c>
      <c r="I7" t="s">
        <v>11</v>
      </c>
    </row>
    <row r="8" spans="1:9" ht="18.75" customHeight="1" x14ac:dyDescent="0.25">
      <c r="A8" t="s">
        <v>206</v>
      </c>
      <c r="B8" t="s">
        <v>108</v>
      </c>
      <c r="C8" t="s">
        <v>2</v>
      </c>
      <c r="D8" s="2">
        <v>3</v>
      </c>
      <c r="E8">
        <v>6.25</v>
      </c>
      <c r="F8" t="s">
        <v>3</v>
      </c>
      <c r="G8" t="s">
        <v>18</v>
      </c>
      <c r="H8" t="s">
        <v>5</v>
      </c>
      <c r="I8" t="s">
        <v>19</v>
      </c>
    </row>
    <row r="9" spans="1:9" ht="18.75" customHeight="1" x14ac:dyDescent="0.25">
      <c r="A9" t="s">
        <v>206</v>
      </c>
      <c r="B9" t="s">
        <v>20</v>
      </c>
      <c r="C9" t="s">
        <v>21</v>
      </c>
      <c r="D9" s="2">
        <v>2</v>
      </c>
      <c r="E9">
        <v>5.99</v>
      </c>
      <c r="F9" t="s">
        <v>3</v>
      </c>
      <c r="G9" t="s">
        <v>7</v>
      </c>
      <c r="H9" t="s">
        <v>22</v>
      </c>
      <c r="I9" t="s">
        <v>11</v>
      </c>
    </row>
    <row r="10" spans="1:9" ht="18.75" customHeight="1" x14ac:dyDescent="0.25">
      <c r="A10" t="s">
        <v>206</v>
      </c>
      <c r="B10" t="s">
        <v>20</v>
      </c>
      <c r="C10" t="s">
        <v>21</v>
      </c>
      <c r="D10" s="2">
        <v>2</v>
      </c>
      <c r="E10">
        <v>7.08</v>
      </c>
      <c r="F10" t="s">
        <v>3</v>
      </c>
      <c r="G10" t="s">
        <v>7</v>
      </c>
      <c r="H10" t="s">
        <v>9</v>
      </c>
      <c r="I10" t="s">
        <v>23</v>
      </c>
    </row>
    <row r="11" spans="1:9" ht="18.75" customHeight="1" x14ac:dyDescent="0.25">
      <c r="A11" t="s">
        <v>206</v>
      </c>
      <c r="B11" t="s">
        <v>20</v>
      </c>
      <c r="C11" t="s">
        <v>21</v>
      </c>
      <c r="D11" s="2">
        <v>2</v>
      </c>
      <c r="E11">
        <v>5.25</v>
      </c>
      <c r="F11" t="s">
        <v>14</v>
      </c>
      <c r="G11" t="s">
        <v>24</v>
      </c>
      <c r="H11" t="s">
        <v>15</v>
      </c>
      <c r="I11" t="s">
        <v>25</v>
      </c>
    </row>
    <row r="12" spans="1:9" ht="18.75" customHeight="1" x14ac:dyDescent="0.25">
      <c r="A12" t="s">
        <v>206</v>
      </c>
      <c r="B12" t="s">
        <v>20</v>
      </c>
      <c r="C12" t="s">
        <v>21</v>
      </c>
      <c r="D12" s="2">
        <v>3</v>
      </c>
      <c r="E12">
        <v>4.08</v>
      </c>
      <c r="F12" t="s">
        <v>3</v>
      </c>
      <c r="G12" t="s">
        <v>18</v>
      </c>
      <c r="H12" t="s">
        <v>18</v>
      </c>
      <c r="I12" t="s">
        <v>13</v>
      </c>
    </row>
    <row r="13" spans="1:9" ht="18.75" customHeight="1" x14ac:dyDescent="0.25">
      <c r="A13" t="s">
        <v>206</v>
      </c>
      <c r="B13" t="s">
        <v>20</v>
      </c>
      <c r="C13" t="s">
        <v>21</v>
      </c>
      <c r="D13" s="2">
        <v>3</v>
      </c>
      <c r="E13">
        <v>6.87</v>
      </c>
      <c r="F13" t="s">
        <v>3</v>
      </c>
      <c r="G13" t="s">
        <v>18</v>
      </c>
      <c r="H13" t="s">
        <v>10</v>
      </c>
      <c r="I13" t="s">
        <v>26</v>
      </c>
    </row>
    <row r="14" spans="1:9" ht="18.75" customHeight="1" x14ac:dyDescent="0.25">
      <c r="A14" t="s">
        <v>206</v>
      </c>
      <c r="B14" t="s">
        <v>20</v>
      </c>
      <c r="C14" t="s">
        <v>21</v>
      </c>
      <c r="D14" s="2">
        <v>3</v>
      </c>
      <c r="E14">
        <v>6.33</v>
      </c>
      <c r="F14" t="s">
        <v>14</v>
      </c>
      <c r="G14" t="s">
        <v>27</v>
      </c>
      <c r="H14" t="s">
        <v>16</v>
      </c>
      <c r="I14" t="s">
        <v>28</v>
      </c>
    </row>
    <row r="15" spans="1:9" ht="18.75" customHeight="1" x14ac:dyDescent="0.25">
      <c r="A15" t="s">
        <v>213</v>
      </c>
      <c r="B15" t="s">
        <v>108</v>
      </c>
      <c r="C15" t="s">
        <v>2</v>
      </c>
      <c r="D15" s="2">
        <v>1</v>
      </c>
      <c r="E15">
        <v>4.97</v>
      </c>
      <c r="F15" t="s">
        <v>3</v>
      </c>
      <c r="G15" t="s">
        <v>29</v>
      </c>
      <c r="H15" t="s">
        <v>29</v>
      </c>
      <c r="I15" t="s">
        <v>30</v>
      </c>
    </row>
    <row r="16" spans="1:9" ht="18.75" customHeight="1" x14ac:dyDescent="0.25">
      <c r="A16" t="s">
        <v>213</v>
      </c>
      <c r="B16" t="s">
        <v>108</v>
      </c>
      <c r="C16" t="s">
        <v>2</v>
      </c>
      <c r="D16" s="2">
        <v>1</v>
      </c>
      <c r="E16">
        <v>4.41</v>
      </c>
      <c r="F16" t="s">
        <v>14</v>
      </c>
      <c r="G16" t="s">
        <v>27</v>
      </c>
      <c r="H16" t="s">
        <v>27</v>
      </c>
      <c r="I16" t="s">
        <v>17</v>
      </c>
    </row>
    <row r="17" spans="1:9" ht="18.75" customHeight="1" x14ac:dyDescent="0.25">
      <c r="A17" t="s">
        <v>213</v>
      </c>
      <c r="B17" t="s">
        <v>108</v>
      </c>
      <c r="C17" t="s">
        <v>2</v>
      </c>
      <c r="D17" s="2">
        <v>1</v>
      </c>
      <c r="E17">
        <v>5.81</v>
      </c>
      <c r="F17" t="s">
        <v>3</v>
      </c>
      <c r="G17" t="s">
        <v>22</v>
      </c>
      <c r="H17" t="s">
        <v>9</v>
      </c>
      <c r="I17" t="s">
        <v>19</v>
      </c>
    </row>
    <row r="18" spans="1:9" ht="18.75" customHeight="1" x14ac:dyDescent="0.25">
      <c r="A18" t="s">
        <v>213</v>
      </c>
      <c r="B18" t="s">
        <v>108</v>
      </c>
      <c r="C18" t="s">
        <v>2</v>
      </c>
      <c r="D18" s="2">
        <v>2</v>
      </c>
      <c r="E18">
        <v>6.57</v>
      </c>
      <c r="F18" t="s">
        <v>3</v>
      </c>
      <c r="G18" t="s">
        <v>7</v>
      </c>
      <c r="H18" t="s">
        <v>12</v>
      </c>
      <c r="I18" t="s">
        <v>31</v>
      </c>
    </row>
    <row r="19" spans="1:9" ht="18.75" customHeight="1" x14ac:dyDescent="0.25">
      <c r="A19" t="s">
        <v>213</v>
      </c>
      <c r="B19" t="s">
        <v>108</v>
      </c>
      <c r="C19" t="s">
        <v>2</v>
      </c>
      <c r="D19" s="2">
        <v>3</v>
      </c>
      <c r="E19">
        <v>4.3</v>
      </c>
      <c r="F19" t="s">
        <v>14</v>
      </c>
      <c r="G19" t="s">
        <v>24</v>
      </c>
      <c r="H19" t="s">
        <v>15</v>
      </c>
      <c r="I19" t="s">
        <v>25</v>
      </c>
    </row>
    <row r="20" spans="1:9" ht="18.75" customHeight="1" x14ac:dyDescent="0.25">
      <c r="A20" t="s">
        <v>213</v>
      </c>
      <c r="B20" t="s">
        <v>108</v>
      </c>
      <c r="C20" t="s">
        <v>2</v>
      </c>
      <c r="D20" s="2">
        <v>3</v>
      </c>
      <c r="E20">
        <v>2.86</v>
      </c>
      <c r="F20" t="s">
        <v>3</v>
      </c>
      <c r="G20" t="s">
        <v>18</v>
      </c>
      <c r="H20" t="s">
        <v>22</v>
      </c>
      <c r="I20" t="s">
        <v>32</v>
      </c>
    </row>
    <row r="21" spans="1:9" ht="18.75" customHeight="1" x14ac:dyDescent="0.25">
      <c r="A21" t="s">
        <v>213</v>
      </c>
      <c r="B21" t="s">
        <v>108</v>
      </c>
      <c r="C21" t="s">
        <v>2</v>
      </c>
      <c r="D21" s="2">
        <v>3</v>
      </c>
      <c r="E21">
        <v>5.14</v>
      </c>
      <c r="F21" t="s">
        <v>3</v>
      </c>
      <c r="G21" t="s">
        <v>9</v>
      </c>
      <c r="H21" t="s">
        <v>33</v>
      </c>
      <c r="I21" t="s">
        <v>34</v>
      </c>
    </row>
    <row r="22" spans="1:9" ht="18.75" customHeight="1" x14ac:dyDescent="0.25">
      <c r="A22" t="s">
        <v>213</v>
      </c>
      <c r="B22" t="s">
        <v>20</v>
      </c>
      <c r="C22" t="s">
        <v>21</v>
      </c>
      <c r="D22" s="2">
        <v>1</v>
      </c>
      <c r="E22">
        <v>8.1300000000000008</v>
      </c>
      <c r="F22" t="s">
        <v>3</v>
      </c>
      <c r="G22" t="s">
        <v>18</v>
      </c>
      <c r="H22" t="s">
        <v>22</v>
      </c>
      <c r="I22" t="s">
        <v>32</v>
      </c>
    </row>
    <row r="23" spans="1:9" ht="18.75" customHeight="1" x14ac:dyDescent="0.25">
      <c r="A23" t="s">
        <v>213</v>
      </c>
      <c r="B23" t="s">
        <v>20</v>
      </c>
      <c r="C23" t="s">
        <v>21</v>
      </c>
      <c r="D23" s="2">
        <v>1</v>
      </c>
      <c r="E23">
        <v>20.78</v>
      </c>
      <c r="F23" t="s">
        <v>3</v>
      </c>
      <c r="G23" t="s">
        <v>35</v>
      </c>
      <c r="H23" t="s">
        <v>33</v>
      </c>
      <c r="I23" t="s">
        <v>36</v>
      </c>
    </row>
    <row r="24" spans="1:9" ht="18.75" customHeight="1" x14ac:dyDescent="0.25">
      <c r="A24" t="s">
        <v>213</v>
      </c>
      <c r="B24" t="s">
        <v>20</v>
      </c>
      <c r="C24" t="s">
        <v>21</v>
      </c>
      <c r="D24" s="2">
        <v>1</v>
      </c>
      <c r="E24">
        <v>9.0299999999999994</v>
      </c>
      <c r="F24" t="s">
        <v>3</v>
      </c>
      <c r="G24" t="s">
        <v>10</v>
      </c>
      <c r="H24" t="s">
        <v>37</v>
      </c>
      <c r="I24" t="s">
        <v>38</v>
      </c>
    </row>
    <row r="25" spans="1:9" ht="18.75" customHeight="1" x14ac:dyDescent="0.25">
      <c r="A25" t="s">
        <v>213</v>
      </c>
      <c r="B25" t="s">
        <v>20</v>
      </c>
      <c r="C25" t="s">
        <v>21</v>
      </c>
      <c r="D25" s="2">
        <v>2</v>
      </c>
      <c r="E25">
        <v>12.02</v>
      </c>
      <c r="F25" t="s">
        <v>3</v>
      </c>
      <c r="G25" t="s">
        <v>35</v>
      </c>
      <c r="H25" t="s">
        <v>18</v>
      </c>
      <c r="I25" t="s">
        <v>39</v>
      </c>
    </row>
    <row r="26" spans="1:9" ht="18.75" customHeight="1" x14ac:dyDescent="0.25">
      <c r="A26" t="s">
        <v>213</v>
      </c>
      <c r="B26" t="s">
        <v>20</v>
      </c>
      <c r="C26" t="s">
        <v>21</v>
      </c>
      <c r="D26" s="2">
        <v>3</v>
      </c>
      <c r="E26">
        <v>12.51</v>
      </c>
      <c r="F26" t="s">
        <v>3</v>
      </c>
      <c r="G26" t="s">
        <v>40</v>
      </c>
      <c r="H26" t="s">
        <v>18</v>
      </c>
      <c r="I26" t="s">
        <v>41</v>
      </c>
    </row>
    <row r="27" spans="1:9" ht="18.75" customHeight="1" x14ac:dyDescent="0.25">
      <c r="A27" t="s">
        <v>213</v>
      </c>
      <c r="B27" t="s">
        <v>20</v>
      </c>
      <c r="C27" t="s">
        <v>21</v>
      </c>
      <c r="D27" s="2">
        <v>3</v>
      </c>
      <c r="E27">
        <v>6.82</v>
      </c>
      <c r="F27" t="s">
        <v>3</v>
      </c>
      <c r="G27" t="s">
        <v>40</v>
      </c>
      <c r="H27" t="s">
        <v>22</v>
      </c>
      <c r="I27" t="s">
        <v>42</v>
      </c>
    </row>
    <row r="28" spans="1:9" ht="18.75" customHeight="1" x14ac:dyDescent="0.25">
      <c r="A28" t="s">
        <v>213</v>
      </c>
      <c r="B28" t="s">
        <v>20</v>
      </c>
      <c r="C28" t="s">
        <v>21</v>
      </c>
      <c r="D28" s="2">
        <v>3</v>
      </c>
      <c r="E28">
        <v>16.8</v>
      </c>
      <c r="F28" t="s">
        <v>3</v>
      </c>
      <c r="G28" t="s">
        <v>22</v>
      </c>
      <c r="H28" t="s">
        <v>10</v>
      </c>
      <c r="I2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Martinez-Feria</dc:creator>
  <cp:lastModifiedBy>Rafael Martinez-Feria</cp:lastModifiedBy>
  <dcterms:created xsi:type="dcterms:W3CDTF">2023-10-27T21:43:47Z</dcterms:created>
  <dcterms:modified xsi:type="dcterms:W3CDTF">2023-11-08T23:27:56Z</dcterms:modified>
</cp:coreProperties>
</file>