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gsschool-my.sharepoint.com/personal/pivovarsky-l-18_kcs_org_uk/Documents/King's Project/"/>
    </mc:Choice>
  </mc:AlternateContent>
  <xr:revisionPtr revIDLastSave="19" documentId="8_{E8E50F6B-8212-4CAE-AFFD-42AE56EB4D6E}" xr6:coauthVersionLast="45" xr6:coauthVersionMax="45" xr10:uidLastSave="{F56FB3C1-4123-4B8D-BC55-D1814DB6AA65}"/>
  <bookViews>
    <workbookView xWindow="36780" yWindow="1590" windowWidth="2400" windowHeight="585" activeTab="1" xr2:uid="{FABC838B-8369-4114-9017-1C6C131913C8}"/>
  </bookViews>
  <sheets>
    <sheet name="Constants" sheetId="4" r:id="rId1"/>
    <sheet name="39.4kPa" sheetId="1" r:id="rId2"/>
    <sheet name="93.3kPa" sheetId="2" r:id="rId3"/>
    <sheet name="101.3kP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3" i="2"/>
  <c r="G52" i="2"/>
  <c r="G53" i="3"/>
  <c r="G52" i="3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2" i="1"/>
  <c r="G2" i="1" s="1"/>
  <c r="B2" i="4"/>
</calcChain>
</file>

<file path=xl/sharedStrings.xml><?xml version="1.0" encoding="utf-8"?>
<sst xmlns="http://schemas.openxmlformats.org/spreadsheetml/2006/main" count="32" uniqueCount="14">
  <si>
    <t>Density (kg/m^3)</t>
  </si>
  <si>
    <t>Pressure (Pa)</t>
  </si>
  <si>
    <t>Temperature (K)</t>
  </si>
  <si>
    <t>Velocity (m/s)</t>
  </si>
  <si>
    <t>Mass Flow Rate (kg/s)</t>
  </si>
  <si>
    <t>Thrust(N)</t>
  </si>
  <si>
    <t>Constant</t>
  </si>
  <si>
    <t>Value</t>
  </si>
  <si>
    <t>Unit</t>
  </si>
  <si>
    <t>Exhaust Area</t>
  </si>
  <si>
    <t>m^2</t>
  </si>
  <si>
    <t>Y-coordinate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</si>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</sst>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Versus Y-coordinate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'39.4kPa'!$G$1</c:f>
              <c:strCache>
                <c:ptCount val="1"/>
                <c:pt idx="0">
                  <c:v>Thrust(N)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'39.4kPa'!$A$2:$A$51</c:f>
              <c:numCache>
                <c:formatCode>0.00</c:formatCode>
                <c:ptCount val="50"/>
                <c:pt idx="0">
                  <c:v>0</c:v>
                </c:pt>
                <c:pt idx="1">
                  <c:v>1.29192444E-2</c:v>
                </c:pt>
                <c:pt idx="2">
                  <c:v>2.5838488699999999E-2</c:v>
                </c:pt>
                <c:pt idx="3">
                  <c:v>3.8757734000000002E-2</c:v>
                </c:pt>
                <c:pt idx="4">
                  <c:v>5.1676977399999997E-2</c:v>
                </c:pt>
                <c:pt idx="5">
                  <c:v>6.4596220900000001E-2</c:v>
                </c:pt>
                <c:pt idx="6">
                  <c:v>7.7515468000000004E-2</c:v>
                </c:pt>
                <c:pt idx="7">
                  <c:v>9.0434715200000002E-2</c:v>
                </c:pt>
                <c:pt idx="8">
                  <c:v>0.10335396199999999</c:v>
                </c:pt>
                <c:pt idx="9">
                  <c:v>0.116273209</c:v>
                </c:pt>
                <c:pt idx="10">
                  <c:v>0.12919245700000001</c:v>
                </c:pt>
                <c:pt idx="11">
                  <c:v>0.14211170400000001</c:v>
                </c:pt>
                <c:pt idx="12">
                  <c:v>0.155030951</c:v>
                </c:pt>
                <c:pt idx="13">
                  <c:v>0.16795019799999999</c:v>
                </c:pt>
                <c:pt idx="14">
                  <c:v>0.18086944499999999</c:v>
                </c:pt>
                <c:pt idx="15">
                  <c:v>0.19378869200000001</c:v>
                </c:pt>
                <c:pt idx="16">
                  <c:v>0.20670794000000001</c:v>
                </c:pt>
                <c:pt idx="17">
                  <c:v>0.219627187</c:v>
                </c:pt>
                <c:pt idx="18">
                  <c:v>0.232546434</c:v>
                </c:pt>
                <c:pt idx="19">
                  <c:v>0.24546568099999999</c:v>
                </c:pt>
                <c:pt idx="20">
                  <c:v>0.25838491299999999</c:v>
                </c:pt>
                <c:pt idx="21">
                  <c:v>0.27130416000000002</c:v>
                </c:pt>
                <c:pt idx="22">
                  <c:v>0.28422340800000001</c:v>
                </c:pt>
                <c:pt idx="23">
                  <c:v>0.29714265499999998</c:v>
                </c:pt>
                <c:pt idx="24">
                  <c:v>0.310061902</c:v>
                </c:pt>
                <c:pt idx="25">
                  <c:v>0.32298114900000002</c:v>
                </c:pt>
                <c:pt idx="26">
                  <c:v>0.33590039599999999</c:v>
                </c:pt>
                <c:pt idx="27">
                  <c:v>0.34881964300000001</c:v>
                </c:pt>
                <c:pt idx="28">
                  <c:v>0.36173888999999998</c:v>
                </c:pt>
                <c:pt idx="29">
                  <c:v>0.37465813799999997</c:v>
                </c:pt>
                <c:pt idx="30">
                  <c:v>0.387577385</c:v>
                </c:pt>
                <c:pt idx="31">
                  <c:v>0.40049663200000002</c:v>
                </c:pt>
                <c:pt idx="32">
                  <c:v>0.41341587899999999</c:v>
                </c:pt>
                <c:pt idx="33">
                  <c:v>0.42633512600000001</c:v>
                </c:pt>
                <c:pt idx="34">
                  <c:v>0.43925437299999998</c:v>
                </c:pt>
                <c:pt idx="35">
                  <c:v>0.45217362</c:v>
                </c:pt>
                <c:pt idx="36">
                  <c:v>0.46509286799999999</c:v>
                </c:pt>
                <c:pt idx="37">
                  <c:v>0.47801211500000002</c:v>
                </c:pt>
                <c:pt idx="38">
                  <c:v>0.49093136199999998</c:v>
                </c:pt>
                <c:pt idx="39">
                  <c:v>0.50385057899999997</c:v>
                </c:pt>
                <c:pt idx="40">
                  <c:v>0.51676982599999999</c:v>
                </c:pt>
                <c:pt idx="41">
                  <c:v>0.52968907399999998</c:v>
                </c:pt>
                <c:pt idx="42">
                  <c:v>0.542608321</c:v>
                </c:pt>
                <c:pt idx="43">
                  <c:v>0.55552756800000003</c:v>
                </c:pt>
                <c:pt idx="44">
                  <c:v>0.56844681500000005</c:v>
                </c:pt>
                <c:pt idx="45">
                  <c:v>0.58136606199999996</c:v>
                </c:pt>
                <c:pt idx="46">
                  <c:v>0.59428530899999998</c:v>
                </c:pt>
                <c:pt idx="47">
                  <c:v>0.60720455600000001</c:v>
                </c:pt>
                <c:pt idx="48">
                  <c:v>0.620123804</c:v>
                </c:pt>
                <c:pt idx="49">
                  <c:v>0.63304305100000002</c:v>
                </c:pt>
              </c:numCache>
            </c:numRef>
          </c:cat>
          <c:val>
            <c:numRef>
              <c:f>'39.4kPa'!$G$2:$G$51</c:f>
              <c:numCache>
                <c:formatCode>0.00</c:formatCode>
                <c:ptCount val="50"/>
                <c:pt idx="0">
                  <c:v>442676.13624496816</c:v>
                </c:pt>
                <c:pt idx="1">
                  <c:v>442550.47666414699</c:v>
                </c:pt>
                <c:pt idx="2">
                  <c:v>442109.07008491037</c:v>
                </c:pt>
                <c:pt idx="3">
                  <c:v>441640.02352549665</c:v>
                </c:pt>
                <c:pt idx="4">
                  <c:v>441073.03846830229</c:v>
                </c:pt>
                <c:pt idx="5">
                  <c:v>440432.06496022095</c:v>
                </c:pt>
                <c:pt idx="6">
                  <c:v>439791.08207411598</c:v>
                </c:pt>
                <c:pt idx="7">
                  <c:v>439381.9134465275</c:v>
                </c:pt>
                <c:pt idx="8">
                  <c:v>439369.87212039647</c:v>
                </c:pt>
                <c:pt idx="9">
                  <c:v>439305.03863878985</c:v>
                </c:pt>
                <c:pt idx="10">
                  <c:v>438506.46044853219</c:v>
                </c:pt>
                <c:pt idx="11">
                  <c:v>436786.32865845447</c:v>
                </c:pt>
                <c:pt idx="12">
                  <c:v>434365.76077736181</c:v>
                </c:pt>
                <c:pt idx="13">
                  <c:v>431526.36071290151</c:v>
                </c:pt>
                <c:pt idx="14">
                  <c:v>428460.26030598447</c:v>
                </c:pt>
                <c:pt idx="15">
                  <c:v>425202.45229945669</c:v>
                </c:pt>
                <c:pt idx="16">
                  <c:v>421746.45849369885</c:v>
                </c:pt>
                <c:pt idx="17">
                  <c:v>418081.55331195687</c:v>
                </c:pt>
                <c:pt idx="18">
                  <c:v>414210.29270361329</c:v>
                </c:pt>
                <c:pt idx="19">
                  <c:v>410158.36773723952</c:v>
                </c:pt>
                <c:pt idx="20">
                  <c:v>405887.74509414728</c:v>
                </c:pt>
                <c:pt idx="21">
                  <c:v>400939.37898180535</c:v>
                </c:pt>
                <c:pt idx="22">
                  <c:v>396240.17510949727</c:v>
                </c:pt>
                <c:pt idx="23">
                  <c:v>434522.42282872146</c:v>
                </c:pt>
                <c:pt idx="24">
                  <c:v>650298.96697024303</c:v>
                </c:pt>
                <c:pt idx="25">
                  <c:v>881117.75251317897</c:v>
                </c:pt>
                <c:pt idx="26">
                  <c:v>976442.02741966315</c:v>
                </c:pt>
                <c:pt idx="27">
                  <c:v>1035186.1846538213</c:v>
                </c:pt>
                <c:pt idx="28">
                  <c:v>1103993.64459264</c:v>
                </c:pt>
                <c:pt idx="29">
                  <c:v>1183454.2239639214</c:v>
                </c:pt>
                <c:pt idx="30">
                  <c:v>1261181.3985840683</c:v>
                </c:pt>
                <c:pt idx="31">
                  <c:v>1325985.1402722769</c:v>
                </c:pt>
                <c:pt idx="32">
                  <c:v>1374487.6505171661</c:v>
                </c:pt>
                <c:pt idx="33">
                  <c:v>1410196.0277844493</c:v>
                </c:pt>
                <c:pt idx="34">
                  <c:v>1438767.4539781471</c:v>
                </c:pt>
                <c:pt idx="35">
                  <c:v>1464405.8164128803</c:v>
                </c:pt>
                <c:pt idx="36">
                  <c:v>1489155.8557567727</c:v>
                </c:pt>
                <c:pt idx="37">
                  <c:v>1513903.5147374645</c:v>
                </c:pt>
                <c:pt idx="38">
                  <c:v>1538213.6304090607</c:v>
                </c:pt>
                <c:pt idx="39">
                  <c:v>1561440.916721897</c:v>
                </c:pt>
                <c:pt idx="40">
                  <c:v>1583871.0440048894</c:v>
                </c:pt>
                <c:pt idx="41">
                  <c:v>1605910.0595097551</c:v>
                </c:pt>
                <c:pt idx="42">
                  <c:v>1627426.8519614001</c:v>
                </c:pt>
                <c:pt idx="43">
                  <c:v>1648321.8731934039</c:v>
                </c:pt>
                <c:pt idx="44">
                  <c:v>1669132.4751329522</c:v>
                </c:pt>
                <c:pt idx="45">
                  <c:v>1689410.0034393535</c:v>
                </c:pt>
                <c:pt idx="46">
                  <c:v>1692726.7403424096</c:v>
                </c:pt>
                <c:pt idx="47">
                  <c:v>1594740.8394465505</c:v>
                </c:pt>
                <c:pt idx="48">
                  <c:v>1223873.3821393226</c:v>
                </c:pt>
                <c:pt idx="49">
                  <c:v>42931.707026987759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5-4210-8A27-B810FFA3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45743"/>
        <c:axId val="904568447"/>
      </c:lineChart>
      <c:catAx>
        <c:axId val="9044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68447"/>
        <c:crosses val="autoZero"/>
        <c:auto val="1"/>
        <c:lblAlgn val="ctr"/>
        <c:lblOffset val="100"/>
        <c:noMultiLvlLbl val="0"/>
      </c:catAx>
      <c:valAx>
        <c:axId val="9045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Versus Y-coordinate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'93.3kPa'!$G$1</c:f>
              <c:strCache>
                <c:ptCount val="1"/>
                <c:pt idx="0">
                  <c:v>Thrust(N)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'93.3kPa'!$A$2:$A$51</c:f>
              <c:numCache>
                <c:formatCode>0.00</c:formatCode>
                <c:ptCount val="50"/>
                <c:pt idx="0">
                  <c:v>0</c:v>
                </c:pt>
                <c:pt idx="1">
                  <c:v>1.29192444E-2</c:v>
                </c:pt>
                <c:pt idx="2">
                  <c:v>2.5838488699999999E-2</c:v>
                </c:pt>
                <c:pt idx="3">
                  <c:v>3.8757734000000002E-2</c:v>
                </c:pt>
                <c:pt idx="4">
                  <c:v>5.1676977399999997E-2</c:v>
                </c:pt>
                <c:pt idx="5">
                  <c:v>6.4596220900000001E-2</c:v>
                </c:pt>
                <c:pt idx="6">
                  <c:v>7.7515468000000004E-2</c:v>
                </c:pt>
                <c:pt idx="7">
                  <c:v>9.0434715200000002E-2</c:v>
                </c:pt>
                <c:pt idx="8">
                  <c:v>0.10335396199999999</c:v>
                </c:pt>
                <c:pt idx="9">
                  <c:v>0.116273209</c:v>
                </c:pt>
                <c:pt idx="10">
                  <c:v>0.12919245700000001</c:v>
                </c:pt>
                <c:pt idx="11">
                  <c:v>0.14211170400000001</c:v>
                </c:pt>
                <c:pt idx="12">
                  <c:v>0.155030951</c:v>
                </c:pt>
                <c:pt idx="13">
                  <c:v>0.16795019799999999</c:v>
                </c:pt>
                <c:pt idx="14">
                  <c:v>0.18086944499999999</c:v>
                </c:pt>
                <c:pt idx="15">
                  <c:v>0.19378869200000001</c:v>
                </c:pt>
                <c:pt idx="16">
                  <c:v>0.20670794000000001</c:v>
                </c:pt>
                <c:pt idx="17">
                  <c:v>0.219627187</c:v>
                </c:pt>
                <c:pt idx="18">
                  <c:v>0.232546434</c:v>
                </c:pt>
                <c:pt idx="19">
                  <c:v>0.24546568099999999</c:v>
                </c:pt>
                <c:pt idx="20">
                  <c:v>0.25838491299999999</c:v>
                </c:pt>
                <c:pt idx="21">
                  <c:v>0.27130416000000002</c:v>
                </c:pt>
                <c:pt idx="22">
                  <c:v>0.28422340800000001</c:v>
                </c:pt>
                <c:pt idx="23">
                  <c:v>0.29714265499999998</c:v>
                </c:pt>
                <c:pt idx="24">
                  <c:v>0.310061902</c:v>
                </c:pt>
                <c:pt idx="25">
                  <c:v>0.32298114900000002</c:v>
                </c:pt>
                <c:pt idx="26">
                  <c:v>0.33590039599999999</c:v>
                </c:pt>
                <c:pt idx="27">
                  <c:v>0.34881964300000001</c:v>
                </c:pt>
                <c:pt idx="28">
                  <c:v>0.36173888999999998</c:v>
                </c:pt>
                <c:pt idx="29">
                  <c:v>0.37465813799999997</c:v>
                </c:pt>
                <c:pt idx="30">
                  <c:v>0.387577385</c:v>
                </c:pt>
                <c:pt idx="31">
                  <c:v>0.40049663200000002</c:v>
                </c:pt>
                <c:pt idx="32">
                  <c:v>0.41341587899999999</c:v>
                </c:pt>
                <c:pt idx="33">
                  <c:v>0.42633512600000001</c:v>
                </c:pt>
                <c:pt idx="34">
                  <c:v>0.43925437299999998</c:v>
                </c:pt>
                <c:pt idx="35">
                  <c:v>0.45217362</c:v>
                </c:pt>
                <c:pt idx="36">
                  <c:v>0.46509286799999999</c:v>
                </c:pt>
                <c:pt idx="37">
                  <c:v>0.47801211500000002</c:v>
                </c:pt>
                <c:pt idx="38">
                  <c:v>0.49093136199999998</c:v>
                </c:pt>
                <c:pt idx="39">
                  <c:v>0.50385057899999997</c:v>
                </c:pt>
                <c:pt idx="40">
                  <c:v>0.51676982599999999</c:v>
                </c:pt>
                <c:pt idx="41">
                  <c:v>0.52968907399999998</c:v>
                </c:pt>
                <c:pt idx="42">
                  <c:v>0.542608321</c:v>
                </c:pt>
                <c:pt idx="43">
                  <c:v>0.55552756800000003</c:v>
                </c:pt>
                <c:pt idx="44">
                  <c:v>0.56844681500000005</c:v>
                </c:pt>
                <c:pt idx="45">
                  <c:v>0.58136606199999996</c:v>
                </c:pt>
                <c:pt idx="46">
                  <c:v>0.59428530899999998</c:v>
                </c:pt>
                <c:pt idx="47">
                  <c:v>0.60720455600000001</c:v>
                </c:pt>
                <c:pt idx="48">
                  <c:v>0.620123804</c:v>
                </c:pt>
                <c:pt idx="49">
                  <c:v>0.63304305100000002</c:v>
                </c:pt>
              </c:numCache>
            </c:numRef>
          </c:cat>
          <c:val>
            <c:numRef>
              <c:f>'93.3kPa'!$G$2:$G$51</c:f>
              <c:numCache>
                <c:formatCode>0.00</c:formatCode>
                <c:ptCount val="50"/>
                <c:pt idx="0">
                  <c:v>442676.44026449567</c:v>
                </c:pt>
                <c:pt idx="1">
                  <c:v>442550.8508706913</c:v>
                </c:pt>
                <c:pt idx="2">
                  <c:v>442109.44664242648</c:v>
                </c:pt>
                <c:pt idx="3">
                  <c:v>441640.39764805383</c:v>
                </c:pt>
                <c:pt idx="4">
                  <c:v>441073.37866397889</c:v>
                </c:pt>
                <c:pt idx="5">
                  <c:v>440432.363201803</c:v>
                </c:pt>
                <c:pt idx="6">
                  <c:v>439791.2558726694</c:v>
                </c:pt>
                <c:pt idx="7">
                  <c:v>439381.95463674841</c:v>
                </c:pt>
                <c:pt idx="8">
                  <c:v>439369.56761947175</c:v>
                </c:pt>
                <c:pt idx="9">
                  <c:v>439304.71547071316</c:v>
                </c:pt>
                <c:pt idx="10">
                  <c:v>438506.39289068169</c:v>
                </c:pt>
                <c:pt idx="11">
                  <c:v>436786.36016278481</c:v>
                </c:pt>
                <c:pt idx="12">
                  <c:v>434365.82821060467</c:v>
                </c:pt>
                <c:pt idx="13">
                  <c:v>431526.42805491167</c:v>
                </c:pt>
                <c:pt idx="14">
                  <c:v>428460.26282679435</c:v>
                </c:pt>
                <c:pt idx="15">
                  <c:v>425202.45229945669</c:v>
                </c:pt>
                <c:pt idx="16">
                  <c:v>421746.45849369885</c:v>
                </c:pt>
                <c:pt idx="17">
                  <c:v>418081.55331195687</c:v>
                </c:pt>
                <c:pt idx="18">
                  <c:v>414210.29270361329</c:v>
                </c:pt>
                <c:pt idx="19">
                  <c:v>410158.36773723952</c:v>
                </c:pt>
                <c:pt idx="20">
                  <c:v>405887.74509414728</c:v>
                </c:pt>
                <c:pt idx="21">
                  <c:v>400939.38137657481</c:v>
                </c:pt>
                <c:pt idx="22">
                  <c:v>396240.17510949727</c:v>
                </c:pt>
                <c:pt idx="23">
                  <c:v>434522.42282872146</c:v>
                </c:pt>
                <c:pt idx="24">
                  <c:v>650298.90086715599</c:v>
                </c:pt>
                <c:pt idx="25">
                  <c:v>881117.75251317897</c:v>
                </c:pt>
                <c:pt idx="26">
                  <c:v>976442.00775734568</c:v>
                </c:pt>
                <c:pt idx="27">
                  <c:v>1035186.1846538213</c:v>
                </c:pt>
                <c:pt idx="28">
                  <c:v>1103993.5252126877</c:v>
                </c:pt>
                <c:pt idx="29">
                  <c:v>1183454.0983930801</c:v>
                </c:pt>
                <c:pt idx="30">
                  <c:v>1261181.2728391821</c:v>
                </c:pt>
                <c:pt idx="31">
                  <c:v>1325985.1314494421</c:v>
                </c:pt>
                <c:pt idx="32">
                  <c:v>1374487.1242932277</c:v>
                </c:pt>
                <c:pt idx="33">
                  <c:v>1410196.0277844493</c:v>
                </c:pt>
                <c:pt idx="34">
                  <c:v>1438767.4741446264</c:v>
                </c:pt>
                <c:pt idx="35">
                  <c:v>1464405.2556863897</c:v>
                </c:pt>
                <c:pt idx="36">
                  <c:v>1489155.8960897315</c:v>
                </c:pt>
                <c:pt idx="37">
                  <c:v>1513903.7380810417</c:v>
                </c:pt>
                <c:pt idx="38">
                  <c:v>1538213.6304090607</c:v>
                </c:pt>
                <c:pt idx="39">
                  <c:v>1561440.916721897</c:v>
                </c:pt>
                <c:pt idx="40">
                  <c:v>1583871.1993726969</c:v>
                </c:pt>
                <c:pt idx="41">
                  <c:v>1605911.0306506851</c:v>
                </c:pt>
                <c:pt idx="42">
                  <c:v>1627424.9207764189</c:v>
                </c:pt>
                <c:pt idx="43">
                  <c:v>1648309.6850662204</c:v>
                </c:pt>
                <c:pt idx="44">
                  <c:v>1669139.9645144399</c:v>
                </c:pt>
                <c:pt idx="45">
                  <c:v>1689539.743587584</c:v>
                </c:pt>
                <c:pt idx="46">
                  <c:v>1692689.2028790643</c:v>
                </c:pt>
                <c:pt idx="47">
                  <c:v>1593581.6787814829</c:v>
                </c:pt>
                <c:pt idx="48">
                  <c:v>1230233.1819008328</c:v>
                </c:pt>
                <c:pt idx="49">
                  <c:v>81166.150953337419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F-46E2-9BE3-339AC4C2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0911"/>
        <c:axId val="841004159"/>
      </c:lineChart>
      <c:catAx>
        <c:axId val="8943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4159"/>
        <c:crosses val="autoZero"/>
        <c:auto val="1"/>
        <c:lblAlgn val="ctr"/>
        <c:lblOffset val="100"/>
        <c:noMultiLvlLbl val="0"/>
      </c:catAx>
      <c:valAx>
        <c:axId val="841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versus Y-coordinate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'101.3kPa'!$G$1</c:f>
              <c:strCache>
                <c:ptCount val="1"/>
                <c:pt idx="0">
                  <c:v>Thrust(N)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'101.3kPa'!$A$2:$A$51</c:f>
              <c:numCache>
                <c:formatCode>0.00</c:formatCode>
                <c:ptCount val="50"/>
                <c:pt idx="0">
                  <c:v>0</c:v>
                </c:pt>
                <c:pt idx="1">
                  <c:v>1.29192444E-2</c:v>
                </c:pt>
                <c:pt idx="2">
                  <c:v>2.5838488699999999E-2</c:v>
                </c:pt>
                <c:pt idx="3">
                  <c:v>3.8757734000000002E-2</c:v>
                </c:pt>
                <c:pt idx="4">
                  <c:v>5.1676977399999997E-2</c:v>
                </c:pt>
                <c:pt idx="5">
                  <c:v>6.4596220900000001E-2</c:v>
                </c:pt>
                <c:pt idx="6">
                  <c:v>7.7515468000000004E-2</c:v>
                </c:pt>
                <c:pt idx="7">
                  <c:v>9.0434715200000002E-2</c:v>
                </c:pt>
                <c:pt idx="8">
                  <c:v>0.10335396199999999</c:v>
                </c:pt>
                <c:pt idx="9">
                  <c:v>0.116273209</c:v>
                </c:pt>
                <c:pt idx="10">
                  <c:v>0.12919245700000001</c:v>
                </c:pt>
                <c:pt idx="11">
                  <c:v>0.14211170400000001</c:v>
                </c:pt>
                <c:pt idx="12">
                  <c:v>0.155030951</c:v>
                </c:pt>
                <c:pt idx="13">
                  <c:v>0.16795019799999999</c:v>
                </c:pt>
                <c:pt idx="14">
                  <c:v>0.18086944499999999</c:v>
                </c:pt>
                <c:pt idx="15">
                  <c:v>0.19378869200000001</c:v>
                </c:pt>
                <c:pt idx="16">
                  <c:v>0.20670794000000001</c:v>
                </c:pt>
                <c:pt idx="17">
                  <c:v>0.219627187</c:v>
                </c:pt>
                <c:pt idx="18">
                  <c:v>0.232546434</c:v>
                </c:pt>
                <c:pt idx="19">
                  <c:v>0.24546568099999999</c:v>
                </c:pt>
                <c:pt idx="20">
                  <c:v>0.25838491299999999</c:v>
                </c:pt>
                <c:pt idx="21">
                  <c:v>0.27130416000000002</c:v>
                </c:pt>
                <c:pt idx="22">
                  <c:v>0.28422340800000001</c:v>
                </c:pt>
                <c:pt idx="23">
                  <c:v>0.29714265499999998</c:v>
                </c:pt>
                <c:pt idx="24">
                  <c:v>0.310061902</c:v>
                </c:pt>
                <c:pt idx="25">
                  <c:v>0.32298114900000002</c:v>
                </c:pt>
                <c:pt idx="26">
                  <c:v>0.33590039599999999</c:v>
                </c:pt>
                <c:pt idx="27">
                  <c:v>0.34881964300000001</c:v>
                </c:pt>
                <c:pt idx="28">
                  <c:v>0.36173888999999998</c:v>
                </c:pt>
                <c:pt idx="29">
                  <c:v>0.37465813799999997</c:v>
                </c:pt>
                <c:pt idx="30">
                  <c:v>0.387577385</c:v>
                </c:pt>
                <c:pt idx="31">
                  <c:v>0.40049663200000002</c:v>
                </c:pt>
                <c:pt idx="32">
                  <c:v>0.41341587899999999</c:v>
                </c:pt>
                <c:pt idx="33">
                  <c:v>0.42633512600000001</c:v>
                </c:pt>
                <c:pt idx="34">
                  <c:v>0.43925437299999998</c:v>
                </c:pt>
                <c:pt idx="35">
                  <c:v>0.45217362</c:v>
                </c:pt>
                <c:pt idx="36">
                  <c:v>0.46509286799999999</c:v>
                </c:pt>
                <c:pt idx="37">
                  <c:v>0.47801211500000002</c:v>
                </c:pt>
                <c:pt idx="38">
                  <c:v>0.49093136199999998</c:v>
                </c:pt>
                <c:pt idx="39">
                  <c:v>0.50385057899999997</c:v>
                </c:pt>
                <c:pt idx="40">
                  <c:v>0.51676982599999999</c:v>
                </c:pt>
                <c:pt idx="41">
                  <c:v>0.52968907399999998</c:v>
                </c:pt>
                <c:pt idx="42">
                  <c:v>0.542608321</c:v>
                </c:pt>
                <c:pt idx="43">
                  <c:v>0.55552756800000003</c:v>
                </c:pt>
                <c:pt idx="44">
                  <c:v>0.56844681500000005</c:v>
                </c:pt>
                <c:pt idx="45">
                  <c:v>0.58136606199999996</c:v>
                </c:pt>
                <c:pt idx="46">
                  <c:v>0.59428530899999998</c:v>
                </c:pt>
                <c:pt idx="47">
                  <c:v>0.60720455600000001</c:v>
                </c:pt>
                <c:pt idx="48">
                  <c:v>0.620123804</c:v>
                </c:pt>
                <c:pt idx="49">
                  <c:v>0.63304305100000002</c:v>
                </c:pt>
              </c:numCache>
            </c:numRef>
          </c:cat>
          <c:val>
            <c:numRef>
              <c:f>'101.3kPa'!$G$2:$G$51</c:f>
              <c:numCache>
                <c:formatCode>0.00</c:formatCode>
                <c:ptCount val="50"/>
                <c:pt idx="0">
                  <c:v>348024.66948180442</c:v>
                </c:pt>
                <c:pt idx="1">
                  <c:v>347898.91513221519</c:v>
                </c:pt>
                <c:pt idx="2">
                  <c:v>347385.42557861254</c:v>
                </c:pt>
                <c:pt idx="3">
                  <c:v>346696.38393627788</c:v>
                </c:pt>
                <c:pt idx="4">
                  <c:v>345800.00445149123</c:v>
                </c:pt>
                <c:pt idx="5">
                  <c:v>344684.62208096206</c:v>
                </c:pt>
                <c:pt idx="6">
                  <c:v>343350.08050194953</c:v>
                </c:pt>
                <c:pt idx="7">
                  <c:v>341801.99103890895</c:v>
                </c:pt>
                <c:pt idx="8">
                  <c:v>340050.49046897428</c:v>
                </c:pt>
                <c:pt idx="9">
                  <c:v>338112.37745943211</c:v>
                </c:pt>
                <c:pt idx="10">
                  <c:v>335990.50740135851</c:v>
                </c:pt>
                <c:pt idx="11">
                  <c:v>333663.88778575481</c:v>
                </c:pt>
                <c:pt idx="12">
                  <c:v>331474.53081191244</c:v>
                </c:pt>
                <c:pt idx="13">
                  <c:v>330108.06170741917</c:v>
                </c:pt>
                <c:pt idx="14">
                  <c:v>329034.71514064952</c:v>
                </c:pt>
                <c:pt idx="15">
                  <c:v>327263.14139543008</c:v>
                </c:pt>
                <c:pt idx="16">
                  <c:v>324630.33334440156</c:v>
                </c:pt>
                <c:pt idx="17">
                  <c:v>321540.71881864185</c:v>
                </c:pt>
                <c:pt idx="18">
                  <c:v>318326.30819455872</c:v>
                </c:pt>
                <c:pt idx="19">
                  <c:v>315074.25708809268</c:v>
                </c:pt>
                <c:pt idx="20">
                  <c:v>311700.30795026734</c:v>
                </c:pt>
                <c:pt idx="21">
                  <c:v>307781.49994018814</c:v>
                </c:pt>
                <c:pt idx="22">
                  <c:v>304187.02783889801</c:v>
                </c:pt>
                <c:pt idx="23">
                  <c:v>336541.41350152291</c:v>
                </c:pt>
                <c:pt idx="24">
                  <c:v>510120.76456664916</c:v>
                </c:pt>
                <c:pt idx="25">
                  <c:v>691576.68490781065</c:v>
                </c:pt>
                <c:pt idx="26">
                  <c:v>765525.32022536383</c:v>
                </c:pt>
                <c:pt idx="27">
                  <c:v>812290.96764003125</c:v>
                </c:pt>
                <c:pt idx="28">
                  <c:v>867189.11333025456</c:v>
                </c:pt>
                <c:pt idx="29">
                  <c:v>930374.52578236058</c:v>
                </c:pt>
                <c:pt idx="30">
                  <c:v>992010.36001983355</c:v>
                </c:pt>
                <c:pt idx="31">
                  <c:v>1043308.9274783581</c:v>
                </c:pt>
                <c:pt idx="32">
                  <c:v>1081650.2477590034</c:v>
                </c:pt>
                <c:pt idx="33">
                  <c:v>1109853.6786646389</c:v>
                </c:pt>
                <c:pt idx="34">
                  <c:v>1132405.5919950756</c:v>
                </c:pt>
                <c:pt idx="35">
                  <c:v>1152612.5825086376</c:v>
                </c:pt>
                <c:pt idx="36">
                  <c:v>1172125.5414662845</c:v>
                </c:pt>
                <c:pt idx="37">
                  <c:v>1191683.8601743693</c:v>
                </c:pt>
                <c:pt idx="38">
                  <c:v>1210927.9898359082</c:v>
                </c:pt>
                <c:pt idx="39">
                  <c:v>1229330.5585839222</c:v>
                </c:pt>
                <c:pt idx="40">
                  <c:v>1247086.7266343266</c:v>
                </c:pt>
                <c:pt idx="41">
                  <c:v>1264512.4520084485</c:v>
                </c:pt>
                <c:pt idx="42">
                  <c:v>1281564.6410408239</c:v>
                </c:pt>
                <c:pt idx="43">
                  <c:v>1298207.1619315175</c:v>
                </c:pt>
                <c:pt idx="44">
                  <c:v>1314884.1490914153</c:v>
                </c:pt>
                <c:pt idx="45">
                  <c:v>1331126.6014016266</c:v>
                </c:pt>
                <c:pt idx="46">
                  <c:v>1332549.2822717386</c:v>
                </c:pt>
                <c:pt idx="47">
                  <c:v>1250541.3240066604</c:v>
                </c:pt>
                <c:pt idx="48">
                  <c:v>962894.51902087126</c:v>
                </c:pt>
                <c:pt idx="49">
                  <c:v>84265.998482472394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AF7-A46D-392DE95E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80511"/>
        <c:axId val="942500751"/>
      </c:lineChart>
      <c:catAx>
        <c:axId val="9043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00751"/>
        <c:crosses val="autoZero"/>
        <c:auto val="1"/>
        <c:lblAlgn val="ctr"/>
        <c:lblOffset val="100"/>
        <c:noMultiLvlLbl val="0"/>
      </c:catAx>
      <c:valAx>
        <c:axId val="9425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54</xdr:row>
      <xdr:rowOff>147637</xdr:rowOff>
    </xdr:from>
    <xdr:to>
      <xdr:col>10</xdr:col>
      <xdr:colOff>9525</xdr:colOff>
      <xdr:row>78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41F37-BCF6-4361-9D8C-BA80B1AD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53</xdr:row>
      <xdr:rowOff>80961</xdr:rowOff>
    </xdr:from>
    <xdr:to>
      <xdr:col>7</xdr:col>
      <xdr:colOff>481013</xdr:colOff>
      <xdr:row>74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18BEB-E08F-4F78-A3FD-7C2BAA2E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53</xdr:row>
      <xdr:rowOff>161925</xdr:rowOff>
    </xdr:from>
    <xdr:to>
      <xdr:col>7</xdr:col>
      <xdr:colOff>404812</xdr:colOff>
      <xdr:row>76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48DFD-0591-4ACC-82BC-4A44DD3D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32B9-EA9B-43CB-9B84-872C72200AD1}">
  <dimension ref="A1:C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3" x14ac:dyDescent="0.25">
      <c r="A1" s="4" t="s">
        <v>6</v>
      </c>
      <c r="B1" s="4" t="s">
        <v>7</v>
      </c>
      <c r="C1" s="4" t="s">
        <v>8</v>
      </c>
    </row>
    <row r="2" spans="1:3" x14ac:dyDescent="0.25">
      <c r="A2" s="1" t="s">
        <v>9</v>
      </c>
      <c r="B2" s="1">
        <f>0.633403^2*PI()</f>
        <v>1.2604049632858383</v>
      </c>
      <c r="C2" s="1" t="s">
        <v>10</v>
      </c>
    </row>
    <row r="3" spans="1:3" x14ac:dyDescent="0.25">
      <c r="A3" s="1"/>
      <c r="B3" s="1"/>
      <c r="C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2859-7A9C-4A70-8A28-A31CDBC79C8E}">
  <dimension ref="A1:G53"/>
  <sheetViews>
    <sheetView tabSelected="1" topLeftCell="A16" workbookViewId="0">
      <selection activeCell="F52" sqref="F52:G53"/>
    </sheetView>
  </sheetViews>
  <sheetFormatPr defaultRowHeight="15" x14ac:dyDescent="0.25"/>
  <cols>
    <col min="1" max="1" width="12.42578125" bestFit="1" customWidth="1"/>
    <col min="2" max="2" width="16.28515625" bestFit="1" customWidth="1"/>
    <col min="3" max="3" width="12.7109375" bestFit="1" customWidth="1"/>
    <col min="4" max="4" width="15.7109375" bestFit="1" customWidth="1"/>
    <col min="5" max="5" width="13.7109375" bestFit="1" customWidth="1"/>
    <col min="6" max="6" width="20.5703125" bestFit="1" customWidth="1"/>
    <col min="7" max="7" width="10.5703125" bestFit="1" customWidth="1"/>
  </cols>
  <sheetData>
    <row r="1" spans="1:7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0</v>
      </c>
      <c r="B2" s="3">
        <v>0.20826981999999999</v>
      </c>
      <c r="C2" s="3">
        <v>18672.642599999999</v>
      </c>
      <c r="D2" s="3">
        <v>312.33441199999999</v>
      </c>
      <c r="E2" s="3">
        <v>1336.3679199999999</v>
      </c>
      <c r="F2" s="3">
        <f>B2*E2*Constants!$B$2</f>
        <v>350.80234520125839</v>
      </c>
      <c r="G2" s="3">
        <f>F2*E2+(C2-39400)*Constants!$B$2</f>
        <v>442676.13624496816</v>
      </c>
    </row>
    <row r="3" spans="1:7" x14ac:dyDescent="0.25">
      <c r="A3" s="3">
        <v>1.29192444E-2</v>
      </c>
      <c r="B3" s="3">
        <v>0.20822083999999999</v>
      </c>
      <c r="C3" s="3">
        <v>18666.054700000001</v>
      </c>
      <c r="D3" s="3">
        <v>312.297729</v>
      </c>
      <c r="E3" s="3">
        <v>1336.35779</v>
      </c>
      <c r="F3" s="3">
        <f>B3*E3*Constants!$B$2</f>
        <v>350.71718647201811</v>
      </c>
      <c r="G3" s="3">
        <f>F3*E3+(C3-39400)*Constants!$B$2</f>
        <v>442550.47666414699</v>
      </c>
    </row>
    <row r="4" spans="1:7" x14ac:dyDescent="0.25">
      <c r="A4" s="3">
        <v>2.5838488699999999E-2</v>
      </c>
      <c r="B4" s="3">
        <v>0.208053619</v>
      </c>
      <c r="C4" s="3">
        <v>18640.6113</v>
      </c>
      <c r="D4" s="3">
        <v>312.12265000000002</v>
      </c>
      <c r="E4" s="3">
        <v>1336.31079</v>
      </c>
      <c r="F4" s="3">
        <f>B4*E4*Constants!$B$2</f>
        <v>350.42320255243192</v>
      </c>
      <c r="G4" s="3">
        <f>F4*E4+(C4-39400)*Constants!$B$2</f>
        <v>442109.07008491037</v>
      </c>
    </row>
    <row r="5" spans="1:7" x14ac:dyDescent="0.25">
      <c r="A5" s="3">
        <v>3.8757734000000002E-2</v>
      </c>
      <c r="B5" s="3">
        <v>0.207886085</v>
      </c>
      <c r="C5" s="3">
        <v>18608.0605</v>
      </c>
      <c r="D5" s="3">
        <v>311.82861300000002</v>
      </c>
      <c r="E5" s="3">
        <v>1336.23804</v>
      </c>
      <c r="F5" s="3">
        <f>B5*E5*Constants!$B$2</f>
        <v>350.12196424795354</v>
      </c>
      <c r="G5" s="3">
        <f>F5*E5+(C5-39400)*Constants!$B$2</f>
        <v>441640.02352549665</v>
      </c>
    </row>
    <row r="6" spans="1:7" x14ac:dyDescent="0.25">
      <c r="A6" s="3">
        <v>5.1676977399999997E-2</v>
      </c>
      <c r="B6" s="3">
        <v>0.207685277</v>
      </c>
      <c r="C6" s="3">
        <v>18564.8027</v>
      </c>
      <c r="D6" s="3">
        <v>311.40454099999999</v>
      </c>
      <c r="E6" s="3">
        <v>1336.15149</v>
      </c>
      <c r="F6" s="3">
        <f>B6*E6*Constants!$B$2</f>
        <v>349.76110722015659</v>
      </c>
      <c r="G6" s="3">
        <f>F6*E6+(C6-39400)*Constants!$B$2</f>
        <v>441073.03846830229</v>
      </c>
    </row>
    <row r="7" spans="1:7" x14ac:dyDescent="0.25">
      <c r="A7" s="3">
        <v>6.4596220900000001E-2</v>
      </c>
      <c r="B7" s="3">
        <v>0.207455903</v>
      </c>
      <c r="C7" s="3">
        <v>18510.085899999998</v>
      </c>
      <c r="D7" s="3">
        <v>310.82998700000002</v>
      </c>
      <c r="E7" s="3">
        <v>1336.0715299999999</v>
      </c>
      <c r="F7" s="3">
        <f>B7*E7*Constants!$B$2</f>
        <v>349.35391249185272</v>
      </c>
      <c r="G7" s="3">
        <f>F7*E7+(C7-39400)*Constants!$B$2</f>
        <v>440432.06496022095</v>
      </c>
    </row>
    <row r="8" spans="1:7" x14ac:dyDescent="0.25">
      <c r="A8" s="3">
        <v>7.7515468000000004E-2</v>
      </c>
      <c r="B8" s="3">
        <v>0.20721736599999999</v>
      </c>
      <c r="C8" s="3">
        <v>18442.480500000001</v>
      </c>
      <c r="D8" s="3">
        <v>310.05114700000001</v>
      </c>
      <c r="E8" s="3">
        <v>1336.0441900000001</v>
      </c>
      <c r="F8" s="3">
        <f>B8*E8*Constants!$B$2</f>
        <v>348.94507768494969</v>
      </c>
      <c r="G8" s="3">
        <f>F8*E8+(C8-39400)*Constants!$B$2</f>
        <v>439791.08207411598</v>
      </c>
    </row>
    <row r="9" spans="1:7" x14ac:dyDescent="0.25">
      <c r="A9" s="3">
        <v>9.0434715200000002E-2</v>
      </c>
      <c r="B9" s="3">
        <v>0.20704257500000001</v>
      </c>
      <c r="C9" s="3">
        <v>18361.706999999999</v>
      </c>
      <c r="D9" s="3">
        <v>308.95410199999998</v>
      </c>
      <c r="E9" s="3">
        <v>1336.1673599999999</v>
      </c>
      <c r="F9" s="3">
        <f>B9*E9*Constants!$B$2</f>
        <v>348.6828793384006</v>
      </c>
      <c r="G9" s="3">
        <f>F9*E9+(C9-39400)*Constants!$B$2</f>
        <v>439381.9134465275</v>
      </c>
    </row>
    <row r="10" spans="1:7" x14ac:dyDescent="0.25">
      <c r="A10" s="3">
        <v>0.10335396199999999</v>
      </c>
      <c r="B10" s="3">
        <v>0.20699046600000001</v>
      </c>
      <c r="C10" s="3">
        <v>18272.710899999998</v>
      </c>
      <c r="D10" s="3">
        <v>307.53433200000001</v>
      </c>
      <c r="E10" s="3">
        <v>1336.4791299999999</v>
      </c>
      <c r="F10" s="3">
        <f>B10*E10*Constants!$B$2</f>
        <v>348.67646018745637</v>
      </c>
      <c r="G10" s="3">
        <f>F10*E10+(C10-39400)*Constants!$B$2</f>
        <v>439369.87212039647</v>
      </c>
    </row>
    <row r="11" spans="1:7" x14ac:dyDescent="0.25">
      <c r="A11" s="3">
        <v>0.116273209</v>
      </c>
      <c r="B11" s="3">
        <v>0.20692996699999999</v>
      </c>
      <c r="C11" s="3">
        <v>18181.521499999999</v>
      </c>
      <c r="D11" s="3">
        <v>306.08883700000001</v>
      </c>
      <c r="E11" s="3">
        <v>1336.7463399999999</v>
      </c>
      <c r="F11" s="3">
        <f>B11*E11*Constants!$B$2</f>
        <v>348.64424184887889</v>
      </c>
      <c r="G11" s="3">
        <f>F11*E11+(C11-39400)*Constants!$B$2</f>
        <v>439305.03863878985</v>
      </c>
    </row>
    <row r="12" spans="1:7" x14ac:dyDescent="0.25">
      <c r="A12" s="3">
        <v>0.12919245700000001</v>
      </c>
      <c r="B12" s="3">
        <v>0.206653699</v>
      </c>
      <c r="C12" s="3">
        <v>18087.117200000001</v>
      </c>
      <c r="D12" s="3">
        <v>304.90618899999998</v>
      </c>
      <c r="E12" s="3">
        <v>1336.6639399999999</v>
      </c>
      <c r="F12" s="3">
        <f>B12*E12*Constants!$B$2</f>
        <v>348.15731148667152</v>
      </c>
      <c r="G12" s="3">
        <f>F12*E12+(C12-39400)*Constants!$B$2</f>
        <v>438506.46044853219</v>
      </c>
    </row>
    <row r="13" spans="1:7" x14ac:dyDescent="0.25">
      <c r="A13" s="3">
        <v>0.14211170400000001</v>
      </c>
      <c r="B13" s="3">
        <v>0.206094787</v>
      </c>
      <c r="C13" s="3">
        <v>17985.7012</v>
      </c>
      <c r="D13" s="3">
        <v>304.01873799999998</v>
      </c>
      <c r="E13" s="3">
        <v>1336.18335</v>
      </c>
      <c r="F13" s="3">
        <f>B13*E13*Constants!$B$2</f>
        <v>347.09085182902515</v>
      </c>
      <c r="G13" s="3">
        <f>F13*E13+(C13-39400)*Constants!$B$2</f>
        <v>436786.32865845447</v>
      </c>
    </row>
    <row r="14" spans="1:7" x14ac:dyDescent="0.25">
      <c r="A14" s="3">
        <v>0.155030951</v>
      </c>
      <c r="B14" s="3">
        <v>0.205311775</v>
      </c>
      <c r="C14" s="3">
        <v>17876.0723</v>
      </c>
      <c r="D14" s="3">
        <v>303.31814600000001</v>
      </c>
      <c r="E14" s="3">
        <v>1335.43066</v>
      </c>
      <c r="F14" s="3">
        <f>B14*E14*Constants!$B$2</f>
        <v>345.57737807206502</v>
      </c>
      <c r="G14" s="3">
        <f>F14*E14+(C14-39400)*Constants!$B$2</f>
        <v>434365.76077736181</v>
      </c>
    </row>
    <row r="15" spans="1:7" x14ac:dyDescent="0.25">
      <c r="A15" s="3">
        <v>0.16795019799999999</v>
      </c>
      <c r="B15" s="3">
        <v>0.20439159900000001</v>
      </c>
      <c r="C15" s="3">
        <v>17757.476600000002</v>
      </c>
      <c r="D15" s="3">
        <v>302.66204800000003</v>
      </c>
      <c r="E15" s="3">
        <v>1334.5269800000001</v>
      </c>
      <c r="F15" s="3">
        <f>B15*E15*Constants!$B$2</f>
        <v>343.79575047953796</v>
      </c>
      <c r="G15" s="3">
        <f>F15*E15+(C15-39400)*Constants!$B$2</f>
        <v>431526.36071290151</v>
      </c>
    </row>
    <row r="16" spans="1:7" x14ac:dyDescent="0.25">
      <c r="A16" s="3">
        <v>0.18086944499999999</v>
      </c>
      <c r="B16" s="3">
        <v>0.203397095</v>
      </c>
      <c r="C16" s="3">
        <v>17630.6816</v>
      </c>
      <c r="D16" s="3">
        <v>301.970032</v>
      </c>
      <c r="E16" s="3">
        <v>1333.5417500000001</v>
      </c>
      <c r="F16" s="3">
        <f>B16*E16*Constants!$B$2</f>
        <v>341.87037433563228</v>
      </c>
      <c r="G16" s="3">
        <f>F16*E16+(C16-39400)*Constants!$B$2</f>
        <v>428460.26030598447</v>
      </c>
    </row>
    <row r="17" spans="1:7" x14ac:dyDescent="0.25">
      <c r="A17" s="3">
        <v>0.19378869200000001</v>
      </c>
      <c r="B17" s="3">
        <v>0.20233975400000001</v>
      </c>
      <c r="C17" s="3">
        <v>17495.9238</v>
      </c>
      <c r="D17" s="3">
        <v>301.22757000000001</v>
      </c>
      <c r="E17" s="3">
        <v>1332.4857199999999</v>
      </c>
      <c r="F17" s="3">
        <f>B17*E17*Constants!$B$2</f>
        <v>339.82387342817293</v>
      </c>
      <c r="G17" s="3">
        <f>F17*E17+(C17-39400)*Constants!$B$2</f>
        <v>425202.45229945669</v>
      </c>
    </row>
    <row r="18" spans="1:7" x14ac:dyDescent="0.25">
      <c r="A18" s="3">
        <v>0.20670794000000001</v>
      </c>
      <c r="B18" s="3">
        <v>0.20121707</v>
      </c>
      <c r="C18" s="3">
        <v>17353.4512</v>
      </c>
      <c r="D18" s="3">
        <v>300.44137599999999</v>
      </c>
      <c r="E18" s="3">
        <v>1331.3548599999999</v>
      </c>
      <c r="F18" s="3">
        <f>B18*E18*Constants!$B$2</f>
        <v>337.65155446575852</v>
      </c>
      <c r="G18" s="3">
        <f>F18*E18+(C18-39400)*Constants!$B$2</f>
        <v>421746.45849369885</v>
      </c>
    </row>
    <row r="19" spans="1:7" x14ac:dyDescent="0.25">
      <c r="A19" s="3">
        <v>0.219627187</v>
      </c>
      <c r="B19" s="3">
        <v>0.20002514099999999</v>
      </c>
      <c r="C19" s="3">
        <v>17203.484400000001</v>
      </c>
      <c r="D19" s="3">
        <v>299.619598</v>
      </c>
      <c r="E19" s="3">
        <v>1330.14319</v>
      </c>
      <c r="F19" s="3">
        <f>B19*E19*Constants!$B$2</f>
        <v>335.34596507752553</v>
      </c>
      <c r="G19" s="3">
        <f>F19*E19+(C19-39400)*Constants!$B$2</f>
        <v>418081.55331195687</v>
      </c>
    </row>
    <row r="20" spans="1:7" x14ac:dyDescent="0.25">
      <c r="A20" s="3">
        <v>0.232546434</v>
      </c>
      <c r="B20" s="3">
        <v>0.19876481600000001</v>
      </c>
      <c r="C20" s="3">
        <v>17046.4902</v>
      </c>
      <c r="D20" s="3">
        <v>298.76779199999999</v>
      </c>
      <c r="E20" s="3">
        <v>1328.8479</v>
      </c>
      <c r="F20" s="3">
        <f>B20*E20*Constants!$B$2</f>
        <v>332.908504729843</v>
      </c>
      <c r="G20" s="3">
        <f>F20*E20+(C20-39400)*Constants!$B$2</f>
        <v>414210.29270361329</v>
      </c>
    </row>
    <row r="21" spans="1:7" x14ac:dyDescent="0.25">
      <c r="A21" s="3">
        <v>0.24546568099999999</v>
      </c>
      <c r="B21" s="3">
        <v>0.19744688299999999</v>
      </c>
      <c r="C21" s="3">
        <v>16883.964800000002</v>
      </c>
      <c r="D21" s="3">
        <v>297.89447000000001</v>
      </c>
      <c r="E21" s="3">
        <v>1327.46558</v>
      </c>
      <c r="F21" s="3">
        <f>B21*E21*Constants!$B$2</f>
        <v>330.35710820979489</v>
      </c>
      <c r="G21" s="3">
        <f>F21*E21+(C21-39400)*Constants!$B$2</f>
        <v>410158.36773723952</v>
      </c>
    </row>
    <row r="22" spans="1:7" x14ac:dyDescent="0.25">
      <c r="A22" s="3">
        <v>0.25838491299999999</v>
      </c>
      <c r="B22" s="3">
        <v>0.196052581</v>
      </c>
      <c r="C22" s="3">
        <v>16713.367200000001</v>
      </c>
      <c r="D22" s="3">
        <v>296.98147599999999</v>
      </c>
      <c r="E22" s="3">
        <v>1326.0033000000001</v>
      </c>
      <c r="F22" s="3">
        <f>B22*E22*Constants!$B$2</f>
        <v>327.66290225334325</v>
      </c>
      <c r="G22" s="3">
        <f>F22*E22+(C22-39400)*Constants!$B$2</f>
        <v>405887.74509414728</v>
      </c>
    </row>
    <row r="23" spans="1:7" x14ac:dyDescent="0.25">
      <c r="A23" s="3">
        <v>0.27130416000000002</v>
      </c>
      <c r="B23" s="3">
        <v>0.19436731900000001</v>
      </c>
      <c r="C23" s="3">
        <v>16505.2461</v>
      </c>
      <c r="D23" s="3">
        <v>295.82382200000001</v>
      </c>
      <c r="E23" s="3">
        <v>1324.5383300000001</v>
      </c>
      <c r="F23" s="3">
        <f>B23*E23*Constants!$B$2</f>
        <v>324.48743135321206</v>
      </c>
      <c r="G23" s="3">
        <f>F23*E23+(C23-39400)*Constants!$B$2</f>
        <v>400939.37898180535</v>
      </c>
    </row>
    <row r="24" spans="1:7" x14ac:dyDescent="0.25">
      <c r="A24" s="3">
        <v>0.28422340800000001</v>
      </c>
      <c r="B24" s="3">
        <v>0.19278922700000001</v>
      </c>
      <c r="C24" s="3">
        <v>16302.631799999999</v>
      </c>
      <c r="D24" s="3">
        <v>294.588684</v>
      </c>
      <c r="E24" s="3">
        <v>1323.0550499999999</v>
      </c>
      <c r="F24" s="3">
        <f>B24*E24*Constants!$B$2</f>
        <v>321.49245235685225</v>
      </c>
      <c r="G24" s="3">
        <f>F24*E24+(C24-39400)*Constants!$B$2</f>
        <v>396240.17510949727</v>
      </c>
    </row>
    <row r="25" spans="1:7" x14ac:dyDescent="0.25">
      <c r="A25" s="3">
        <v>0.29714265499999998</v>
      </c>
      <c r="B25" s="3">
        <v>0.21160455</v>
      </c>
      <c r="C25" s="3">
        <v>19142.9512</v>
      </c>
      <c r="D25" s="3">
        <v>312.755157</v>
      </c>
      <c r="E25" s="3">
        <v>1313.37</v>
      </c>
      <c r="F25" s="3">
        <f>B25*E25*Constants!$B$2</f>
        <v>350.28553086926377</v>
      </c>
      <c r="G25" s="3">
        <f>F25*E25+(C25-39400)*Constants!$B$2</f>
        <v>434522.42282872146</v>
      </c>
    </row>
    <row r="26" spans="1:7" x14ac:dyDescent="0.25">
      <c r="A26" s="3">
        <v>0.310061902</v>
      </c>
      <c r="B26" s="3">
        <v>0.32053041500000001</v>
      </c>
      <c r="C26" s="3">
        <v>36663.097699999998</v>
      </c>
      <c r="D26" s="3">
        <v>384.59021000000001</v>
      </c>
      <c r="E26" s="3">
        <v>1272.08374</v>
      </c>
      <c r="F26" s="3">
        <f>B26*E26*Constants!$B$2</f>
        <v>513.91944701155558</v>
      </c>
      <c r="G26" s="3">
        <f>F26*E26+(C26-39400)*Constants!$B$2</f>
        <v>650298.96697024303</v>
      </c>
    </row>
    <row r="27" spans="1:7" x14ac:dyDescent="0.25">
      <c r="A27" s="3">
        <v>0.32298114900000002</v>
      </c>
      <c r="B27" s="3">
        <v>0.45033633699999998</v>
      </c>
      <c r="C27" s="3">
        <v>58120.007799999999</v>
      </c>
      <c r="D27" s="3">
        <v>448.26370200000002</v>
      </c>
      <c r="E27" s="3">
        <v>1229.13428</v>
      </c>
      <c r="F27" s="3">
        <f>B27*E27*Constants!$B$2</f>
        <v>697.66418179249661</v>
      </c>
      <c r="G27" s="3">
        <f>F27*E27+(C27-39400)*Constants!$B$2</f>
        <v>881117.75251317897</v>
      </c>
    </row>
    <row r="28" spans="1:7" x14ac:dyDescent="0.25">
      <c r="A28" s="3">
        <v>0.33590039599999999</v>
      </c>
      <c r="B28" s="3">
        <v>0.50516998800000001</v>
      </c>
      <c r="C28" s="3">
        <v>67251.742199999993</v>
      </c>
      <c r="D28" s="3">
        <v>463.651703</v>
      </c>
      <c r="E28" s="3">
        <v>1215.90283</v>
      </c>
      <c r="F28" s="3">
        <f>B28*E28*Constants!$B$2</f>
        <v>774.18814241482232</v>
      </c>
      <c r="G28" s="3">
        <f>F28*E28+(C28-39400)*Constants!$B$2</f>
        <v>976442.02741966315</v>
      </c>
    </row>
    <row r="29" spans="1:7" x14ac:dyDescent="0.25">
      <c r="A29" s="3">
        <v>0.34881964300000001</v>
      </c>
      <c r="B29" s="3">
        <v>0.53795325800000005</v>
      </c>
      <c r="C29" s="3">
        <v>72628.039099999995</v>
      </c>
      <c r="D29" s="3">
        <v>470.15548699999999</v>
      </c>
      <c r="E29" s="3">
        <v>1210.3586399999999</v>
      </c>
      <c r="F29" s="3">
        <f>B29*E29*Constants!$B$2</f>
        <v>820.67030913409724</v>
      </c>
      <c r="G29" s="3">
        <f>F29*E29+(C29-39400)*Constants!$B$2</f>
        <v>1035186.1846538213</v>
      </c>
    </row>
    <row r="30" spans="1:7" x14ac:dyDescent="0.25">
      <c r="A30" s="3">
        <v>0.36173888999999998</v>
      </c>
      <c r="B30" s="3">
        <v>0.57770276099999995</v>
      </c>
      <c r="C30" s="3">
        <v>79410.843800000002</v>
      </c>
      <c r="D30" s="3">
        <v>478.545502</v>
      </c>
      <c r="E30" s="3">
        <v>1202.8823199999999</v>
      </c>
      <c r="F30" s="3">
        <f>B30*E30*Constants!$B$2</f>
        <v>875.86604355600275</v>
      </c>
      <c r="G30" s="3">
        <f>F30*E30+(C30-39400)*Constants!$B$2</f>
        <v>1103993.64459264</v>
      </c>
    </row>
    <row r="31" spans="1:7" x14ac:dyDescent="0.25">
      <c r="A31" s="3">
        <v>0.37465813799999997</v>
      </c>
      <c r="B31" s="3">
        <v>0.625283539</v>
      </c>
      <c r="C31" s="3">
        <v>87823.265599999999</v>
      </c>
      <c r="D31" s="3">
        <v>488.935181</v>
      </c>
      <c r="E31" s="3">
        <v>1193.3955100000001</v>
      </c>
      <c r="F31" s="3">
        <f>B31*E31*Constants!$B$2</f>
        <v>940.52750346209439</v>
      </c>
      <c r="G31" s="3">
        <f>F31*E31+(C31-39400)*Constants!$B$2</f>
        <v>1183454.2239639214</v>
      </c>
    </row>
    <row r="32" spans="1:7" x14ac:dyDescent="0.25">
      <c r="A32" s="3">
        <v>0.387577385</v>
      </c>
      <c r="B32" s="3">
        <v>0.67271477000000002</v>
      </c>
      <c r="C32" s="3">
        <v>96360.171900000001</v>
      </c>
      <c r="D32" s="3">
        <v>498.76040599999999</v>
      </c>
      <c r="E32" s="3">
        <v>1184.3807400000001</v>
      </c>
      <c r="F32" s="3">
        <f>B32*E32*Constants!$B$2</f>
        <v>1004.22818021483</v>
      </c>
      <c r="G32" s="3">
        <f>F32*E32+(C32-39400)*Constants!$B$2</f>
        <v>1261181.3985840683</v>
      </c>
    </row>
    <row r="33" spans="1:7" x14ac:dyDescent="0.25">
      <c r="A33" s="3">
        <v>0.40049663200000002</v>
      </c>
      <c r="B33" s="3">
        <v>0.712060213</v>
      </c>
      <c r="C33" s="3">
        <v>103447.523</v>
      </c>
      <c r="D33" s="3">
        <v>506.00268599999998</v>
      </c>
      <c r="E33" s="3">
        <v>1177.9218800000001</v>
      </c>
      <c r="F33" s="3">
        <f>B33*E33*Constants!$B$2</f>
        <v>1057.166307494783</v>
      </c>
      <c r="G33" s="3">
        <f>F33*E33+(C33-39400)*Constants!$B$2</f>
        <v>1325985.1402722769</v>
      </c>
    </row>
    <row r="34" spans="1:7" x14ac:dyDescent="0.25">
      <c r="A34" s="3">
        <v>0.41341587899999999</v>
      </c>
      <c r="B34" s="3">
        <v>0.74073642500000003</v>
      </c>
      <c r="C34" s="3">
        <v>108561.992</v>
      </c>
      <c r="D34" s="3">
        <v>510.53756700000002</v>
      </c>
      <c r="E34" s="3">
        <v>1174.23657</v>
      </c>
      <c r="F34" s="3">
        <f>B34*E34*Constants!$B$2</f>
        <v>1096.2999836818492</v>
      </c>
      <c r="G34" s="3">
        <f>F34*E34+(C34-39400)*Constants!$B$2</f>
        <v>1374487.6505171661</v>
      </c>
    </row>
    <row r="35" spans="1:7" x14ac:dyDescent="0.25">
      <c r="A35" s="3">
        <v>0.42633512600000001</v>
      </c>
      <c r="B35" s="3">
        <v>0.76131969700000002</v>
      </c>
      <c r="C35" s="3">
        <v>112227.766</v>
      </c>
      <c r="D35" s="3">
        <v>513.53198199999997</v>
      </c>
      <c r="E35" s="3">
        <v>1172.1564900000001</v>
      </c>
      <c r="F35" s="3">
        <f>B35*E35*Constants!$B$2</f>
        <v>1124.7675214877063</v>
      </c>
      <c r="G35" s="3">
        <f>F35*E35+(C35-39400)*Constants!$B$2</f>
        <v>1410196.0277844493</v>
      </c>
    </row>
    <row r="36" spans="1:7" x14ac:dyDescent="0.25">
      <c r="A36" s="3">
        <v>0.43925437299999998</v>
      </c>
      <c r="B36" s="3">
        <v>0.77782243500000003</v>
      </c>
      <c r="C36" s="3">
        <v>115234.44500000001</v>
      </c>
      <c r="D36" s="3">
        <v>516.10888699999998</v>
      </c>
      <c r="E36" s="3">
        <v>1170.50342</v>
      </c>
      <c r="F36" s="3">
        <f>B36*E36*Constants!$B$2</f>
        <v>1147.5279099245349</v>
      </c>
      <c r="G36" s="3">
        <f>F36*E36+(C36-39400)*Constants!$B$2</f>
        <v>1438767.4539781471</v>
      </c>
    </row>
    <row r="37" spans="1:7" x14ac:dyDescent="0.25">
      <c r="A37" s="3">
        <v>0.45217362</v>
      </c>
      <c r="B37" s="3">
        <v>0.79308336999999995</v>
      </c>
      <c r="C37" s="3">
        <v>118123.109</v>
      </c>
      <c r="D37" s="3">
        <v>518.86810300000002</v>
      </c>
      <c r="E37" s="3">
        <v>1168.6405</v>
      </c>
      <c r="F37" s="3">
        <f>B37*E37*Constants!$B$2</f>
        <v>1168.1803078910823</v>
      </c>
      <c r="G37" s="3">
        <f>F37*E37+(C37-39400)*Constants!$B$2</f>
        <v>1464405.8164128803</v>
      </c>
    </row>
    <row r="38" spans="1:7" x14ac:dyDescent="0.25">
      <c r="A38" s="3">
        <v>0.46509286799999999</v>
      </c>
      <c r="B38" s="3">
        <v>0.80836838499999997</v>
      </c>
      <c r="C38" s="3">
        <v>121118.523</v>
      </c>
      <c r="D38" s="3">
        <v>521.96643100000006</v>
      </c>
      <c r="E38" s="3">
        <v>1166.3974599999999</v>
      </c>
      <c r="F38" s="3">
        <f>B38*E38*Constants!$B$2</f>
        <v>1188.409158380013</v>
      </c>
      <c r="G38" s="3">
        <f>F38*E38+(C38-39400)*Constants!$B$2</f>
        <v>1489155.8557567727</v>
      </c>
    </row>
    <row r="39" spans="1:7" x14ac:dyDescent="0.25">
      <c r="A39" s="3">
        <v>0.47801211500000002</v>
      </c>
      <c r="B39" s="3">
        <v>0.824046791</v>
      </c>
      <c r="C39" s="3">
        <v>124253.898</v>
      </c>
      <c r="D39" s="3">
        <v>525.28576699999996</v>
      </c>
      <c r="E39" s="3">
        <v>1163.8817100000001</v>
      </c>
      <c r="F39" s="3">
        <f>B39*E39*Constants!$B$2</f>
        <v>1208.8455626165946</v>
      </c>
      <c r="G39" s="3">
        <f>F39*E39+(C39-39400)*Constants!$B$2</f>
        <v>1513903.5147374645</v>
      </c>
    </row>
    <row r="40" spans="1:7" x14ac:dyDescent="0.25">
      <c r="A40" s="3">
        <v>0.49093136199999998</v>
      </c>
      <c r="B40" s="3">
        <v>0.83982443799999995</v>
      </c>
      <c r="C40" s="3">
        <v>127472.414</v>
      </c>
      <c r="D40" s="3">
        <v>528.76428199999998</v>
      </c>
      <c r="E40" s="3">
        <v>1161.16553</v>
      </c>
      <c r="F40" s="3">
        <f>B40*E40*Constants!$B$2</f>
        <v>1229.1156478567664</v>
      </c>
      <c r="G40" s="3">
        <f>F40*E40+(C40-39400)*Constants!$B$2</f>
        <v>1538213.6304090607</v>
      </c>
    </row>
    <row r="41" spans="1:7" x14ac:dyDescent="0.25">
      <c r="A41" s="3">
        <v>0.50385057899999997</v>
      </c>
      <c r="B41" s="3">
        <v>0.855346143</v>
      </c>
      <c r="C41" s="3">
        <v>130718.992</v>
      </c>
      <c r="D41" s="3">
        <v>532.38958700000001</v>
      </c>
      <c r="E41" s="3">
        <v>1158.26917</v>
      </c>
      <c r="F41" s="3">
        <f>B41*E41*Constants!$B$2</f>
        <v>1248.7097502239806</v>
      </c>
      <c r="G41" s="3">
        <f>F41*E41+(C41-39400)*Constants!$B$2</f>
        <v>1561440.916721897</v>
      </c>
    </row>
    <row r="42" spans="1:7" x14ac:dyDescent="0.25">
      <c r="A42" s="3">
        <v>0.51676982599999999</v>
      </c>
      <c r="B42" s="3">
        <v>0.87062609199999996</v>
      </c>
      <c r="C42" s="3">
        <v>133963.484</v>
      </c>
      <c r="D42" s="3">
        <v>536.02770999999996</v>
      </c>
      <c r="E42" s="3">
        <v>1155.31628</v>
      </c>
      <c r="F42" s="3">
        <f>B42*E42*Constants!$B$2</f>
        <v>1267.7764390420332</v>
      </c>
      <c r="G42" s="3">
        <f>F42*E42+(C42-39400)*Constants!$B$2</f>
        <v>1583871.0440048894</v>
      </c>
    </row>
    <row r="43" spans="1:7" x14ac:dyDescent="0.25">
      <c r="A43" s="3">
        <v>0.52968907399999998</v>
      </c>
      <c r="B43" s="3">
        <v>0.88578188400000002</v>
      </c>
      <c r="C43" s="3">
        <v>137201.016</v>
      </c>
      <c r="D43" s="3">
        <v>539.58935499999995</v>
      </c>
      <c r="E43" s="3">
        <v>1152.3902599999999</v>
      </c>
      <c r="F43" s="3">
        <f>B43*E43*Constants!$B$2</f>
        <v>1286.5790565853599</v>
      </c>
      <c r="G43" s="3">
        <f>F43*E43+(C43-39400)*Constants!$B$2</f>
        <v>1605910.0595097551</v>
      </c>
    </row>
    <row r="44" spans="1:7" x14ac:dyDescent="0.25">
      <c r="A44" s="3">
        <v>0.542608321</v>
      </c>
      <c r="B44" s="3">
        <v>0.90076947200000002</v>
      </c>
      <c r="C44" s="3">
        <v>140432.43799999999</v>
      </c>
      <c r="D44" s="3">
        <v>543.10931400000004</v>
      </c>
      <c r="E44" s="3">
        <v>1149.4658199999999</v>
      </c>
      <c r="F44" s="3">
        <f>B44*E44*Constants!$B$2</f>
        <v>1305.0279873944678</v>
      </c>
      <c r="G44" s="3">
        <f>F44*E44+(C44-39400)*Constants!$B$2</f>
        <v>1627426.8519614001</v>
      </c>
    </row>
    <row r="45" spans="1:7" x14ac:dyDescent="0.25">
      <c r="A45" s="3">
        <v>0.55552756800000003</v>
      </c>
      <c r="B45" s="3">
        <v>0.91552639000000002</v>
      </c>
      <c r="C45" s="3">
        <v>143644.78099999999</v>
      </c>
      <c r="D45" s="3">
        <v>546.58026099999995</v>
      </c>
      <c r="E45" s="3">
        <v>1146.5485799999999</v>
      </c>
      <c r="F45" s="3">
        <f>B45*E45*Constants!$B$2</f>
        <v>1323.0413959645382</v>
      </c>
      <c r="G45" s="3">
        <f>F45*E45+(C45-39400)*Constants!$B$2</f>
        <v>1648321.8731934039</v>
      </c>
    </row>
    <row r="46" spans="1:7" x14ac:dyDescent="0.25">
      <c r="A46" s="3">
        <v>0.56844681500000005</v>
      </c>
      <c r="B46" s="3">
        <v>0.93018424499999997</v>
      </c>
      <c r="C46" s="3">
        <v>146818.17199999999</v>
      </c>
      <c r="D46" s="3">
        <v>549.85528599999998</v>
      </c>
      <c r="E46" s="3">
        <v>1143.7645299999999</v>
      </c>
      <c r="F46" s="3">
        <f>B46*E46*Constants!$B$2</f>
        <v>1340.9596448991649</v>
      </c>
      <c r="G46" s="3">
        <f>F46*E46+(C46-39400)*Constants!$B$2</f>
        <v>1669132.4751329522</v>
      </c>
    </row>
    <row r="47" spans="1:7" x14ac:dyDescent="0.25">
      <c r="A47" s="3">
        <v>0.58136606199999996</v>
      </c>
      <c r="B47" s="3">
        <v>0.94463771600000002</v>
      </c>
      <c r="C47" s="3">
        <v>149980.42199999999</v>
      </c>
      <c r="D47" s="3">
        <v>553.10565199999996</v>
      </c>
      <c r="E47" s="3">
        <v>1140.9928</v>
      </c>
      <c r="F47" s="3">
        <f>B47*E47*Constants!$B$2</f>
        <v>1358.4957685169538</v>
      </c>
      <c r="G47" s="3">
        <f>F47*E47+(C47-39400)*Constants!$B$2</f>
        <v>1689410.0034393535</v>
      </c>
    </row>
    <row r="48" spans="1:7" x14ac:dyDescent="0.25">
      <c r="A48" s="3">
        <v>0.59428530899999998</v>
      </c>
      <c r="B48" s="3">
        <v>0.95378756499999995</v>
      </c>
      <c r="C48" s="3">
        <v>153402.43799999999</v>
      </c>
      <c r="D48" s="3">
        <v>560.30548099999999</v>
      </c>
      <c r="E48" s="3">
        <v>1135.1417200000001</v>
      </c>
      <c r="F48" s="3">
        <f>B48*E48*Constants!$B$2</f>
        <v>1364.6203591746441</v>
      </c>
      <c r="G48" s="3">
        <f>F48*E48+(C48-39400)*Constants!$B$2</f>
        <v>1692726.7403424096</v>
      </c>
    </row>
    <row r="49" spans="1:7" x14ac:dyDescent="0.25">
      <c r="A49" s="3">
        <v>0.60720455600000001</v>
      </c>
      <c r="B49" s="3">
        <v>0.93059694800000003</v>
      </c>
      <c r="C49" s="3">
        <v>157127.54699999999</v>
      </c>
      <c r="D49" s="3">
        <v>588.89849900000002</v>
      </c>
      <c r="E49" s="3">
        <v>1110.45715</v>
      </c>
      <c r="F49" s="3">
        <f>B49*E49*Constants!$B$2</f>
        <v>1302.4874079042886</v>
      </c>
      <c r="G49" s="3">
        <f>F49*E49+(C49-39400)*Constants!$B$2</f>
        <v>1594740.8394465505</v>
      </c>
    </row>
    <row r="50" spans="1:7" x14ac:dyDescent="0.25">
      <c r="A50" s="3">
        <v>0.620123804</v>
      </c>
      <c r="B50" s="3">
        <v>0.82154858100000006</v>
      </c>
      <c r="C50" s="3">
        <v>152243.34400000001</v>
      </c>
      <c r="D50" s="3">
        <v>658.74658199999999</v>
      </c>
      <c r="E50" s="3">
        <v>1022.0466300000001</v>
      </c>
      <c r="F50" s="3">
        <f>B50*E50*Constants!$B$2</f>
        <v>1058.3128396871202</v>
      </c>
      <c r="G50" s="3">
        <f>F50*E50+(C50-39400)*Constants!$B$2</f>
        <v>1223873.3821393226</v>
      </c>
    </row>
    <row r="51" spans="1:7" x14ac:dyDescent="0.25">
      <c r="A51" s="3">
        <v>0.63304305100000002</v>
      </c>
      <c r="B51" s="3">
        <v>0.34326836500000002</v>
      </c>
      <c r="C51" s="3">
        <v>73461.835900000005</v>
      </c>
      <c r="D51" s="3">
        <v>1091.00146</v>
      </c>
      <c r="E51" s="3">
        <v>0</v>
      </c>
      <c r="F51" s="3">
        <f>B51*E51*Constants!$B$2</f>
        <v>0</v>
      </c>
      <c r="G51" s="3">
        <f>F51*E51+(C51-39400)*Constants!$B$2</f>
        <v>42931.707026987759</v>
      </c>
    </row>
    <row r="52" spans="1:7" x14ac:dyDescent="0.25">
      <c r="F52" s="1" t="s">
        <v>12</v>
      </c>
      <c r="G52" s="3">
        <f>MIN(G2:G51)</f>
        <v>42931.707026987759</v>
      </c>
    </row>
    <row r="53" spans="1:7" x14ac:dyDescent="0.25">
      <c r="F53" s="1" t="s">
        <v>13</v>
      </c>
      <c r="G53" s="3">
        <f>MAX(G2:G51)</f>
        <v>1692726.7403424096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BF1F-B911-41E4-9295-F36D4841CB25}">
  <dimension ref="A1:J53"/>
  <sheetViews>
    <sheetView topLeftCell="A16" workbookViewId="0">
      <selection activeCell="F52" sqref="F52:G53"/>
    </sheetView>
  </sheetViews>
  <sheetFormatPr defaultRowHeight="15" x14ac:dyDescent="0.25"/>
  <cols>
    <col min="1" max="1" width="12.42578125" bestFit="1" customWidth="1"/>
    <col min="2" max="2" width="16.28515625" bestFit="1" customWidth="1"/>
    <col min="3" max="3" width="12.7109375" bestFit="1" customWidth="1"/>
    <col min="4" max="4" width="15.7109375" bestFit="1" customWidth="1"/>
    <col min="5" max="5" width="13.7109375" bestFit="1" customWidth="1"/>
    <col min="6" max="6" width="20.5703125" bestFit="1" customWidth="1"/>
    <col min="7" max="7" width="10.5703125" bestFit="1" customWidth="1"/>
  </cols>
  <sheetData>
    <row r="1" spans="1:10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</row>
    <row r="2" spans="1:10" x14ac:dyDescent="0.25">
      <c r="A2" s="3">
        <v>0</v>
      </c>
      <c r="B2" s="3">
        <v>0.20826995400000001</v>
      </c>
      <c r="C2" s="3">
        <v>18672.644499999999</v>
      </c>
      <c r="D2" s="3">
        <v>312.33425899999997</v>
      </c>
      <c r="E2" s="3">
        <v>1336.3679199999999</v>
      </c>
      <c r="F2" s="3">
        <f>B2*E2*Constants!$B$2</f>
        <v>350.80257090613617</v>
      </c>
      <c r="G2" s="3">
        <f>F2*E2+(C2-39400)*Constants!$B$2</f>
        <v>442676.44026449567</v>
      </c>
      <c r="H2" s="1"/>
      <c r="I2" s="1"/>
      <c r="J2" s="1"/>
    </row>
    <row r="3" spans="1:10" x14ac:dyDescent="0.25">
      <c r="A3" s="3">
        <v>1.29192444E-2</v>
      </c>
      <c r="B3" s="3">
        <v>0.20822100299999999</v>
      </c>
      <c r="C3" s="3">
        <v>18666.0605</v>
      </c>
      <c r="D3" s="3">
        <v>312.29754600000001</v>
      </c>
      <c r="E3" s="3">
        <v>1336.35779</v>
      </c>
      <c r="F3" s="3">
        <f>B3*E3*Constants!$B$2</f>
        <v>350.71746102139275</v>
      </c>
      <c r="G3" s="3">
        <f>F3*E3+(C3-39400)*Constants!$B$2</f>
        <v>442550.8508706913</v>
      </c>
      <c r="H3" s="1"/>
      <c r="I3" s="1"/>
      <c r="J3" s="1"/>
    </row>
    <row r="4" spans="1:10" x14ac:dyDescent="0.25">
      <c r="A4" s="3">
        <v>2.5838488699999999E-2</v>
      </c>
      <c r="B4" s="3">
        <v>0.20805378299999999</v>
      </c>
      <c r="C4" s="3">
        <v>18640.617200000001</v>
      </c>
      <c r="D4" s="3">
        <v>312.12249800000001</v>
      </c>
      <c r="E4" s="3">
        <v>1336.31079</v>
      </c>
      <c r="F4" s="3">
        <f>B4*E4*Constants!$B$2</f>
        <v>350.42347877644329</v>
      </c>
      <c r="G4" s="3">
        <f>F4*E4+(C4-39400)*Constants!$B$2</f>
        <v>442109.44664242648</v>
      </c>
      <c r="H4" s="1"/>
      <c r="I4" s="1"/>
      <c r="J4" s="1"/>
    </row>
    <row r="5" spans="1:10" x14ac:dyDescent="0.25">
      <c r="A5" s="3">
        <v>3.8757734000000002E-2</v>
      </c>
      <c r="B5" s="3">
        <v>0.207886249</v>
      </c>
      <c r="C5" s="3">
        <v>18608.0645</v>
      </c>
      <c r="D5" s="3">
        <v>311.828461</v>
      </c>
      <c r="E5" s="3">
        <v>1336.23804</v>
      </c>
      <c r="F5" s="3">
        <f>B5*E5*Constants!$B$2</f>
        <v>350.12224045692705</v>
      </c>
      <c r="G5" s="3">
        <f>F5*E5+(C5-39400)*Constants!$B$2</f>
        <v>441640.39764805383</v>
      </c>
      <c r="H5" s="1"/>
      <c r="I5" s="1"/>
      <c r="J5" s="1"/>
    </row>
    <row r="6" spans="1:10" x14ac:dyDescent="0.25">
      <c r="A6" s="3">
        <v>5.1676977399999997E-2</v>
      </c>
      <c r="B6" s="3">
        <v>0.20768542600000001</v>
      </c>
      <c r="C6" s="3">
        <v>18564.8066</v>
      </c>
      <c r="D6" s="3">
        <v>311.40438799999998</v>
      </c>
      <c r="E6" s="3">
        <v>1336.15149</v>
      </c>
      <c r="F6" s="3">
        <f>B6*E6*Constants!$B$2</f>
        <v>349.76135814986009</v>
      </c>
      <c r="G6" s="3">
        <f>F6*E6+(C6-39400)*Constants!$B$2</f>
        <v>441073.37866397889</v>
      </c>
      <c r="H6" s="1"/>
      <c r="I6" s="1"/>
      <c r="J6" s="1"/>
    </row>
    <row r="7" spans="1:10" x14ac:dyDescent="0.25">
      <c r="A7" s="3">
        <v>6.4596220900000001E-2</v>
      </c>
      <c r="B7" s="3">
        <v>0.20745599300000001</v>
      </c>
      <c r="C7" s="3">
        <v>18510.089800000002</v>
      </c>
      <c r="D7" s="3">
        <v>310.82989500000002</v>
      </c>
      <c r="E7" s="3">
        <v>1336.0716600000001</v>
      </c>
      <c r="F7" s="3">
        <f>B7*E7*Constants!$B$2</f>
        <v>349.35409804327293</v>
      </c>
      <c r="G7" s="3">
        <f>F7*E7+(C7-39400)*Constants!$B$2</f>
        <v>440432.363201803</v>
      </c>
      <c r="H7" s="1"/>
      <c r="I7" s="1"/>
      <c r="J7" s="1"/>
    </row>
    <row r="8" spans="1:10" x14ac:dyDescent="0.25">
      <c r="A8" s="3">
        <v>7.7515468000000004E-2</v>
      </c>
      <c r="B8" s="3">
        <v>0.20721744</v>
      </c>
      <c r="C8" s="3">
        <v>18442.4863</v>
      </c>
      <c r="D8" s="3">
        <v>310.05114700000001</v>
      </c>
      <c r="E8" s="3">
        <v>1336.0441900000001</v>
      </c>
      <c r="F8" s="3">
        <f>B8*E8*Constants!$B$2</f>
        <v>348.94520229774758</v>
      </c>
      <c r="G8" s="3">
        <f>F8*E8+(C8-39400)*Constants!$B$2</f>
        <v>439791.2558726694</v>
      </c>
      <c r="H8" s="1"/>
      <c r="I8" s="1"/>
      <c r="J8" s="1"/>
    </row>
    <row r="9" spans="1:10" x14ac:dyDescent="0.25">
      <c r="A9" s="3">
        <v>9.0434715200000002E-2</v>
      </c>
      <c r="B9" s="3">
        <v>0.20704259</v>
      </c>
      <c r="C9" s="3">
        <v>18361.712899999999</v>
      </c>
      <c r="D9" s="3">
        <v>308.95416299999999</v>
      </c>
      <c r="E9" s="3">
        <v>1336.1673599999999</v>
      </c>
      <c r="F9" s="3">
        <f>B9*E9*Constants!$B$2</f>
        <v>348.68290460008012</v>
      </c>
      <c r="G9" s="3">
        <f>F9*E9+(C9-39400)*Constants!$B$2</f>
        <v>439381.95463674841</v>
      </c>
      <c r="H9" s="1"/>
      <c r="I9" s="1"/>
      <c r="J9" s="1"/>
    </row>
    <row r="10" spans="1:10" x14ac:dyDescent="0.25">
      <c r="A10" s="3">
        <v>0.10335396199999999</v>
      </c>
      <c r="B10" s="3">
        <v>0.20699040599999999</v>
      </c>
      <c r="C10" s="3">
        <v>18272.714800000002</v>
      </c>
      <c r="D10" s="3">
        <v>307.53448500000002</v>
      </c>
      <c r="E10" s="3">
        <v>1336.4788799999999</v>
      </c>
      <c r="F10" s="3">
        <f>B10*E10*Constants!$B$2</f>
        <v>348.67629389422689</v>
      </c>
      <c r="G10" s="3">
        <f>F10*E10+(C10-39400)*Constants!$B$2</f>
        <v>439369.56761947175</v>
      </c>
      <c r="H10" s="1"/>
      <c r="I10" s="1"/>
      <c r="J10" s="1"/>
    </row>
    <row r="11" spans="1:10" x14ac:dyDescent="0.25">
      <c r="A11" s="3">
        <v>0.116273209</v>
      </c>
      <c r="B11" s="3">
        <v>0.20692993700000001</v>
      </c>
      <c r="C11" s="3">
        <v>18181.523399999998</v>
      </c>
      <c r="D11" s="3">
        <v>306.08895899999999</v>
      </c>
      <c r="E11" s="3">
        <v>1336.7459699999999</v>
      </c>
      <c r="F11" s="3">
        <f>B11*E11*Constants!$B$2</f>
        <v>348.64409480188493</v>
      </c>
      <c r="G11" s="3">
        <f>F11*E11+(C11-39400)*Constants!$B$2</f>
        <v>439304.71547071316</v>
      </c>
      <c r="H11" s="1"/>
      <c r="I11" s="1"/>
      <c r="J11" s="1"/>
    </row>
    <row r="12" spans="1:10" x14ac:dyDescent="0.25">
      <c r="A12" s="3">
        <v>0.12919245700000001</v>
      </c>
      <c r="B12" s="3">
        <v>0.20665366900000001</v>
      </c>
      <c r="C12" s="3">
        <v>18087.117200000001</v>
      </c>
      <c r="D12" s="3">
        <v>304.90621900000002</v>
      </c>
      <c r="E12" s="3">
        <v>1336.6639399999999</v>
      </c>
      <c r="F12" s="3">
        <f>B12*E12*Constants!$B$2</f>
        <v>348.15726094453561</v>
      </c>
      <c r="G12" s="3">
        <f>F12*E12+(C12-39400)*Constants!$B$2</f>
        <v>438506.39289068169</v>
      </c>
      <c r="H12" s="1"/>
      <c r="I12" s="1"/>
      <c r="J12" s="1"/>
    </row>
    <row r="13" spans="1:10" x14ac:dyDescent="0.25">
      <c r="A13" s="3">
        <v>0.14211170400000001</v>
      </c>
      <c r="B13" s="3">
        <v>0.20609480099999999</v>
      </c>
      <c r="C13" s="3">
        <v>17985.7012</v>
      </c>
      <c r="D13" s="3">
        <v>304.018799</v>
      </c>
      <c r="E13" s="3">
        <v>1336.18335</v>
      </c>
      <c r="F13" s="3">
        <f>B13*E13*Constants!$B$2</f>
        <v>347.09087540687494</v>
      </c>
      <c r="G13" s="3">
        <f>F13*E13+(C13-39400)*Constants!$B$2</f>
        <v>436786.36016278481</v>
      </c>
      <c r="H13" s="1"/>
      <c r="I13" s="1"/>
      <c r="J13" s="1"/>
    </row>
    <row r="14" spans="1:10" x14ac:dyDescent="0.25">
      <c r="A14" s="3">
        <v>0.155030951</v>
      </c>
      <c r="B14" s="3">
        <v>0.20531180500000001</v>
      </c>
      <c r="C14" s="3">
        <v>17876.0723</v>
      </c>
      <c r="D14" s="3">
        <v>303.318085</v>
      </c>
      <c r="E14" s="3">
        <v>1335.43066</v>
      </c>
      <c r="F14" s="3">
        <f>B14*E14*Constants!$B$2</f>
        <v>345.57742856756801</v>
      </c>
      <c r="G14" s="3">
        <f>F14*E14+(C14-39400)*Constants!$B$2</f>
        <v>434365.82821060467</v>
      </c>
      <c r="H14" s="1"/>
      <c r="I14" s="1"/>
      <c r="J14" s="1"/>
    </row>
    <row r="15" spans="1:10" x14ac:dyDescent="0.25">
      <c r="A15" s="3">
        <v>0.16795019799999999</v>
      </c>
      <c r="B15" s="3">
        <v>0.20439162899999999</v>
      </c>
      <c r="C15" s="3">
        <v>17757.476600000002</v>
      </c>
      <c r="D15" s="3">
        <v>302.66204800000003</v>
      </c>
      <c r="E15" s="3">
        <v>1334.5269800000001</v>
      </c>
      <c r="F15" s="3">
        <f>B15*E15*Constants!$B$2</f>
        <v>343.79580094087083</v>
      </c>
      <c r="G15" s="3">
        <f>F15*E15+(C15-39400)*Constants!$B$2</f>
        <v>431526.42805491167</v>
      </c>
      <c r="H15" s="1"/>
      <c r="I15" s="1"/>
      <c r="J15" s="1"/>
    </row>
    <row r="16" spans="1:10" x14ac:dyDescent="0.25">
      <c r="A16" s="3">
        <v>0.18086944499999999</v>
      </c>
      <c r="B16" s="3">
        <v>0.203397095</v>
      </c>
      <c r="C16" s="3">
        <v>17630.6836</v>
      </c>
      <c r="D16" s="3">
        <v>301.970032</v>
      </c>
      <c r="E16" s="3">
        <v>1333.5417500000001</v>
      </c>
      <c r="F16" s="3">
        <f>B16*E16*Constants!$B$2</f>
        <v>341.87037433563228</v>
      </c>
      <c r="G16" s="3">
        <f>F16*E16+(C16-39400)*Constants!$B$2</f>
        <v>428460.26282679435</v>
      </c>
      <c r="H16" s="1"/>
      <c r="I16" s="1"/>
      <c r="J16" s="1"/>
    </row>
    <row r="17" spans="1:10" x14ac:dyDescent="0.25">
      <c r="A17" s="3">
        <v>0.19378869200000001</v>
      </c>
      <c r="B17" s="3">
        <v>0.20233975400000001</v>
      </c>
      <c r="C17" s="3">
        <v>17495.9238</v>
      </c>
      <c r="D17" s="3">
        <v>301.22757000000001</v>
      </c>
      <c r="E17" s="3">
        <v>1332.4857199999999</v>
      </c>
      <c r="F17" s="3">
        <f>B17*E17*Constants!$B$2</f>
        <v>339.82387342817293</v>
      </c>
      <c r="G17" s="3">
        <f>F17*E17+(C17-39400)*Constants!$B$2</f>
        <v>425202.45229945669</v>
      </c>
      <c r="H17" s="1"/>
      <c r="I17" s="1"/>
      <c r="J17" s="1"/>
    </row>
    <row r="18" spans="1:10" x14ac:dyDescent="0.25">
      <c r="A18" s="3">
        <v>0.20670794000000001</v>
      </c>
      <c r="B18" s="3">
        <v>0.20121707</v>
      </c>
      <c r="C18" s="3">
        <v>17353.4512</v>
      </c>
      <c r="D18" s="3">
        <v>300.44137599999999</v>
      </c>
      <c r="E18" s="3">
        <v>1331.3548599999999</v>
      </c>
      <c r="F18" s="3">
        <f>B18*E18*Constants!$B$2</f>
        <v>337.65155446575852</v>
      </c>
      <c r="G18" s="3">
        <f>F18*E18+(C18-39400)*Constants!$B$2</f>
        <v>421746.45849369885</v>
      </c>
      <c r="H18" s="1"/>
      <c r="I18" s="1"/>
      <c r="J18" s="1"/>
    </row>
    <row r="19" spans="1:10" x14ac:dyDescent="0.25">
      <c r="A19" s="3">
        <v>0.219627187</v>
      </c>
      <c r="B19" s="3">
        <v>0.20002514099999999</v>
      </c>
      <c r="C19" s="3">
        <v>17203.484400000001</v>
      </c>
      <c r="D19" s="3">
        <v>299.619598</v>
      </c>
      <c r="E19" s="3">
        <v>1330.14319</v>
      </c>
      <c r="F19" s="3">
        <f>B19*E19*Constants!$B$2</f>
        <v>335.34596507752553</v>
      </c>
      <c r="G19" s="3">
        <f>F19*E19+(C19-39400)*Constants!$B$2</f>
        <v>418081.55331195687</v>
      </c>
      <c r="H19" s="1"/>
      <c r="I19" s="1"/>
      <c r="J19" s="1"/>
    </row>
    <row r="20" spans="1:10" x14ac:dyDescent="0.25">
      <c r="A20" s="3">
        <v>0.232546434</v>
      </c>
      <c r="B20" s="3">
        <v>0.19876481600000001</v>
      </c>
      <c r="C20" s="3">
        <v>17046.4902</v>
      </c>
      <c r="D20" s="3">
        <v>298.76779199999999</v>
      </c>
      <c r="E20" s="3">
        <v>1328.8479</v>
      </c>
      <c r="F20" s="3">
        <f>B20*E20*Constants!$B$2</f>
        <v>332.908504729843</v>
      </c>
      <c r="G20" s="3">
        <f>F20*E20+(C20-39400)*Constants!$B$2</f>
        <v>414210.29270361329</v>
      </c>
      <c r="H20" s="1"/>
      <c r="I20" s="1"/>
      <c r="J20" s="1"/>
    </row>
    <row r="21" spans="1:10" x14ac:dyDescent="0.25">
      <c r="A21" s="3">
        <v>0.24546568099999999</v>
      </c>
      <c r="B21" s="3">
        <v>0.19744688299999999</v>
      </c>
      <c r="C21" s="3">
        <v>16883.964800000002</v>
      </c>
      <c r="D21" s="3">
        <v>297.89447000000001</v>
      </c>
      <c r="E21" s="3">
        <v>1327.46558</v>
      </c>
      <c r="F21" s="3">
        <f>B21*E21*Constants!$B$2</f>
        <v>330.35710820979489</v>
      </c>
      <c r="G21" s="3">
        <f>F21*E21+(C21-39400)*Constants!$B$2</f>
        <v>410158.36773723952</v>
      </c>
      <c r="H21" s="1"/>
      <c r="I21" s="1"/>
      <c r="J21" s="1"/>
    </row>
    <row r="22" spans="1:10" x14ac:dyDescent="0.25">
      <c r="A22" s="3">
        <v>0.25838491299999999</v>
      </c>
      <c r="B22" s="3">
        <v>0.196052581</v>
      </c>
      <c r="C22" s="3">
        <v>16713.367200000001</v>
      </c>
      <c r="D22" s="3">
        <v>296.98147599999999</v>
      </c>
      <c r="E22" s="3">
        <v>1326.0033000000001</v>
      </c>
      <c r="F22" s="3">
        <f>B22*E22*Constants!$B$2</f>
        <v>327.66290225334325</v>
      </c>
      <c r="G22" s="3">
        <f>F22*E22+(C22-39400)*Constants!$B$2</f>
        <v>405887.74509414728</v>
      </c>
      <c r="H22" s="1"/>
      <c r="I22" s="1"/>
      <c r="J22" s="1"/>
    </row>
    <row r="23" spans="1:10" x14ac:dyDescent="0.25">
      <c r="A23" s="3">
        <v>0.27130416000000002</v>
      </c>
      <c r="B23" s="3">
        <v>0.19436731900000001</v>
      </c>
      <c r="C23" s="3">
        <v>16505.248</v>
      </c>
      <c r="D23" s="3">
        <v>295.82382200000001</v>
      </c>
      <c r="E23" s="3">
        <v>1324.5383300000001</v>
      </c>
      <c r="F23" s="3">
        <f>B23*E23*Constants!$B$2</f>
        <v>324.48743135321206</v>
      </c>
      <c r="G23" s="3">
        <f>F23*E23+(C23-39400)*Constants!$B$2</f>
        <v>400939.38137657481</v>
      </c>
      <c r="H23" s="1"/>
      <c r="I23" s="1"/>
      <c r="J23" s="1"/>
    </row>
    <row r="24" spans="1:10" x14ac:dyDescent="0.25">
      <c r="A24" s="3">
        <v>0.28422340800000001</v>
      </c>
      <c r="B24" s="3">
        <v>0.19278922700000001</v>
      </c>
      <c r="C24" s="3">
        <v>16302.631799999999</v>
      </c>
      <c r="D24" s="3">
        <v>294.588684</v>
      </c>
      <c r="E24" s="3">
        <v>1323.0550499999999</v>
      </c>
      <c r="F24" s="3">
        <f>B24*E24*Constants!$B$2</f>
        <v>321.49245235685225</v>
      </c>
      <c r="G24" s="3">
        <f>F24*E24+(C24-39400)*Constants!$B$2</f>
        <v>396240.17510949727</v>
      </c>
      <c r="H24" s="1"/>
      <c r="I24" s="1"/>
      <c r="J24" s="1"/>
    </row>
    <row r="25" spans="1:10" x14ac:dyDescent="0.25">
      <c r="A25" s="3">
        <v>0.29714265499999998</v>
      </c>
      <c r="B25" s="3">
        <v>0.21160455</v>
      </c>
      <c r="C25" s="3">
        <v>19142.9512</v>
      </c>
      <c r="D25" s="3">
        <v>312.755157</v>
      </c>
      <c r="E25" s="3">
        <v>1313.37</v>
      </c>
      <c r="F25" s="3">
        <f>B25*E25*Constants!$B$2</f>
        <v>350.28553086926377</v>
      </c>
      <c r="G25" s="3">
        <f>F25*E25+(C25-39400)*Constants!$B$2</f>
        <v>434522.42282872146</v>
      </c>
      <c r="H25" s="1"/>
      <c r="I25" s="1"/>
      <c r="J25" s="1"/>
    </row>
    <row r="26" spans="1:10" x14ac:dyDescent="0.25">
      <c r="A26" s="3">
        <v>0.310061902</v>
      </c>
      <c r="B26" s="3">
        <v>0.32053038499999997</v>
      </c>
      <c r="C26" s="3">
        <v>36663.093800000002</v>
      </c>
      <c r="D26" s="3">
        <v>384.59021000000001</v>
      </c>
      <c r="E26" s="3">
        <v>1272.08374</v>
      </c>
      <c r="F26" s="3">
        <f>B26*E26*Constants!$B$2</f>
        <v>513.91939891133563</v>
      </c>
      <c r="G26" s="3">
        <f>F26*E26+(C26-39400)*Constants!$B$2</f>
        <v>650298.90086715599</v>
      </c>
      <c r="H26" s="1"/>
      <c r="I26" s="1"/>
      <c r="J26" s="1"/>
    </row>
    <row r="27" spans="1:10" x14ac:dyDescent="0.25">
      <c r="A27" s="3">
        <v>0.32298114900000002</v>
      </c>
      <c r="B27" s="3">
        <v>0.45033633699999998</v>
      </c>
      <c r="C27" s="3">
        <v>58120.007799999999</v>
      </c>
      <c r="D27" s="3">
        <v>448.26370200000002</v>
      </c>
      <c r="E27" s="3">
        <v>1229.13428</v>
      </c>
      <c r="F27" s="3">
        <f>B27*E27*Constants!$B$2</f>
        <v>697.66418179249661</v>
      </c>
      <c r="G27" s="3">
        <f>F27*E27+(C27-39400)*Constants!$B$2</f>
        <v>881117.75251317897</v>
      </c>
      <c r="H27" s="1"/>
      <c r="I27" s="1"/>
      <c r="J27" s="1"/>
    </row>
    <row r="28" spans="1:10" x14ac:dyDescent="0.25">
      <c r="A28" s="3">
        <v>0.33590039599999999</v>
      </c>
      <c r="B28" s="3">
        <v>0.50516998800000001</v>
      </c>
      <c r="C28" s="3">
        <v>67251.726599999995</v>
      </c>
      <c r="D28" s="3">
        <v>463.651703</v>
      </c>
      <c r="E28" s="3">
        <v>1215.90283</v>
      </c>
      <c r="F28" s="3">
        <f>B28*E28*Constants!$B$2</f>
        <v>774.18814241482232</v>
      </c>
      <c r="G28" s="3">
        <f>F28*E28+(C28-39400)*Constants!$B$2</f>
        <v>976442.00775734568</v>
      </c>
      <c r="H28" s="1"/>
      <c r="I28" s="1"/>
      <c r="J28" s="1"/>
    </row>
    <row r="29" spans="1:10" x14ac:dyDescent="0.25">
      <c r="A29" s="3">
        <v>0.34881964300000001</v>
      </c>
      <c r="B29" s="3">
        <v>0.53795325800000005</v>
      </c>
      <c r="C29" s="3">
        <v>72628.039099999995</v>
      </c>
      <c r="D29" s="3">
        <v>470.15548699999999</v>
      </c>
      <c r="E29" s="3">
        <v>1210.3586399999999</v>
      </c>
      <c r="F29" s="3">
        <f>B29*E29*Constants!$B$2</f>
        <v>820.67030913409724</v>
      </c>
      <c r="G29" s="3">
        <f>F29*E29+(C29-39400)*Constants!$B$2</f>
        <v>1035186.1846538213</v>
      </c>
      <c r="H29" s="1"/>
      <c r="I29" s="1"/>
      <c r="J29" s="1"/>
    </row>
    <row r="30" spans="1:10" x14ac:dyDescent="0.25">
      <c r="A30" s="3">
        <v>0.36173888999999998</v>
      </c>
      <c r="B30" s="3">
        <v>0.57770270099999999</v>
      </c>
      <c r="C30" s="3">
        <v>79410.835900000005</v>
      </c>
      <c r="D30" s="3">
        <v>478.545502</v>
      </c>
      <c r="E30" s="3">
        <v>1202.8823199999999</v>
      </c>
      <c r="F30" s="3">
        <f>B30*E30*Constants!$B$2</f>
        <v>875.86595258887212</v>
      </c>
      <c r="G30" s="3">
        <f>F30*E30+(C30-39400)*Constants!$B$2</f>
        <v>1103993.5252126877</v>
      </c>
      <c r="H30" s="1"/>
      <c r="I30" s="1"/>
      <c r="J30" s="1"/>
    </row>
    <row r="31" spans="1:10" x14ac:dyDescent="0.25">
      <c r="A31" s="3">
        <v>0.37465813799999997</v>
      </c>
      <c r="B31" s="3">
        <v>0.62528348</v>
      </c>
      <c r="C31" s="3">
        <v>87823.25</v>
      </c>
      <c r="D31" s="3">
        <v>488.93511999999998</v>
      </c>
      <c r="E31" s="3">
        <v>1193.3955100000001</v>
      </c>
      <c r="F31" s="3">
        <f>B31*E31*Constants!$B$2</f>
        <v>940.52741471655861</v>
      </c>
      <c r="G31" s="3">
        <f>F31*E31+(C31-39400)*Constants!$B$2</f>
        <v>1183454.0983930801</v>
      </c>
      <c r="H31" s="1"/>
      <c r="I31" s="1"/>
      <c r="J31" s="1"/>
    </row>
    <row r="32" spans="1:10" x14ac:dyDescent="0.25">
      <c r="A32" s="3">
        <v>0.387577385</v>
      </c>
      <c r="B32" s="3">
        <v>0.67271471000000005</v>
      </c>
      <c r="C32" s="3">
        <v>96360.156300000002</v>
      </c>
      <c r="D32" s="3">
        <v>498.76040599999999</v>
      </c>
      <c r="E32" s="3">
        <v>1184.3807400000001</v>
      </c>
      <c r="F32" s="3">
        <f>B32*E32*Constants!$B$2</f>
        <v>1004.2280906468684</v>
      </c>
      <c r="G32" s="3">
        <f>F32*E32+(C32-39400)*Constants!$B$2</f>
        <v>1261181.2728391821</v>
      </c>
      <c r="H32" s="1"/>
      <c r="I32" s="1"/>
      <c r="J32" s="1"/>
    </row>
    <row r="33" spans="1:10" x14ac:dyDescent="0.25">
      <c r="A33" s="3">
        <v>0.40049663200000002</v>
      </c>
      <c r="B33" s="3">
        <v>0.712060213</v>
      </c>
      <c r="C33" s="3">
        <v>103447.516</v>
      </c>
      <c r="D33" s="3">
        <v>506.00268599999998</v>
      </c>
      <c r="E33" s="3">
        <v>1177.9218800000001</v>
      </c>
      <c r="F33" s="3">
        <f>B33*E33*Constants!$B$2</f>
        <v>1057.166307494783</v>
      </c>
      <c r="G33" s="3">
        <f>F33*E33+(C33-39400)*Constants!$B$2</f>
        <v>1325985.1314494421</v>
      </c>
      <c r="H33" s="1"/>
      <c r="I33" s="1"/>
      <c r="J33" s="1"/>
    </row>
    <row r="34" spans="1:10" x14ac:dyDescent="0.25">
      <c r="A34" s="3">
        <v>0.41341587899999999</v>
      </c>
      <c r="B34" s="3">
        <v>0.74073642500000003</v>
      </c>
      <c r="C34" s="3">
        <v>108561.992</v>
      </c>
      <c r="D34" s="3">
        <v>510.53756700000002</v>
      </c>
      <c r="E34" s="3">
        <v>1174.23633</v>
      </c>
      <c r="F34" s="3">
        <f>B34*E34*Constants!$B$2</f>
        <v>1096.2997596111613</v>
      </c>
      <c r="G34" s="3">
        <f>F34*E34+(C34-39400)*Constants!$B$2</f>
        <v>1374487.1242932277</v>
      </c>
      <c r="H34" s="1"/>
      <c r="I34" s="1"/>
      <c r="J34" s="1"/>
    </row>
    <row r="35" spans="1:10" x14ac:dyDescent="0.25">
      <c r="A35" s="3">
        <v>0.42633512600000001</v>
      </c>
      <c r="B35" s="3">
        <v>0.76131969700000002</v>
      </c>
      <c r="C35" s="3">
        <v>112227.766</v>
      </c>
      <c r="D35" s="3">
        <v>513.53198199999997</v>
      </c>
      <c r="E35" s="3">
        <v>1172.1564900000001</v>
      </c>
      <c r="F35" s="3">
        <f>B35*E35*Constants!$B$2</f>
        <v>1124.7675214877063</v>
      </c>
      <c r="G35" s="3">
        <f>F35*E35+(C35-39400)*Constants!$B$2</f>
        <v>1410196.0277844493</v>
      </c>
      <c r="H35" s="1"/>
      <c r="I35" s="1"/>
      <c r="J35" s="1"/>
    </row>
    <row r="36" spans="1:10" x14ac:dyDescent="0.25">
      <c r="A36" s="3">
        <v>0.43925437299999998</v>
      </c>
      <c r="B36" s="3">
        <v>0.77782243500000003</v>
      </c>
      <c r="C36" s="3">
        <v>115234.461</v>
      </c>
      <c r="D36" s="3">
        <v>516.10888699999998</v>
      </c>
      <c r="E36" s="3">
        <v>1170.50342</v>
      </c>
      <c r="F36" s="3">
        <f>B36*E36*Constants!$B$2</f>
        <v>1147.5279099245349</v>
      </c>
      <c r="G36" s="3">
        <f>F36*E36+(C36-39400)*Constants!$B$2</f>
        <v>1438767.4741446264</v>
      </c>
      <c r="H36" s="1"/>
      <c r="I36" s="1"/>
      <c r="J36" s="1"/>
    </row>
    <row r="37" spans="1:10" x14ac:dyDescent="0.25">
      <c r="A37" s="3">
        <v>0.45217362</v>
      </c>
      <c r="B37" s="3">
        <v>0.79308336999999995</v>
      </c>
      <c r="C37" s="3">
        <v>118123.109</v>
      </c>
      <c r="D37" s="3">
        <v>518.86810300000002</v>
      </c>
      <c r="E37" s="3">
        <v>1168.6402599999999</v>
      </c>
      <c r="F37" s="3">
        <f>B37*E37*Constants!$B$2</f>
        <v>1168.1800679855903</v>
      </c>
      <c r="G37" s="3">
        <f>F37*E37+(C37-39400)*Constants!$B$2</f>
        <v>1464405.2556863897</v>
      </c>
      <c r="H37" s="1"/>
      <c r="I37" s="1"/>
      <c r="J37" s="1"/>
    </row>
    <row r="38" spans="1:10" x14ac:dyDescent="0.25">
      <c r="A38" s="3">
        <v>0.46509286799999999</v>
      </c>
      <c r="B38" s="3">
        <v>0.80836838499999997</v>
      </c>
      <c r="C38" s="3">
        <v>121118.55499999999</v>
      </c>
      <c r="D38" s="3">
        <v>521.96649200000002</v>
      </c>
      <c r="E38" s="3">
        <v>1166.3974599999999</v>
      </c>
      <c r="F38" s="3">
        <f>B38*E38*Constants!$B$2</f>
        <v>1188.409158380013</v>
      </c>
      <c r="G38" s="3">
        <f>F38*E38+(C38-39400)*Constants!$B$2</f>
        <v>1489155.8960897315</v>
      </c>
      <c r="H38" s="1"/>
      <c r="I38" s="1"/>
      <c r="J38" s="1"/>
    </row>
    <row r="39" spans="1:10" x14ac:dyDescent="0.25">
      <c r="A39" s="3">
        <v>0.47801211500000002</v>
      </c>
      <c r="B39" s="3">
        <v>0.82404690999999997</v>
      </c>
      <c r="C39" s="3">
        <v>124253.914</v>
      </c>
      <c r="D39" s="3">
        <v>525.28576699999996</v>
      </c>
      <c r="E39" s="3">
        <v>1163.8817100000001</v>
      </c>
      <c r="F39" s="3">
        <f>B39*E39*Constants!$B$2</f>
        <v>1208.8457371851061</v>
      </c>
      <c r="G39" s="3">
        <f>F39*E39+(C39-39400)*Constants!$B$2</f>
        <v>1513903.7380810417</v>
      </c>
      <c r="H39" s="1"/>
      <c r="I39" s="1"/>
      <c r="J39" s="1"/>
    </row>
    <row r="40" spans="1:10" x14ac:dyDescent="0.25">
      <c r="A40" s="3">
        <v>0.49093136199999998</v>
      </c>
      <c r="B40" s="3">
        <v>0.83982443799999995</v>
      </c>
      <c r="C40" s="3">
        <v>127472.414</v>
      </c>
      <c r="D40" s="3">
        <v>528.76428199999998</v>
      </c>
      <c r="E40" s="3">
        <v>1161.16553</v>
      </c>
      <c r="F40" s="3">
        <f>B40*E40*Constants!$B$2</f>
        <v>1229.1156478567664</v>
      </c>
      <c r="G40" s="3">
        <f>F40*E40+(C40-39400)*Constants!$B$2</f>
        <v>1538213.6304090607</v>
      </c>
      <c r="H40" s="1"/>
      <c r="I40" s="1"/>
      <c r="J40" s="1"/>
    </row>
    <row r="41" spans="1:10" x14ac:dyDescent="0.25">
      <c r="A41" s="3">
        <v>0.50385057899999997</v>
      </c>
      <c r="B41" s="3">
        <v>0.855346143</v>
      </c>
      <c r="C41" s="3">
        <v>130718.992</v>
      </c>
      <c r="D41" s="3">
        <v>532.38958700000001</v>
      </c>
      <c r="E41" s="3">
        <v>1158.26917</v>
      </c>
      <c r="F41" s="3">
        <f>B41*E41*Constants!$B$2</f>
        <v>1248.7097502239806</v>
      </c>
      <c r="G41" s="3">
        <f>F41*E41+(C41-39400)*Constants!$B$2</f>
        <v>1561440.916721897</v>
      </c>
      <c r="H41" s="1"/>
      <c r="I41" s="1"/>
      <c r="J41" s="1"/>
    </row>
    <row r="42" spans="1:10" x14ac:dyDescent="0.25">
      <c r="A42" s="3">
        <v>0.51676982599999999</v>
      </c>
      <c r="B42" s="3">
        <v>0.87062633</v>
      </c>
      <c r="C42" s="3">
        <v>133963.53099999999</v>
      </c>
      <c r="D42" s="3">
        <v>536.02777100000003</v>
      </c>
      <c r="E42" s="3">
        <v>1155.3161600000001</v>
      </c>
      <c r="F42" s="3">
        <f>B42*E42*Constants!$B$2</f>
        <v>1267.7766539286204</v>
      </c>
      <c r="G42" s="3">
        <f>F42*E42+(C42-39400)*Constants!$B$2</f>
        <v>1583871.1993726969</v>
      </c>
      <c r="H42" s="1"/>
      <c r="I42" s="1"/>
      <c r="J42" s="1"/>
    </row>
    <row r="43" spans="1:10" x14ac:dyDescent="0.25">
      <c r="A43" s="3">
        <v>0.52968907399999998</v>
      </c>
      <c r="B43" s="3">
        <v>0.88578271900000005</v>
      </c>
      <c r="C43" s="3">
        <v>137201.18799999999</v>
      </c>
      <c r="D43" s="3">
        <v>539.58960000000002</v>
      </c>
      <c r="E43" s="3">
        <v>1152.3900100000001</v>
      </c>
      <c r="F43" s="3">
        <f>B43*E43*Constants!$B$2</f>
        <v>1286.579990293593</v>
      </c>
      <c r="G43" s="3">
        <f>F43*E43+(C43-39400)*Constants!$B$2</f>
        <v>1605911.0306506851</v>
      </c>
      <c r="H43" s="1"/>
      <c r="I43" s="1"/>
      <c r="J43" s="1"/>
    </row>
    <row r="44" spans="1:10" x14ac:dyDescent="0.25">
      <c r="A44" s="3">
        <v>0.542608321</v>
      </c>
      <c r="B44" s="3">
        <v>0.90076816100000001</v>
      </c>
      <c r="C44" s="3">
        <v>140432.141</v>
      </c>
      <c r="D44" s="3">
        <v>543.10900900000001</v>
      </c>
      <c r="E44" s="3">
        <v>1149.46606</v>
      </c>
      <c r="F44" s="3">
        <f>B44*E44*Constants!$B$2</f>
        <v>1305.0263605074379</v>
      </c>
      <c r="G44" s="3">
        <f>F44*E44+(C44-39400)*Constants!$B$2</f>
        <v>1627424.9207764189</v>
      </c>
      <c r="H44" s="1"/>
      <c r="I44" s="1"/>
      <c r="J44" s="1"/>
    </row>
    <row r="45" spans="1:10" x14ac:dyDescent="0.25">
      <c r="A45" s="3">
        <v>0.55552756800000003</v>
      </c>
      <c r="B45" s="3">
        <v>0.91551756900000003</v>
      </c>
      <c r="C45" s="3">
        <v>143642.84400000001</v>
      </c>
      <c r="D45" s="3">
        <v>546.57824700000003</v>
      </c>
      <c r="E45" s="3">
        <v>1146.55042</v>
      </c>
      <c r="F45" s="3">
        <f>B45*E45*Constants!$B$2</f>
        <v>1323.0307718186425</v>
      </c>
      <c r="G45" s="3">
        <f>F45*E45+(C45-39400)*Constants!$B$2</f>
        <v>1648309.6850662204</v>
      </c>
      <c r="H45" s="1"/>
      <c r="I45" s="1"/>
      <c r="J45" s="1"/>
    </row>
    <row r="46" spans="1:10" x14ac:dyDescent="0.25">
      <c r="A46" s="3">
        <v>0.56844681500000005</v>
      </c>
      <c r="B46" s="3">
        <v>0.930189669</v>
      </c>
      <c r="C46" s="3">
        <v>146819.359</v>
      </c>
      <c r="D46" s="3">
        <v>549.85644500000001</v>
      </c>
      <c r="E46" s="3">
        <v>1143.76343</v>
      </c>
      <c r="F46" s="3">
        <f>B46*E46*Constants!$B$2</f>
        <v>1340.9661745155261</v>
      </c>
      <c r="G46" s="3">
        <f>F46*E46+(C46-39400)*Constants!$B$2</f>
        <v>1669139.9645144399</v>
      </c>
      <c r="H46" s="1"/>
      <c r="I46" s="1"/>
      <c r="J46" s="1"/>
    </row>
    <row r="47" spans="1:10" x14ac:dyDescent="0.25">
      <c r="A47" s="3">
        <v>0.58136606199999996</v>
      </c>
      <c r="B47" s="3">
        <v>0.94473499100000002</v>
      </c>
      <c r="C47" s="3">
        <v>150002.25</v>
      </c>
      <c r="D47" s="3">
        <v>553.12896699999999</v>
      </c>
      <c r="E47" s="3">
        <v>1140.9716800000001</v>
      </c>
      <c r="F47" s="3">
        <f>B47*E47*Constants!$B$2</f>
        <v>1358.6105123459354</v>
      </c>
      <c r="G47" s="3">
        <f>F47*E47+(C47-39400)*Constants!$B$2</f>
        <v>1689539.743587584</v>
      </c>
      <c r="H47" s="1"/>
      <c r="I47" s="1"/>
      <c r="J47" s="1"/>
    </row>
    <row r="48" spans="1:10" x14ac:dyDescent="0.25">
      <c r="A48" s="3">
        <v>0.59428530899999998</v>
      </c>
      <c r="B48" s="3">
        <v>0.95376765699999999</v>
      </c>
      <c r="C48" s="3">
        <v>153398.82800000001</v>
      </c>
      <c r="D48" s="3">
        <v>560.30560300000002</v>
      </c>
      <c r="E48" s="3">
        <v>1135.14148</v>
      </c>
      <c r="F48" s="3">
        <f>B48*E48*Constants!$B$2</f>
        <v>1364.5915875253679</v>
      </c>
      <c r="G48" s="3">
        <f>F48*E48+(C48-39400)*Constants!$B$2</f>
        <v>1692689.2028790643</v>
      </c>
      <c r="H48" s="1"/>
      <c r="I48" s="1"/>
      <c r="J48" s="1"/>
    </row>
    <row r="49" spans="1:10" x14ac:dyDescent="0.25">
      <c r="A49" s="3">
        <v>0.60720455600000001</v>
      </c>
      <c r="B49" s="3">
        <v>0.92917883400000001</v>
      </c>
      <c r="C49" s="3">
        <v>156703.484</v>
      </c>
      <c r="D49" s="3">
        <v>588.21539299999995</v>
      </c>
      <c r="E49" s="3">
        <v>1111.06421</v>
      </c>
      <c r="F49" s="3">
        <f>B49*E49*Constants!$B$2</f>
        <v>1301.213532327859</v>
      </c>
      <c r="G49" s="3">
        <f>F49*E49+(C49-39400)*Constants!$B$2</f>
        <v>1593581.6787814829</v>
      </c>
      <c r="H49" s="1"/>
      <c r="I49" s="1"/>
      <c r="J49" s="1"/>
    </row>
    <row r="50" spans="1:10" x14ac:dyDescent="0.25">
      <c r="A50" s="3">
        <v>0.620123804</v>
      </c>
      <c r="B50" s="3">
        <v>0.82853555700000003</v>
      </c>
      <c r="C50" s="3">
        <v>154294.21900000001</v>
      </c>
      <c r="D50" s="3">
        <v>663.94006300000001</v>
      </c>
      <c r="E50" s="3">
        <v>1019.50244</v>
      </c>
      <c r="F50" s="3">
        <f>B50*E50*Constants!$B$2</f>
        <v>1064.6565377718789</v>
      </c>
      <c r="G50" s="3">
        <f>F50*E50+(C50-39400)*Constants!$B$2</f>
        <v>1230233.1819008328</v>
      </c>
      <c r="H50" s="1"/>
      <c r="I50" s="1"/>
      <c r="J50" s="1"/>
    </row>
    <row r="51" spans="1:10" x14ac:dyDescent="0.25">
      <c r="A51" s="3">
        <v>0.63304305100000002</v>
      </c>
      <c r="B51" s="3">
        <v>0.441077948</v>
      </c>
      <c r="C51" s="3">
        <v>103796.883</v>
      </c>
      <c r="D51" s="3">
        <v>1105.1542999999999</v>
      </c>
      <c r="E51" s="3">
        <v>0</v>
      </c>
      <c r="F51" s="3">
        <f>B51*E51*Constants!$B$2</f>
        <v>0</v>
      </c>
      <c r="G51" s="3">
        <f>F51*E51+(C51-39400)*Constants!$B$2</f>
        <v>81166.150953337419</v>
      </c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 t="s">
        <v>12</v>
      </c>
      <c r="G52" s="3">
        <f>MIN(G2:G51)</f>
        <v>81166.150953337419</v>
      </c>
      <c r="H52" s="1"/>
      <c r="I52" s="1"/>
    </row>
    <row r="53" spans="1:10" x14ac:dyDescent="0.25">
      <c r="A53" s="1"/>
      <c r="B53" s="1"/>
      <c r="C53" s="1"/>
      <c r="D53" s="1"/>
      <c r="E53" s="1"/>
      <c r="F53" s="1" t="s">
        <v>13</v>
      </c>
      <c r="G53" s="3">
        <f>MAX(G2:G51)</f>
        <v>1692689.2028790643</v>
      </c>
      <c r="H53" s="1"/>
      <c r="I53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3C10-6EE7-45B9-BE39-F49C657B1C36}">
  <dimension ref="A1:G53"/>
  <sheetViews>
    <sheetView topLeftCell="A21" workbookViewId="0">
      <selection activeCell="F52" sqref="F52:G53"/>
    </sheetView>
  </sheetViews>
  <sheetFormatPr defaultRowHeight="15" x14ac:dyDescent="0.25"/>
  <cols>
    <col min="1" max="1" width="12.42578125" bestFit="1" customWidth="1"/>
    <col min="2" max="2" width="16.28515625" bestFit="1" customWidth="1"/>
    <col min="3" max="3" width="12.7109375" bestFit="1" customWidth="1"/>
    <col min="4" max="4" width="15.7109375" bestFit="1" customWidth="1"/>
    <col min="5" max="5" width="13.7109375" bestFit="1" customWidth="1"/>
    <col min="6" max="6" width="20.5703125" bestFit="1" customWidth="1"/>
    <col min="7" max="7" width="10.5703125" bestFit="1" customWidth="1"/>
  </cols>
  <sheetData>
    <row r="1" spans="1:7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0</v>
      </c>
      <c r="B2" s="3">
        <v>0.168598846</v>
      </c>
      <c r="C2" s="3">
        <v>15073.420899999999</v>
      </c>
      <c r="D2" s="3">
        <v>311.45693999999997</v>
      </c>
      <c r="E2" s="3">
        <v>1334.9262699999999</v>
      </c>
      <c r="F2" s="3">
        <f>B2*E2*Constants!$B$2</f>
        <v>283.67559994096899</v>
      </c>
      <c r="G2" s="3">
        <f>F2*E2+(C2-39400)*Constants!$B$2</f>
        <v>348024.66948180442</v>
      </c>
    </row>
    <row r="3" spans="1:7" x14ac:dyDescent="0.25">
      <c r="A3" s="3">
        <v>1.29192444E-2</v>
      </c>
      <c r="B3" s="3">
        <v>0.16855041700000001</v>
      </c>
      <c r="C3" s="3">
        <v>15067.968800000001</v>
      </c>
      <c r="D3" s="3">
        <v>311.433716</v>
      </c>
      <c r="E3" s="3">
        <v>1334.9084499999999</v>
      </c>
      <c r="F3" s="3">
        <f>B3*E3*Constants!$B$2</f>
        <v>283.59033012602555</v>
      </c>
      <c r="G3" s="3">
        <f>F3*E3+(C3-39400)*Constants!$B$2</f>
        <v>347898.91513221519</v>
      </c>
    </row>
    <row r="4" spans="1:7" x14ac:dyDescent="0.25">
      <c r="A4" s="3">
        <v>2.5838488699999999E-2</v>
      </c>
      <c r="B4" s="3">
        <v>0.16835627</v>
      </c>
      <c r="C4" s="3">
        <v>15045.2695</v>
      </c>
      <c r="D4" s="3">
        <v>311.323151</v>
      </c>
      <c r="E4" s="3">
        <v>1334.8222699999999</v>
      </c>
      <c r="F4" s="3">
        <f>B4*E4*Constants!$B$2</f>
        <v>283.2453857548403</v>
      </c>
      <c r="G4" s="3">
        <f>F4*E4+(C4-39400)*Constants!$B$2</f>
        <v>347385.42557861254</v>
      </c>
    </row>
    <row r="5" spans="1:7" x14ac:dyDescent="0.25">
      <c r="A5" s="3">
        <v>3.8757734000000002E-2</v>
      </c>
      <c r="B5" s="3">
        <v>0.168102473</v>
      </c>
      <c r="C5" s="3">
        <v>15013.731400000001</v>
      </c>
      <c r="D5" s="3">
        <v>311.13952599999999</v>
      </c>
      <c r="E5" s="3">
        <v>1334.68201</v>
      </c>
      <c r="F5" s="3">
        <f>B5*E5*Constants!$B$2</f>
        <v>282.78867557054991</v>
      </c>
      <c r="G5" s="3">
        <f>F5*E5+(C5-39400)*Constants!$B$2</f>
        <v>346696.38393627788</v>
      </c>
    </row>
    <row r="6" spans="1:7" x14ac:dyDescent="0.25">
      <c r="A6" s="3">
        <v>5.1676977399999997E-2</v>
      </c>
      <c r="B6" s="3">
        <v>0.16777499000000001</v>
      </c>
      <c r="C6" s="3">
        <v>14972.074199999999</v>
      </c>
      <c r="D6" s="3">
        <v>310.881775</v>
      </c>
      <c r="E6" s="3">
        <v>1334.4896200000001</v>
      </c>
      <c r="F6" s="3">
        <f>B6*E6*Constants!$B$2</f>
        <v>282.19708698265441</v>
      </c>
      <c r="G6" s="3">
        <f>F6*E6+(C6-39400)*Constants!$B$2</f>
        <v>345800.00445149123</v>
      </c>
    </row>
    <row r="7" spans="1:7" x14ac:dyDescent="0.25">
      <c r="A7" s="3">
        <v>6.4596220900000001E-2</v>
      </c>
      <c r="B7" s="3">
        <v>0.167367935</v>
      </c>
      <c r="C7" s="3">
        <v>14919.7246</v>
      </c>
      <c r="D7" s="3">
        <v>310.54812600000002</v>
      </c>
      <c r="E7" s="3">
        <v>1334.24854</v>
      </c>
      <c r="F7" s="3">
        <f>B7*E7*Constants!$B$2</f>
        <v>281.46156539749802</v>
      </c>
      <c r="G7" s="3">
        <f>F7*E7+(C7-39400)*Constants!$B$2</f>
        <v>344684.62208096206</v>
      </c>
    </row>
    <row r="8" spans="1:7" x14ac:dyDescent="0.25">
      <c r="A8" s="3">
        <v>7.7515468000000004E-2</v>
      </c>
      <c r="B8" s="3">
        <v>0.16687998200000001</v>
      </c>
      <c r="C8" s="3">
        <v>14856.488300000001</v>
      </c>
      <c r="D8" s="3">
        <v>310.13586400000003</v>
      </c>
      <c r="E8" s="3">
        <v>1333.9635000000001</v>
      </c>
      <c r="F8" s="3">
        <f>B8*E8*Constants!$B$2</f>
        <v>280.58102374247386</v>
      </c>
      <c r="G8" s="3">
        <f>F8*E8+(C8-39400)*Constants!$B$2</f>
        <v>343350.08050194953</v>
      </c>
    </row>
    <row r="9" spans="1:7" x14ac:dyDescent="0.25">
      <c r="A9" s="3">
        <v>9.0434715200000002E-2</v>
      </c>
      <c r="B9" s="3">
        <v>0.166311502</v>
      </c>
      <c r="C9" s="3">
        <v>14782.257799999999</v>
      </c>
      <c r="D9" s="3">
        <v>309.64089999999999</v>
      </c>
      <c r="E9" s="3">
        <v>1333.64246</v>
      </c>
      <c r="F9" s="3">
        <f>B9*E9*Constants!$B$2</f>
        <v>279.55792251296509</v>
      </c>
      <c r="G9" s="3">
        <f>F9*E9+(C9-39400)*Constants!$B$2</f>
        <v>341801.99103890895</v>
      </c>
    </row>
    <row r="10" spans="1:7" x14ac:dyDescent="0.25">
      <c r="A10" s="3">
        <v>0.10335396199999999</v>
      </c>
      <c r="B10" s="3">
        <v>0.165664271</v>
      </c>
      <c r="C10" s="3">
        <v>14696.96</v>
      </c>
      <c r="D10" s="3">
        <v>309.05685399999999</v>
      </c>
      <c r="E10" s="3">
        <v>1333.2957799999999</v>
      </c>
      <c r="F10" s="3">
        <f>B10*E10*Constants!$B$2</f>
        <v>278.39758458788708</v>
      </c>
      <c r="G10" s="3">
        <f>F10*E10+(C10-39400)*Constants!$B$2</f>
        <v>340050.49046897428</v>
      </c>
    </row>
    <row r="11" spans="1:7" x14ac:dyDescent="0.25">
      <c r="A11" s="3">
        <v>0.116273209</v>
      </c>
      <c r="B11" s="3">
        <v>0.16494151900000001</v>
      </c>
      <c r="C11" s="3">
        <v>14600.5254</v>
      </c>
      <c r="D11" s="3">
        <v>308.37417599999998</v>
      </c>
      <c r="E11" s="3">
        <v>1332.9400599999999</v>
      </c>
      <c r="F11" s="3">
        <f>B11*E11*Constants!$B$2</f>
        <v>277.10905344997525</v>
      </c>
      <c r="G11" s="3">
        <f>F11*E11+(C11-39400)*Constants!$B$2</f>
        <v>338112.37745943211</v>
      </c>
    </row>
    <row r="12" spans="1:7" x14ac:dyDescent="0.25">
      <c r="A12" s="3">
        <v>0.12919245700000001</v>
      </c>
      <c r="B12" s="3">
        <v>0.16413839199999999</v>
      </c>
      <c r="C12" s="3">
        <v>14491.867200000001</v>
      </c>
      <c r="D12" s="3">
        <v>307.576752</v>
      </c>
      <c r="E12" s="3">
        <v>1332.60205</v>
      </c>
      <c r="F12" s="3">
        <f>B12*E12*Constants!$B$2</f>
        <v>275.68983674358094</v>
      </c>
      <c r="G12" s="3">
        <f>F12*E12+(C12-39400)*Constants!$B$2</f>
        <v>335990.50740135851</v>
      </c>
    </row>
    <row r="13" spans="1:7" x14ac:dyDescent="0.25">
      <c r="A13" s="3">
        <v>0.14211170400000001</v>
      </c>
      <c r="B13" s="3">
        <v>0.16323293699999999</v>
      </c>
      <c r="C13" s="3">
        <v>14366.9756</v>
      </c>
      <c r="D13" s="3">
        <v>306.61734000000001</v>
      </c>
      <c r="E13" s="3">
        <v>1332.34204</v>
      </c>
      <c r="F13" s="3">
        <f>B13*E13*Constants!$B$2</f>
        <v>274.11552365755142</v>
      </c>
      <c r="G13" s="3">
        <f>F13*E13+(C13-39400)*Constants!$B$2</f>
        <v>333663.88778575481</v>
      </c>
    </row>
    <row r="14" spans="1:7" x14ac:dyDescent="0.25">
      <c r="A14" s="3">
        <v>0.155030951</v>
      </c>
      <c r="B14" s="3">
        <v>0.16232726</v>
      </c>
      <c r="C14" s="3">
        <v>14226.981400000001</v>
      </c>
      <c r="D14" s="3">
        <v>305.32385299999999</v>
      </c>
      <c r="E14" s="3">
        <v>1332.3667</v>
      </c>
      <c r="F14" s="3">
        <f>B14*E14*Constants!$B$2</f>
        <v>272.59967424601587</v>
      </c>
      <c r="G14" s="3">
        <f>F14*E14+(C14-39400)*Constants!$B$2</f>
        <v>331474.53081191244</v>
      </c>
    </row>
    <row r="15" spans="1:7" x14ac:dyDescent="0.25">
      <c r="A15" s="3">
        <v>0.16795019799999999</v>
      </c>
      <c r="B15" s="3">
        <v>0.161665797</v>
      </c>
      <c r="C15" s="3">
        <v>14090.731400000001</v>
      </c>
      <c r="D15" s="3">
        <v>303.63729899999998</v>
      </c>
      <c r="E15" s="3">
        <v>1332.8919699999999</v>
      </c>
      <c r="F15" s="3">
        <f>B15*E15*Constants!$B$2</f>
        <v>271.59589645362905</v>
      </c>
      <c r="G15" s="3">
        <f>F15*E15+(C15-39400)*Constants!$B$2</f>
        <v>330108.06170741917</v>
      </c>
    </row>
    <row r="16" spans="1:7" x14ac:dyDescent="0.25">
      <c r="A16" s="3">
        <v>0.18086944499999999</v>
      </c>
      <c r="B16" s="3">
        <v>0.161166698</v>
      </c>
      <c r="C16" s="3">
        <v>13973.0996</v>
      </c>
      <c r="D16" s="3">
        <v>302.03482100000002</v>
      </c>
      <c r="E16" s="3">
        <v>1333.2474400000001</v>
      </c>
      <c r="F16" s="3">
        <f>B16*E16*Constants!$B$2</f>
        <v>270.82962679889653</v>
      </c>
      <c r="G16" s="3">
        <f>F16*E16+(C16-39400)*Constants!$B$2</f>
        <v>329034.71514064952</v>
      </c>
    </row>
    <row r="17" spans="1:7" x14ac:dyDescent="0.25">
      <c r="A17" s="3">
        <v>0.19378869200000001</v>
      </c>
      <c r="B17" s="3">
        <v>0.160545886</v>
      </c>
      <c r="C17" s="3">
        <v>13864.2305</v>
      </c>
      <c r="D17" s="3">
        <v>300.84002700000002</v>
      </c>
      <c r="E17" s="3">
        <v>1332.7961399999999</v>
      </c>
      <c r="F17" s="3">
        <f>B17*E17*Constants!$B$2</f>
        <v>269.69507280727362</v>
      </c>
      <c r="G17" s="3">
        <f>F17*E17+(C17-39400)*Constants!$B$2</f>
        <v>327263.14139543008</v>
      </c>
    </row>
    <row r="18" spans="1:7" x14ac:dyDescent="0.25">
      <c r="A18" s="3">
        <v>0.20670794000000001</v>
      </c>
      <c r="B18" s="3">
        <v>0.15968969499999999</v>
      </c>
      <c r="C18" s="3">
        <v>13752.713900000001</v>
      </c>
      <c r="D18" s="3">
        <v>300.02020299999998</v>
      </c>
      <c r="E18" s="3">
        <v>1331.7233900000001</v>
      </c>
      <c r="F18" s="3">
        <f>B18*E18*Constants!$B$2</f>
        <v>268.04087299214098</v>
      </c>
      <c r="G18" s="3">
        <f>F18*E18+(C18-39400)*Constants!$B$2</f>
        <v>324630.33334440156</v>
      </c>
    </row>
    <row r="19" spans="1:7" x14ac:dyDescent="0.25">
      <c r="A19" s="3">
        <v>0.219627187</v>
      </c>
      <c r="B19" s="3">
        <v>0.15868881300000001</v>
      </c>
      <c r="C19" s="3">
        <v>13635.944299999999</v>
      </c>
      <c r="D19" s="3">
        <v>299.34884599999998</v>
      </c>
      <c r="E19" s="3">
        <v>1330.39905</v>
      </c>
      <c r="F19" s="3">
        <f>B19*E19*Constants!$B$2</f>
        <v>266.09599766122403</v>
      </c>
      <c r="G19" s="3">
        <f>F19*E19+(C19-39400)*Constants!$B$2</f>
        <v>321540.71881864185</v>
      </c>
    </row>
    <row r="20" spans="1:7" x14ac:dyDescent="0.25">
      <c r="A20" s="3">
        <v>0.232546434</v>
      </c>
      <c r="B20" s="3">
        <v>0.15764612</v>
      </c>
      <c r="C20" s="3">
        <v>13513.3145</v>
      </c>
      <c r="D20" s="3">
        <v>298.61874399999999</v>
      </c>
      <c r="E20" s="3">
        <v>1329.0105000000001</v>
      </c>
      <c r="F20" s="3">
        <f>B20*E20*Constants!$B$2</f>
        <v>264.07166465711015</v>
      </c>
      <c r="G20" s="3">
        <f>F20*E20+(C20-39400)*Constants!$B$2</f>
        <v>318326.30819455872</v>
      </c>
    </row>
    <row r="21" spans="1:7" x14ac:dyDescent="0.25">
      <c r="A21" s="3">
        <v>0.24546568099999999</v>
      </c>
      <c r="B21" s="3">
        <v>0.15659277099999999</v>
      </c>
      <c r="C21" s="3">
        <v>13386.1211</v>
      </c>
      <c r="D21" s="3">
        <v>297.79775999999998</v>
      </c>
      <c r="E21" s="3">
        <v>1327.5862999999999</v>
      </c>
      <c r="F21" s="3">
        <f>B21*E21*Constants!$B$2</f>
        <v>262.02611398443133</v>
      </c>
      <c r="G21" s="3">
        <f>F21*E21+(C21-39400)*Constants!$B$2</f>
        <v>315074.25708809268</v>
      </c>
    </row>
    <row r="22" spans="1:7" x14ac:dyDescent="0.25">
      <c r="A22" s="3">
        <v>0.25838491299999999</v>
      </c>
      <c r="B22" s="3">
        <v>0.15549527099999999</v>
      </c>
      <c r="C22" s="3">
        <v>13252.1006</v>
      </c>
      <c r="D22" s="3">
        <v>296.89681999999999</v>
      </c>
      <c r="E22" s="3">
        <v>1326.11157</v>
      </c>
      <c r="F22" s="3">
        <f>B22*E22*Constants!$B$2</f>
        <v>259.90064330222691</v>
      </c>
      <c r="G22" s="3">
        <f>F22*E22+(C22-39400)*Constants!$B$2</f>
        <v>311700.30795026734</v>
      </c>
    </row>
    <row r="23" spans="1:7" x14ac:dyDescent="0.25">
      <c r="A23" s="3">
        <v>0.27130416000000002</v>
      </c>
      <c r="B23" s="3">
        <v>0.15416199</v>
      </c>
      <c r="C23" s="3">
        <v>13087.203100000001</v>
      </c>
      <c r="D23" s="3">
        <v>295.73571800000002</v>
      </c>
      <c r="E23" s="3">
        <v>1324.64429</v>
      </c>
      <c r="F23" s="3">
        <f>B23*E23*Constants!$B$2</f>
        <v>257.38704520507946</v>
      </c>
      <c r="G23" s="3">
        <f>F23*E23+(C23-39400)*Constants!$B$2</f>
        <v>307781.49994018814</v>
      </c>
    </row>
    <row r="24" spans="1:7" x14ac:dyDescent="0.25">
      <c r="A24" s="3">
        <v>0.28422340800000001</v>
      </c>
      <c r="B24" s="3">
        <v>0.15297169999999999</v>
      </c>
      <c r="C24" s="3">
        <v>12933.281300000001</v>
      </c>
      <c r="D24" s="3">
        <v>294.53668199999998</v>
      </c>
      <c r="E24" s="3">
        <v>1323.1398899999999</v>
      </c>
      <c r="F24" s="3">
        <f>B24*E24*Constants!$B$2</f>
        <v>255.1096932390634</v>
      </c>
      <c r="G24" s="3">
        <f>F24*E24+(C24-39400)*Constants!$B$2</f>
        <v>304187.02783889801</v>
      </c>
    </row>
    <row r="25" spans="1:7" x14ac:dyDescent="0.25">
      <c r="A25" s="3">
        <v>0.29714265499999998</v>
      </c>
      <c r="B25" s="3">
        <v>0.168855488</v>
      </c>
      <c r="C25" s="3">
        <v>15336.0879</v>
      </c>
      <c r="D25" s="3">
        <v>313.75930799999998</v>
      </c>
      <c r="E25" s="3">
        <v>1312.9387200000001</v>
      </c>
      <c r="F25" s="3">
        <f>B25*E25*Constants!$B$2</f>
        <v>279.42788354085332</v>
      </c>
      <c r="G25" s="3">
        <f>F25*E25+(C25-39400)*Constants!$B$2</f>
        <v>336541.41350152291</v>
      </c>
    </row>
    <row r="26" spans="1:7" x14ac:dyDescent="0.25">
      <c r="A26" s="3">
        <v>0.310061902</v>
      </c>
      <c r="B26" s="3">
        <v>0.25665313000000001</v>
      </c>
      <c r="C26" s="3">
        <v>29469.666000000001</v>
      </c>
      <c r="D26" s="3">
        <v>386.31304899999998</v>
      </c>
      <c r="E26" s="3">
        <v>1271.0766599999999</v>
      </c>
      <c r="F26" s="3">
        <f>B26*E26*Constants!$B$2</f>
        <v>411.17662157948467</v>
      </c>
      <c r="G26" s="3">
        <f>F26*E26+(C26-39400)*Constants!$B$2</f>
        <v>510120.76456664916</v>
      </c>
    </row>
    <row r="27" spans="1:7" x14ac:dyDescent="0.25">
      <c r="A27" s="3">
        <v>0.32298114900000002</v>
      </c>
      <c r="B27" s="3">
        <v>0.35890456999999998</v>
      </c>
      <c r="C27" s="3">
        <v>46381.125</v>
      </c>
      <c r="D27" s="3">
        <v>448.95562699999999</v>
      </c>
      <c r="E27" s="3">
        <v>1228.5563999999999</v>
      </c>
      <c r="F27" s="3">
        <f>B27*E27*Constants!$B$2</f>
        <v>555.75604042963903</v>
      </c>
      <c r="G27" s="3">
        <f>F27*E27+(C27-39400)*Constants!$B$2</f>
        <v>691576.68490781065</v>
      </c>
    </row>
    <row r="28" spans="1:7" x14ac:dyDescent="0.25">
      <c r="A28" s="3">
        <v>0.33590039599999999</v>
      </c>
      <c r="B28" s="3">
        <v>0.40141421599999999</v>
      </c>
      <c r="C28" s="3">
        <v>53456.375</v>
      </c>
      <c r="D28" s="3">
        <v>463.80435199999999</v>
      </c>
      <c r="E28" s="3">
        <v>1215.74866</v>
      </c>
      <c r="F28" s="3">
        <f>B28*E28*Constants!$B$2</f>
        <v>615.10131165561552</v>
      </c>
      <c r="G28" s="3">
        <f>F28*E28+(C28-39400)*Constants!$B$2</f>
        <v>765525.32022536383</v>
      </c>
    </row>
    <row r="29" spans="1:7" x14ac:dyDescent="0.25">
      <c r="A29" s="3">
        <v>0.34881964300000001</v>
      </c>
      <c r="B29" s="3">
        <v>0.427508473</v>
      </c>
      <c r="C29" s="3">
        <v>57735.339800000002</v>
      </c>
      <c r="D29" s="3">
        <v>470.30078099999997</v>
      </c>
      <c r="E29" s="3">
        <v>1210.21045</v>
      </c>
      <c r="F29" s="3">
        <f>B29*E29*Constants!$B$2</f>
        <v>652.10229704476512</v>
      </c>
      <c r="G29" s="3">
        <f>F29*E29+(C29-39400)*Constants!$B$2</f>
        <v>812290.96764003125</v>
      </c>
    </row>
    <row r="30" spans="1:7" x14ac:dyDescent="0.25">
      <c r="A30" s="3">
        <v>0.36173888999999998</v>
      </c>
      <c r="B30" s="3">
        <v>0.45925095700000002</v>
      </c>
      <c r="C30" s="3">
        <v>63156.621099999997</v>
      </c>
      <c r="D30" s="3">
        <v>478.756348</v>
      </c>
      <c r="E30" s="3">
        <v>1202.67004</v>
      </c>
      <c r="F30" s="3">
        <f>B30*E30*Constants!$B$2</f>
        <v>696.15615450511564</v>
      </c>
      <c r="G30" s="3">
        <f>F30*E30+(C30-39400)*Constants!$B$2</f>
        <v>867189.11333025456</v>
      </c>
    </row>
    <row r="31" spans="1:7" x14ac:dyDescent="0.25">
      <c r="A31" s="3">
        <v>0.37465813799999997</v>
      </c>
      <c r="B31" s="3">
        <v>0.497119009</v>
      </c>
      <c r="C31" s="3">
        <v>69857.054699999993</v>
      </c>
      <c r="D31" s="3">
        <v>489.179596</v>
      </c>
      <c r="E31" s="3">
        <v>1193.1467299999999</v>
      </c>
      <c r="F31" s="3">
        <f>B31*E31*Constants!$B$2</f>
        <v>747.59145748269566</v>
      </c>
      <c r="G31" s="3">
        <f>F31*E31+(C31-39400)*Constants!$B$2</f>
        <v>930374.52578236058</v>
      </c>
    </row>
    <row r="32" spans="1:7" x14ac:dyDescent="0.25">
      <c r="A32" s="3">
        <v>0.387577385</v>
      </c>
      <c r="B32" s="3">
        <v>0.53475636199999999</v>
      </c>
      <c r="C32" s="3">
        <v>76635.703099999999</v>
      </c>
      <c r="D32" s="3">
        <v>499.00173999999998</v>
      </c>
      <c r="E32" s="3">
        <v>1184.1340299999999</v>
      </c>
      <c r="F32" s="3">
        <f>B32*E32*Constants!$B$2</f>
        <v>798.11767171420263</v>
      </c>
      <c r="G32" s="3">
        <f>F32*E32+(C32-39400)*Constants!$B$2</f>
        <v>992010.36001983355</v>
      </c>
    </row>
    <row r="33" spans="1:7" x14ac:dyDescent="0.25">
      <c r="A33" s="3">
        <v>0.40049663200000002</v>
      </c>
      <c r="B33" s="3">
        <v>0.56589961099999997</v>
      </c>
      <c r="C33" s="3">
        <v>82245.921900000001</v>
      </c>
      <c r="D33" s="3">
        <v>506.20428500000003</v>
      </c>
      <c r="E33" s="3">
        <v>1177.7158199999999</v>
      </c>
      <c r="F33" s="3">
        <f>B33*E33*Constants!$B$2</f>
        <v>840.02074019778468</v>
      </c>
      <c r="G33" s="3">
        <f>F33*E33+(C33-39400)*Constants!$B$2</f>
        <v>1043308.9274783581</v>
      </c>
    </row>
    <row r="34" spans="1:7" x14ac:dyDescent="0.25">
      <c r="A34" s="3">
        <v>0.41341587899999999</v>
      </c>
      <c r="B34" s="3">
        <v>0.58855771999999995</v>
      </c>
      <c r="C34" s="3">
        <v>86286.796900000001</v>
      </c>
      <c r="D34" s="3">
        <v>510.70413200000002</v>
      </c>
      <c r="E34" s="3">
        <v>1174.06873</v>
      </c>
      <c r="F34" s="3">
        <f>B34*E34*Constants!$B$2</f>
        <v>870.94892326590491</v>
      </c>
      <c r="G34" s="3">
        <f>F34*E34+(C34-39400)*Constants!$B$2</f>
        <v>1081650.2477590034</v>
      </c>
    </row>
    <row r="35" spans="1:7" x14ac:dyDescent="0.25">
      <c r="A35" s="3">
        <v>0.42633512600000001</v>
      </c>
      <c r="B35" s="3">
        <v>0.60481077400000005</v>
      </c>
      <c r="C35" s="3">
        <v>89182.734400000001</v>
      </c>
      <c r="D35" s="3">
        <v>513.68353300000001</v>
      </c>
      <c r="E35" s="3">
        <v>1172.00854</v>
      </c>
      <c r="F35" s="3">
        <f>B35*E35*Constants!$B$2</f>
        <v>893.42972973638757</v>
      </c>
      <c r="G35" s="3">
        <f>F35*E35+(C35-39400)*Constants!$B$2</f>
        <v>1109853.6786646389</v>
      </c>
    </row>
    <row r="36" spans="1:7" x14ac:dyDescent="0.25">
      <c r="A36" s="3">
        <v>0.43925437299999998</v>
      </c>
      <c r="B36" s="3">
        <v>0.61783760799999998</v>
      </c>
      <c r="C36" s="3">
        <v>91558.234400000001</v>
      </c>
      <c r="D36" s="3">
        <v>516.25311299999998</v>
      </c>
      <c r="E36" s="3">
        <v>1170.3663300000001</v>
      </c>
      <c r="F36" s="3">
        <f>B36*E36*Constants!$B$2</f>
        <v>911.39420806910039</v>
      </c>
      <c r="G36" s="3">
        <f>F36*E36+(C36-39400)*Constants!$B$2</f>
        <v>1132405.5919950756</v>
      </c>
    </row>
    <row r="37" spans="1:7" x14ac:dyDescent="0.25">
      <c r="A37" s="3">
        <v>0.45217362</v>
      </c>
      <c r="B37" s="3">
        <v>0.62987011699999995</v>
      </c>
      <c r="C37" s="3">
        <v>93838.609400000001</v>
      </c>
      <c r="D37" s="3">
        <v>519.00524900000005</v>
      </c>
      <c r="E37" s="3">
        <v>1168.51331</v>
      </c>
      <c r="F37" s="3">
        <f>B37*E37*Constants!$B$2</f>
        <v>927.67269294219534</v>
      </c>
      <c r="G37" s="3">
        <f>F37*E37+(C37-39400)*Constants!$B$2</f>
        <v>1152612.5825086376</v>
      </c>
    </row>
    <row r="38" spans="1:7" x14ac:dyDescent="0.25">
      <c r="A38" s="3">
        <v>0.46509286799999999</v>
      </c>
      <c r="B38" s="3">
        <v>0.64191973199999997</v>
      </c>
      <c r="C38" s="3">
        <v>96201.429699999993</v>
      </c>
      <c r="D38" s="3">
        <v>522.08624299999997</v>
      </c>
      <c r="E38" s="3">
        <v>1166.2887000000001</v>
      </c>
      <c r="F38" s="3">
        <f>B38*E38*Constants!$B$2</f>
        <v>943.61948079465469</v>
      </c>
      <c r="G38" s="3">
        <f>F38*E38+(C38-39400)*Constants!$B$2</f>
        <v>1172125.5414662845</v>
      </c>
    </row>
    <row r="39" spans="1:7" x14ac:dyDescent="0.25">
      <c r="A39" s="3">
        <v>0.47801211500000002</v>
      </c>
      <c r="B39" s="3">
        <v>0.65429776900000003</v>
      </c>
      <c r="C39" s="3">
        <v>98675.328099999999</v>
      </c>
      <c r="D39" s="3">
        <v>525.37683100000004</v>
      </c>
      <c r="E39" s="3">
        <v>1163.80054</v>
      </c>
      <c r="F39" s="3">
        <f>B39*E39*Constants!$B$2</f>
        <v>959.76321031500197</v>
      </c>
      <c r="G39" s="3">
        <f>F39*E39+(C39-39400)*Constants!$B$2</f>
        <v>1191683.8601743693</v>
      </c>
    </row>
    <row r="40" spans="1:7" x14ac:dyDescent="0.25">
      <c r="A40" s="3">
        <v>0.49093136199999998</v>
      </c>
      <c r="B40" s="3">
        <v>0.66677272300000001</v>
      </c>
      <c r="C40" s="3">
        <v>101217.92200000001</v>
      </c>
      <c r="D40" s="3">
        <v>528.82775900000001</v>
      </c>
      <c r="E40" s="3">
        <v>1161.1099899999999</v>
      </c>
      <c r="F40" s="3">
        <f>B40*E40*Constants!$B$2</f>
        <v>975.80107301211956</v>
      </c>
      <c r="G40" s="3">
        <f>F40*E40+(C40-39400)*Constants!$B$2</f>
        <v>1210927.9898359082</v>
      </c>
    </row>
    <row r="41" spans="1:7" x14ac:dyDescent="0.25">
      <c r="A41" s="3">
        <v>0.50385057899999997</v>
      </c>
      <c r="B41" s="3">
        <v>0.67906057799999997</v>
      </c>
      <c r="C41" s="3">
        <v>103786.641</v>
      </c>
      <c r="D41" s="3">
        <v>532.43414299999995</v>
      </c>
      <c r="E41" s="3">
        <v>1158.2309600000001</v>
      </c>
      <c r="F41" s="3">
        <f>B41*E41*Constants!$B$2</f>
        <v>991.3198285583893</v>
      </c>
      <c r="G41" s="3">
        <f>F41*E41+(C41-39400)*Constants!$B$2</f>
        <v>1229330.5585839222</v>
      </c>
    </row>
    <row r="42" spans="1:7" x14ac:dyDescent="0.25">
      <c r="A42" s="3">
        <v>0.51676982599999999</v>
      </c>
      <c r="B42" s="3">
        <v>0.691162944</v>
      </c>
      <c r="C42" s="3">
        <v>106357.766</v>
      </c>
      <c r="D42" s="3">
        <v>536.06976299999997</v>
      </c>
      <c r="E42" s="3">
        <v>1155.27991</v>
      </c>
      <c r="F42" s="3">
        <f>B42*E42*Constants!$B$2</f>
        <v>1006.4165540950114</v>
      </c>
      <c r="G42" s="3">
        <f>F42*E42+(C42-39400)*Constants!$B$2</f>
        <v>1247086.7266343266</v>
      </c>
    </row>
    <row r="43" spans="1:7" x14ac:dyDescent="0.25">
      <c r="A43" s="3">
        <v>0.52968907399999998</v>
      </c>
      <c r="B43" s="3">
        <v>0.70316952499999996</v>
      </c>
      <c r="C43" s="3">
        <v>108927.141</v>
      </c>
      <c r="D43" s="3">
        <v>539.64581299999998</v>
      </c>
      <c r="E43" s="3">
        <v>1152.34106</v>
      </c>
      <c r="F43" s="3">
        <f>B43*E43*Constants!$B$2</f>
        <v>1021.2949440584667</v>
      </c>
      <c r="G43" s="3">
        <f>F43*E43+(C43-39400)*Constants!$B$2</f>
        <v>1264512.4520084485</v>
      </c>
    </row>
    <row r="44" spans="1:7" x14ac:dyDescent="0.25">
      <c r="A44" s="3">
        <v>0.542608321</v>
      </c>
      <c r="B44" s="3">
        <v>0.71506393000000001</v>
      </c>
      <c r="C44" s="3">
        <v>111494.609</v>
      </c>
      <c r="D44" s="3">
        <v>543.17834500000004</v>
      </c>
      <c r="E44" s="3">
        <v>1149.40479</v>
      </c>
      <c r="F44" s="3">
        <f>B44*E44*Constants!$B$2</f>
        <v>1035.9242004125213</v>
      </c>
      <c r="G44" s="3">
        <f>F44*E44+(C44-39400)*Constants!$B$2</f>
        <v>1281564.6410408239</v>
      </c>
    </row>
    <row r="45" spans="1:7" x14ac:dyDescent="0.25">
      <c r="A45" s="3">
        <v>0.55552756800000003</v>
      </c>
      <c r="B45" s="3">
        <v>0.72681254100000003</v>
      </c>
      <c r="C45" s="3">
        <v>114050.906</v>
      </c>
      <c r="D45" s="3">
        <v>546.652466</v>
      </c>
      <c r="E45" s="3">
        <v>1146.4841300000001</v>
      </c>
      <c r="F45" s="3">
        <f>B45*E45*Constants!$B$2</f>
        <v>1050.2690425338315</v>
      </c>
      <c r="G45" s="3">
        <f>F45*E45+(C45-39400)*Constants!$B$2</f>
        <v>1298207.1619315175</v>
      </c>
    </row>
    <row r="46" spans="1:7" x14ac:dyDescent="0.25">
      <c r="A46" s="3">
        <v>0.56844681500000005</v>
      </c>
      <c r="B46" s="3">
        <v>0.73854541799999995</v>
      </c>
      <c r="C46" s="3">
        <v>116588.30499999999</v>
      </c>
      <c r="D46" s="3">
        <v>549.93975799999998</v>
      </c>
      <c r="E46" s="3">
        <v>1143.68884</v>
      </c>
      <c r="F46" s="3">
        <f>B46*E46*Constants!$B$2</f>
        <v>1064.6214108041784</v>
      </c>
      <c r="G46" s="3">
        <f>F46*E46+(C46-39400)*Constants!$B$2</f>
        <v>1314884.1490914153</v>
      </c>
    </row>
    <row r="47" spans="1:7" x14ac:dyDescent="0.25">
      <c r="A47" s="3">
        <v>0.58136606199999996</v>
      </c>
      <c r="B47" s="3">
        <v>0.75012087800000005</v>
      </c>
      <c r="C47" s="3">
        <v>119122.031</v>
      </c>
      <c r="D47" s="3">
        <v>553.22198500000002</v>
      </c>
      <c r="E47" s="3">
        <v>1140.8949</v>
      </c>
      <c r="F47" s="3">
        <f>B47*E47*Constants!$B$2</f>
        <v>1078.6660172168349</v>
      </c>
      <c r="G47" s="3">
        <f>F47*E47+(C47-39400)*Constants!$B$2</f>
        <v>1331126.6014016266</v>
      </c>
    </row>
    <row r="48" spans="1:7" x14ac:dyDescent="0.25">
      <c r="A48" s="3">
        <v>0.59428530899999998</v>
      </c>
      <c r="B48" s="3">
        <v>0.75672960300000003</v>
      </c>
      <c r="C48" s="3">
        <v>121742.086</v>
      </c>
      <c r="D48" s="3">
        <v>560.46563700000002</v>
      </c>
      <c r="E48" s="3">
        <v>1135.0343</v>
      </c>
      <c r="F48" s="3">
        <f>B48*E48*Constants!$B$2</f>
        <v>1082.5795382483414</v>
      </c>
      <c r="G48" s="3">
        <f>F48*E48+(C48-39400)*Constants!$B$2</f>
        <v>1332549.2822717386</v>
      </c>
    </row>
    <row r="49" spans="1:7" x14ac:dyDescent="0.25">
      <c r="A49" s="3">
        <v>0.60720455600000001</v>
      </c>
      <c r="B49" s="3">
        <v>0.73582261800000004</v>
      </c>
      <c r="C49" s="3">
        <v>124241</v>
      </c>
      <c r="D49" s="3">
        <v>588.95105000000001</v>
      </c>
      <c r="E49" s="3">
        <v>1110.4444599999999</v>
      </c>
      <c r="F49" s="3">
        <f>B49*E49*Constants!$B$2</f>
        <v>1029.8644801348521</v>
      </c>
      <c r="G49" s="3">
        <f>F49*E49+(C49-39400)*Constants!$B$2</f>
        <v>1250541.3240066604</v>
      </c>
    </row>
    <row r="50" spans="1:7" x14ac:dyDescent="0.25">
      <c r="A50" s="3">
        <v>0.620123804</v>
      </c>
      <c r="B50" s="3">
        <v>0.66195571399999997</v>
      </c>
      <c r="C50" s="3">
        <v>124659.57799999999</v>
      </c>
      <c r="D50" s="3">
        <v>669.61077899999998</v>
      </c>
      <c r="E50" s="3">
        <v>1012.56628</v>
      </c>
      <c r="F50" s="3">
        <f>B50*E50*Constants!$B$2</f>
        <v>844.81672028621688</v>
      </c>
      <c r="G50" s="3">
        <f>F50*E50+(C50-39400)*Constants!$B$2</f>
        <v>962894.51902087126</v>
      </c>
    </row>
    <row r="51" spans="1:7" x14ac:dyDescent="0.25">
      <c r="A51" s="3">
        <v>0.63304305100000002</v>
      </c>
      <c r="B51" s="3">
        <v>0.46139097200000001</v>
      </c>
      <c r="C51" s="3">
        <v>106256.289</v>
      </c>
      <c r="D51" s="3">
        <v>1001.67706</v>
      </c>
      <c r="E51" s="3">
        <v>0</v>
      </c>
      <c r="F51" s="3">
        <f>B51*E51*Constants!$B$2</f>
        <v>0</v>
      </c>
      <c r="G51" s="3">
        <f>F51*E51+(C51-39400)*Constants!$B$2</f>
        <v>84265.998482472394</v>
      </c>
    </row>
    <row r="52" spans="1:7" x14ac:dyDescent="0.25">
      <c r="F52" s="1" t="s">
        <v>12</v>
      </c>
      <c r="G52" s="3">
        <f>MIN(G2:G51)</f>
        <v>84265.998482472394</v>
      </c>
    </row>
    <row r="53" spans="1:7" x14ac:dyDescent="0.25">
      <c r="F53" s="1" t="s">
        <v>13</v>
      </c>
      <c r="G53" s="3">
        <f>MAX(G2:G51)</f>
        <v>1332549.2822717386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D973A8FF10F47BF3407CFF65ACA9F" ma:contentTypeVersion="13" ma:contentTypeDescription="Create a new document." ma:contentTypeScope="" ma:versionID="f30ac6a4918a669e6c3efe22619bc72a">
  <xsd:schema xmlns:xsd="http://www.w3.org/2001/XMLSchema" xmlns:xs="http://www.w3.org/2001/XMLSchema" xmlns:p="http://schemas.microsoft.com/office/2006/metadata/properties" xmlns:ns3="d38c6e66-3cd7-4b93-aaa6-dcf7e5b1c346" xmlns:ns4="1e5a2760-b6ef-4230-8686-150ad0a1ea50" targetNamespace="http://schemas.microsoft.com/office/2006/metadata/properties" ma:root="true" ma:fieldsID="52e712fa51f9ebfae528cc3f76818463" ns3:_="" ns4:_="">
    <xsd:import namespace="d38c6e66-3cd7-4b93-aaa6-dcf7e5b1c346"/>
    <xsd:import namespace="1e5a2760-b6ef-4230-8686-150ad0a1e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c6e66-3cd7-4b93-aaa6-dcf7e5b1c3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a2760-b6ef-4230-8686-150ad0a1ea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49BA13-B871-43E1-81C9-D2E3E12F0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8c6e66-3cd7-4b93-aaa6-dcf7e5b1c346"/>
    <ds:schemaRef ds:uri="1e5a2760-b6ef-4230-8686-150ad0a1e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1F5438-FBBE-40A5-9FB5-C8A580CA1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707317-08C9-4DAB-B461-743DF3969C74}">
  <ds:schemaRefs>
    <ds:schemaRef ds:uri="http://schemas.microsoft.com/office/infopath/2007/PartnerControls"/>
    <ds:schemaRef ds:uri="http://schemas.microsoft.com/office/2006/documentManagement/types"/>
    <ds:schemaRef ds:uri="1e5a2760-b6ef-4230-8686-150ad0a1ea50"/>
    <ds:schemaRef ds:uri="d38c6e66-3cd7-4b93-aaa6-dcf7e5b1c346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39.4kPa</vt:lpstr>
      <vt:lpstr>93.3kPa</vt:lpstr>
      <vt:lpstr>101.3kPa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Pivovarsky</dc:creator>
  <cp:lastModifiedBy>Pivovarsky-L-18</cp:lastModifiedBy>
  <dcterms:created xsi:type="dcterms:W3CDTF">2020-05-07T20:52:27Z</dcterms:created>
  <dcterms:modified xsi:type="dcterms:W3CDTF">2020-05-07T22:55:58Z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0x010100949D973A8FF10F47BF3407CFF65ACA9F</vt:lpwstr>
  </property>
</Properties>
</file>