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raphorn.par\Desktop\"/>
    </mc:Choice>
  </mc:AlternateContent>
  <xr:revisionPtr revIDLastSave="0" documentId="13_ncr:1_{9DBBE23A-DE4C-4410-875E-C65BD5FAAD3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59-60" sheetId="2" r:id="rId1"/>
    <sheet name="60-61" sheetId="3" r:id="rId2"/>
    <sheet name="61-62" sheetId="1" r:id="rId3"/>
    <sheet name="62-63" sheetId="4" r:id="rId4"/>
    <sheet name="63-64" sheetId="5" r:id="rId5"/>
  </sheets>
  <definedNames>
    <definedName name="_xlnm.Print_Area" localSheetId="2">'61-62'!$A$1:$M$23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8" i="5" l="1"/>
  <c r="L18" i="5"/>
  <c r="K18" i="5"/>
  <c r="J18" i="5"/>
  <c r="M17" i="5"/>
  <c r="L17" i="5"/>
  <c r="K17" i="5"/>
  <c r="J17" i="5"/>
  <c r="M16" i="5"/>
  <c r="L16" i="5"/>
  <c r="K16" i="5"/>
  <c r="J16" i="5"/>
  <c r="I15" i="5"/>
  <c r="H15" i="5"/>
  <c r="G15" i="5"/>
  <c r="F15" i="5"/>
  <c r="E15" i="5"/>
  <c r="M15" i="5" s="1"/>
  <c r="D15" i="5"/>
  <c r="L15" i="5" s="1"/>
  <c r="C15" i="5"/>
  <c r="K15" i="5" s="1"/>
  <c r="B15" i="5"/>
  <c r="J15" i="5" s="1"/>
  <c r="M14" i="5"/>
  <c r="L14" i="5"/>
  <c r="K14" i="5"/>
  <c r="J14" i="5"/>
  <c r="M13" i="5"/>
  <c r="L13" i="5"/>
  <c r="K13" i="5"/>
  <c r="J13" i="5"/>
  <c r="M12" i="5"/>
  <c r="L12" i="5"/>
  <c r="K12" i="5"/>
  <c r="J12" i="5"/>
  <c r="M11" i="5"/>
  <c r="L11" i="5"/>
  <c r="G11" i="5"/>
  <c r="F11" i="5"/>
  <c r="C11" i="5"/>
  <c r="K11" i="5" s="1"/>
  <c r="B11" i="5"/>
  <c r="J11" i="5" s="1"/>
  <c r="M10" i="5"/>
  <c r="L10" i="5"/>
  <c r="K10" i="5"/>
  <c r="J10" i="5"/>
  <c r="M9" i="5"/>
  <c r="L9" i="5"/>
  <c r="K9" i="5"/>
  <c r="J9" i="5"/>
  <c r="M8" i="5"/>
  <c r="L8" i="5"/>
  <c r="K8" i="5"/>
  <c r="J8" i="5"/>
  <c r="I7" i="5"/>
  <c r="I19" i="5" s="1"/>
  <c r="H7" i="5"/>
  <c r="H19" i="5" s="1"/>
  <c r="G7" i="5"/>
  <c r="G19" i="5" s="1"/>
  <c r="F7" i="5"/>
  <c r="F19" i="5" s="1"/>
  <c r="E7" i="5"/>
  <c r="E19" i="5" s="1"/>
  <c r="D7" i="5"/>
  <c r="D19" i="5" s="1"/>
  <c r="C7" i="5"/>
  <c r="C19" i="5" s="1"/>
  <c r="B7" i="5"/>
  <c r="B19" i="5" s="1"/>
  <c r="M18" i="4"/>
  <c r="L18" i="4"/>
  <c r="K18" i="4"/>
  <c r="J18" i="4"/>
  <c r="M17" i="4"/>
  <c r="L17" i="4"/>
  <c r="K17" i="4"/>
  <c r="J17" i="4"/>
  <c r="M16" i="4"/>
  <c r="L16" i="4"/>
  <c r="K16" i="4"/>
  <c r="J16" i="4"/>
  <c r="I15" i="4"/>
  <c r="I19" i="4" s="1"/>
  <c r="H15" i="4"/>
  <c r="H19" i="4" s="1"/>
  <c r="G15" i="4"/>
  <c r="F15" i="4"/>
  <c r="E15" i="4"/>
  <c r="E19" i="4" s="1"/>
  <c r="D15" i="4"/>
  <c r="D19" i="4" s="1"/>
  <c r="C15" i="4"/>
  <c r="K15" i="4" s="1"/>
  <c r="B15" i="4"/>
  <c r="J15" i="4" s="1"/>
  <c r="M14" i="4"/>
  <c r="L14" i="4"/>
  <c r="K14" i="4"/>
  <c r="J14" i="4"/>
  <c r="M13" i="4"/>
  <c r="L13" i="4"/>
  <c r="K13" i="4"/>
  <c r="J13" i="4"/>
  <c r="M12" i="4"/>
  <c r="L12" i="4"/>
  <c r="K12" i="4"/>
  <c r="J12" i="4"/>
  <c r="M11" i="4"/>
  <c r="L11" i="4"/>
  <c r="C11" i="4"/>
  <c r="K11" i="4" s="1"/>
  <c r="B11" i="4"/>
  <c r="J11" i="4" s="1"/>
  <c r="M10" i="4"/>
  <c r="L10" i="4"/>
  <c r="K10" i="4"/>
  <c r="J10" i="4"/>
  <c r="M9" i="4"/>
  <c r="L9" i="4"/>
  <c r="K9" i="4"/>
  <c r="J9" i="4"/>
  <c r="M8" i="4"/>
  <c r="L8" i="4"/>
  <c r="K8" i="4"/>
  <c r="J8" i="4"/>
  <c r="I7" i="4"/>
  <c r="H7" i="4"/>
  <c r="G7" i="4"/>
  <c r="G19" i="4" s="1"/>
  <c r="F7" i="4"/>
  <c r="F19" i="4" s="1"/>
  <c r="E7" i="4"/>
  <c r="M7" i="4" s="1"/>
  <c r="D7" i="4"/>
  <c r="L7" i="4" s="1"/>
  <c r="C7" i="4"/>
  <c r="C19" i="4" s="1"/>
  <c r="B7" i="4"/>
  <c r="B19" i="4" s="1"/>
  <c r="L7" i="5" l="1"/>
  <c r="L19" i="5" s="1"/>
  <c r="M7" i="5"/>
  <c r="M19" i="5" s="1"/>
  <c r="J7" i="5"/>
  <c r="J19" i="5" s="1"/>
  <c r="K7" i="5"/>
  <c r="K19" i="5" s="1"/>
  <c r="M19" i="4"/>
  <c r="J7" i="4"/>
  <c r="J19" i="4" s="1"/>
  <c r="L15" i="4"/>
  <c r="L19" i="4" s="1"/>
  <c r="K7" i="4"/>
  <c r="K19" i="4" s="1"/>
  <c r="M15" i="4"/>
  <c r="M14" i="3" l="1"/>
  <c r="L14" i="3"/>
  <c r="K15" i="3"/>
  <c r="J15" i="3"/>
  <c r="K14" i="3"/>
  <c r="J14" i="3"/>
  <c r="K11" i="3"/>
  <c r="K10" i="3"/>
  <c r="J11" i="3"/>
  <c r="J10" i="3"/>
  <c r="E7" i="3"/>
  <c r="D7" i="3"/>
  <c r="C7" i="3"/>
  <c r="C19" i="3" s="1"/>
  <c r="B7" i="3"/>
  <c r="B19" i="3" s="1"/>
  <c r="L10" i="3"/>
  <c r="J9" i="3"/>
  <c r="J8" i="3"/>
  <c r="K8" i="3"/>
  <c r="K9" i="3" l="1"/>
  <c r="J15" i="2"/>
  <c r="M15" i="3"/>
  <c r="E15" i="3"/>
  <c r="E19" i="3" s="1"/>
  <c r="D15" i="3"/>
  <c r="L15" i="3" s="1"/>
  <c r="M11" i="3"/>
  <c r="L11" i="3"/>
  <c r="M10" i="3"/>
  <c r="M9" i="3"/>
  <c r="L9" i="3"/>
  <c r="M8" i="3"/>
  <c r="M7" i="3" s="1"/>
  <c r="L8" i="3"/>
  <c r="L7" i="3" s="1"/>
  <c r="L19" i="3" s="1"/>
  <c r="I7" i="3"/>
  <c r="I19" i="3" s="1"/>
  <c r="H7" i="3"/>
  <c r="H19" i="3" s="1"/>
  <c r="G7" i="3"/>
  <c r="K7" i="3" s="1"/>
  <c r="K19" i="3" s="1"/>
  <c r="F7" i="3"/>
  <c r="F19" i="3" s="1"/>
  <c r="J14" i="2"/>
  <c r="I15" i="2"/>
  <c r="I19" i="2" s="1"/>
  <c r="H15" i="2"/>
  <c r="G15" i="2"/>
  <c r="F15" i="2"/>
  <c r="E15" i="2"/>
  <c r="D15" i="2"/>
  <c r="C19" i="2"/>
  <c r="M14" i="2"/>
  <c r="L14" i="2"/>
  <c r="K14" i="2"/>
  <c r="M11" i="2"/>
  <c r="L11" i="2"/>
  <c r="K11" i="2"/>
  <c r="J11" i="2"/>
  <c r="M10" i="2"/>
  <c r="L10" i="2"/>
  <c r="K10" i="2"/>
  <c r="J10" i="2"/>
  <c r="M9" i="2"/>
  <c r="L9" i="2"/>
  <c r="M8" i="2"/>
  <c r="L8" i="2"/>
  <c r="I7" i="2"/>
  <c r="H7" i="2"/>
  <c r="G7" i="2"/>
  <c r="K7" i="2" s="1"/>
  <c r="F7" i="2"/>
  <c r="J7" i="2" s="1"/>
  <c r="E7" i="2"/>
  <c r="D7" i="2"/>
  <c r="M19" i="3" l="1"/>
  <c r="J7" i="3"/>
  <c r="J19" i="3" s="1"/>
  <c r="D19" i="3"/>
  <c r="D19" i="2"/>
  <c r="L7" i="2"/>
  <c r="J19" i="2"/>
  <c r="G19" i="3"/>
  <c r="L15" i="2"/>
  <c r="H19" i="2"/>
  <c r="M15" i="2"/>
  <c r="L19" i="2"/>
  <c r="G19" i="2"/>
  <c r="F19" i="2"/>
  <c r="M7" i="2"/>
  <c r="B19" i="2"/>
  <c r="K15" i="2"/>
  <c r="E19" i="2"/>
  <c r="K19" i="2" l="1"/>
  <c r="M19" i="2"/>
  <c r="K16" i="1" l="1"/>
  <c r="J16" i="1"/>
  <c r="K18" i="1"/>
  <c r="L18" i="1"/>
  <c r="M18" i="1"/>
  <c r="J18" i="1"/>
  <c r="K17" i="1"/>
  <c r="L17" i="1"/>
  <c r="M17" i="1"/>
  <c r="J17" i="1"/>
  <c r="L16" i="1"/>
  <c r="M16" i="1"/>
  <c r="K14" i="1"/>
  <c r="L14" i="1"/>
  <c r="M14" i="1"/>
  <c r="J14" i="1"/>
  <c r="K13" i="1"/>
  <c r="L13" i="1"/>
  <c r="M13" i="1"/>
  <c r="J13" i="1"/>
  <c r="K12" i="1"/>
  <c r="L12" i="1"/>
  <c r="M12" i="1"/>
  <c r="J12" i="1"/>
  <c r="L11" i="1"/>
  <c r="M11" i="1"/>
  <c r="K10" i="1"/>
  <c r="L10" i="1"/>
  <c r="M10" i="1"/>
  <c r="J10" i="1"/>
  <c r="K9" i="1"/>
  <c r="L9" i="1"/>
  <c r="M9" i="1"/>
  <c r="K8" i="1"/>
  <c r="L8" i="1"/>
  <c r="M8" i="1"/>
  <c r="J8" i="1"/>
  <c r="J9" i="1"/>
  <c r="K7" i="1" l="1"/>
  <c r="L7" i="1"/>
  <c r="M7" i="1"/>
  <c r="J7" i="1"/>
  <c r="F15" i="1"/>
  <c r="H15" i="1"/>
  <c r="I15" i="1"/>
  <c r="G15" i="1"/>
  <c r="D15" i="1"/>
  <c r="B7" i="1"/>
  <c r="G11" i="1"/>
  <c r="F11" i="1"/>
  <c r="C11" i="1"/>
  <c r="K11" i="1" s="1"/>
  <c r="B11" i="1"/>
  <c r="E15" i="1"/>
  <c r="M15" i="1" s="1"/>
  <c r="C15" i="1"/>
  <c r="K15" i="1" s="1"/>
  <c r="B15" i="1"/>
  <c r="I7" i="1"/>
  <c r="H7" i="1"/>
  <c r="G7" i="1"/>
  <c r="F7" i="1"/>
  <c r="E7" i="1"/>
  <c r="D7" i="1"/>
  <c r="C7" i="1"/>
  <c r="L15" i="1" l="1"/>
  <c r="L19" i="1" s="1"/>
  <c r="J15" i="1"/>
  <c r="J11" i="1"/>
  <c r="J19" i="1" s="1"/>
  <c r="M19" i="1"/>
  <c r="K19" i="1"/>
  <c r="G19" i="1"/>
  <c r="H19" i="1"/>
  <c r="I19" i="1"/>
  <c r="E19" i="1"/>
  <c r="F19" i="1"/>
  <c r="B19" i="1"/>
  <c r="C19" i="1"/>
  <c r="D19" i="1"/>
</calcChain>
</file>

<file path=xl/sharedStrings.xml><?xml version="1.0" encoding="utf-8"?>
<sst xmlns="http://schemas.openxmlformats.org/spreadsheetml/2006/main" count="187" uniqueCount="36">
  <si>
    <t>ชนิดข้าว</t>
  </si>
  <si>
    <t>1. ข้าวหอมมะลิ</t>
  </si>
  <si>
    <t>2. ข้าวหอมไทย</t>
  </si>
  <si>
    <t>3. ข้าวเจ้า</t>
  </si>
  <si>
    <t>4. ข้าวเหนียว</t>
  </si>
  <si>
    <t>5. ข้าวตลาดเฉพาะ</t>
  </si>
  <si>
    <t xml:space="preserve">   5.1 ข้าว กข43</t>
  </si>
  <si>
    <t xml:space="preserve">   5.2 ข้าวอินทรีย์</t>
  </si>
  <si>
    <t xml:space="preserve">   5.3 ข้าวสี</t>
  </si>
  <si>
    <t>รวม</t>
  </si>
  <si>
    <t xml:space="preserve">   1.1 ในพื้นที่ 23 จังหวัด</t>
  </si>
  <si>
    <t xml:space="preserve">   1.2 นอกพื้นที่ 23 จังหวัด</t>
  </si>
  <si>
    <t xml:space="preserve">   3.1 ข้าวเจ้าพื้นนุ่ม</t>
  </si>
  <si>
    <t xml:space="preserve">   3.2 ข้าวเจ้าพื้นแข็ง</t>
  </si>
  <si>
    <t>รอบที่ 1</t>
  </si>
  <si>
    <t>รอบที่ 2</t>
  </si>
  <si>
    <t>รวมเพาะปลูกจริง</t>
  </si>
  <si>
    <t>ผล</t>
  </si>
  <si>
    <t>พื้นที่
(ล้านไร่)</t>
  </si>
  <si>
    <t>ผลผลิต
(ล้านตัน)</t>
  </si>
  <si>
    <t>พื้นที่จริง
(ล้านไร่)</t>
  </si>
  <si>
    <t>ผลผลิตจริง
(ล้านตัน)</t>
  </si>
  <si>
    <t>เป้าหมาย</t>
  </si>
  <si>
    <t>ปี 2561/62</t>
  </si>
  <si>
    <t>รวมเป้าหมาย</t>
  </si>
  <si>
    <t>ปี 2562/63</t>
  </si>
  <si>
    <t>ปี 2563/64</t>
  </si>
  <si>
    <t xml:space="preserve">        เป้าหมายพื้นที่ส่งเสริมการปลูกข้าว ปี 2563/64 รอบที่ 2 อยู่ระหว่างดำเนินการจัดทำพื้นที่เป้าหมายฯ</t>
  </si>
  <si>
    <t>ที่มา : เป้าหมายพื้นที่ส่งเสริมการปลูกข้าว (กรมการข้าว) และ ผลพยากรณ์การเพาะปลูกข้าว (สำนักงานเศรษฐกิจการเกษตร)</t>
  </si>
  <si>
    <t>18-11-63</t>
  </si>
  <si>
    <t>พื้นที่ส่งเสริมเป้าหมายการปลูกข้าวและผลพยากรณ์การเพาะปลูกข้าว ปี 2559/60 - 2560/61</t>
  </si>
  <si>
    <t>ปี 2559/60</t>
  </si>
  <si>
    <t>ปี 2560/61</t>
  </si>
  <si>
    <t>พื้นที่ส่งเสริมเป้าหมายการปลูกข้าวและผลพยากรณ์การเพาะปลูกข้าว ปี 2563/64</t>
  </si>
  <si>
    <t>พื้นที่ส่งเสริมเป้าหมายการปลูกข้าวและผลพยากรณ์การเพาะปลูกข้าว ปี 2562/63</t>
  </si>
  <si>
    <t xml:space="preserve">พื้นที่ส่งเสริมเป้าหมายการปลูกข้าวและผลพยากรณ์การเพาะปลูกข้าว ปี 2561/62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</si>
</sst>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87" formatCode="_(* #,##0.00_);_(* \(#,##0.00\);_(* &quot;-&quot;??_);_(@_)"/>
    <numFmt numFmtId="188" formatCode="_-* #,##0.000_-;\-* #,##0.000_-;_-* &quot;-&quot;??_-;_-@_-"/>
    <numFmt numFmtId="189" formatCode="_-* #,##0.0000_-;\-* #,##0.0000_-;_-* &quot;-&quot;??_-;_-@_-"/>
  </numFmts>
  <fonts count="17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4"/>
      <name val="TH Sarabun New"/>
      <family val="2"/>
    </font>
    <font>
      <sz val="14"/>
      <color rgb="FF000000"/>
      <name val="TH Sarabun New"/>
      <family val="2"/>
    </font>
    <font>
      <b/>
      <sz val="14"/>
      <color rgb="FF000000"/>
      <name val="TH Sarabun New"/>
      <family val="2"/>
    </font>
    <font>
      <b/>
      <sz val="18"/>
      <name val="TH Sarabun New"/>
      <family val="2"/>
    </font>
    <font>
      <sz val="14"/>
      <name val="TH Sarabun New"/>
      <family val="2"/>
    </font>
    <font>
      <b/>
      <sz val="18"/>
      <color theme="1"/>
      <name val="TH SarabunPSK"/>
      <family val="2"/>
    </font>
    <font>
      <b/>
      <sz val="14"/>
      <name val="TH SarabunPSK"/>
      <family val="2"/>
    </font>
    <font>
      <b/>
      <sz val="18"/>
      <name val="TH SarabunPSK"/>
      <family val="2"/>
    </font>
    <font>
      <sz val="14"/>
      <color rgb="FF000000"/>
      <name val="TH SarabunPSK"/>
      <family val="2"/>
    </font>
    <font>
      <sz val="14"/>
      <name val="TH SarabunPSK"/>
      <family val="2"/>
    </font>
    <font>
      <b/>
      <sz val="14"/>
      <color rgb="FF000000"/>
      <name val="TH SarabunPSK"/>
      <family val="2"/>
    </font>
    <font>
      <sz val="11"/>
      <color theme="1"/>
      <name val="Tahoma"/>
      <family val="2"/>
      <charset val="222"/>
      <scheme val="minor"/>
    </font>
    <font>
      <sz val="12"/>
      <name val="EucrosiaUPC"/>
      <family val="1"/>
      <charset val="222"/>
    </font>
    <font>
      <sz val="14"/>
      <name val="Cordia New"/>
      <family val="2"/>
    </font>
    <font>
      <sz val="11"/>
      <color theme="1"/>
      <name val="Duba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87" fontId="1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4" fillId="0" borderId="0"/>
    <xf numFmtId="0" fontId="15" fillId="0" borderId="0"/>
  </cellStyleXfs>
  <cellXfs count="44">
    <xf numFmtId="0" fontId="0" fillId="0" borderId="0" xfId="0"/>
    <xf numFmtId="0" fontId="2" fillId="3" borderId="1" xfId="0" applyFont="1" applyFill="1" applyBorder="1" applyAlignment="1">
      <alignment horizontal="left" vertical="top" wrapText="1" readingOrder="1"/>
    </xf>
    <xf numFmtId="0" fontId="3" fillId="4" borderId="1" xfId="0" applyFont="1" applyFill="1" applyBorder="1" applyAlignment="1">
      <alignment horizontal="left" vertical="top" wrapText="1" readingOrder="1"/>
    </xf>
    <xf numFmtId="0" fontId="4" fillId="3" borderId="1" xfId="0" applyFont="1" applyFill="1" applyBorder="1" applyAlignment="1">
      <alignment horizontal="left" vertical="top" wrapText="1" readingOrder="1"/>
    </xf>
    <xf numFmtId="0" fontId="2" fillId="5" borderId="1" xfId="0" applyFont="1" applyFill="1" applyBorder="1" applyAlignment="1">
      <alignment horizontal="center" vertical="top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188" fontId="2" fillId="3" borderId="1" xfId="1" applyNumberFormat="1" applyFont="1" applyFill="1" applyBorder="1" applyAlignment="1">
      <alignment horizontal="right" vertical="top" wrapText="1" readingOrder="1"/>
    </xf>
    <xf numFmtId="188" fontId="6" fillId="4" borderId="1" xfId="1" applyNumberFormat="1" applyFont="1" applyFill="1" applyBorder="1" applyAlignment="1">
      <alignment horizontal="right" vertical="top" wrapText="1" readingOrder="1"/>
    </xf>
    <xf numFmtId="189" fontId="6" fillId="4" borderId="1" xfId="1" applyNumberFormat="1" applyFont="1" applyFill="1" applyBorder="1" applyAlignment="1">
      <alignment horizontal="right" vertical="top" wrapText="1" readingOrder="1"/>
    </xf>
    <xf numFmtId="189" fontId="2" fillId="3" borderId="1" xfId="1" applyNumberFormat="1" applyFont="1" applyFill="1" applyBorder="1" applyAlignment="1">
      <alignment horizontal="right" vertical="top" wrapText="1" readingOrder="1"/>
    </xf>
    <xf numFmtId="188" fontId="2" fillId="5" borderId="1" xfId="1" applyNumberFormat="1" applyFont="1" applyFill="1" applyBorder="1" applyAlignment="1">
      <alignment horizontal="right" vertical="top" wrapText="1" readingOrder="1"/>
    </xf>
    <xf numFmtId="43" fontId="2" fillId="3" borderId="1" xfId="1" applyNumberFormat="1" applyFont="1" applyFill="1" applyBorder="1" applyAlignment="1">
      <alignment horizontal="right" vertical="top" wrapText="1" readingOrder="1"/>
    </xf>
    <xf numFmtId="43" fontId="6" fillId="4" borderId="1" xfId="1" applyNumberFormat="1" applyFont="1" applyFill="1" applyBorder="1" applyAlignment="1">
      <alignment horizontal="right" vertical="top" wrapText="1" readingOrder="1"/>
    </xf>
    <xf numFmtId="188" fontId="6" fillId="7" borderId="1" xfId="1" applyNumberFormat="1" applyFont="1" applyFill="1" applyBorder="1" applyAlignment="1">
      <alignment horizontal="right" vertical="top" wrapText="1" readingOrder="1"/>
    </xf>
    <xf numFmtId="188" fontId="6" fillId="0" borderId="1" xfId="1" applyNumberFormat="1" applyFont="1" applyFill="1" applyBorder="1" applyAlignment="1">
      <alignment horizontal="right" vertical="top" wrapText="1" readingOrder="1"/>
    </xf>
    <xf numFmtId="189" fontId="2" fillId="5" borderId="1" xfId="1" applyNumberFormat="1" applyFont="1" applyFill="1" applyBorder="1" applyAlignment="1">
      <alignment horizontal="right" vertical="top" wrapText="1" readingOrder="1"/>
    </xf>
    <xf numFmtId="0" fontId="3" fillId="4" borderId="0" xfId="0" applyFont="1" applyFill="1" applyBorder="1" applyAlignment="1">
      <alignment horizontal="left" vertical="top" readingOrder="1"/>
    </xf>
    <xf numFmtId="189" fontId="6" fillId="7" borderId="1" xfId="1" applyNumberFormat="1" applyFont="1" applyFill="1" applyBorder="1" applyAlignment="1">
      <alignment horizontal="right" vertical="top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43" fontId="6" fillId="7" borderId="1" xfId="1" applyNumberFormat="1" applyFont="1" applyFill="1" applyBorder="1" applyAlignment="1">
      <alignment horizontal="right" vertical="top" wrapText="1" readingOrder="1"/>
    </xf>
    <xf numFmtId="43" fontId="6" fillId="0" borderId="1" xfId="1" applyNumberFormat="1" applyFont="1" applyFill="1" applyBorder="1" applyAlignment="1">
      <alignment horizontal="right" vertical="top" wrapText="1" readingOrder="1"/>
    </xf>
    <xf numFmtId="43" fontId="2" fillId="5" borderId="1" xfId="1" applyNumberFormat="1" applyFont="1" applyFill="1" applyBorder="1" applyAlignment="1">
      <alignment horizontal="right" vertical="top" wrapText="1" readingOrder="1"/>
    </xf>
    <xf numFmtId="0" fontId="8" fillId="2" borderId="1" xfId="0" applyFont="1" applyFill="1" applyBorder="1" applyAlignment="1">
      <alignment horizontal="center" vertical="center" wrapText="1" readingOrder="1"/>
    </xf>
    <xf numFmtId="0" fontId="8" fillId="3" borderId="1" xfId="0" applyFont="1" applyFill="1" applyBorder="1" applyAlignment="1">
      <alignment horizontal="left" vertical="top" wrapText="1" readingOrder="1"/>
    </xf>
    <xf numFmtId="43" fontId="8" fillId="3" borderId="1" xfId="1" applyNumberFormat="1" applyFont="1" applyFill="1" applyBorder="1" applyAlignment="1">
      <alignment horizontal="right" vertical="top" wrapText="1" readingOrder="1"/>
    </xf>
    <xf numFmtId="0" fontId="10" fillId="4" borderId="1" xfId="0" applyFont="1" applyFill="1" applyBorder="1" applyAlignment="1">
      <alignment horizontal="left" vertical="top" wrapText="1" readingOrder="1"/>
    </xf>
    <xf numFmtId="43" fontId="11" fillId="4" borderId="1" xfId="1" applyNumberFormat="1" applyFont="1" applyFill="1" applyBorder="1" applyAlignment="1">
      <alignment horizontal="right" vertical="top" wrapText="1" readingOrder="1"/>
    </xf>
    <xf numFmtId="43" fontId="11" fillId="7" borderId="1" xfId="1" applyNumberFormat="1" applyFont="1" applyFill="1" applyBorder="1" applyAlignment="1">
      <alignment horizontal="right" vertical="top" wrapText="1" readingOrder="1"/>
    </xf>
    <xf numFmtId="0" fontId="12" fillId="3" borderId="1" xfId="0" applyFont="1" applyFill="1" applyBorder="1" applyAlignment="1">
      <alignment horizontal="left" vertical="top" wrapText="1" readingOrder="1"/>
    </xf>
    <xf numFmtId="43" fontId="11" fillId="0" borderId="1" xfId="1" applyNumberFormat="1" applyFont="1" applyFill="1" applyBorder="1" applyAlignment="1">
      <alignment horizontal="right" vertical="top" wrapText="1" readingOrder="1"/>
    </xf>
    <xf numFmtId="0" fontId="8" fillId="5" borderId="1" xfId="0" applyFont="1" applyFill="1" applyBorder="1" applyAlignment="1">
      <alignment horizontal="center" vertical="top" wrapText="1" readingOrder="1"/>
    </xf>
    <xf numFmtId="43" fontId="8" fillId="5" borderId="1" xfId="1" applyNumberFormat="1" applyFont="1" applyFill="1" applyBorder="1" applyAlignment="1">
      <alignment horizontal="right" vertical="top" wrapText="1" readingOrder="1"/>
    </xf>
    <xf numFmtId="43" fontId="0" fillId="0" borderId="0" xfId="0" applyNumberFormat="1"/>
    <xf numFmtId="0" fontId="2" fillId="2" borderId="1" xfId="0" applyFont="1" applyFill="1" applyBorder="1" applyAlignment="1">
      <alignment horizontal="center" vertical="center" wrapText="1" readingOrder="1"/>
    </xf>
    <xf numFmtId="0" fontId="16" fillId="0" borderId="0" xfId="0" applyFont="1"/>
    <xf numFmtId="0" fontId="2" fillId="6" borderId="1" xfId="0" applyFont="1" applyFill="1" applyBorder="1" applyAlignment="1">
      <alignment horizontal="center" vertical="center" wrapText="1" readingOrder="1"/>
    </xf>
    <xf numFmtId="0" fontId="7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5" fillId="9" borderId="1" xfId="0" applyFont="1" applyFill="1" applyBorder="1" applyAlignment="1">
      <alignment horizontal="center" vertical="top" wrapText="1" readingOrder="1"/>
    </xf>
    <xf numFmtId="0" fontId="8" fillId="6" borderId="1" xfId="0" applyFont="1" applyFill="1" applyBorder="1" applyAlignment="1">
      <alignment horizontal="center" vertical="center" wrapText="1" readingOrder="1"/>
    </xf>
    <xf numFmtId="0" fontId="8" fillId="2" borderId="1" xfId="0" applyFont="1" applyFill="1" applyBorder="1" applyAlignment="1">
      <alignment horizontal="center" vertical="center" wrapText="1" readingOrder="1"/>
    </xf>
    <xf numFmtId="0" fontId="9" fillId="9" borderId="1" xfId="0" applyFont="1" applyFill="1" applyBorder="1" applyAlignment="1">
      <alignment horizontal="center" vertical="top" wrapText="1" readingOrder="1"/>
    </xf>
    <xf numFmtId="0" fontId="5" fillId="2" borderId="1" xfId="0" applyFont="1" applyFill="1" applyBorder="1" applyAlignment="1">
      <alignment horizontal="center" vertical="top" wrapText="1" readingOrder="1"/>
    </xf>
    <xf numFmtId="0" fontId="5" fillId="8" borderId="1" xfId="0" applyFont="1" applyFill="1" applyBorder="1" applyAlignment="1">
      <alignment horizontal="center" vertical="top" wrapText="1" readingOrder="1"/>
    </xf>
  </cellXfs>
  <cellStyles count="7">
    <cellStyle name="Comma" xfId="1" builtinId="3"/>
    <cellStyle name="Comma 2" xfId="3" xr:uid="{00000000-0005-0000-0000-000001000000}"/>
    <cellStyle name="Comma 7" xfId="4" xr:uid="{00000000-0005-0000-0000-000002000000}"/>
    <cellStyle name="Normal" xfId="0" builtinId="0"/>
    <cellStyle name="Normal 10" xfId="5" xr:uid="{00000000-0005-0000-0000-000004000000}"/>
    <cellStyle name="Normal 12" xfId="6" xr:uid="{00000000-0005-0000-0000-000005000000}"/>
    <cellStyle name="Normal 2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"/>
  <sheetViews>
    <sheetView tabSelected="1" zoomScaleNormal="100" workbookViewId="0">
      <selection activeCell="C25" sqref="C25"/>
    </sheetView>
  </sheetViews>
  <sheetFormatPr defaultRowHeight="14.25" x14ac:dyDescent="0.2"/>
  <cols>
    <col min="1" max="1" width="22.625" customWidth="1"/>
    <col min="5" max="5" width="10.625" customWidth="1"/>
    <col min="9" max="9" width="10.25" customWidth="1"/>
    <col min="13" max="13" width="10.125" customWidth="1"/>
  </cols>
  <sheetData>
    <row r="1" spans="1:13" ht="27.75" x14ac:dyDescent="0.65">
      <c r="A1" s="36" t="s">
        <v>30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3" spans="1:13" ht="27" x14ac:dyDescent="0.2">
      <c r="A3" s="37" t="s">
        <v>0</v>
      </c>
      <c r="B3" s="38" t="s">
        <v>31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</row>
    <row r="4" spans="1:13" ht="21.75" x14ac:dyDescent="0.2">
      <c r="A4" s="37"/>
      <c r="B4" s="35" t="s">
        <v>14</v>
      </c>
      <c r="C4" s="35"/>
      <c r="D4" s="35"/>
      <c r="E4" s="35"/>
      <c r="F4" s="35" t="s">
        <v>15</v>
      </c>
      <c r="G4" s="35"/>
      <c r="H4" s="35"/>
      <c r="I4" s="35"/>
      <c r="J4" s="35" t="s">
        <v>24</v>
      </c>
      <c r="K4" s="35"/>
      <c r="L4" s="35" t="s">
        <v>16</v>
      </c>
      <c r="M4" s="35"/>
    </row>
    <row r="5" spans="1:13" ht="21.75" x14ac:dyDescent="0.2">
      <c r="A5" s="37"/>
      <c r="B5" s="35" t="s">
        <v>22</v>
      </c>
      <c r="C5" s="35"/>
      <c r="D5" s="35" t="s">
        <v>17</v>
      </c>
      <c r="E5" s="35"/>
      <c r="F5" s="35" t="s">
        <v>22</v>
      </c>
      <c r="G5" s="35"/>
      <c r="H5" s="35" t="s">
        <v>17</v>
      </c>
      <c r="I5" s="35"/>
      <c r="J5" s="35"/>
      <c r="K5" s="35"/>
      <c r="L5" s="35"/>
      <c r="M5" s="35"/>
    </row>
    <row r="6" spans="1:13" ht="43.5" x14ac:dyDescent="0.2">
      <c r="A6" s="37"/>
      <c r="B6" s="18" t="s">
        <v>18</v>
      </c>
      <c r="C6" s="18" t="s">
        <v>19</v>
      </c>
      <c r="D6" s="18" t="s">
        <v>20</v>
      </c>
      <c r="E6" s="18" t="s">
        <v>21</v>
      </c>
      <c r="F6" s="18" t="s">
        <v>18</v>
      </c>
      <c r="G6" s="18" t="s">
        <v>19</v>
      </c>
      <c r="H6" s="18" t="s">
        <v>20</v>
      </c>
      <c r="I6" s="18" t="s">
        <v>21</v>
      </c>
      <c r="J6" s="18" t="s">
        <v>18</v>
      </c>
      <c r="K6" s="18" t="s">
        <v>19</v>
      </c>
      <c r="L6" s="18" t="s">
        <v>20</v>
      </c>
      <c r="M6" s="18" t="s">
        <v>21</v>
      </c>
    </row>
    <row r="7" spans="1:13" ht="21.75" x14ac:dyDescent="0.2">
      <c r="A7" s="1" t="s">
        <v>1</v>
      </c>
      <c r="B7" s="11">
        <v>25.85</v>
      </c>
      <c r="C7" s="11">
        <v>9.1300000000000008</v>
      </c>
      <c r="D7" s="11">
        <f t="shared" ref="D7:I7" si="0">+D8+D9</f>
        <v>26.02</v>
      </c>
      <c r="E7" s="11">
        <f t="shared" si="0"/>
        <v>9.2800000000000011</v>
      </c>
      <c r="F7" s="11">
        <f t="shared" si="0"/>
        <v>0</v>
      </c>
      <c r="G7" s="11">
        <f t="shared" si="0"/>
        <v>0</v>
      </c>
      <c r="H7" s="11">
        <f t="shared" si="0"/>
        <v>0</v>
      </c>
      <c r="I7" s="11">
        <f t="shared" si="0"/>
        <v>0</v>
      </c>
      <c r="J7" s="11">
        <f t="shared" ref="J7:M15" si="1">B7+F7</f>
        <v>25.85</v>
      </c>
      <c r="K7" s="11">
        <f t="shared" si="1"/>
        <v>9.1300000000000008</v>
      </c>
      <c r="L7" s="11">
        <f t="shared" ref="L7:M7" si="2">+L8+L9</f>
        <v>26.02</v>
      </c>
      <c r="M7" s="11">
        <f t="shared" si="2"/>
        <v>9.2800000000000011</v>
      </c>
    </row>
    <row r="8" spans="1:13" ht="21.75" x14ac:dyDescent="0.2">
      <c r="A8" s="2" t="s">
        <v>10</v>
      </c>
      <c r="B8" s="12"/>
      <c r="C8" s="12"/>
      <c r="D8" s="12">
        <v>22.72</v>
      </c>
      <c r="E8" s="12">
        <v>7.9</v>
      </c>
      <c r="F8" s="12"/>
      <c r="G8" s="12"/>
      <c r="H8" s="12"/>
      <c r="I8" s="12"/>
      <c r="J8" s="19"/>
      <c r="K8" s="19"/>
      <c r="L8" s="19">
        <f t="shared" si="1"/>
        <v>22.72</v>
      </c>
      <c r="M8" s="19">
        <f t="shared" si="1"/>
        <v>7.9</v>
      </c>
    </row>
    <row r="9" spans="1:13" ht="21.75" x14ac:dyDescent="0.2">
      <c r="A9" s="2" t="s">
        <v>11</v>
      </c>
      <c r="B9" s="12"/>
      <c r="C9" s="12"/>
      <c r="D9" s="12">
        <v>3.3</v>
      </c>
      <c r="E9" s="12">
        <v>1.38</v>
      </c>
      <c r="F9" s="12"/>
      <c r="G9" s="12"/>
      <c r="H9" s="12"/>
      <c r="I9" s="12"/>
      <c r="J9" s="19"/>
      <c r="K9" s="19"/>
      <c r="L9" s="19">
        <f t="shared" si="1"/>
        <v>3.3</v>
      </c>
      <c r="M9" s="19">
        <f t="shared" si="1"/>
        <v>1.38</v>
      </c>
    </row>
    <row r="10" spans="1:13" ht="21.75" x14ac:dyDescent="0.2">
      <c r="A10" s="3" t="s">
        <v>2</v>
      </c>
      <c r="B10" s="11">
        <v>1.22</v>
      </c>
      <c r="C10" s="11">
        <v>0.84</v>
      </c>
      <c r="D10" s="11">
        <v>1.45</v>
      </c>
      <c r="E10" s="11">
        <v>0.97</v>
      </c>
      <c r="F10" s="11">
        <v>0.63</v>
      </c>
      <c r="G10" s="11">
        <v>0.44</v>
      </c>
      <c r="H10" s="11">
        <v>0.66</v>
      </c>
      <c r="I10" s="11">
        <v>0.43</v>
      </c>
      <c r="J10" s="11">
        <f t="shared" si="1"/>
        <v>1.85</v>
      </c>
      <c r="K10" s="11">
        <f t="shared" si="1"/>
        <v>1.28</v>
      </c>
      <c r="L10" s="11">
        <f t="shared" si="1"/>
        <v>2.11</v>
      </c>
      <c r="M10" s="11">
        <f t="shared" si="1"/>
        <v>1.4</v>
      </c>
    </row>
    <row r="11" spans="1:13" ht="21.75" x14ac:dyDescent="0.2">
      <c r="A11" s="3" t="s">
        <v>3</v>
      </c>
      <c r="B11" s="11">
        <v>13.5</v>
      </c>
      <c r="C11" s="11">
        <v>7.54</v>
      </c>
      <c r="D11" s="11">
        <v>15.16</v>
      </c>
      <c r="E11" s="11">
        <v>8.83</v>
      </c>
      <c r="F11" s="11">
        <v>5.67</v>
      </c>
      <c r="G11" s="11">
        <v>3.59</v>
      </c>
      <c r="H11" s="11">
        <v>8.64</v>
      </c>
      <c r="I11" s="11">
        <v>5.52</v>
      </c>
      <c r="J11" s="11">
        <f t="shared" si="1"/>
        <v>19.170000000000002</v>
      </c>
      <c r="K11" s="11">
        <f t="shared" si="1"/>
        <v>11.129999999999999</v>
      </c>
      <c r="L11" s="11">
        <f t="shared" si="1"/>
        <v>23.8</v>
      </c>
      <c r="M11" s="11">
        <f t="shared" si="1"/>
        <v>14.35</v>
      </c>
    </row>
    <row r="12" spans="1:13" ht="21.75" x14ac:dyDescent="0.2">
      <c r="A12" s="2" t="s">
        <v>12</v>
      </c>
      <c r="B12" s="12"/>
      <c r="C12" s="12"/>
      <c r="D12" s="12"/>
      <c r="E12" s="12"/>
      <c r="F12" s="12"/>
      <c r="G12" s="12"/>
      <c r="H12" s="12"/>
      <c r="I12" s="12"/>
      <c r="J12" s="20"/>
      <c r="K12" s="20"/>
      <c r="L12" s="20"/>
      <c r="M12" s="20"/>
    </row>
    <row r="13" spans="1:13" ht="21.75" x14ac:dyDescent="0.2">
      <c r="A13" s="2" t="s">
        <v>13</v>
      </c>
      <c r="B13" s="12"/>
      <c r="C13" s="12"/>
      <c r="D13" s="12"/>
      <c r="E13" s="12"/>
      <c r="F13" s="12"/>
      <c r="G13" s="12"/>
      <c r="H13" s="12"/>
      <c r="I13" s="12"/>
      <c r="J13" s="20"/>
      <c r="K13" s="20"/>
      <c r="L13" s="20"/>
      <c r="M13" s="20"/>
    </row>
    <row r="14" spans="1:13" ht="21.75" x14ac:dyDescent="0.2">
      <c r="A14" s="3" t="s">
        <v>4</v>
      </c>
      <c r="B14" s="11">
        <v>14.01</v>
      </c>
      <c r="C14" s="11">
        <v>5.3</v>
      </c>
      <c r="D14" s="11">
        <v>16.02</v>
      </c>
      <c r="E14" s="11">
        <v>6.16</v>
      </c>
      <c r="F14" s="11">
        <v>0.64</v>
      </c>
      <c r="G14" s="11">
        <v>0.33</v>
      </c>
      <c r="H14" s="11">
        <v>1.1599999999999999</v>
      </c>
      <c r="I14" s="11">
        <v>0.67</v>
      </c>
      <c r="J14" s="11">
        <f>B14+F14</f>
        <v>14.65</v>
      </c>
      <c r="K14" s="11">
        <f t="shared" si="1"/>
        <v>5.63</v>
      </c>
      <c r="L14" s="11">
        <f t="shared" si="1"/>
        <v>17.18</v>
      </c>
      <c r="M14" s="11">
        <f t="shared" si="1"/>
        <v>6.83</v>
      </c>
    </row>
    <row r="15" spans="1:13" ht="21.75" x14ac:dyDescent="0.2">
      <c r="A15" s="3" t="s">
        <v>5</v>
      </c>
      <c r="B15" s="11">
        <v>0.22</v>
      </c>
      <c r="C15" s="11">
        <v>0.08</v>
      </c>
      <c r="D15" s="11">
        <f>+D16+D17+D18</f>
        <v>0</v>
      </c>
      <c r="E15" s="11">
        <f t="shared" ref="E15" si="3">+E16+E17+E18</f>
        <v>0</v>
      </c>
      <c r="F15" s="11">
        <f>+F16+F17+F18</f>
        <v>0</v>
      </c>
      <c r="G15" s="11">
        <f>+G16+G17+G18</f>
        <v>0</v>
      </c>
      <c r="H15" s="11">
        <f t="shared" ref="H15:I15" si="4">+H16+H17+H18</f>
        <v>0</v>
      </c>
      <c r="I15" s="11">
        <f t="shared" si="4"/>
        <v>0</v>
      </c>
      <c r="J15" s="11">
        <f>B15+F15</f>
        <v>0.22</v>
      </c>
      <c r="K15" s="11">
        <f t="shared" si="1"/>
        <v>0.08</v>
      </c>
      <c r="L15" s="11">
        <f t="shared" si="1"/>
        <v>0</v>
      </c>
      <c r="M15" s="11">
        <f t="shared" si="1"/>
        <v>0</v>
      </c>
    </row>
    <row r="16" spans="1:13" ht="21.75" x14ac:dyDescent="0.2">
      <c r="A16" s="2" t="s">
        <v>6</v>
      </c>
      <c r="B16" s="12"/>
      <c r="C16" s="12"/>
      <c r="D16" s="12"/>
      <c r="E16" s="12"/>
      <c r="F16" s="12"/>
      <c r="G16" s="12"/>
      <c r="H16" s="12"/>
      <c r="I16" s="12"/>
      <c r="J16" s="20"/>
      <c r="K16" s="20"/>
      <c r="L16" s="20"/>
      <c r="M16" s="20"/>
    </row>
    <row r="17" spans="1:13" ht="21.75" x14ac:dyDescent="0.2">
      <c r="A17" s="2" t="s">
        <v>7</v>
      </c>
      <c r="B17" s="12"/>
      <c r="C17" s="12"/>
      <c r="D17" s="12"/>
      <c r="E17" s="12"/>
      <c r="F17" s="12"/>
      <c r="G17" s="12"/>
      <c r="H17" s="12"/>
      <c r="I17" s="12"/>
      <c r="J17" s="20"/>
      <c r="K17" s="20"/>
      <c r="L17" s="20"/>
      <c r="M17" s="20"/>
    </row>
    <row r="18" spans="1:13" ht="21.75" x14ac:dyDescent="0.2">
      <c r="A18" s="2" t="s">
        <v>8</v>
      </c>
      <c r="B18" s="12"/>
      <c r="C18" s="12"/>
      <c r="D18" s="12"/>
      <c r="E18" s="12"/>
      <c r="F18" s="12"/>
      <c r="G18" s="12"/>
      <c r="H18" s="12"/>
      <c r="I18" s="12"/>
      <c r="J18" s="20"/>
      <c r="K18" s="20"/>
      <c r="L18" s="20"/>
      <c r="M18" s="20"/>
    </row>
    <row r="19" spans="1:13" ht="21.75" x14ac:dyDescent="0.2">
      <c r="A19" s="4" t="s">
        <v>9</v>
      </c>
      <c r="B19" s="21">
        <f t="shared" ref="B19:I19" si="5">SUM(B7+B10+B11+B14+B15)</f>
        <v>54.8</v>
      </c>
      <c r="C19" s="21">
        <f t="shared" si="5"/>
        <v>22.89</v>
      </c>
      <c r="D19" s="21">
        <f t="shared" si="5"/>
        <v>58.649999999999991</v>
      </c>
      <c r="E19" s="21">
        <f t="shared" si="5"/>
        <v>25.240000000000002</v>
      </c>
      <c r="F19" s="21">
        <f t="shared" si="5"/>
        <v>6.9399999999999995</v>
      </c>
      <c r="G19" s="21">
        <f t="shared" si="5"/>
        <v>4.3600000000000003</v>
      </c>
      <c r="H19" s="21">
        <f t="shared" si="5"/>
        <v>10.46</v>
      </c>
      <c r="I19" s="21">
        <f t="shared" si="5"/>
        <v>6.6199999999999992</v>
      </c>
      <c r="J19" s="21">
        <f>SUM(J7+J10+J11+J14+J15)</f>
        <v>61.74</v>
      </c>
      <c r="K19" s="21">
        <f t="shared" ref="K19:M19" si="6">SUM(K7+K10+K11+K14+K15)</f>
        <v>27.249999999999996</v>
      </c>
      <c r="L19" s="21">
        <f t="shared" si="6"/>
        <v>69.11</v>
      </c>
      <c r="M19" s="21">
        <f t="shared" si="6"/>
        <v>31.86</v>
      </c>
    </row>
    <row r="21" spans="1:13" ht="21.75" x14ac:dyDescent="0.2">
      <c r="A21" s="16" t="s">
        <v>28</v>
      </c>
    </row>
  </sheetData>
  <mergeCells count="11">
    <mergeCell ref="H5:I5"/>
    <mergeCell ref="A1:M1"/>
    <mergeCell ref="A3:A6"/>
    <mergeCell ref="B3:M3"/>
    <mergeCell ref="B4:E4"/>
    <mergeCell ref="F4:I4"/>
    <mergeCell ref="J4:K5"/>
    <mergeCell ref="L4:M5"/>
    <mergeCell ref="B5:C5"/>
    <mergeCell ref="D5:E5"/>
    <mergeCell ref="F5:G5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1"/>
  <sheetViews>
    <sheetView workbookViewId="0">
      <selection activeCell="C24" sqref="C24"/>
    </sheetView>
  </sheetViews>
  <sheetFormatPr defaultRowHeight="14.25" x14ac:dyDescent="0.2"/>
  <cols>
    <col min="1" max="1" width="22.625" customWidth="1"/>
    <col min="5" max="5" width="10.625" customWidth="1"/>
    <col min="9" max="9" width="10.25" customWidth="1"/>
    <col min="13" max="13" width="10.125" customWidth="1"/>
  </cols>
  <sheetData>
    <row r="1" spans="1:13" ht="27.75" x14ac:dyDescent="0.65">
      <c r="A1" s="36" t="s">
        <v>30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3" spans="1:13" ht="27.75" x14ac:dyDescent="0.2">
      <c r="A3" s="40" t="s">
        <v>0</v>
      </c>
      <c r="B3" s="41" t="s">
        <v>32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</row>
    <row r="4" spans="1:13" ht="21.75" x14ac:dyDescent="0.2">
      <c r="A4" s="40"/>
      <c r="B4" s="39" t="s">
        <v>14</v>
      </c>
      <c r="C4" s="39"/>
      <c r="D4" s="39"/>
      <c r="E4" s="39"/>
      <c r="F4" s="39" t="s">
        <v>15</v>
      </c>
      <c r="G4" s="39"/>
      <c r="H4" s="39"/>
      <c r="I4" s="39"/>
      <c r="J4" s="39" t="s">
        <v>24</v>
      </c>
      <c r="K4" s="39"/>
      <c r="L4" s="39" t="s">
        <v>16</v>
      </c>
      <c r="M4" s="39"/>
    </row>
    <row r="5" spans="1:13" ht="21.75" x14ac:dyDescent="0.2">
      <c r="A5" s="40"/>
      <c r="B5" s="39" t="s">
        <v>22</v>
      </c>
      <c r="C5" s="39"/>
      <c r="D5" s="39" t="s">
        <v>17</v>
      </c>
      <c r="E5" s="39"/>
      <c r="F5" s="39" t="s">
        <v>22</v>
      </c>
      <c r="G5" s="39"/>
      <c r="H5" s="39" t="s">
        <v>17</v>
      </c>
      <c r="I5" s="39"/>
      <c r="J5" s="39"/>
      <c r="K5" s="39"/>
      <c r="L5" s="39"/>
      <c r="M5" s="39"/>
    </row>
    <row r="6" spans="1:13" ht="43.5" x14ac:dyDescent="0.2">
      <c r="A6" s="40"/>
      <c r="B6" s="22" t="s">
        <v>18</v>
      </c>
      <c r="C6" s="22" t="s">
        <v>19</v>
      </c>
      <c r="D6" s="22" t="s">
        <v>20</v>
      </c>
      <c r="E6" s="22" t="s">
        <v>21</v>
      </c>
      <c r="F6" s="22" t="s">
        <v>18</v>
      </c>
      <c r="G6" s="22" t="s">
        <v>19</v>
      </c>
      <c r="H6" s="22" t="s">
        <v>20</v>
      </c>
      <c r="I6" s="22" t="s">
        <v>21</v>
      </c>
      <c r="J6" s="22" t="s">
        <v>18</v>
      </c>
      <c r="K6" s="22" t="s">
        <v>19</v>
      </c>
      <c r="L6" s="22" t="s">
        <v>20</v>
      </c>
      <c r="M6" s="22" t="s">
        <v>21</v>
      </c>
    </row>
    <row r="7" spans="1:13" ht="21.75" x14ac:dyDescent="0.2">
      <c r="A7" s="23" t="s">
        <v>1</v>
      </c>
      <c r="B7" s="24">
        <f>SUM(B8:B9)</f>
        <v>26.97</v>
      </c>
      <c r="C7" s="24">
        <f>SUM(C8:C9)</f>
        <v>9.4600000000000009</v>
      </c>
      <c r="D7" s="24">
        <f>+D8+D9</f>
        <v>26.09</v>
      </c>
      <c r="E7" s="24">
        <f>+E8+E9</f>
        <v>9.06</v>
      </c>
      <c r="F7" s="24">
        <f t="shared" ref="F7:I7" si="0">+F8+F9</f>
        <v>0</v>
      </c>
      <c r="G7" s="24">
        <f t="shared" si="0"/>
        <v>0</v>
      </c>
      <c r="H7" s="24">
        <f t="shared" si="0"/>
        <v>0</v>
      </c>
      <c r="I7" s="24">
        <f t="shared" si="0"/>
        <v>0</v>
      </c>
      <c r="J7" s="24">
        <f>B7+F7</f>
        <v>26.97</v>
      </c>
      <c r="K7" s="24">
        <f>C7+G7</f>
        <v>9.4600000000000009</v>
      </c>
      <c r="L7" s="24">
        <f>+L8+L9</f>
        <v>26.09</v>
      </c>
      <c r="M7" s="24">
        <f>+M8+M9</f>
        <v>9.06</v>
      </c>
    </row>
    <row r="8" spans="1:13" ht="21.75" x14ac:dyDescent="0.2">
      <c r="A8" s="25" t="s">
        <v>10</v>
      </c>
      <c r="B8" s="26">
        <v>23.68</v>
      </c>
      <c r="C8" s="26">
        <v>8.07</v>
      </c>
      <c r="D8" s="26">
        <v>22.88</v>
      </c>
      <c r="E8" s="26">
        <v>7.7</v>
      </c>
      <c r="F8" s="26">
        <v>0</v>
      </c>
      <c r="G8" s="26">
        <v>0</v>
      </c>
      <c r="H8" s="26">
        <v>0</v>
      </c>
      <c r="I8" s="26">
        <v>0</v>
      </c>
      <c r="J8" s="27">
        <f>B8+F8</f>
        <v>23.68</v>
      </c>
      <c r="K8" s="27">
        <f>C8+G8</f>
        <v>8.07</v>
      </c>
      <c r="L8" s="27">
        <f t="shared" ref="L8:M15" si="1">D8+H8</f>
        <v>22.88</v>
      </c>
      <c r="M8" s="27">
        <f t="shared" si="1"/>
        <v>7.7</v>
      </c>
    </row>
    <row r="9" spans="1:13" ht="21.75" x14ac:dyDescent="0.2">
      <c r="A9" s="25" t="s">
        <v>11</v>
      </c>
      <c r="B9" s="26">
        <v>3.29</v>
      </c>
      <c r="C9" s="26">
        <v>1.39</v>
      </c>
      <c r="D9" s="26">
        <v>3.21</v>
      </c>
      <c r="E9" s="26">
        <v>1.36</v>
      </c>
      <c r="F9" s="26">
        <v>0</v>
      </c>
      <c r="G9" s="26">
        <v>0</v>
      </c>
      <c r="H9" s="26">
        <v>0</v>
      </c>
      <c r="I9" s="26">
        <v>0</v>
      </c>
      <c r="J9" s="27">
        <f>B9+F9</f>
        <v>3.29</v>
      </c>
      <c r="K9" s="27">
        <f t="shared" ref="K9" si="2">C9+G9</f>
        <v>1.39</v>
      </c>
      <c r="L9" s="27">
        <f t="shared" si="1"/>
        <v>3.21</v>
      </c>
      <c r="M9" s="27">
        <f t="shared" si="1"/>
        <v>1.36</v>
      </c>
    </row>
    <row r="10" spans="1:13" ht="21.75" x14ac:dyDescent="0.2">
      <c r="A10" s="28" t="s">
        <v>2</v>
      </c>
      <c r="B10" s="24">
        <v>1.35</v>
      </c>
      <c r="C10" s="24">
        <v>0.92</v>
      </c>
      <c r="D10" s="24">
        <v>1.1299999999999999</v>
      </c>
      <c r="E10" s="24">
        <v>0.76</v>
      </c>
      <c r="F10" s="24">
        <v>0.75</v>
      </c>
      <c r="G10" s="24">
        <v>0.51</v>
      </c>
      <c r="H10" s="24">
        <v>0.8</v>
      </c>
      <c r="I10" s="24">
        <v>0.55000000000000004</v>
      </c>
      <c r="J10" s="24">
        <f>B10+F10</f>
        <v>2.1</v>
      </c>
      <c r="K10" s="24">
        <f>C10+G10</f>
        <v>1.4300000000000002</v>
      </c>
      <c r="L10" s="24">
        <f>D10+H10</f>
        <v>1.93</v>
      </c>
      <c r="M10" s="24">
        <f>E10+I10</f>
        <v>1.31</v>
      </c>
    </row>
    <row r="11" spans="1:13" ht="21.75" x14ac:dyDescent="0.2">
      <c r="A11" s="28" t="s">
        <v>3</v>
      </c>
      <c r="B11" s="24">
        <v>14.21</v>
      </c>
      <c r="C11" s="24">
        <v>7.97</v>
      </c>
      <c r="D11" s="24">
        <v>15.74</v>
      </c>
      <c r="E11" s="24">
        <v>9.18</v>
      </c>
      <c r="F11" s="24">
        <v>9.67</v>
      </c>
      <c r="G11" s="24">
        <v>6.07</v>
      </c>
      <c r="H11" s="24">
        <v>10.27</v>
      </c>
      <c r="I11" s="24">
        <v>6.83</v>
      </c>
      <c r="J11" s="24">
        <f>B11+F11</f>
        <v>23.880000000000003</v>
      </c>
      <c r="K11" s="24">
        <f>C11+G11</f>
        <v>14.04</v>
      </c>
      <c r="L11" s="24">
        <f t="shared" si="1"/>
        <v>26.009999999999998</v>
      </c>
      <c r="M11" s="24">
        <f t="shared" si="1"/>
        <v>16.009999999999998</v>
      </c>
    </row>
    <row r="12" spans="1:13" ht="21.75" x14ac:dyDescent="0.2">
      <c r="A12" s="25" t="s">
        <v>12</v>
      </c>
      <c r="B12" s="26"/>
      <c r="C12" s="26"/>
      <c r="D12" s="26"/>
      <c r="E12" s="26"/>
      <c r="F12" s="26"/>
      <c r="G12" s="26"/>
      <c r="H12" s="26"/>
      <c r="I12" s="26"/>
      <c r="J12" s="29"/>
      <c r="K12" s="29"/>
      <c r="L12" s="29"/>
      <c r="M12" s="29"/>
    </row>
    <row r="13" spans="1:13" ht="21.75" x14ac:dyDescent="0.2">
      <c r="A13" s="25" t="s">
        <v>13</v>
      </c>
      <c r="B13" s="26"/>
      <c r="C13" s="26"/>
      <c r="D13" s="26"/>
      <c r="E13" s="26"/>
      <c r="F13" s="26"/>
      <c r="G13" s="26"/>
      <c r="H13" s="26"/>
      <c r="I13" s="26"/>
      <c r="J13" s="29"/>
      <c r="K13" s="29"/>
      <c r="L13" s="29"/>
      <c r="M13" s="29"/>
    </row>
    <row r="14" spans="1:13" ht="21.75" x14ac:dyDescent="0.2">
      <c r="A14" s="28" t="s">
        <v>4</v>
      </c>
      <c r="B14" s="24">
        <v>15.83</v>
      </c>
      <c r="C14" s="24">
        <v>5.87</v>
      </c>
      <c r="D14" s="24">
        <v>16.260000000000002</v>
      </c>
      <c r="E14" s="24">
        <v>5.93</v>
      </c>
      <c r="F14" s="24">
        <v>1.23</v>
      </c>
      <c r="G14" s="24">
        <v>0.67</v>
      </c>
      <c r="H14" s="24">
        <v>0.99</v>
      </c>
      <c r="I14" s="24">
        <v>0.57999999999999996</v>
      </c>
      <c r="J14" s="24">
        <f>B14+F14</f>
        <v>17.059999999999999</v>
      </c>
      <c r="K14" s="24">
        <f>C14+G14</f>
        <v>6.54</v>
      </c>
      <c r="L14" s="24">
        <f>D14+H14</f>
        <v>17.25</v>
      </c>
      <c r="M14" s="24">
        <f>E14+I14</f>
        <v>6.51</v>
      </c>
    </row>
    <row r="15" spans="1:13" ht="21.75" x14ac:dyDescent="0.2">
      <c r="A15" s="28" t="s">
        <v>5</v>
      </c>
      <c r="B15" s="24">
        <v>0.32</v>
      </c>
      <c r="C15" s="24">
        <v>0.12</v>
      </c>
      <c r="D15" s="24">
        <f>+D16+D17+D18</f>
        <v>0</v>
      </c>
      <c r="E15" s="24">
        <f t="shared" ref="E15" si="3">+E16+E17+E18</f>
        <v>0</v>
      </c>
      <c r="F15" s="24"/>
      <c r="G15" s="24"/>
      <c r="H15" s="24"/>
      <c r="I15" s="24"/>
      <c r="J15" s="24">
        <f>B15+F15</f>
        <v>0.32</v>
      </c>
      <c r="K15" s="24">
        <f>C15+G15</f>
        <v>0.12</v>
      </c>
      <c r="L15" s="24">
        <f t="shared" si="1"/>
        <v>0</v>
      </c>
      <c r="M15" s="24">
        <f t="shared" si="1"/>
        <v>0</v>
      </c>
    </row>
    <row r="16" spans="1:13" ht="21.75" x14ac:dyDescent="0.2">
      <c r="A16" s="25" t="s">
        <v>6</v>
      </c>
      <c r="B16" s="26"/>
      <c r="C16" s="26"/>
      <c r="D16" s="26"/>
      <c r="E16" s="26"/>
      <c r="F16" s="26"/>
      <c r="G16" s="26"/>
      <c r="H16" s="26"/>
      <c r="I16" s="26"/>
      <c r="J16" s="29"/>
      <c r="K16" s="29"/>
      <c r="L16" s="29"/>
      <c r="M16" s="29"/>
    </row>
    <row r="17" spans="1:13" ht="21.75" x14ac:dyDescent="0.2">
      <c r="A17" s="25" t="s">
        <v>7</v>
      </c>
      <c r="B17" s="26"/>
      <c r="C17" s="26"/>
      <c r="D17" s="26"/>
      <c r="E17" s="26"/>
      <c r="F17" s="26"/>
      <c r="G17" s="26"/>
      <c r="H17" s="26"/>
      <c r="I17" s="26"/>
      <c r="J17" s="29"/>
      <c r="K17" s="29"/>
      <c r="L17" s="29"/>
      <c r="M17" s="29"/>
    </row>
    <row r="18" spans="1:13" ht="21.75" x14ac:dyDescent="0.2">
      <c r="A18" s="25" t="s">
        <v>8</v>
      </c>
      <c r="B18" s="26"/>
      <c r="C18" s="26"/>
      <c r="D18" s="26"/>
      <c r="E18" s="26"/>
      <c r="F18" s="26"/>
      <c r="G18" s="26"/>
      <c r="H18" s="26"/>
      <c r="I18" s="26"/>
      <c r="J18" s="29"/>
      <c r="K18" s="29"/>
      <c r="L18" s="29"/>
      <c r="M18" s="29"/>
    </row>
    <row r="19" spans="1:13" ht="21.75" x14ac:dyDescent="0.2">
      <c r="A19" s="30" t="s">
        <v>9</v>
      </c>
      <c r="B19" s="31">
        <f t="shared" ref="B19:M19" si="4">SUM(B7+B10+B11+B14+B15)</f>
        <v>58.68</v>
      </c>
      <c r="C19" s="31">
        <f t="shared" si="4"/>
        <v>24.340000000000003</v>
      </c>
      <c r="D19" s="31">
        <f t="shared" si="4"/>
        <v>59.22</v>
      </c>
      <c r="E19" s="31">
        <f t="shared" si="4"/>
        <v>24.93</v>
      </c>
      <c r="F19" s="31">
        <f t="shared" si="4"/>
        <v>11.65</v>
      </c>
      <c r="G19" s="31">
        <f t="shared" si="4"/>
        <v>7.25</v>
      </c>
      <c r="H19" s="31">
        <f t="shared" si="4"/>
        <v>12.06</v>
      </c>
      <c r="I19" s="31">
        <f t="shared" si="4"/>
        <v>7.96</v>
      </c>
      <c r="J19" s="31">
        <f t="shared" si="4"/>
        <v>70.33</v>
      </c>
      <c r="K19" s="31">
        <f t="shared" si="4"/>
        <v>31.59</v>
      </c>
      <c r="L19" s="31">
        <f t="shared" si="4"/>
        <v>71.28</v>
      </c>
      <c r="M19" s="31">
        <f t="shared" si="4"/>
        <v>32.89</v>
      </c>
    </row>
    <row r="21" spans="1:13" ht="21.75" x14ac:dyDescent="0.2">
      <c r="A21" s="16" t="s">
        <v>28</v>
      </c>
      <c r="L21" s="32"/>
    </row>
  </sheetData>
  <mergeCells count="11">
    <mergeCell ref="H5:I5"/>
    <mergeCell ref="A1:M1"/>
    <mergeCell ref="A3:A6"/>
    <mergeCell ref="B3:M3"/>
    <mergeCell ref="B4:E4"/>
    <mergeCell ref="F4:I4"/>
    <mergeCell ref="J4:K5"/>
    <mergeCell ref="L4:M5"/>
    <mergeCell ref="B5:C5"/>
    <mergeCell ref="D5:E5"/>
    <mergeCell ref="F5:G5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zoomScaleNormal="100" zoomScaleSheetLayoutView="96" workbookViewId="0">
      <selection activeCell="J22" sqref="J22"/>
    </sheetView>
  </sheetViews>
  <sheetFormatPr defaultRowHeight="14.25" x14ac:dyDescent="0.2"/>
  <cols>
    <col min="1" max="1" width="22.625" customWidth="1"/>
    <col min="5" max="5" width="10.625" customWidth="1"/>
    <col min="9" max="9" width="10.25" customWidth="1"/>
    <col min="13" max="13" width="10.125" customWidth="1"/>
  </cols>
  <sheetData>
    <row r="1" spans="1:13" ht="27.75" x14ac:dyDescent="0.65">
      <c r="A1" s="36" t="s">
        <v>35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ht="27" customHeight="1" x14ac:dyDescent="0.2"/>
    <row r="3" spans="1:13" ht="27" customHeight="1" x14ac:dyDescent="0.2">
      <c r="A3" s="37" t="s">
        <v>0</v>
      </c>
      <c r="B3" s="38" t="s">
        <v>23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</row>
    <row r="4" spans="1:13" ht="21.75" customHeight="1" x14ac:dyDescent="0.2">
      <c r="A4" s="37"/>
      <c r="B4" s="35" t="s">
        <v>14</v>
      </c>
      <c r="C4" s="35"/>
      <c r="D4" s="35"/>
      <c r="E4" s="35"/>
      <c r="F4" s="35" t="s">
        <v>15</v>
      </c>
      <c r="G4" s="35"/>
      <c r="H4" s="35"/>
      <c r="I4" s="35"/>
      <c r="J4" s="35" t="s">
        <v>24</v>
      </c>
      <c r="K4" s="35"/>
      <c r="L4" s="35" t="s">
        <v>16</v>
      </c>
      <c r="M4" s="35"/>
    </row>
    <row r="5" spans="1:13" ht="21.75" x14ac:dyDescent="0.2">
      <c r="A5" s="37"/>
      <c r="B5" s="35" t="s">
        <v>22</v>
      </c>
      <c r="C5" s="35"/>
      <c r="D5" s="35" t="s">
        <v>17</v>
      </c>
      <c r="E5" s="35"/>
      <c r="F5" s="35" t="s">
        <v>22</v>
      </c>
      <c r="G5" s="35"/>
      <c r="H5" s="35" t="s">
        <v>17</v>
      </c>
      <c r="I5" s="35"/>
      <c r="J5" s="35"/>
      <c r="K5" s="35"/>
      <c r="L5" s="35"/>
      <c r="M5" s="35"/>
    </row>
    <row r="6" spans="1:13" ht="43.5" x14ac:dyDescent="0.2">
      <c r="A6" s="37"/>
      <c r="B6" s="5" t="s">
        <v>18</v>
      </c>
      <c r="C6" s="5" t="s">
        <v>19</v>
      </c>
      <c r="D6" s="5" t="s">
        <v>20</v>
      </c>
      <c r="E6" s="5" t="s">
        <v>21</v>
      </c>
      <c r="F6" s="5" t="s">
        <v>18</v>
      </c>
      <c r="G6" s="5" t="s">
        <v>19</v>
      </c>
      <c r="H6" s="5" t="s">
        <v>20</v>
      </c>
      <c r="I6" s="5" t="s">
        <v>21</v>
      </c>
      <c r="J6" s="5" t="s">
        <v>18</v>
      </c>
      <c r="K6" s="5" t="s">
        <v>19</v>
      </c>
      <c r="L6" s="5" t="s">
        <v>20</v>
      </c>
      <c r="M6" s="5" t="s">
        <v>21</v>
      </c>
    </row>
    <row r="7" spans="1:13" ht="21.75" x14ac:dyDescent="0.2">
      <c r="A7" s="1" t="s">
        <v>1</v>
      </c>
      <c r="B7" s="6">
        <f>+B8+B9</f>
        <v>26.09</v>
      </c>
      <c r="C7" s="6">
        <f t="shared" ref="C7:I7" si="0">+C8+C9</f>
        <v>9.3410000000000011</v>
      </c>
      <c r="D7" s="6">
        <f t="shared" si="0"/>
        <v>26.799900000000001</v>
      </c>
      <c r="E7" s="6">
        <f t="shared" si="0"/>
        <v>8.8793000000000006</v>
      </c>
      <c r="F7" s="6">
        <f t="shared" si="0"/>
        <v>0</v>
      </c>
      <c r="G7" s="6">
        <f t="shared" si="0"/>
        <v>0</v>
      </c>
      <c r="H7" s="6">
        <f t="shared" si="0"/>
        <v>0</v>
      </c>
      <c r="I7" s="6">
        <f t="shared" si="0"/>
        <v>0</v>
      </c>
      <c r="J7" s="6">
        <f>+J8+J9</f>
        <v>26.09</v>
      </c>
      <c r="K7" s="6">
        <f>+K8+K9</f>
        <v>9.3410000000000011</v>
      </c>
      <c r="L7" s="6">
        <f t="shared" ref="L7:M7" si="1">+L8+L9</f>
        <v>26.799900000000001</v>
      </c>
      <c r="M7" s="6">
        <f t="shared" si="1"/>
        <v>8.8793000000000006</v>
      </c>
    </row>
    <row r="8" spans="1:13" ht="21.75" x14ac:dyDescent="0.2">
      <c r="A8" s="2" t="s">
        <v>10</v>
      </c>
      <c r="B8" s="7">
        <v>23.27</v>
      </c>
      <c r="C8" s="7">
        <v>8.0980000000000008</v>
      </c>
      <c r="D8" s="7">
        <v>23.510999999999999</v>
      </c>
      <c r="E8" s="7">
        <v>7.4626999999999999</v>
      </c>
      <c r="F8" s="7">
        <v>0</v>
      </c>
      <c r="G8" s="7">
        <v>0</v>
      </c>
      <c r="H8" s="7">
        <v>0</v>
      </c>
      <c r="I8" s="7">
        <v>0</v>
      </c>
      <c r="J8" s="13">
        <f t="shared" ref="J8:J18" si="2">B8+F8</f>
        <v>23.27</v>
      </c>
      <c r="K8" s="13">
        <f t="shared" ref="K8:M18" si="3">C8+G8</f>
        <v>8.0980000000000008</v>
      </c>
      <c r="L8" s="13">
        <f t="shared" si="3"/>
        <v>23.510999999999999</v>
      </c>
      <c r="M8" s="13">
        <f t="shared" si="3"/>
        <v>7.4626999999999999</v>
      </c>
    </row>
    <row r="9" spans="1:13" ht="21.75" x14ac:dyDescent="0.2">
      <c r="A9" s="2" t="s">
        <v>11</v>
      </c>
      <c r="B9" s="7">
        <v>2.82</v>
      </c>
      <c r="C9" s="7">
        <v>1.2430000000000001</v>
      </c>
      <c r="D9" s="7">
        <v>3.2888999999999999</v>
      </c>
      <c r="E9" s="7">
        <v>1.4166000000000001</v>
      </c>
      <c r="F9" s="7">
        <v>0</v>
      </c>
      <c r="G9" s="7">
        <v>0</v>
      </c>
      <c r="H9" s="7">
        <v>0</v>
      </c>
      <c r="I9" s="7">
        <v>0</v>
      </c>
      <c r="J9" s="13">
        <f t="shared" si="2"/>
        <v>2.82</v>
      </c>
      <c r="K9" s="13">
        <f t="shared" si="3"/>
        <v>1.2430000000000001</v>
      </c>
      <c r="L9" s="13">
        <f t="shared" si="3"/>
        <v>3.2888999999999999</v>
      </c>
      <c r="M9" s="13">
        <f t="shared" si="3"/>
        <v>1.4166000000000001</v>
      </c>
    </row>
    <row r="10" spans="1:13" ht="21.75" x14ac:dyDescent="0.2">
      <c r="A10" s="3" t="s">
        <v>2</v>
      </c>
      <c r="B10" s="6">
        <v>1.03</v>
      </c>
      <c r="C10" s="6">
        <v>0.70899999999999996</v>
      </c>
      <c r="D10" s="6">
        <v>1.5350999999999999</v>
      </c>
      <c r="E10" s="6">
        <v>1.0337000000000001</v>
      </c>
      <c r="F10" s="6">
        <v>0.82599999999999996</v>
      </c>
      <c r="G10" s="6">
        <v>0.57699999999999996</v>
      </c>
      <c r="H10" s="6">
        <v>1.0129999999999999</v>
      </c>
      <c r="I10" s="6">
        <v>0.69299999999999995</v>
      </c>
      <c r="J10" s="6">
        <f t="shared" si="2"/>
        <v>1.8559999999999999</v>
      </c>
      <c r="K10" s="6">
        <f t="shared" si="3"/>
        <v>1.286</v>
      </c>
      <c r="L10" s="6">
        <f t="shared" si="3"/>
        <v>2.5480999999999998</v>
      </c>
      <c r="M10" s="6">
        <f t="shared" si="3"/>
        <v>1.7267000000000001</v>
      </c>
    </row>
    <row r="11" spans="1:13" ht="21.75" x14ac:dyDescent="0.2">
      <c r="A11" s="3" t="s">
        <v>3</v>
      </c>
      <c r="B11" s="6">
        <f>+B12+B13</f>
        <v>14.84</v>
      </c>
      <c r="C11" s="6">
        <f>+C12+C13</f>
        <v>8.9809999999999999</v>
      </c>
      <c r="D11" s="6">
        <v>15.896000000000001</v>
      </c>
      <c r="E11" s="6">
        <v>9.5902999999999992</v>
      </c>
      <c r="F11" s="6">
        <f>+F12+F13</f>
        <v>9.4740000000000002</v>
      </c>
      <c r="G11" s="6">
        <f>+G12+G13</f>
        <v>6.367</v>
      </c>
      <c r="H11" s="6">
        <v>9.0340000000000007</v>
      </c>
      <c r="I11" s="6">
        <v>5.9210000000000003</v>
      </c>
      <c r="J11" s="6">
        <f t="shared" si="2"/>
        <v>24.314</v>
      </c>
      <c r="K11" s="6">
        <f t="shared" si="3"/>
        <v>15.347999999999999</v>
      </c>
      <c r="L11" s="6">
        <f t="shared" si="3"/>
        <v>24.93</v>
      </c>
      <c r="M11" s="6">
        <f t="shared" si="3"/>
        <v>15.511299999999999</v>
      </c>
    </row>
    <row r="12" spans="1:13" ht="21.75" x14ac:dyDescent="0.2">
      <c r="A12" s="2" t="s">
        <v>12</v>
      </c>
      <c r="B12" s="7">
        <v>0.74</v>
      </c>
      <c r="C12" s="7">
        <v>0.49299999999999999</v>
      </c>
      <c r="D12" s="7">
        <v>0</v>
      </c>
      <c r="E12" s="7">
        <v>0</v>
      </c>
      <c r="F12" s="7">
        <v>1.9E-2</v>
      </c>
      <c r="G12" s="7">
        <v>1.2999999999999999E-2</v>
      </c>
      <c r="H12" s="7">
        <v>0</v>
      </c>
      <c r="I12" s="7">
        <v>0</v>
      </c>
      <c r="J12" s="14">
        <f t="shared" si="2"/>
        <v>0.75900000000000001</v>
      </c>
      <c r="K12" s="14">
        <f t="shared" si="3"/>
        <v>0.50600000000000001</v>
      </c>
      <c r="L12" s="14">
        <f t="shared" si="3"/>
        <v>0</v>
      </c>
      <c r="M12" s="14">
        <f t="shared" si="3"/>
        <v>0</v>
      </c>
    </row>
    <row r="13" spans="1:13" ht="21.75" x14ac:dyDescent="0.2">
      <c r="A13" s="2" t="s">
        <v>13</v>
      </c>
      <c r="B13" s="7">
        <v>14.1</v>
      </c>
      <c r="C13" s="7">
        <v>8.4879999999999995</v>
      </c>
      <c r="D13" s="7">
        <v>0</v>
      </c>
      <c r="E13" s="7">
        <v>0</v>
      </c>
      <c r="F13" s="7">
        <v>9.4550000000000001</v>
      </c>
      <c r="G13" s="7">
        <v>6.3540000000000001</v>
      </c>
      <c r="H13" s="7">
        <v>0</v>
      </c>
      <c r="I13" s="7">
        <v>0</v>
      </c>
      <c r="J13" s="14">
        <f t="shared" si="2"/>
        <v>23.555</v>
      </c>
      <c r="K13" s="14">
        <f t="shared" si="3"/>
        <v>14.841999999999999</v>
      </c>
      <c r="L13" s="14">
        <f t="shared" si="3"/>
        <v>0</v>
      </c>
      <c r="M13" s="14">
        <f t="shared" si="3"/>
        <v>0</v>
      </c>
    </row>
    <row r="14" spans="1:13" ht="21.75" x14ac:dyDescent="0.2">
      <c r="A14" s="3" t="s">
        <v>4</v>
      </c>
      <c r="B14" s="6">
        <v>15.78</v>
      </c>
      <c r="C14" s="6">
        <v>6.1070000000000002</v>
      </c>
      <c r="D14" s="6">
        <v>15.749000000000001</v>
      </c>
      <c r="E14" s="6">
        <v>5.6740000000000004</v>
      </c>
      <c r="F14" s="6">
        <v>1.0429999999999999</v>
      </c>
      <c r="G14" s="6">
        <v>0.61299999999999999</v>
      </c>
      <c r="H14" s="6">
        <v>0.94799999999999995</v>
      </c>
      <c r="I14" s="6">
        <v>0.55600000000000005</v>
      </c>
      <c r="J14" s="6">
        <f t="shared" si="2"/>
        <v>16.823</v>
      </c>
      <c r="K14" s="6">
        <f t="shared" si="3"/>
        <v>6.7200000000000006</v>
      </c>
      <c r="L14" s="6">
        <f t="shared" si="3"/>
        <v>16.696999999999999</v>
      </c>
      <c r="M14" s="6">
        <f t="shared" si="3"/>
        <v>6.23</v>
      </c>
    </row>
    <row r="15" spans="1:13" ht="21.75" x14ac:dyDescent="0.2">
      <c r="A15" s="3" t="s">
        <v>5</v>
      </c>
      <c r="B15" s="6">
        <f t="shared" ref="B15:E15" si="4">+B16+B17+B18</f>
        <v>0.47000000000000003</v>
      </c>
      <c r="C15" s="6">
        <f t="shared" si="4"/>
        <v>0.19799999999999998</v>
      </c>
      <c r="D15" s="9">
        <f>+D16+D17+D18</f>
        <v>0</v>
      </c>
      <c r="E15" s="9">
        <f t="shared" si="4"/>
        <v>0</v>
      </c>
      <c r="F15" s="6">
        <f>+F16+F17+F18</f>
        <v>1.7999999999999999E-2</v>
      </c>
      <c r="G15" s="6">
        <f>+G16+G17+G18</f>
        <v>0.01</v>
      </c>
      <c r="H15" s="6">
        <f t="shared" ref="H15:I15" si="5">+H16+H17+H18</f>
        <v>0</v>
      </c>
      <c r="I15" s="6">
        <f t="shared" si="5"/>
        <v>0</v>
      </c>
      <c r="J15" s="6">
        <f t="shared" si="2"/>
        <v>0.48800000000000004</v>
      </c>
      <c r="K15" s="6">
        <f t="shared" si="3"/>
        <v>0.20799999999999999</v>
      </c>
      <c r="L15" s="6">
        <f t="shared" si="3"/>
        <v>0</v>
      </c>
      <c r="M15" s="6">
        <f t="shared" si="3"/>
        <v>0</v>
      </c>
    </row>
    <row r="16" spans="1:13" ht="21.75" x14ac:dyDescent="0.2">
      <c r="A16" s="2" t="s">
        <v>6</v>
      </c>
      <c r="B16" s="7">
        <v>0.12</v>
      </c>
      <c r="C16" s="7">
        <v>6.7000000000000004E-2</v>
      </c>
      <c r="D16" s="7">
        <v>0</v>
      </c>
      <c r="E16" s="7">
        <v>0</v>
      </c>
      <c r="F16" s="7">
        <v>1.7999999999999999E-2</v>
      </c>
      <c r="G16" s="7">
        <v>0.01</v>
      </c>
      <c r="H16" s="8">
        <v>0</v>
      </c>
      <c r="I16" s="8">
        <v>0</v>
      </c>
      <c r="J16" s="14">
        <f t="shared" si="2"/>
        <v>0.13799999999999998</v>
      </c>
      <c r="K16" s="14">
        <f>C16+G16</f>
        <v>7.6999999999999999E-2</v>
      </c>
      <c r="L16" s="14">
        <f t="shared" si="3"/>
        <v>0</v>
      </c>
      <c r="M16" s="14">
        <f t="shared" si="3"/>
        <v>0</v>
      </c>
    </row>
    <row r="17" spans="1:13" ht="21.75" x14ac:dyDescent="0.2">
      <c r="A17" s="2" t="s">
        <v>7</v>
      </c>
      <c r="B17" s="7">
        <v>0.28000000000000003</v>
      </c>
      <c r="C17" s="7">
        <v>0.105</v>
      </c>
      <c r="D17" s="7">
        <v>0</v>
      </c>
      <c r="E17" s="7">
        <v>0</v>
      </c>
      <c r="F17" s="8">
        <v>0</v>
      </c>
      <c r="G17" s="8">
        <v>0</v>
      </c>
      <c r="H17" s="8">
        <v>0</v>
      </c>
      <c r="I17" s="8">
        <v>0</v>
      </c>
      <c r="J17" s="14">
        <f t="shared" si="2"/>
        <v>0.28000000000000003</v>
      </c>
      <c r="K17" s="14">
        <f t="shared" si="3"/>
        <v>0.105</v>
      </c>
      <c r="L17" s="14">
        <f t="shared" si="3"/>
        <v>0</v>
      </c>
      <c r="M17" s="14">
        <f t="shared" si="3"/>
        <v>0</v>
      </c>
    </row>
    <row r="18" spans="1:13" ht="21.75" x14ac:dyDescent="0.2">
      <c r="A18" s="2" t="s">
        <v>8</v>
      </c>
      <c r="B18" s="7">
        <v>7.0000000000000007E-2</v>
      </c>
      <c r="C18" s="7">
        <v>2.5999999999999999E-2</v>
      </c>
      <c r="D18" s="7">
        <v>0</v>
      </c>
      <c r="E18" s="7">
        <v>0</v>
      </c>
      <c r="F18" s="8">
        <v>0</v>
      </c>
      <c r="G18" s="8">
        <v>0</v>
      </c>
      <c r="H18" s="8">
        <v>0</v>
      </c>
      <c r="I18" s="8">
        <v>0</v>
      </c>
      <c r="J18" s="14">
        <f t="shared" si="2"/>
        <v>7.0000000000000007E-2</v>
      </c>
      <c r="K18" s="14">
        <f t="shared" si="3"/>
        <v>2.5999999999999999E-2</v>
      </c>
      <c r="L18" s="14">
        <f t="shared" si="3"/>
        <v>0</v>
      </c>
      <c r="M18" s="14">
        <f t="shared" si="3"/>
        <v>0</v>
      </c>
    </row>
    <row r="19" spans="1:13" ht="21.75" x14ac:dyDescent="0.2">
      <c r="A19" s="4" t="s">
        <v>9</v>
      </c>
      <c r="B19" s="10">
        <f t="shared" ref="B19:I19" si="6">SUM(B7+B10+B11+B14+B15)</f>
        <v>58.21</v>
      </c>
      <c r="C19" s="10">
        <f t="shared" si="6"/>
        <v>25.335999999999999</v>
      </c>
      <c r="D19" s="10">
        <f t="shared" si="6"/>
        <v>59.980000000000004</v>
      </c>
      <c r="E19" s="10">
        <f t="shared" si="6"/>
        <v>25.177299999999999</v>
      </c>
      <c r="F19" s="10">
        <f t="shared" si="6"/>
        <v>11.361000000000001</v>
      </c>
      <c r="G19" s="10">
        <f t="shared" si="6"/>
        <v>7.5670000000000002</v>
      </c>
      <c r="H19" s="10">
        <f t="shared" si="6"/>
        <v>10.995000000000001</v>
      </c>
      <c r="I19" s="10">
        <f t="shared" si="6"/>
        <v>7.17</v>
      </c>
      <c r="J19" s="10">
        <f>SUM(J7+J10+J11+J14+J15)</f>
        <v>69.570999999999998</v>
      </c>
      <c r="K19" s="10">
        <f t="shared" ref="K19:M19" si="7">SUM(K7+K10+K11+K14+K15)</f>
        <v>32.902999999999999</v>
      </c>
      <c r="L19" s="10">
        <f t="shared" si="7"/>
        <v>70.974999999999994</v>
      </c>
      <c r="M19" s="10">
        <f t="shared" si="7"/>
        <v>32.347300000000004</v>
      </c>
    </row>
    <row r="21" spans="1:13" ht="21.75" x14ac:dyDescent="0.2">
      <c r="A21" s="16" t="s">
        <v>28</v>
      </c>
    </row>
  </sheetData>
  <mergeCells count="11">
    <mergeCell ref="A1:M1"/>
    <mergeCell ref="F5:G5"/>
    <mergeCell ref="H5:I5"/>
    <mergeCell ref="A3:A6"/>
    <mergeCell ref="B3:M3"/>
    <mergeCell ref="B4:E4"/>
    <mergeCell ref="F4:I4"/>
    <mergeCell ref="J4:K5"/>
    <mergeCell ref="L4:M5"/>
    <mergeCell ref="B5:C5"/>
    <mergeCell ref="D5:E5"/>
  </mergeCells>
  <pageMargins left="1.24" right="0.7" top="0.75" bottom="0.75" header="0.3" footer="0.3"/>
  <pageSetup paperSize="9" scale="57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F3634-2F94-4178-95F2-B6A04DBDC6B6}">
  <dimension ref="A1:M21"/>
  <sheetViews>
    <sheetView workbookViewId="0">
      <selection activeCell="A2" sqref="A2"/>
    </sheetView>
  </sheetViews>
  <sheetFormatPr defaultRowHeight="14.25" x14ac:dyDescent="0.2"/>
  <cols>
    <col min="1" max="1" width="22.625" customWidth="1"/>
    <col min="5" max="5" width="11" customWidth="1"/>
    <col min="6" max="6" width="10.75" bestFit="1" customWidth="1"/>
    <col min="7" max="7" width="10" bestFit="1" customWidth="1"/>
    <col min="8" max="8" width="11" bestFit="1" customWidth="1"/>
    <col min="9" max="9" width="11.625" customWidth="1"/>
  </cols>
  <sheetData>
    <row r="1" spans="1:13" ht="27.75" x14ac:dyDescent="0.65">
      <c r="A1" s="36" t="s">
        <v>34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3" spans="1:13" ht="27" x14ac:dyDescent="0.2">
      <c r="A3" s="37" t="s">
        <v>0</v>
      </c>
      <c r="B3" s="42" t="s">
        <v>25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</row>
    <row r="4" spans="1:13" ht="21.75" x14ac:dyDescent="0.2">
      <c r="A4" s="37"/>
      <c r="B4" s="35" t="s">
        <v>14</v>
      </c>
      <c r="C4" s="35"/>
      <c r="D4" s="35"/>
      <c r="E4" s="35"/>
      <c r="F4" s="35" t="s">
        <v>15</v>
      </c>
      <c r="G4" s="35"/>
      <c r="H4" s="35"/>
      <c r="I4" s="35"/>
      <c r="J4" s="35" t="s">
        <v>24</v>
      </c>
      <c r="K4" s="35"/>
      <c r="L4" s="35" t="s">
        <v>16</v>
      </c>
      <c r="M4" s="35"/>
    </row>
    <row r="5" spans="1:13" ht="21.75" x14ac:dyDescent="0.2">
      <c r="A5" s="37"/>
      <c r="B5" s="35" t="s">
        <v>22</v>
      </c>
      <c r="C5" s="35"/>
      <c r="D5" s="35" t="s">
        <v>17</v>
      </c>
      <c r="E5" s="35"/>
      <c r="F5" s="35" t="s">
        <v>22</v>
      </c>
      <c r="G5" s="35"/>
      <c r="H5" s="35" t="s">
        <v>17</v>
      </c>
      <c r="I5" s="35"/>
      <c r="J5" s="35"/>
      <c r="K5" s="35"/>
      <c r="L5" s="35"/>
      <c r="M5" s="35"/>
    </row>
    <row r="6" spans="1:13" ht="65.25" x14ac:dyDescent="0.2">
      <c r="A6" s="37"/>
      <c r="B6" s="33" t="s">
        <v>18</v>
      </c>
      <c r="C6" s="33" t="s">
        <v>19</v>
      </c>
      <c r="D6" s="33" t="s">
        <v>20</v>
      </c>
      <c r="E6" s="33" t="s">
        <v>21</v>
      </c>
      <c r="F6" s="33" t="s">
        <v>18</v>
      </c>
      <c r="G6" s="33" t="s">
        <v>19</v>
      </c>
      <c r="H6" s="33" t="s">
        <v>20</v>
      </c>
      <c r="I6" s="33" t="s">
        <v>21</v>
      </c>
      <c r="J6" s="33" t="s">
        <v>18</v>
      </c>
      <c r="K6" s="33" t="s">
        <v>19</v>
      </c>
      <c r="L6" s="33" t="s">
        <v>20</v>
      </c>
      <c r="M6" s="33" t="s">
        <v>21</v>
      </c>
    </row>
    <row r="7" spans="1:13" ht="21.75" x14ac:dyDescent="0.2">
      <c r="A7" s="1" t="s">
        <v>1</v>
      </c>
      <c r="B7" s="9">
        <f t="shared" ref="B7:I7" si="0">+B8+B9</f>
        <v>26.500799999999998</v>
      </c>
      <c r="C7" s="9">
        <f t="shared" si="0"/>
        <v>9.4277999999999995</v>
      </c>
      <c r="D7" s="9">
        <f t="shared" si="0"/>
        <v>27.789099999999998</v>
      </c>
      <c r="E7" s="9">
        <f t="shared" si="0"/>
        <v>8.6329999999999991</v>
      </c>
      <c r="F7" s="9">
        <f t="shared" si="0"/>
        <v>0</v>
      </c>
      <c r="G7" s="9">
        <f t="shared" si="0"/>
        <v>0</v>
      </c>
      <c r="H7" s="11">
        <f>+H8+H9</f>
        <v>0</v>
      </c>
      <c r="I7" s="11">
        <f t="shared" si="0"/>
        <v>0</v>
      </c>
      <c r="J7" s="9">
        <f t="shared" ref="J7:M18" si="1">B7+F7</f>
        <v>26.500799999999998</v>
      </c>
      <c r="K7" s="9">
        <f t="shared" si="1"/>
        <v>9.4277999999999995</v>
      </c>
      <c r="L7" s="9">
        <f t="shared" si="1"/>
        <v>27.789099999999998</v>
      </c>
      <c r="M7" s="9">
        <f t="shared" si="1"/>
        <v>8.6329999999999991</v>
      </c>
    </row>
    <row r="8" spans="1:13" ht="21.75" x14ac:dyDescent="0.2">
      <c r="A8" s="2" t="s">
        <v>10</v>
      </c>
      <c r="B8" s="8">
        <v>23.029</v>
      </c>
      <c r="C8" s="8">
        <v>7.8758999999999997</v>
      </c>
      <c r="D8" s="8">
        <v>24.218299999999999</v>
      </c>
      <c r="E8" s="8">
        <v>7.2149000000000001</v>
      </c>
      <c r="F8" s="8">
        <v>0</v>
      </c>
      <c r="G8" s="8">
        <v>0</v>
      </c>
      <c r="H8" s="12">
        <v>0</v>
      </c>
      <c r="I8" s="12">
        <v>0</v>
      </c>
      <c r="J8" s="17">
        <f t="shared" si="1"/>
        <v>23.029</v>
      </c>
      <c r="K8" s="17">
        <f t="shared" si="1"/>
        <v>7.8758999999999997</v>
      </c>
      <c r="L8" s="17">
        <f>D8+H8</f>
        <v>24.218299999999999</v>
      </c>
      <c r="M8" s="17">
        <f>E8+I8</f>
        <v>7.2149000000000001</v>
      </c>
    </row>
    <row r="9" spans="1:13" ht="21.75" x14ac:dyDescent="0.2">
      <c r="A9" s="2" t="s">
        <v>11</v>
      </c>
      <c r="B9" s="8">
        <v>3.4718</v>
      </c>
      <c r="C9" s="8">
        <v>1.5519000000000001</v>
      </c>
      <c r="D9" s="8">
        <v>3.5708000000000002</v>
      </c>
      <c r="E9" s="8">
        <v>1.4180999999999999</v>
      </c>
      <c r="F9" s="8">
        <v>0</v>
      </c>
      <c r="G9" s="8">
        <v>0</v>
      </c>
      <c r="H9" s="12">
        <v>0</v>
      </c>
      <c r="I9" s="12">
        <v>0</v>
      </c>
      <c r="J9" s="17">
        <f t="shared" si="1"/>
        <v>3.4718</v>
      </c>
      <c r="K9" s="17">
        <f t="shared" si="1"/>
        <v>1.5519000000000001</v>
      </c>
      <c r="L9" s="17">
        <f>D9+H9</f>
        <v>3.5708000000000002</v>
      </c>
      <c r="M9" s="17">
        <f>E9+I9</f>
        <v>1.4180999999999999</v>
      </c>
    </row>
    <row r="10" spans="1:13" ht="21.75" x14ac:dyDescent="0.2">
      <c r="A10" s="3" t="s">
        <v>2</v>
      </c>
      <c r="B10" s="9">
        <v>1.6479999999999999</v>
      </c>
      <c r="C10" s="9">
        <v>1.1238999999999999</v>
      </c>
      <c r="D10" s="9">
        <v>1.8444</v>
      </c>
      <c r="E10" s="9">
        <v>1.1744000000000001</v>
      </c>
      <c r="F10" s="9">
        <v>0.3125</v>
      </c>
      <c r="G10" s="9">
        <v>0.21149999999999999</v>
      </c>
      <c r="H10" s="9">
        <v>0.55810000000000004</v>
      </c>
      <c r="I10" s="9">
        <v>0.3659</v>
      </c>
      <c r="J10" s="9">
        <f t="shared" si="1"/>
        <v>1.9604999999999999</v>
      </c>
      <c r="K10" s="9">
        <f t="shared" si="1"/>
        <v>1.3353999999999999</v>
      </c>
      <c r="L10" s="9">
        <f t="shared" si="1"/>
        <v>2.4024999999999999</v>
      </c>
      <c r="M10" s="9">
        <f t="shared" si="1"/>
        <v>1.5403000000000002</v>
      </c>
    </row>
    <row r="11" spans="1:13" ht="21.75" x14ac:dyDescent="0.2">
      <c r="A11" s="3" t="s">
        <v>3</v>
      </c>
      <c r="B11" s="6">
        <f>+B12+B13</f>
        <v>14.0143</v>
      </c>
      <c r="C11" s="9">
        <f>+C12+C13</f>
        <v>8.514800000000001</v>
      </c>
      <c r="D11" s="9">
        <v>15.3926</v>
      </c>
      <c r="E11" s="9">
        <v>8.7402999999999995</v>
      </c>
      <c r="F11" s="9">
        <v>3.7709000000000001</v>
      </c>
      <c r="G11" s="9">
        <v>2.5265</v>
      </c>
      <c r="H11" s="9">
        <v>5.8151000000000002</v>
      </c>
      <c r="I11" s="9">
        <v>3.6432000000000002</v>
      </c>
      <c r="J11" s="9">
        <f>B11+F11</f>
        <v>17.7852</v>
      </c>
      <c r="K11" s="9">
        <f>C11+G11</f>
        <v>11.041300000000001</v>
      </c>
      <c r="L11" s="9">
        <f t="shared" si="1"/>
        <v>21.207699999999999</v>
      </c>
      <c r="M11" s="9">
        <f t="shared" si="1"/>
        <v>12.3835</v>
      </c>
    </row>
    <row r="12" spans="1:13" ht="21.75" x14ac:dyDescent="0.2">
      <c r="A12" s="2" t="s">
        <v>12</v>
      </c>
      <c r="B12" s="8">
        <v>0.14799999999999999</v>
      </c>
      <c r="C12" s="8">
        <v>9.8000000000000004E-2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17">
        <f t="shared" si="1"/>
        <v>0.14799999999999999</v>
      </c>
      <c r="K12" s="17">
        <f t="shared" si="1"/>
        <v>9.8000000000000004E-2</v>
      </c>
      <c r="L12" s="17">
        <f t="shared" si="1"/>
        <v>0</v>
      </c>
      <c r="M12" s="17">
        <f t="shared" si="1"/>
        <v>0</v>
      </c>
    </row>
    <row r="13" spans="1:13" ht="21.75" x14ac:dyDescent="0.2">
      <c r="A13" s="2" t="s">
        <v>13</v>
      </c>
      <c r="B13" s="8">
        <v>13.866300000000001</v>
      </c>
      <c r="C13" s="8">
        <v>8.4168000000000003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17">
        <f t="shared" si="1"/>
        <v>13.866300000000001</v>
      </c>
      <c r="K13" s="17">
        <f t="shared" si="1"/>
        <v>8.4168000000000003</v>
      </c>
      <c r="L13" s="17">
        <f t="shared" si="1"/>
        <v>0</v>
      </c>
      <c r="M13" s="17">
        <f t="shared" si="1"/>
        <v>0</v>
      </c>
    </row>
    <row r="14" spans="1:13" ht="21.75" x14ac:dyDescent="0.2">
      <c r="A14" s="3" t="s">
        <v>4</v>
      </c>
      <c r="B14" s="9">
        <v>16.172599999999999</v>
      </c>
      <c r="C14" s="9">
        <v>6.1618000000000004</v>
      </c>
      <c r="D14" s="9">
        <v>16.170999999999999</v>
      </c>
      <c r="E14" s="9">
        <v>5.5164999999999997</v>
      </c>
      <c r="F14" s="9">
        <v>0.45810000000000001</v>
      </c>
      <c r="G14" s="9">
        <v>0.27210000000000001</v>
      </c>
      <c r="H14" s="9">
        <v>0.96699999999999997</v>
      </c>
      <c r="I14" s="9">
        <v>0.54469999999999996</v>
      </c>
      <c r="J14" s="9">
        <f t="shared" si="1"/>
        <v>16.630700000000001</v>
      </c>
      <c r="K14" s="9">
        <f>C14+G14</f>
        <v>6.4339000000000004</v>
      </c>
      <c r="L14" s="9">
        <f>D14+H14</f>
        <v>17.137999999999998</v>
      </c>
      <c r="M14" s="9">
        <f>E14+I14</f>
        <v>6.0611999999999995</v>
      </c>
    </row>
    <row r="15" spans="1:13" ht="21.75" x14ac:dyDescent="0.2">
      <c r="A15" s="3" t="s">
        <v>5</v>
      </c>
      <c r="B15" s="9">
        <f t="shared" ref="B15:I15" si="2">+B16+B17+B18</f>
        <v>0.66310000000000002</v>
      </c>
      <c r="C15" s="9">
        <f>+C16+C17+C18</f>
        <v>0.24669999999999997</v>
      </c>
      <c r="D15" s="9">
        <f>+D16+D17+D18</f>
        <v>0</v>
      </c>
      <c r="E15" s="9">
        <f t="shared" ref="E15" si="3">+E16+E17+E18</f>
        <v>0</v>
      </c>
      <c r="F15" s="9">
        <f t="shared" si="2"/>
        <v>0</v>
      </c>
      <c r="G15" s="9">
        <f t="shared" si="2"/>
        <v>0</v>
      </c>
      <c r="H15" s="9">
        <f t="shared" si="2"/>
        <v>0</v>
      </c>
      <c r="I15" s="9">
        <f t="shared" si="2"/>
        <v>0</v>
      </c>
      <c r="J15" s="9">
        <f t="shared" si="1"/>
        <v>0.66310000000000002</v>
      </c>
      <c r="K15" s="9">
        <f>C15+G15</f>
        <v>0.24669999999999997</v>
      </c>
      <c r="L15" s="9">
        <f t="shared" si="1"/>
        <v>0</v>
      </c>
      <c r="M15" s="9">
        <f t="shared" si="1"/>
        <v>0</v>
      </c>
    </row>
    <row r="16" spans="1:13" ht="21.75" x14ac:dyDescent="0.2">
      <c r="A16" s="2" t="s">
        <v>6</v>
      </c>
      <c r="B16" s="8">
        <v>9.0899999999999995E-2</v>
      </c>
      <c r="C16" s="8">
        <v>5.0999999999999997E-2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f t="shared" si="1"/>
        <v>9.0899999999999995E-2</v>
      </c>
      <c r="K16" s="8">
        <f t="shared" si="1"/>
        <v>5.0999999999999997E-2</v>
      </c>
      <c r="L16" s="8">
        <f t="shared" si="1"/>
        <v>0</v>
      </c>
      <c r="M16" s="8">
        <f t="shared" si="1"/>
        <v>0</v>
      </c>
    </row>
    <row r="17" spans="1:13" ht="21.75" x14ac:dyDescent="0.2">
      <c r="A17" s="2" t="s">
        <v>7</v>
      </c>
      <c r="B17" s="8">
        <v>0.39150000000000001</v>
      </c>
      <c r="C17" s="8">
        <v>0.13389999999999999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f t="shared" si="1"/>
        <v>0.39150000000000001</v>
      </c>
      <c r="K17" s="8">
        <f t="shared" si="1"/>
        <v>0.13389999999999999</v>
      </c>
      <c r="L17" s="8">
        <f t="shared" si="1"/>
        <v>0</v>
      </c>
      <c r="M17" s="8">
        <f t="shared" si="1"/>
        <v>0</v>
      </c>
    </row>
    <row r="18" spans="1:13" ht="21.75" x14ac:dyDescent="0.2">
      <c r="A18" s="2" t="s">
        <v>8</v>
      </c>
      <c r="B18" s="8">
        <v>0.1807</v>
      </c>
      <c r="C18" s="8">
        <v>6.1800000000000001E-2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f t="shared" si="1"/>
        <v>0.1807</v>
      </c>
      <c r="K18" s="8">
        <f t="shared" si="1"/>
        <v>6.1800000000000001E-2</v>
      </c>
      <c r="L18" s="8">
        <f t="shared" si="1"/>
        <v>0</v>
      </c>
      <c r="M18" s="8">
        <f t="shared" si="1"/>
        <v>0</v>
      </c>
    </row>
    <row r="19" spans="1:13" ht="21.75" x14ac:dyDescent="0.2">
      <c r="A19" s="4" t="s">
        <v>9</v>
      </c>
      <c r="B19" s="15">
        <f t="shared" ref="B19:I19" si="4">SUM(B7+B10+B11+B14+B15)</f>
        <v>58.998800000000003</v>
      </c>
      <c r="C19" s="15">
        <f t="shared" si="4"/>
        <v>25.475000000000001</v>
      </c>
      <c r="D19" s="15">
        <f t="shared" si="4"/>
        <v>61.197099999999999</v>
      </c>
      <c r="E19" s="15">
        <f t="shared" si="4"/>
        <v>24.0642</v>
      </c>
      <c r="F19" s="15">
        <f t="shared" si="4"/>
        <v>4.5415000000000001</v>
      </c>
      <c r="G19" s="15">
        <f t="shared" si="4"/>
        <v>3.0101</v>
      </c>
      <c r="H19" s="15">
        <f t="shared" si="4"/>
        <v>7.3402000000000003</v>
      </c>
      <c r="I19" s="15">
        <f t="shared" si="4"/>
        <v>4.5537999999999998</v>
      </c>
      <c r="J19" s="15">
        <f>SUM(J7+J10+J11+J14+J15)</f>
        <v>63.540300000000002</v>
      </c>
      <c r="K19" s="15">
        <f t="shared" ref="K19:M19" si="5">SUM(K7+K10+K11+K14+K15)</f>
        <v>28.485100000000003</v>
      </c>
      <c r="L19" s="15">
        <f t="shared" si="5"/>
        <v>68.537299999999988</v>
      </c>
      <c r="M19" s="15">
        <f t="shared" si="5"/>
        <v>28.617999999999999</v>
      </c>
    </row>
    <row r="21" spans="1:13" ht="21.75" x14ac:dyDescent="0.2">
      <c r="A21" s="16" t="s">
        <v>28</v>
      </c>
    </row>
  </sheetData>
  <mergeCells count="11">
    <mergeCell ref="H5:I5"/>
    <mergeCell ref="A1:M1"/>
    <mergeCell ref="A3:A6"/>
    <mergeCell ref="B3:M3"/>
    <mergeCell ref="B4:E4"/>
    <mergeCell ref="F4:I4"/>
    <mergeCell ref="J4:K5"/>
    <mergeCell ref="L4:M5"/>
    <mergeCell ref="B5:C5"/>
    <mergeCell ref="D5:E5"/>
    <mergeCell ref="F5:G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CB234-4641-4BF3-8430-F26985B3FE04}">
  <dimension ref="A1:M22"/>
  <sheetViews>
    <sheetView workbookViewId="0">
      <selection activeCell="M22" sqref="M22"/>
    </sheetView>
  </sheetViews>
  <sheetFormatPr defaultRowHeight="14.25" x14ac:dyDescent="0.2"/>
  <cols>
    <col min="1" max="1" width="22.625" customWidth="1"/>
    <col min="5" max="5" width="10.875" customWidth="1"/>
    <col min="6" max="6" width="10.75" bestFit="1" customWidth="1"/>
    <col min="7" max="7" width="10" bestFit="1" customWidth="1"/>
    <col min="8" max="8" width="11" bestFit="1" customWidth="1"/>
    <col min="9" max="9" width="11.625" customWidth="1"/>
  </cols>
  <sheetData>
    <row r="1" spans="1:13" ht="27.75" x14ac:dyDescent="0.65">
      <c r="A1" s="36" t="s">
        <v>33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3" spans="1:13" ht="27" x14ac:dyDescent="0.2">
      <c r="A3" s="37" t="s">
        <v>0</v>
      </c>
      <c r="B3" s="43" t="s">
        <v>26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</row>
    <row r="4" spans="1:13" ht="21.75" x14ac:dyDescent="0.2">
      <c r="A4" s="37"/>
      <c r="B4" s="35" t="s">
        <v>14</v>
      </c>
      <c r="C4" s="35"/>
      <c r="D4" s="35"/>
      <c r="E4" s="35"/>
      <c r="F4" s="35" t="s">
        <v>15</v>
      </c>
      <c r="G4" s="35"/>
      <c r="H4" s="35"/>
      <c r="I4" s="35"/>
      <c r="J4" s="35" t="s">
        <v>24</v>
      </c>
      <c r="K4" s="35"/>
      <c r="L4" s="35" t="s">
        <v>16</v>
      </c>
      <c r="M4" s="35"/>
    </row>
    <row r="5" spans="1:13" ht="21.75" x14ac:dyDescent="0.2">
      <c r="A5" s="37"/>
      <c r="B5" s="35" t="s">
        <v>22</v>
      </c>
      <c r="C5" s="35"/>
      <c r="D5" s="35" t="s">
        <v>17</v>
      </c>
      <c r="E5" s="35"/>
      <c r="F5" s="35" t="s">
        <v>22</v>
      </c>
      <c r="G5" s="35"/>
      <c r="H5" s="35" t="s">
        <v>17</v>
      </c>
      <c r="I5" s="35"/>
      <c r="J5" s="35"/>
      <c r="K5" s="35"/>
      <c r="L5" s="35"/>
      <c r="M5" s="35"/>
    </row>
    <row r="6" spans="1:13" ht="65.25" x14ac:dyDescent="0.2">
      <c r="A6" s="37"/>
      <c r="B6" s="33" t="s">
        <v>18</v>
      </c>
      <c r="C6" s="33" t="s">
        <v>19</v>
      </c>
      <c r="D6" s="33" t="s">
        <v>20</v>
      </c>
      <c r="E6" s="33" t="s">
        <v>21</v>
      </c>
      <c r="F6" s="33" t="s">
        <v>18</v>
      </c>
      <c r="G6" s="33" t="s">
        <v>19</v>
      </c>
      <c r="H6" s="33" t="s">
        <v>20</v>
      </c>
      <c r="I6" s="33" t="s">
        <v>21</v>
      </c>
      <c r="J6" s="33" t="s">
        <v>18</v>
      </c>
      <c r="K6" s="33" t="s">
        <v>19</v>
      </c>
      <c r="L6" s="33" t="s">
        <v>20</v>
      </c>
      <c r="M6" s="33" t="s">
        <v>21</v>
      </c>
    </row>
    <row r="7" spans="1:13" ht="21.75" x14ac:dyDescent="0.2">
      <c r="A7" s="1" t="s">
        <v>1</v>
      </c>
      <c r="B7" s="6">
        <f t="shared" ref="B7:C7" si="0">+B8+B9</f>
        <v>27.5</v>
      </c>
      <c r="C7" s="6">
        <f t="shared" si="0"/>
        <v>9.1609999999999996</v>
      </c>
      <c r="D7" s="6">
        <f>SUM(D8:D9)</f>
        <v>27.910999999999998</v>
      </c>
      <c r="E7" s="6">
        <f>SUM(E8:E9)</f>
        <v>9.1880000000000006</v>
      </c>
      <c r="F7" s="6">
        <f t="shared" ref="F7:G7" si="1">+F8+F9</f>
        <v>0</v>
      </c>
      <c r="G7" s="6">
        <f t="shared" si="1"/>
        <v>0</v>
      </c>
      <c r="H7" s="11">
        <f>+H8+H9</f>
        <v>0</v>
      </c>
      <c r="I7" s="6">
        <f t="shared" ref="I7" si="2">+I8+I9</f>
        <v>0</v>
      </c>
      <c r="J7" s="6">
        <f t="shared" ref="J7:M15" si="3">B7+F7</f>
        <v>27.5</v>
      </c>
      <c r="K7" s="6">
        <f t="shared" si="3"/>
        <v>9.1609999999999996</v>
      </c>
      <c r="L7" s="6">
        <f t="shared" si="3"/>
        <v>27.910999999999998</v>
      </c>
      <c r="M7" s="6">
        <f>E7+I7</f>
        <v>9.1880000000000006</v>
      </c>
    </row>
    <row r="8" spans="1:13" ht="21.75" x14ac:dyDescent="0.2">
      <c r="A8" s="2" t="s">
        <v>10</v>
      </c>
      <c r="B8" s="13">
        <v>24</v>
      </c>
      <c r="C8" s="13">
        <v>7.6559999999999997</v>
      </c>
      <c r="D8" s="13">
        <v>24.306999999999999</v>
      </c>
      <c r="E8" s="13">
        <v>7.7030000000000003</v>
      </c>
      <c r="F8" s="7">
        <v>0</v>
      </c>
      <c r="G8" s="7">
        <v>0</v>
      </c>
      <c r="H8" s="12">
        <v>0</v>
      </c>
      <c r="I8" s="7">
        <v>0</v>
      </c>
      <c r="J8" s="13">
        <f t="shared" si="3"/>
        <v>24</v>
      </c>
      <c r="K8" s="13">
        <f t="shared" si="3"/>
        <v>7.6559999999999997</v>
      </c>
      <c r="L8" s="13">
        <f t="shared" si="3"/>
        <v>24.306999999999999</v>
      </c>
      <c r="M8" s="13">
        <f>E8+I8</f>
        <v>7.7030000000000003</v>
      </c>
    </row>
    <row r="9" spans="1:13" ht="21.75" x14ac:dyDescent="0.2">
      <c r="A9" s="2" t="s">
        <v>11</v>
      </c>
      <c r="B9" s="13">
        <v>3.5</v>
      </c>
      <c r="C9" s="13">
        <v>1.5049999999999999</v>
      </c>
      <c r="D9" s="13">
        <v>3.6040000000000001</v>
      </c>
      <c r="E9" s="13">
        <v>1.4850000000000001</v>
      </c>
      <c r="F9" s="7">
        <v>0</v>
      </c>
      <c r="G9" s="7">
        <v>0</v>
      </c>
      <c r="H9" s="12">
        <v>0</v>
      </c>
      <c r="I9" s="7">
        <v>0</v>
      </c>
      <c r="J9" s="13">
        <f t="shared" si="3"/>
        <v>3.5</v>
      </c>
      <c r="K9" s="13">
        <f t="shared" si="3"/>
        <v>1.5049999999999999</v>
      </c>
      <c r="L9" s="13">
        <f t="shared" si="3"/>
        <v>3.6040000000000001</v>
      </c>
      <c r="M9" s="13">
        <f>E9+I9</f>
        <v>1.4850000000000001</v>
      </c>
    </row>
    <row r="10" spans="1:13" ht="21.75" x14ac:dyDescent="0.2">
      <c r="A10" s="3" t="s">
        <v>2</v>
      </c>
      <c r="B10" s="6">
        <v>2.0840000000000001</v>
      </c>
      <c r="C10" s="6">
        <v>1.3959999999999999</v>
      </c>
      <c r="D10" s="6">
        <v>2.0329999999999999</v>
      </c>
      <c r="E10" s="6">
        <v>1.35</v>
      </c>
      <c r="F10" s="6">
        <v>0.34899999999999998</v>
      </c>
      <c r="G10" s="6">
        <v>0.23208499999999999</v>
      </c>
      <c r="H10" s="9">
        <v>0.46500000000000002</v>
      </c>
      <c r="I10" s="6">
        <v>0.29099999999999998</v>
      </c>
      <c r="J10" s="6">
        <f t="shared" si="3"/>
        <v>2.4329999999999998</v>
      </c>
      <c r="K10" s="6">
        <f t="shared" si="3"/>
        <v>1.628085</v>
      </c>
      <c r="L10" s="6">
        <f>D10+H10</f>
        <v>2.4979999999999998</v>
      </c>
      <c r="M10" s="6">
        <f>E10+I10</f>
        <v>1.641</v>
      </c>
    </row>
    <row r="11" spans="1:13" ht="21.75" x14ac:dyDescent="0.2">
      <c r="A11" s="3" t="s">
        <v>3</v>
      </c>
      <c r="B11" s="6">
        <f>+B12+B13</f>
        <v>13.488</v>
      </c>
      <c r="C11" s="6">
        <f>+C12+C13</f>
        <v>8.1920000000000002</v>
      </c>
      <c r="D11" s="6">
        <v>15.206</v>
      </c>
      <c r="E11" s="6">
        <v>8.89</v>
      </c>
      <c r="F11" s="6">
        <f>SUM(F12:F13)</f>
        <v>2.1629999999999998</v>
      </c>
      <c r="G11" s="6">
        <f>SUM(G12:G13)</f>
        <v>1.417092</v>
      </c>
      <c r="H11" s="9">
        <v>4.8449999999999998</v>
      </c>
      <c r="I11" s="6">
        <v>2.9060000000000001</v>
      </c>
      <c r="J11" s="6">
        <f t="shared" si="3"/>
        <v>15.651</v>
      </c>
      <c r="K11" s="6">
        <f>C11+G11</f>
        <v>9.6090920000000004</v>
      </c>
      <c r="L11" s="6">
        <f t="shared" si="3"/>
        <v>20.050999999999998</v>
      </c>
      <c r="M11" s="6">
        <f>E11+I11</f>
        <v>11.796000000000001</v>
      </c>
    </row>
    <row r="12" spans="1:13" ht="21.75" x14ac:dyDescent="0.2">
      <c r="A12" s="2" t="s">
        <v>12</v>
      </c>
      <c r="B12" s="13">
        <v>2</v>
      </c>
      <c r="C12" s="13">
        <v>1.3</v>
      </c>
      <c r="D12" s="13">
        <v>0</v>
      </c>
      <c r="E12" s="13">
        <v>0</v>
      </c>
      <c r="F12" s="7">
        <v>0.30599999999999999</v>
      </c>
      <c r="G12" s="7">
        <v>0.19889999999999999</v>
      </c>
      <c r="H12" s="8">
        <v>0</v>
      </c>
      <c r="I12" s="7">
        <v>0</v>
      </c>
      <c r="J12" s="13">
        <f t="shared" si="3"/>
        <v>2.306</v>
      </c>
      <c r="K12" s="13">
        <f t="shared" si="3"/>
        <v>1.4989000000000001</v>
      </c>
      <c r="L12" s="13">
        <f t="shared" si="3"/>
        <v>0</v>
      </c>
      <c r="M12" s="13">
        <f t="shared" si="3"/>
        <v>0</v>
      </c>
    </row>
    <row r="13" spans="1:13" ht="21.75" x14ac:dyDescent="0.2">
      <c r="A13" s="2" t="s">
        <v>13</v>
      </c>
      <c r="B13" s="13">
        <v>11.488</v>
      </c>
      <c r="C13" s="13">
        <v>6.8920000000000003</v>
      </c>
      <c r="D13" s="13">
        <v>0</v>
      </c>
      <c r="E13" s="13">
        <v>0</v>
      </c>
      <c r="F13" s="7">
        <v>1.857</v>
      </c>
      <c r="G13" s="7">
        <v>1.2181919999999999</v>
      </c>
      <c r="H13" s="8">
        <v>0</v>
      </c>
      <c r="I13" s="7">
        <v>0</v>
      </c>
      <c r="J13" s="13">
        <f t="shared" si="3"/>
        <v>13.344999999999999</v>
      </c>
      <c r="K13" s="13">
        <f t="shared" si="3"/>
        <v>8.1101919999999996</v>
      </c>
      <c r="L13" s="13">
        <f t="shared" si="3"/>
        <v>0</v>
      </c>
      <c r="M13" s="13">
        <f t="shared" si="3"/>
        <v>0</v>
      </c>
    </row>
    <row r="14" spans="1:13" ht="21.75" x14ac:dyDescent="0.2">
      <c r="A14" s="3" t="s">
        <v>4</v>
      </c>
      <c r="B14" s="6">
        <v>16.253</v>
      </c>
      <c r="C14" s="6">
        <v>5.77</v>
      </c>
      <c r="D14" s="6">
        <v>16.16</v>
      </c>
      <c r="E14" s="6">
        <v>5.7629999999999999</v>
      </c>
      <c r="F14" s="6">
        <v>0.60799999999999998</v>
      </c>
      <c r="G14" s="6">
        <v>0.35811199999999999</v>
      </c>
      <c r="H14" s="9">
        <v>0.85499999999999998</v>
      </c>
      <c r="I14" s="6">
        <v>0.47299999999999998</v>
      </c>
      <c r="J14" s="6">
        <f t="shared" si="3"/>
        <v>16.861000000000001</v>
      </c>
      <c r="K14" s="6">
        <f>C14+G14</f>
        <v>6.1281119999999998</v>
      </c>
      <c r="L14" s="6">
        <f>D14+H14</f>
        <v>17.015000000000001</v>
      </c>
      <c r="M14" s="6">
        <f>E14+I14</f>
        <v>6.2359999999999998</v>
      </c>
    </row>
    <row r="15" spans="1:13" ht="21.75" x14ac:dyDescent="0.2">
      <c r="A15" s="3" t="s">
        <v>5</v>
      </c>
      <c r="B15" s="6">
        <f t="shared" ref="B15:I15" si="4">+B16+B17+B18</f>
        <v>0.55899999999999994</v>
      </c>
      <c r="C15" s="6">
        <f t="shared" si="4"/>
        <v>0.21900000000000003</v>
      </c>
      <c r="D15" s="6">
        <f t="shared" si="4"/>
        <v>0</v>
      </c>
      <c r="E15" s="6">
        <f t="shared" si="4"/>
        <v>0</v>
      </c>
      <c r="F15" s="6">
        <f t="shared" si="4"/>
        <v>0</v>
      </c>
      <c r="G15" s="6">
        <f t="shared" si="4"/>
        <v>0</v>
      </c>
      <c r="H15" s="9">
        <f t="shared" si="4"/>
        <v>0</v>
      </c>
      <c r="I15" s="6">
        <f t="shared" si="4"/>
        <v>0</v>
      </c>
      <c r="J15" s="6">
        <f t="shared" si="3"/>
        <v>0.55899999999999994</v>
      </c>
      <c r="K15" s="6">
        <f>C15+G15</f>
        <v>0.21900000000000003</v>
      </c>
      <c r="L15" s="6">
        <f>D15+H15</f>
        <v>0</v>
      </c>
      <c r="M15" s="6">
        <f t="shared" ref="M15:M18" si="5">E15+I15</f>
        <v>0</v>
      </c>
    </row>
    <row r="16" spans="1:13" ht="21.75" x14ac:dyDescent="0.2">
      <c r="A16" s="2" t="s">
        <v>6</v>
      </c>
      <c r="B16" s="13">
        <v>0.115</v>
      </c>
      <c r="C16" s="13">
        <v>6.5000000000000002E-2</v>
      </c>
      <c r="D16" s="13">
        <v>0</v>
      </c>
      <c r="E16" s="13">
        <v>0</v>
      </c>
      <c r="F16" s="7">
        <v>0</v>
      </c>
      <c r="G16" s="7">
        <v>0</v>
      </c>
      <c r="H16" s="8">
        <v>0</v>
      </c>
      <c r="I16" s="7">
        <v>0</v>
      </c>
      <c r="J16" s="7">
        <f>B16+F16</f>
        <v>0.115</v>
      </c>
      <c r="K16" s="7">
        <f t="shared" ref="K16:L18" si="6">C16+G16</f>
        <v>6.5000000000000002E-2</v>
      </c>
      <c r="L16" s="7">
        <f t="shared" si="6"/>
        <v>0</v>
      </c>
      <c r="M16" s="7">
        <f t="shared" si="5"/>
        <v>0</v>
      </c>
    </row>
    <row r="17" spans="1:13" ht="21.75" x14ac:dyDescent="0.2">
      <c r="A17" s="2" t="s">
        <v>7</v>
      </c>
      <c r="B17" s="13">
        <v>0.26300000000000001</v>
      </c>
      <c r="C17" s="13">
        <v>8.4000000000000005E-2</v>
      </c>
      <c r="D17" s="13">
        <v>0</v>
      </c>
      <c r="E17" s="13">
        <v>0</v>
      </c>
      <c r="F17" s="7">
        <v>0</v>
      </c>
      <c r="G17" s="7">
        <v>0</v>
      </c>
      <c r="H17" s="8">
        <v>0</v>
      </c>
      <c r="I17" s="7">
        <v>0</v>
      </c>
      <c r="J17" s="7">
        <f t="shared" ref="J17:J18" si="7">B17+F17</f>
        <v>0.26300000000000001</v>
      </c>
      <c r="K17" s="7">
        <f t="shared" si="6"/>
        <v>8.4000000000000005E-2</v>
      </c>
      <c r="L17" s="7">
        <f t="shared" si="6"/>
        <v>0</v>
      </c>
      <c r="M17" s="7">
        <f t="shared" si="5"/>
        <v>0</v>
      </c>
    </row>
    <row r="18" spans="1:13" ht="21.75" x14ac:dyDescent="0.2">
      <c r="A18" s="2" t="s">
        <v>8</v>
      </c>
      <c r="B18" s="13">
        <v>0.18099999999999999</v>
      </c>
      <c r="C18" s="13">
        <v>7.0000000000000007E-2</v>
      </c>
      <c r="D18" s="13">
        <v>0</v>
      </c>
      <c r="E18" s="13">
        <v>0</v>
      </c>
      <c r="F18" s="7">
        <v>0</v>
      </c>
      <c r="G18" s="7">
        <v>0</v>
      </c>
      <c r="H18" s="8">
        <v>0</v>
      </c>
      <c r="I18" s="7">
        <v>0</v>
      </c>
      <c r="J18" s="7">
        <f t="shared" si="7"/>
        <v>0.18099999999999999</v>
      </c>
      <c r="K18" s="7">
        <f t="shared" si="6"/>
        <v>7.0000000000000007E-2</v>
      </c>
      <c r="L18" s="7">
        <f t="shared" si="6"/>
        <v>0</v>
      </c>
      <c r="M18" s="7">
        <f t="shared" si="5"/>
        <v>0</v>
      </c>
    </row>
    <row r="19" spans="1:13" ht="21.75" x14ac:dyDescent="0.2">
      <c r="A19" s="4" t="s">
        <v>9</v>
      </c>
      <c r="B19" s="10">
        <f>SUM(B7+B10+B11+B14+B15)</f>
        <v>59.884</v>
      </c>
      <c r="C19" s="10">
        <f>SUM(C7+C10+C11+C14+C15)</f>
        <v>24.738</v>
      </c>
      <c r="D19" s="10">
        <f>SUM(D7+D10+D11+D14+D15)</f>
        <v>61.31</v>
      </c>
      <c r="E19" s="10">
        <f>SUM(E7+E10+E11+E14+E15)</f>
        <v>25.191000000000003</v>
      </c>
      <c r="F19" s="10">
        <f t="shared" ref="F19:I19" si="8">SUM(F7+F10+F11+F14+F15)</f>
        <v>3.1199999999999997</v>
      </c>
      <c r="G19" s="10">
        <f t="shared" si="8"/>
        <v>2.0072890000000001</v>
      </c>
      <c r="H19" s="10">
        <f t="shared" si="8"/>
        <v>6.1649999999999991</v>
      </c>
      <c r="I19" s="10">
        <f t="shared" si="8"/>
        <v>3.67</v>
      </c>
      <c r="J19" s="10">
        <f>SUM(J7+J10+J11+J14+J15)</f>
        <v>63.004000000000005</v>
      </c>
      <c r="K19" s="10">
        <f t="shared" ref="K19" si="9">SUM(K7+K10+K11+K14+K15)</f>
        <v>26.745289</v>
      </c>
      <c r="L19" s="10">
        <f>SUM(L7+L10+L11+L14+L15)</f>
        <v>67.474999999999994</v>
      </c>
      <c r="M19" s="10">
        <f>SUM(M7+M10+M11+M14+M15)</f>
        <v>28.861000000000001</v>
      </c>
    </row>
    <row r="21" spans="1:13" ht="21.75" x14ac:dyDescent="0.2">
      <c r="A21" s="16" t="s">
        <v>28</v>
      </c>
    </row>
    <row r="22" spans="1:13" ht="21.75" x14ac:dyDescent="0.55000000000000004">
      <c r="A22" s="16" t="s">
        <v>27</v>
      </c>
      <c r="M22" s="34" t="s">
        <v>29</v>
      </c>
    </row>
  </sheetData>
  <mergeCells count="11">
    <mergeCell ref="H5:I5"/>
    <mergeCell ref="A1:M1"/>
    <mergeCell ref="A3:A6"/>
    <mergeCell ref="B3:M3"/>
    <mergeCell ref="B4:E4"/>
    <mergeCell ref="F4:I4"/>
    <mergeCell ref="J4:K5"/>
    <mergeCell ref="L4:M5"/>
    <mergeCell ref="B5:C5"/>
    <mergeCell ref="D5:E5"/>
    <mergeCell ref="F5:G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59-60</vt:lpstr>
      <vt:lpstr>60-61</vt:lpstr>
      <vt:lpstr>61-62</vt:lpstr>
      <vt:lpstr>62-63</vt:lpstr>
      <vt:lpstr>63-64</vt:lpstr>
      <vt:lpstr>'61-62'!Print_Area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จิราพร ปานพรม</cp:lastModifiedBy>
  <cp:lastPrinted>2021-02-05T10:11:40Z</cp:lastPrinted>
  <dcterms:created xsi:type="dcterms:W3CDTF">2020-11-18T03:57:18Z</dcterms:created>
  <dcterms:modified xsi:type="dcterms:W3CDTF">2021-02-16T06:45:01Z</dcterms:modified>
</cp:coreProperties>
</file>