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Natty\Documents\github\demand_forecast\present\"/>
    </mc:Choice>
  </mc:AlternateContent>
  <xr:revisionPtr revIDLastSave="0" documentId="13_ncr:1_{B7806571-CA5C-4FD8-8B67-958E3AE45B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H3" i="1"/>
  <c r="I3" i="1"/>
  <c r="G4" i="1"/>
  <c r="H4" i="1"/>
  <c r="I4" i="1"/>
  <c r="F4" i="1"/>
  <c r="H31" i="2" l="1"/>
  <c r="F31" i="2"/>
  <c r="D31" i="2"/>
  <c r="B31" i="2"/>
  <c r="H29" i="2"/>
  <c r="F29" i="2"/>
  <c r="D29" i="2"/>
  <c r="B29" i="2"/>
  <c r="I28" i="2"/>
  <c r="H28" i="2"/>
  <c r="G28" i="2"/>
  <c r="F28" i="2"/>
  <c r="E28" i="2"/>
  <c r="D28" i="2"/>
  <c r="C28" i="2"/>
  <c r="B28" i="2"/>
  <c r="N3" i="1"/>
  <c r="Q4" i="1"/>
  <c r="P4" i="1"/>
  <c r="O4" i="1"/>
  <c r="N4" i="1"/>
  <c r="Q3" i="1"/>
  <c r="P3" i="1"/>
  <c r="O3" i="1"/>
  <c r="F3" i="1"/>
  <c r="I26" i="2"/>
  <c r="I14" i="2"/>
  <c r="G26" i="2"/>
  <c r="G14" i="2"/>
  <c r="C14" i="2"/>
  <c r="C26" i="2"/>
  <c r="E26" i="2"/>
  <c r="E14" i="2"/>
</calcChain>
</file>

<file path=xl/sharedStrings.xml><?xml version="1.0" encoding="utf-8"?>
<sst xmlns="http://schemas.openxmlformats.org/spreadsheetml/2006/main" count="14" uniqueCount="14">
  <si>
    <t>ex_glutinous</t>
  </si>
  <si>
    <t>ex_white</t>
  </si>
  <si>
    <t>ex_hommali</t>
  </si>
  <si>
    <t>ex_pathum</t>
  </si>
  <si>
    <t>dom_hommali</t>
  </si>
  <si>
    <t>dom_pathum</t>
  </si>
  <si>
    <t>dom_white</t>
  </si>
  <si>
    <t>dom_glutinous</t>
  </si>
  <si>
    <t>hml</t>
  </si>
  <si>
    <t>pat</t>
  </si>
  <si>
    <t>wht</t>
  </si>
  <si>
    <t>glu</t>
  </si>
  <si>
    <t>พยากรณ์</t>
  </si>
  <si>
    <t>ส่งออกจริง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</si>
</sst>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7" formatCode="_-* #,##0.0_-;\-* #,##0.0_-;_-* &quot;-&quot;??_-;_-@_-"/>
    <numFmt numFmtId="188" formatCode="_-* #,##0_-;\-* #,##0_-;_-* &quot;-&quot;??_-;_-@_-"/>
  </numFmts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187" fontId="0" fillId="0" borderId="0" xfId="1" applyNumberFormat="1" applyFont="1"/>
    <xf numFmtId="188" fontId="0" fillId="0" borderId="0" xfId="1" applyNumberFormat="1" applyFont="1"/>
    <xf numFmtId="0" fontId="0" fillId="0" borderId="0" xfId="1" applyNumberFormat="1" applyFont="1"/>
    <xf numFmtId="9" fontId="0" fillId="0" borderId="0" xfId="2" applyFont="1"/>
    <xf numFmtId="188" fontId="0" fillId="0" borderId="0" xfId="0" applyNumberFormat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G7" sqref="G7"/>
    </sheetView>
  </sheetViews>
  <sheetFormatPr defaultRowHeight="14.25" x14ac:dyDescent="0.2"/>
  <cols>
    <col min="1" max="1" width="9.375" style="3" bestFit="1" customWidth="1"/>
    <col min="2" max="2" width="13.125" style="2" bestFit="1" customWidth="1"/>
    <col min="3" max="3" width="11.375" style="2" bestFit="1" customWidth="1"/>
    <col min="4" max="4" width="13.125" style="2" bestFit="1" customWidth="1"/>
    <col min="5" max="5" width="11.375" style="2" bestFit="1" customWidth="1"/>
    <col min="6" max="9" width="11.375" style="2" customWidth="1"/>
    <col min="10" max="13" width="13.25" style="2" customWidth="1"/>
    <col min="14" max="16384" width="9" style="2"/>
  </cols>
  <sheetData>
    <row r="1" spans="1:17" x14ac:dyDescent="0.2">
      <c r="B1" s="2" t="s">
        <v>2</v>
      </c>
      <c r="C1" s="2" t="s">
        <v>3</v>
      </c>
      <c r="D1" s="2" t="s">
        <v>1</v>
      </c>
      <c r="E1" s="2" t="s">
        <v>0</v>
      </c>
      <c r="J1" s="2" t="s">
        <v>4</v>
      </c>
      <c r="K1" s="2" t="s">
        <v>5</v>
      </c>
      <c r="L1" s="2" t="s">
        <v>6</v>
      </c>
      <c r="M1" s="2" t="s">
        <v>7</v>
      </c>
    </row>
    <row r="2" spans="1:17" x14ac:dyDescent="0.2">
      <c r="A2" s="3">
        <v>2562</v>
      </c>
      <c r="B2" s="2">
        <v>1410811</v>
      </c>
      <c r="C2" s="2">
        <v>514007.5</v>
      </c>
      <c r="D2" s="2">
        <v>5515012</v>
      </c>
      <c r="E2" s="2">
        <v>130604.2</v>
      </c>
      <c r="J2" s="2">
        <v>4449573</v>
      </c>
      <c r="K2" s="2">
        <v>626044.80000000005</v>
      </c>
      <c r="L2" s="2">
        <v>4722370.4000000004</v>
      </c>
      <c r="M2" s="2">
        <v>3981332</v>
      </c>
    </row>
    <row r="3" spans="1:17" x14ac:dyDescent="0.2">
      <c r="A3" s="3">
        <v>2563</v>
      </c>
      <c r="B3" s="2">
        <v>1365719.3504133807</v>
      </c>
      <c r="C3" s="2">
        <v>381595.70347762242</v>
      </c>
      <c r="D3" s="2">
        <v>4059034.485888869</v>
      </c>
      <c r="E3" s="2">
        <v>156819.71118169304</v>
      </c>
      <c r="F3" s="6">
        <f>(B3-B$2)/B$2</f>
        <v>-3.1961509788780595E-2</v>
      </c>
      <c r="G3" s="6">
        <f t="shared" ref="G3:I3" si="0">(C3-C$2)/C$2</f>
        <v>-0.25760674021756019</v>
      </c>
      <c r="H3" s="6">
        <f t="shared" si="0"/>
        <v>-0.26400260128375624</v>
      </c>
      <c r="I3" s="6">
        <f t="shared" si="0"/>
        <v>0.20072487088235327</v>
      </c>
      <c r="J3" s="2">
        <v>4880816.2558956807</v>
      </c>
      <c r="K3" s="2">
        <v>624050.36549864174</v>
      </c>
      <c r="L3" s="2">
        <v>4721885.4546557907</v>
      </c>
      <c r="M3" s="2">
        <v>3981878.9955898235</v>
      </c>
      <c r="N3" s="4">
        <f>(J3-J$2)/J$2</f>
        <v>9.6917896592702432E-2</v>
      </c>
      <c r="O3" s="4">
        <f t="shared" ref="O3:O4" si="1">(K3-K$2)/K$2</f>
        <v>-3.1857696148235842E-3</v>
      </c>
      <c r="P3" s="4">
        <f t="shared" ref="P3:P4" si="2">(L3-L$2)/L$2</f>
        <v>-1.0269108586011613E-4</v>
      </c>
      <c r="Q3" s="4">
        <f t="shared" ref="Q3:Q4" si="3">(M3-M$2)/M$2</f>
        <v>1.3739009703874535E-4</v>
      </c>
    </row>
    <row r="4" spans="1:17" x14ac:dyDescent="0.2">
      <c r="A4" s="3">
        <v>2564</v>
      </c>
      <c r="B4" s="2">
        <v>1365396.3385291793</v>
      </c>
      <c r="C4" s="2">
        <v>281373.81306765444</v>
      </c>
      <c r="D4" s="2">
        <v>3964803.4480144642</v>
      </c>
      <c r="E4" s="2">
        <v>205495.21655591603</v>
      </c>
      <c r="F4" s="6">
        <f>(B4-B3)/B3</f>
        <v>-2.3651410086819642E-4</v>
      </c>
      <c r="G4" s="6">
        <f t="shared" ref="G4:I4" si="4">(C4-C3)/C3</f>
        <v>-0.26263893827055418</v>
      </c>
      <c r="H4" s="6">
        <f t="shared" si="4"/>
        <v>-2.3215136063021054E-2</v>
      </c>
      <c r="I4" s="6">
        <f t="shared" si="4"/>
        <v>0.31039149994242127</v>
      </c>
      <c r="J4" s="2">
        <v>5301447.5115445703</v>
      </c>
      <c r="K4" s="2">
        <v>622089.27493074245</v>
      </c>
      <c r="L4" s="2">
        <v>4721885.4546557907</v>
      </c>
      <c r="M4" s="2">
        <v>3981878.9955898235</v>
      </c>
      <c r="N4" s="4">
        <f>(J4-J$2)/J$2</f>
        <v>0.19145084518100283</v>
      </c>
      <c r="O4" s="4">
        <f t="shared" si="1"/>
        <v>-6.3182779718920969E-3</v>
      </c>
      <c r="P4" s="4">
        <f t="shared" si="2"/>
        <v>-1.0269108586011613E-4</v>
      </c>
      <c r="Q4" s="4">
        <f t="shared" si="3"/>
        <v>1.3739009703874535E-4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D8485-E8AB-4867-BAA6-EF4562855FC4}">
  <dimension ref="A1:R31"/>
  <sheetViews>
    <sheetView topLeftCell="A19" workbookViewId="0">
      <selection activeCell="C14" sqref="C14"/>
    </sheetView>
  </sheetViews>
  <sheetFormatPr defaultRowHeight="14.25" x14ac:dyDescent="0.2"/>
  <cols>
    <col min="2" max="2" width="11.375" bestFit="1" customWidth="1"/>
    <col min="3" max="3" width="13.125" bestFit="1" customWidth="1"/>
    <col min="4" max="4" width="10.375" bestFit="1" customWidth="1"/>
    <col min="5" max="5" width="11" customWidth="1"/>
    <col min="6" max="6" width="13" customWidth="1"/>
    <col min="7" max="7" width="10.75" customWidth="1"/>
    <col min="8" max="8" width="10.375" bestFit="1" customWidth="1"/>
    <col min="9" max="9" width="11.375" bestFit="1" customWidth="1"/>
  </cols>
  <sheetData>
    <row r="1" spans="1:9" x14ac:dyDescent="0.2">
      <c r="B1" t="s">
        <v>8</v>
      </c>
      <c r="D1" t="s">
        <v>9</v>
      </c>
      <c r="F1" t="s">
        <v>10</v>
      </c>
      <c r="H1" t="s">
        <v>11</v>
      </c>
    </row>
    <row r="2" spans="1:9" x14ac:dyDescent="0.2">
      <c r="B2" t="s">
        <v>12</v>
      </c>
      <c r="C2" t="s">
        <v>13</v>
      </c>
    </row>
    <row r="3" spans="1:9" x14ac:dyDescent="0.2">
      <c r="A3">
        <v>1</v>
      </c>
      <c r="B3" s="2">
        <v>107712.67259087975</v>
      </c>
      <c r="C3" s="2">
        <v>108988.673</v>
      </c>
      <c r="D3" s="2">
        <v>37968.995701103682</v>
      </c>
      <c r="E3" s="2">
        <v>42300.08</v>
      </c>
      <c r="F3" s="2">
        <v>346764.3177524783</v>
      </c>
      <c r="G3" s="2">
        <v>385089.16399999999</v>
      </c>
      <c r="H3" s="2">
        <v>11337.629108754487</v>
      </c>
      <c r="I3" s="2">
        <v>9312.2990000000009</v>
      </c>
    </row>
    <row r="4" spans="1:9" x14ac:dyDescent="0.2">
      <c r="A4">
        <v>2</v>
      </c>
      <c r="B4" s="2">
        <v>112319.06653598683</v>
      </c>
      <c r="C4" s="2">
        <v>122422.77</v>
      </c>
      <c r="D4" s="2">
        <v>32032.246936109201</v>
      </c>
      <c r="E4" s="2">
        <v>58366.266000000003</v>
      </c>
      <c r="F4" s="2">
        <v>346764.3177524783</v>
      </c>
      <c r="G4" s="2">
        <v>203477.94899999999</v>
      </c>
      <c r="H4" s="2">
        <v>10872.986727604912</v>
      </c>
      <c r="I4" s="2">
        <v>14594.59</v>
      </c>
    </row>
    <row r="5" spans="1:9" x14ac:dyDescent="0.2">
      <c r="A5">
        <v>3</v>
      </c>
      <c r="B5" s="2">
        <v>119141.00417206688</v>
      </c>
      <c r="C5" s="2">
        <v>159597.56400000001</v>
      </c>
      <c r="D5" s="2">
        <v>37522.175578386559</v>
      </c>
      <c r="E5" s="2">
        <v>69484.112999999998</v>
      </c>
      <c r="F5" s="2">
        <v>346764.3177524783</v>
      </c>
      <c r="G5" s="2">
        <v>266390.39199999999</v>
      </c>
      <c r="H5" s="2">
        <v>13164.007117257384</v>
      </c>
      <c r="I5" s="2">
        <v>23569.306</v>
      </c>
    </row>
    <row r="6" spans="1:9" x14ac:dyDescent="0.2">
      <c r="A6">
        <v>4</v>
      </c>
      <c r="B6" s="2">
        <v>93251.473061494558</v>
      </c>
      <c r="C6" s="2">
        <v>187690.943</v>
      </c>
      <c r="D6" s="2">
        <v>34873.200531594863</v>
      </c>
      <c r="E6" s="2">
        <v>88475.676999999996</v>
      </c>
      <c r="F6" s="2">
        <v>346764.3177524783</v>
      </c>
      <c r="G6" s="2">
        <v>328954.44999999995</v>
      </c>
      <c r="H6" s="2">
        <v>11381.032465188267</v>
      </c>
      <c r="I6" s="2">
        <v>37143.607000000004</v>
      </c>
    </row>
    <row r="7" spans="1:9" x14ac:dyDescent="0.2">
      <c r="A7">
        <v>5</v>
      </c>
      <c r="B7" s="2">
        <v>104125.65367037107</v>
      </c>
      <c r="C7" s="2">
        <v>128592.443</v>
      </c>
      <c r="D7" s="2">
        <v>33412.080512739602</v>
      </c>
      <c r="E7" s="2">
        <v>59386.211000000003</v>
      </c>
      <c r="F7" s="2">
        <v>346764.3177524783</v>
      </c>
      <c r="G7" s="2">
        <v>243395.33799999999</v>
      </c>
      <c r="H7" s="2">
        <v>14845.697921228786</v>
      </c>
      <c r="I7" s="2">
        <v>30176.489000000001</v>
      </c>
    </row>
    <row r="8" spans="1:9" x14ac:dyDescent="0.2">
      <c r="A8">
        <v>6</v>
      </c>
      <c r="B8" s="2">
        <v>104804.81563790041</v>
      </c>
      <c r="C8" s="2">
        <v>96950.84</v>
      </c>
      <c r="D8" s="2">
        <v>30083.094016563751</v>
      </c>
      <c r="E8" s="2">
        <v>43005.947</v>
      </c>
      <c r="F8" s="2">
        <v>346764.3177524783</v>
      </c>
      <c r="G8" s="2">
        <v>152156.52100000001</v>
      </c>
      <c r="H8" s="2">
        <v>12343.053240827618</v>
      </c>
      <c r="I8" s="2">
        <v>18026.121999999999</v>
      </c>
    </row>
    <row r="9" spans="1:9" x14ac:dyDescent="0.2">
      <c r="A9">
        <v>7</v>
      </c>
      <c r="B9" s="2">
        <v>97883.300562394623</v>
      </c>
      <c r="C9" s="2"/>
      <c r="D9" s="2">
        <v>29912.93312131019</v>
      </c>
      <c r="E9" s="2"/>
      <c r="F9" s="2">
        <v>346764.3177524783</v>
      </c>
      <c r="G9" s="2"/>
      <c r="H9" s="2">
        <v>11905.518791223383</v>
      </c>
      <c r="I9" s="2"/>
    </row>
    <row r="10" spans="1:9" x14ac:dyDescent="0.2">
      <c r="A10">
        <v>8</v>
      </c>
      <c r="B10" s="2">
        <v>101877.32211827431</v>
      </c>
      <c r="C10" s="2"/>
      <c r="D10" s="2">
        <v>33139.274113885207</v>
      </c>
      <c r="E10" s="2"/>
      <c r="F10" s="2">
        <v>346764.3177524783</v>
      </c>
      <c r="G10" s="2"/>
      <c r="H10" s="2">
        <v>11831.128447443494</v>
      </c>
      <c r="I10" s="2"/>
    </row>
    <row r="11" spans="1:9" x14ac:dyDescent="0.2">
      <c r="A11">
        <v>9</v>
      </c>
      <c r="B11" s="2">
        <v>95221.448634118249</v>
      </c>
      <c r="C11" s="2"/>
      <c r="D11" s="2">
        <v>30187.821241699858</v>
      </c>
      <c r="E11" s="2"/>
      <c r="F11" s="2">
        <v>346764.3177524783</v>
      </c>
      <c r="G11" s="2"/>
      <c r="H11" s="2">
        <v>10568.555122154406</v>
      </c>
      <c r="I11" s="2"/>
    </row>
    <row r="12" spans="1:9" x14ac:dyDescent="0.2">
      <c r="A12">
        <v>10</v>
      </c>
      <c r="B12" s="2">
        <v>107294.26157938191</v>
      </c>
      <c r="C12" s="2"/>
      <c r="D12" s="2">
        <v>30678.836681675264</v>
      </c>
      <c r="E12" s="2"/>
      <c r="F12" s="2">
        <v>346764.3177524783</v>
      </c>
      <c r="G12" s="2"/>
      <c r="H12" s="2">
        <v>13132.023539115959</v>
      </c>
      <c r="I12" s="2"/>
    </row>
    <row r="13" spans="1:9" x14ac:dyDescent="0.2">
      <c r="A13">
        <v>11</v>
      </c>
      <c r="B13" s="2">
        <v>119405.72865510857</v>
      </c>
      <c r="C13" s="2"/>
      <c r="D13" s="2">
        <v>26404.698624610261</v>
      </c>
      <c r="E13" s="2"/>
      <c r="F13" s="2">
        <v>346764.3177524783</v>
      </c>
      <c r="G13" s="2"/>
      <c r="H13" s="2">
        <v>15811.905238316232</v>
      </c>
      <c r="I13" s="2"/>
    </row>
    <row r="14" spans="1:9" x14ac:dyDescent="0.2">
      <c r="A14">
        <v>12</v>
      </c>
      <c r="B14" s="2">
        <v>137424.60631197059</v>
      </c>
      <c r="C14" s="2">
        <f>SUM(B3:B14)</f>
        <v>1300461.3535299478</v>
      </c>
      <c r="D14" s="2">
        <v>25380.346417943958</v>
      </c>
      <c r="E14" s="2">
        <f>SUM(D3:D14)</f>
        <v>381595.70347762242</v>
      </c>
      <c r="F14" s="2">
        <v>346764.3177524783</v>
      </c>
      <c r="G14" s="2">
        <f>SUM(F3:F14)</f>
        <v>4161171.8130297386</v>
      </c>
      <c r="H14" s="2">
        <v>19626.173462578136</v>
      </c>
      <c r="I14" s="2">
        <f>SUM(H3:H14)</f>
        <v>156819.71118169304</v>
      </c>
    </row>
    <row r="15" spans="1:9" x14ac:dyDescent="0.2">
      <c r="A15">
        <v>13</v>
      </c>
      <c r="B15" s="2">
        <v>102777.34401267285</v>
      </c>
      <c r="C15" s="2"/>
      <c r="D15" s="2">
        <v>24714.391076035441</v>
      </c>
      <c r="E15" s="2"/>
      <c r="F15" s="2">
        <v>346764.3177524783</v>
      </c>
      <c r="G15" s="2"/>
      <c r="H15" s="2">
        <v>17242.797439215377</v>
      </c>
      <c r="I15" s="2"/>
    </row>
    <row r="16" spans="1:9" x14ac:dyDescent="0.2">
      <c r="A16">
        <v>14</v>
      </c>
      <c r="B16" s="2">
        <v>107172.67581316009</v>
      </c>
      <c r="C16" s="2"/>
      <c r="D16" s="2">
        <v>26084.819317486897</v>
      </c>
      <c r="E16" s="2"/>
      <c r="F16" s="2">
        <v>346764.3177524783</v>
      </c>
      <c r="G16" s="2"/>
      <c r="H16" s="2">
        <v>15874.580019203089</v>
      </c>
      <c r="I16" s="2"/>
    </row>
    <row r="17" spans="1:18" x14ac:dyDescent="0.2">
      <c r="A17">
        <v>15</v>
      </c>
      <c r="B17" s="2">
        <v>113682.03645190989</v>
      </c>
      <c r="C17" s="2"/>
      <c r="D17" s="2">
        <v>23398.894872820791</v>
      </c>
      <c r="E17" s="2"/>
      <c r="F17" s="2">
        <v>346764.3177524783</v>
      </c>
      <c r="G17" s="2"/>
      <c r="H17" s="2">
        <v>18617.138501604073</v>
      </c>
      <c r="I17" s="2"/>
    </row>
    <row r="18" spans="1:18" x14ac:dyDescent="0.2">
      <c r="A18">
        <v>16</v>
      </c>
      <c r="B18" s="2">
        <v>88978.74777402218</v>
      </c>
      <c r="C18" s="2"/>
      <c r="D18" s="2">
        <v>23598.874962915554</v>
      </c>
      <c r="E18" s="2"/>
      <c r="F18" s="2">
        <v>346764.3177524783</v>
      </c>
      <c r="G18" s="2"/>
      <c r="H18" s="2">
        <v>15674.452454890456</v>
      </c>
      <c r="I18" s="2"/>
    </row>
    <row r="19" spans="1:18" x14ac:dyDescent="0.2">
      <c r="A19">
        <v>17</v>
      </c>
      <c r="B19" s="2">
        <v>99354.680098526296</v>
      </c>
      <c r="C19" s="2"/>
      <c r="D19" s="2">
        <v>23473.505991246941</v>
      </c>
      <c r="E19" s="2"/>
      <c r="F19" s="2">
        <v>346764.3177524783</v>
      </c>
      <c r="G19" s="2"/>
      <c r="H19" s="2">
        <v>19950.636766742846</v>
      </c>
      <c r="I19" s="2"/>
    </row>
    <row r="20" spans="1:18" x14ac:dyDescent="0.2">
      <c r="A20">
        <v>18</v>
      </c>
      <c r="B20" s="2">
        <v>100002.72328135784</v>
      </c>
      <c r="C20" s="2"/>
      <c r="D20" s="2">
        <v>24117.468727168955</v>
      </c>
      <c r="E20" s="2"/>
      <c r="F20" s="2">
        <v>346764.3177524783</v>
      </c>
      <c r="G20" s="2"/>
      <c r="H20" s="2">
        <v>16233.861692421087</v>
      </c>
      <c r="I20" s="2"/>
    </row>
    <row r="21" spans="1:18" x14ac:dyDescent="0.2">
      <c r="A21">
        <v>19</v>
      </c>
      <c r="B21" s="2">
        <v>93398.347780379016</v>
      </c>
      <c r="C21" s="2"/>
      <c r="D21" s="2">
        <v>23608.079975203556</v>
      </c>
      <c r="E21" s="2"/>
      <c r="F21" s="2">
        <v>346764.3177524783</v>
      </c>
      <c r="G21" s="2"/>
      <c r="H21" s="2">
        <v>15346.486834116462</v>
      </c>
      <c r="I21" s="2"/>
    </row>
    <row r="22" spans="1:18" x14ac:dyDescent="0.2">
      <c r="A22">
        <v>20</v>
      </c>
      <c r="B22" s="2">
        <v>97209.365718832982</v>
      </c>
      <c r="C22" s="2"/>
      <c r="D22" s="2">
        <v>21919.111576170588</v>
      </c>
      <c r="E22" s="2"/>
      <c r="F22" s="2">
        <v>346764.3177524783</v>
      </c>
      <c r="G22" s="2"/>
      <c r="H22" s="2">
        <v>14968.759674308712</v>
      </c>
      <c r="I22" s="2"/>
      <c r="O22">
        <v>804243.23299999989</v>
      </c>
      <c r="P22">
        <v>641354.68566869944</v>
      </c>
      <c r="Q22">
        <v>-20.253642262390098</v>
      </c>
    </row>
    <row r="23" spans="1:18" x14ac:dyDescent="0.2">
      <c r="A23">
        <v>21</v>
      </c>
      <c r="B23" s="2">
        <v>90858.460274454876</v>
      </c>
      <c r="C23" s="2"/>
      <c r="D23" s="2">
        <v>22468.906599315145</v>
      </c>
      <c r="E23" s="2"/>
      <c r="F23" s="2">
        <v>346764.3177524783</v>
      </c>
      <c r="G23" s="2"/>
      <c r="H23" s="2">
        <v>13145.359058406428</v>
      </c>
      <c r="I23" s="2"/>
      <c r="O23">
        <v>361018.29399999999</v>
      </c>
      <c r="P23">
        <v>205891.79327649766</v>
      </c>
      <c r="Q23">
        <v>-42.969152339826394</v>
      </c>
    </row>
    <row r="24" spans="1:18" x14ac:dyDescent="0.2">
      <c r="A24">
        <v>22</v>
      </c>
      <c r="B24" s="2">
        <v>102378.10433703374</v>
      </c>
      <c r="C24" s="2"/>
      <c r="D24" s="2">
        <v>21829.301997044313</v>
      </c>
      <c r="E24" s="2"/>
      <c r="F24" s="2">
        <v>346764.3177524783</v>
      </c>
      <c r="G24" s="2"/>
      <c r="H24" s="2">
        <v>16067.552153649238</v>
      </c>
      <c r="I24" s="2"/>
      <c r="O24">
        <v>1579463.814</v>
      </c>
      <c r="P24">
        <v>2080585.9065148695</v>
      </c>
      <c r="Q24">
        <v>31.727355072844329</v>
      </c>
    </row>
    <row r="25" spans="1:18" x14ac:dyDescent="0.2">
      <c r="A25">
        <v>23</v>
      </c>
      <c r="B25" s="2">
        <v>113934.6314215313</v>
      </c>
      <c r="C25" s="2"/>
      <c r="D25" s="2">
        <v>23069.12210932501</v>
      </c>
      <c r="E25" s="2"/>
      <c r="F25" s="2">
        <v>346764.3177524783</v>
      </c>
      <c r="G25" s="2"/>
      <c r="H25" s="2">
        <v>19054.802246537973</v>
      </c>
      <c r="I25" s="2"/>
      <c r="O25">
        <v>132822.413</v>
      </c>
      <c r="P25">
        <v>73944.406580861454</v>
      </c>
      <c r="Q25">
        <v>-44.328366793892343</v>
      </c>
    </row>
    <row r="26" spans="1:18" x14ac:dyDescent="0.2">
      <c r="A26">
        <v>24</v>
      </c>
      <c r="B26" s="2">
        <v>131127.89515843333</v>
      </c>
      <c r="C26" s="2">
        <f>SUM(B15:B26)</f>
        <v>1240875.0121223142</v>
      </c>
      <c r="D26" s="2">
        <v>23091.335862921187</v>
      </c>
      <c r="E26" s="2">
        <f>SUM(D15:D26)</f>
        <v>281373.81306765444</v>
      </c>
      <c r="F26" s="2">
        <v>346764.3177524783</v>
      </c>
      <c r="G26" s="2">
        <f>SUM(F15:F26)</f>
        <v>4161171.8130297386</v>
      </c>
      <c r="H26" s="2">
        <v>23318.789714820301</v>
      </c>
      <c r="I26" s="2">
        <f>SUM(H15:H26)</f>
        <v>205495.21655591603</v>
      </c>
    </row>
    <row r="28" spans="1:18" x14ac:dyDescent="0.2">
      <c r="B28" s="5">
        <f t="shared" ref="B28:I28" si="0">SUM(B3:B8)</f>
        <v>641354.68566869944</v>
      </c>
      <c r="C28" s="5">
        <f t="shared" si="0"/>
        <v>804243.23299999989</v>
      </c>
      <c r="D28" s="5">
        <f t="shared" si="0"/>
        <v>205891.79327649766</v>
      </c>
      <c r="E28" s="5">
        <f t="shared" si="0"/>
        <v>361018.29399999999</v>
      </c>
      <c r="F28" s="5">
        <f t="shared" si="0"/>
        <v>2080585.9065148695</v>
      </c>
      <c r="G28" s="5">
        <f t="shared" si="0"/>
        <v>1579463.814</v>
      </c>
      <c r="H28" s="5">
        <f t="shared" si="0"/>
        <v>73944.406580861454</v>
      </c>
      <c r="I28" s="5">
        <f t="shared" si="0"/>
        <v>132822.413</v>
      </c>
      <c r="K28">
        <v>641354.68566869944</v>
      </c>
      <c r="L28">
        <v>804243.23299999989</v>
      </c>
      <c r="M28">
        <v>205891.79327649766</v>
      </c>
      <c r="N28">
        <v>361018.29399999999</v>
      </c>
      <c r="O28">
        <v>2080585.9065148695</v>
      </c>
      <c r="P28">
        <v>1579463.814</v>
      </c>
      <c r="Q28">
        <v>73944.406580861454</v>
      </c>
      <c r="R28">
        <v>132822.413</v>
      </c>
    </row>
    <row r="29" spans="1:18" x14ac:dyDescent="0.2">
      <c r="B29" s="1">
        <f>(B28-C28)*100/C28</f>
        <v>-20.253642262390098</v>
      </c>
      <c r="C29" s="1"/>
      <c r="D29" s="1">
        <f>(D28-E28)*100/E28</f>
        <v>-42.969152339826394</v>
      </c>
      <c r="E29" s="1"/>
      <c r="F29" s="1">
        <f>(F28-G28)*100/G28</f>
        <v>31.727355072844329</v>
      </c>
      <c r="G29" s="1"/>
      <c r="H29" s="1">
        <f>(H28-I28)*100/I28</f>
        <v>-44.328366793892343</v>
      </c>
      <c r="I29" s="1"/>
    </row>
    <row r="31" spans="1:18" x14ac:dyDescent="0.2">
      <c r="B31" s="5">
        <f>SUM(B3:B14)</f>
        <v>1300461.3535299478</v>
      </c>
      <c r="D31" s="5">
        <f>SUM(D3:D14)</f>
        <v>381595.70347762242</v>
      </c>
      <c r="F31" s="5">
        <f>SUM(F3:F14)</f>
        <v>4161171.8130297386</v>
      </c>
      <c r="H31" s="5">
        <f>SUM(H3:H14)</f>
        <v>156819.71118169304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Natty</dc:creator>
  <cp:lastModifiedBy>Natty</cp:lastModifiedBy>
  <dcterms:created xsi:type="dcterms:W3CDTF">2015-06-05T18:17:20Z</dcterms:created>
  <dcterms:modified xsi:type="dcterms:W3CDTF">2020-09-19T16:20:24Z</dcterms:modified>
</cp:coreProperties>
</file>