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A6666F3B-27C2-4FC8-82C7-9865626FD77A}" xr6:coauthVersionLast="45" xr6:coauthVersionMax="45" xr10:uidLastSave="{00000000-0000-0000-0000-000000000000}"/>
  <bookViews>
    <workbookView xWindow="-120" yWindow="-120" windowWidth="20730" windowHeight="11160" tabRatio="953" firstSheet="1" activeTab="13" xr2:uid="{00000000-000D-0000-FFFF-FFFF00000000}"/>
  </bookViews>
  <sheets>
    <sheet name="ราคาFOB 2551 จากBOT" sheetId="33" state="hidden" r:id="rId1"/>
    <sheet name="ราคา FOB 2551 รวม" sheetId="21" r:id="rId2"/>
    <sheet name="jan" sheetId="19" r:id="rId3"/>
    <sheet name="feb" sheetId="22" r:id="rId4"/>
    <sheet name="mar" sheetId="23" r:id="rId5"/>
    <sheet name="apr" sheetId="24" r:id="rId6"/>
    <sheet name="may" sheetId="25" r:id="rId7"/>
    <sheet name="jun" sheetId="26" r:id="rId8"/>
    <sheet name="jul" sheetId="27" r:id="rId9"/>
    <sheet name="aug" sheetId="28" r:id="rId10"/>
    <sheet name="sep" sheetId="31" r:id="rId11"/>
    <sheet name="nov" sheetId="29" r:id="rId12"/>
    <sheet name="oct" sheetId="30" r:id="rId13"/>
    <sheet name="dec" sheetId="32" r:id="rId14"/>
  </sheets>
  <definedNames>
    <definedName name="_xlnm.Print_Area" localSheetId="5">apr!$B$1:$N$87</definedName>
    <definedName name="_xlnm.Print_Area" localSheetId="9">aug!$B$1:$N$87</definedName>
    <definedName name="_xlnm.Print_Area" localSheetId="13">dec!$B$1:$N$87</definedName>
    <definedName name="_xlnm.Print_Area" localSheetId="3">feb!$B$1:$N$87</definedName>
    <definedName name="_xlnm.Print_Area" localSheetId="2">jan!$B$1:$N$87</definedName>
    <definedName name="_xlnm.Print_Area" localSheetId="8">jul!$B$1:$N$87</definedName>
    <definedName name="_xlnm.Print_Area" localSheetId="7">jun!$B$1:$N$87</definedName>
    <definedName name="_xlnm.Print_Area" localSheetId="4">mar!$B$1:$N$87</definedName>
    <definedName name="_xlnm.Print_Area" localSheetId="6">may!$B$1:$N$87</definedName>
    <definedName name="_xlnm.Print_Area" localSheetId="11">nov!$B$1:$N$87</definedName>
    <definedName name="_xlnm.Print_Area" localSheetId="12">oct!$B$1:$N$87</definedName>
    <definedName name="_xlnm.Print_Area" localSheetId="10">sep!$B$1:$N$87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21" l="1"/>
  <c r="B84" i="21"/>
  <c r="H4" i="19"/>
  <c r="F83" i="32"/>
  <c r="F80" i="32"/>
  <c r="F78" i="32"/>
  <c r="F76" i="32"/>
  <c r="F74" i="32"/>
  <c r="F72" i="32"/>
  <c r="F70" i="32"/>
  <c r="F67" i="32"/>
  <c r="F65" i="32"/>
  <c r="F63" i="32"/>
  <c r="F61" i="32"/>
  <c r="F59" i="32"/>
  <c r="F56" i="32"/>
  <c r="F53" i="32"/>
  <c r="F51" i="32"/>
  <c r="F48" i="32"/>
  <c r="F46" i="32"/>
  <c r="F44" i="32"/>
  <c r="F41" i="32"/>
  <c r="F39" i="32"/>
  <c r="F37" i="32"/>
  <c r="F34" i="32"/>
  <c r="F32" i="32"/>
  <c r="F30" i="32"/>
  <c r="F28" i="32"/>
  <c r="F26" i="32"/>
  <c r="F24" i="32"/>
  <c r="F22" i="32"/>
  <c r="F20" i="32"/>
  <c r="F18" i="32"/>
  <c r="F16" i="32"/>
  <c r="F14" i="32"/>
  <c r="F12" i="32"/>
  <c r="F10" i="32"/>
  <c r="F8" i="32"/>
  <c r="F6" i="32"/>
  <c r="E83" i="32"/>
  <c r="E80" i="32"/>
  <c r="E78" i="32"/>
  <c r="E76" i="32"/>
  <c r="E74" i="32"/>
  <c r="E72" i="32"/>
  <c r="E70" i="32"/>
  <c r="E67" i="32"/>
  <c r="E65" i="32"/>
  <c r="E63" i="32"/>
  <c r="E61" i="32"/>
  <c r="E59" i="32"/>
  <c r="E56" i="32"/>
  <c r="E53" i="32"/>
  <c r="E51" i="32"/>
  <c r="E48" i="32"/>
  <c r="E46" i="32"/>
  <c r="E44" i="32"/>
  <c r="E41" i="32"/>
  <c r="E39" i="32"/>
  <c r="E37" i="32"/>
  <c r="E34" i="32"/>
  <c r="E32" i="32"/>
  <c r="E30" i="32"/>
  <c r="H30" i="32" s="1"/>
  <c r="M30" i="21" s="1"/>
  <c r="E28" i="32"/>
  <c r="E26" i="32"/>
  <c r="E24" i="32"/>
  <c r="E22" i="32"/>
  <c r="E20" i="32"/>
  <c r="E18" i="32"/>
  <c r="E16" i="32"/>
  <c r="E14" i="32"/>
  <c r="E12" i="32"/>
  <c r="E10" i="32"/>
  <c r="E8" i="32"/>
  <c r="E6" i="32"/>
  <c r="D83" i="32"/>
  <c r="D80" i="32"/>
  <c r="D78" i="32"/>
  <c r="D76" i="32"/>
  <c r="D74" i="32"/>
  <c r="D72" i="32"/>
  <c r="D70" i="32"/>
  <c r="D67" i="32"/>
  <c r="D65" i="32"/>
  <c r="D63" i="32"/>
  <c r="D61" i="32"/>
  <c r="D59" i="32"/>
  <c r="H59" i="32" s="1"/>
  <c r="M59" i="21" s="1"/>
  <c r="D56" i="32"/>
  <c r="D53" i="32"/>
  <c r="D51" i="32"/>
  <c r="D48" i="32"/>
  <c r="D46" i="32"/>
  <c r="D44" i="32"/>
  <c r="D41" i="32"/>
  <c r="D39" i="32"/>
  <c r="D37" i="32"/>
  <c r="D32" i="32"/>
  <c r="D30" i="32"/>
  <c r="D28" i="32"/>
  <c r="D26" i="32"/>
  <c r="D24" i="32"/>
  <c r="D22" i="32"/>
  <c r="D20" i="32"/>
  <c r="D18" i="32"/>
  <c r="D16" i="32"/>
  <c r="D14" i="32"/>
  <c r="D12" i="32"/>
  <c r="D10" i="32"/>
  <c r="D8" i="32"/>
  <c r="D6" i="32"/>
  <c r="H84" i="32"/>
  <c r="M84" i="21" s="1"/>
  <c r="H73" i="32"/>
  <c r="M73" i="21" s="1"/>
  <c r="H75" i="32"/>
  <c r="M75" i="21" s="1"/>
  <c r="H77" i="32"/>
  <c r="M77" i="21" s="1"/>
  <c r="H79" i="32"/>
  <c r="M79" i="21" s="1"/>
  <c r="H81" i="32"/>
  <c r="H71" i="32"/>
  <c r="M71" i="21" s="1"/>
  <c r="H60" i="32"/>
  <c r="M60" i="21" s="1"/>
  <c r="H62" i="32"/>
  <c r="M62" i="21" s="1"/>
  <c r="H64" i="32"/>
  <c r="M64" i="21" s="1"/>
  <c r="H66" i="32"/>
  <c r="H68" i="32"/>
  <c r="H57" i="32"/>
  <c r="M57" i="21" s="1"/>
  <c r="H52" i="32"/>
  <c r="M52" i="21" s="1"/>
  <c r="H54" i="32"/>
  <c r="M54" i="21" s="1"/>
  <c r="N54" i="21" s="1"/>
  <c r="H45" i="32"/>
  <c r="M45" i="21" s="1"/>
  <c r="H47" i="32"/>
  <c r="M47" i="21" s="1"/>
  <c r="H49" i="32"/>
  <c r="M49" i="21" s="1"/>
  <c r="H40" i="32"/>
  <c r="M40" i="21" s="1"/>
  <c r="H42" i="32"/>
  <c r="M42" i="21" s="1"/>
  <c r="H38" i="32"/>
  <c r="M38" i="21" s="1"/>
  <c r="H23" i="32"/>
  <c r="M23" i="21" s="1"/>
  <c r="H25" i="32"/>
  <c r="M25" i="21" s="1"/>
  <c r="H27" i="32"/>
  <c r="M27" i="21" s="1"/>
  <c r="H29" i="32"/>
  <c r="H31" i="32"/>
  <c r="M31" i="21" s="1"/>
  <c r="H33" i="32"/>
  <c r="H35" i="32"/>
  <c r="H17" i="32"/>
  <c r="M17" i="21" s="1"/>
  <c r="H19" i="32"/>
  <c r="H21" i="32"/>
  <c r="H7" i="32"/>
  <c r="M7" i="21" s="1"/>
  <c r="H9" i="32"/>
  <c r="M9" i="21" s="1"/>
  <c r="H11" i="32"/>
  <c r="M11" i="21" s="1"/>
  <c r="H13" i="32"/>
  <c r="M13" i="21" s="1"/>
  <c r="H15" i="32"/>
  <c r="M15" i="21" s="1"/>
  <c r="H4" i="32"/>
  <c r="M4" i="21" s="1"/>
  <c r="C83" i="32"/>
  <c r="C80" i="32"/>
  <c r="C78" i="32"/>
  <c r="H78" i="32" s="1"/>
  <c r="M78" i="21" s="1"/>
  <c r="C76" i="32"/>
  <c r="H76" i="32" s="1"/>
  <c r="M76" i="21" s="1"/>
  <c r="C74" i="32"/>
  <c r="C72" i="32"/>
  <c r="H72" i="32" s="1"/>
  <c r="M72" i="21" s="1"/>
  <c r="C70" i="32"/>
  <c r="H70" i="32" s="1"/>
  <c r="M70" i="21" s="1"/>
  <c r="C67" i="32"/>
  <c r="H67" i="32" s="1"/>
  <c r="C65" i="32"/>
  <c r="C63" i="32"/>
  <c r="C61" i="32"/>
  <c r="H61" i="32"/>
  <c r="M61" i="21" s="1"/>
  <c r="C59" i="32"/>
  <c r="C56" i="32"/>
  <c r="H56" i="32"/>
  <c r="M56" i="21" s="1"/>
  <c r="C53" i="32"/>
  <c r="C51" i="32"/>
  <c r="H51" i="32" s="1"/>
  <c r="M51" i="21" s="1"/>
  <c r="C48" i="32"/>
  <c r="H48" i="32" s="1"/>
  <c r="M48" i="21" s="1"/>
  <c r="C46" i="32"/>
  <c r="C44" i="32"/>
  <c r="H44" i="32" s="1"/>
  <c r="M44" i="21" s="1"/>
  <c r="C41" i="32"/>
  <c r="H41" i="32" s="1"/>
  <c r="M41" i="21" s="1"/>
  <c r="C39" i="32"/>
  <c r="C37" i="32"/>
  <c r="C34" i="32"/>
  <c r="C32" i="32"/>
  <c r="C30" i="32"/>
  <c r="C28" i="32"/>
  <c r="C26" i="32"/>
  <c r="C24" i="32"/>
  <c r="C22" i="32"/>
  <c r="C20" i="32"/>
  <c r="H20" i="32"/>
  <c r="C18" i="32"/>
  <c r="H18" i="32"/>
  <c r="C16" i="32"/>
  <c r="C14" i="32"/>
  <c r="H14" i="32" s="1"/>
  <c r="M14" i="21" s="1"/>
  <c r="C12" i="32"/>
  <c r="C10" i="32"/>
  <c r="H10" i="32" s="1"/>
  <c r="M10" i="21" s="1"/>
  <c r="C8" i="32"/>
  <c r="C6" i="32"/>
  <c r="F59" i="29"/>
  <c r="F83" i="29"/>
  <c r="F80" i="29"/>
  <c r="F78" i="29"/>
  <c r="F76" i="29"/>
  <c r="F74" i="29"/>
  <c r="F72" i="29"/>
  <c r="F70" i="29"/>
  <c r="F67" i="29"/>
  <c r="F65" i="29"/>
  <c r="F63" i="29"/>
  <c r="F61" i="29"/>
  <c r="F56" i="29"/>
  <c r="F53" i="29"/>
  <c r="F51" i="29"/>
  <c r="F48" i="29"/>
  <c r="F46" i="29"/>
  <c r="F44" i="29"/>
  <c r="F41" i="29"/>
  <c r="F39" i="29"/>
  <c r="F37" i="29"/>
  <c r="F34" i="29"/>
  <c r="F32" i="29"/>
  <c r="F30" i="29"/>
  <c r="F28" i="29"/>
  <c r="F26" i="29"/>
  <c r="F24" i="29"/>
  <c r="F22" i="29"/>
  <c r="F20" i="29"/>
  <c r="F18" i="29"/>
  <c r="F16" i="29"/>
  <c r="F14" i="29"/>
  <c r="F12" i="29"/>
  <c r="F10" i="29"/>
  <c r="F8" i="29"/>
  <c r="F6" i="29"/>
  <c r="E59" i="29"/>
  <c r="E30" i="29"/>
  <c r="E83" i="29"/>
  <c r="E80" i="29"/>
  <c r="E78" i="29"/>
  <c r="E76" i="29"/>
  <c r="E74" i="29"/>
  <c r="E72" i="29"/>
  <c r="E70" i="29"/>
  <c r="E67" i="29"/>
  <c r="E65" i="29"/>
  <c r="E63" i="29"/>
  <c r="E61" i="29"/>
  <c r="E56" i="29"/>
  <c r="E53" i="29"/>
  <c r="E51" i="29"/>
  <c r="E48" i="29"/>
  <c r="E46" i="29"/>
  <c r="E44" i="29"/>
  <c r="E41" i="29"/>
  <c r="E39" i="29"/>
  <c r="E37" i="29"/>
  <c r="E34" i="29"/>
  <c r="E32" i="29"/>
  <c r="E28" i="29"/>
  <c r="E26" i="29"/>
  <c r="E24" i="29"/>
  <c r="E22" i="29"/>
  <c r="E20" i="29"/>
  <c r="E18" i="29"/>
  <c r="E16" i="29"/>
  <c r="E14" i="29"/>
  <c r="E12" i="29"/>
  <c r="E10" i="29"/>
  <c r="E8" i="29"/>
  <c r="E6" i="29"/>
  <c r="H23" i="29"/>
  <c r="L23" i="21" s="1"/>
  <c r="H13" i="29"/>
  <c r="L13" i="21" s="1"/>
  <c r="H7" i="29"/>
  <c r="L7" i="21" s="1"/>
  <c r="H11" i="29"/>
  <c r="L11" i="21" s="1"/>
  <c r="D51" i="29"/>
  <c r="D83" i="29"/>
  <c r="D80" i="29"/>
  <c r="D78" i="29"/>
  <c r="D76" i="29"/>
  <c r="D74" i="29"/>
  <c r="D72" i="29"/>
  <c r="D70" i="29"/>
  <c r="D67" i="29"/>
  <c r="D65" i="29"/>
  <c r="D63" i="29"/>
  <c r="D61" i="29"/>
  <c r="D59" i="29"/>
  <c r="D56" i="29"/>
  <c r="D53" i="29"/>
  <c r="D48" i="29"/>
  <c r="D46" i="29"/>
  <c r="D44" i="29"/>
  <c r="D41" i="29"/>
  <c r="D39" i="29"/>
  <c r="D37" i="29"/>
  <c r="D34" i="29"/>
  <c r="D32" i="29"/>
  <c r="D30" i="29"/>
  <c r="D28" i="29"/>
  <c r="D26" i="29"/>
  <c r="D24" i="29"/>
  <c r="D22" i="29"/>
  <c r="D20" i="29"/>
  <c r="D18" i="29"/>
  <c r="D16" i="29"/>
  <c r="D14" i="29"/>
  <c r="D12" i="29"/>
  <c r="D10" i="29"/>
  <c r="D8" i="29"/>
  <c r="H8" i="29" s="1"/>
  <c r="L8" i="21" s="1"/>
  <c r="D6" i="29"/>
  <c r="H60" i="29"/>
  <c r="L60" i="21" s="1"/>
  <c r="H62" i="29"/>
  <c r="L62" i="21" s="1"/>
  <c r="H64" i="29"/>
  <c r="L64" i="21" s="1"/>
  <c r="H66" i="29"/>
  <c r="H68" i="29"/>
  <c r="H71" i="29"/>
  <c r="L71" i="21" s="1"/>
  <c r="H57" i="29"/>
  <c r="L57" i="21" s="1"/>
  <c r="H52" i="29"/>
  <c r="L52" i="21" s="1"/>
  <c r="H54" i="29"/>
  <c r="H45" i="29"/>
  <c r="L45" i="21" s="1"/>
  <c r="H47" i="29"/>
  <c r="L47" i="21" s="1"/>
  <c r="H49" i="29"/>
  <c r="L49" i="21" s="1"/>
  <c r="H40" i="29"/>
  <c r="L40" i="21" s="1"/>
  <c r="H42" i="29"/>
  <c r="L42" i="21" s="1"/>
  <c r="H38" i="29"/>
  <c r="L38" i="21" s="1"/>
  <c r="H25" i="29"/>
  <c r="L25" i="21" s="1"/>
  <c r="H27" i="29"/>
  <c r="L27" i="21" s="1"/>
  <c r="H29" i="29"/>
  <c r="H31" i="29"/>
  <c r="L31" i="21" s="1"/>
  <c r="H33" i="29"/>
  <c r="H35" i="29"/>
  <c r="H19" i="29"/>
  <c r="H21" i="29"/>
  <c r="H15" i="29"/>
  <c r="L15" i="21" s="1"/>
  <c r="H17" i="29"/>
  <c r="L17" i="21" s="1"/>
  <c r="H9" i="29"/>
  <c r="L9" i="21" s="1"/>
  <c r="H4" i="29"/>
  <c r="L4" i="21"/>
  <c r="H84" i="29"/>
  <c r="L84" i="21" s="1"/>
  <c r="H73" i="29"/>
  <c r="L73" i="21" s="1"/>
  <c r="H75" i="29"/>
  <c r="L75" i="21" s="1"/>
  <c r="H77" i="29"/>
  <c r="L77" i="21" s="1"/>
  <c r="H79" i="29"/>
  <c r="L79" i="21" s="1"/>
  <c r="H81" i="29"/>
  <c r="C10" i="29"/>
  <c r="H10" i="29"/>
  <c r="L10" i="21" s="1"/>
  <c r="C6" i="29"/>
  <c r="C83" i="29"/>
  <c r="H83" i="29" s="1"/>
  <c r="L83" i="21" s="1"/>
  <c r="C80" i="29"/>
  <c r="H80" i="29" s="1"/>
  <c r="C78" i="29"/>
  <c r="C76" i="29"/>
  <c r="C74" i="29"/>
  <c r="H74" i="29" s="1"/>
  <c r="L74" i="21" s="1"/>
  <c r="C72" i="29"/>
  <c r="H72" i="29" s="1"/>
  <c r="L72" i="21" s="1"/>
  <c r="C70" i="29"/>
  <c r="C67" i="29"/>
  <c r="C65" i="29"/>
  <c r="C63" i="29"/>
  <c r="C61" i="29"/>
  <c r="C59" i="29"/>
  <c r="C56" i="29"/>
  <c r="C53" i="29"/>
  <c r="C51" i="29"/>
  <c r="C48" i="29"/>
  <c r="C46" i="29"/>
  <c r="C44" i="29"/>
  <c r="C41" i="29"/>
  <c r="H41" i="29" s="1"/>
  <c r="L41" i="21" s="1"/>
  <c r="C39" i="29"/>
  <c r="C37" i="29"/>
  <c r="C34" i="29"/>
  <c r="H34" i="29" s="1"/>
  <c r="C32" i="29"/>
  <c r="H32" i="29" s="1"/>
  <c r="C30" i="29"/>
  <c r="H30" i="29" s="1"/>
  <c r="L30" i="21" s="1"/>
  <c r="C28" i="29"/>
  <c r="C26" i="29"/>
  <c r="H26" i="29"/>
  <c r="L26" i="21" s="1"/>
  <c r="C24" i="29"/>
  <c r="C22" i="29"/>
  <c r="H22" i="29" s="1"/>
  <c r="L22" i="21" s="1"/>
  <c r="C20" i="29"/>
  <c r="C18" i="29"/>
  <c r="H18" i="29"/>
  <c r="C16" i="29"/>
  <c r="C14" i="29"/>
  <c r="H14" i="29" s="1"/>
  <c r="L14" i="21" s="1"/>
  <c r="F53" i="30"/>
  <c r="F39" i="30"/>
  <c r="F83" i="30"/>
  <c r="F80" i="30"/>
  <c r="F78" i="30"/>
  <c r="F76" i="30"/>
  <c r="F74" i="30"/>
  <c r="F72" i="30"/>
  <c r="F70" i="30"/>
  <c r="F67" i="30"/>
  <c r="F65" i="30"/>
  <c r="F63" i="30"/>
  <c r="F61" i="30"/>
  <c r="H61" i="30" s="1"/>
  <c r="K61" i="21" s="1"/>
  <c r="F59" i="30"/>
  <c r="F56" i="30"/>
  <c r="F51" i="30"/>
  <c r="F48" i="30"/>
  <c r="F46" i="30"/>
  <c r="F44" i="30"/>
  <c r="F41" i="30"/>
  <c r="F37" i="30"/>
  <c r="F34" i="30"/>
  <c r="F32" i="30"/>
  <c r="F30" i="30"/>
  <c r="F28" i="30"/>
  <c r="F26" i="30"/>
  <c r="F24" i="30"/>
  <c r="F22" i="30"/>
  <c r="F20" i="30"/>
  <c r="F18" i="30"/>
  <c r="F16" i="30"/>
  <c r="F14" i="30"/>
  <c r="F12" i="30"/>
  <c r="F8" i="30"/>
  <c r="E8" i="30"/>
  <c r="E83" i="30"/>
  <c r="E80" i="30"/>
  <c r="E78" i="30"/>
  <c r="E76" i="30"/>
  <c r="E74" i="30"/>
  <c r="E72" i="30"/>
  <c r="H72" i="30" s="1"/>
  <c r="K72" i="21" s="1"/>
  <c r="E70" i="30"/>
  <c r="E67" i="30"/>
  <c r="E65" i="30"/>
  <c r="E63" i="30"/>
  <c r="H63" i="30" s="1"/>
  <c r="K63" i="21" s="1"/>
  <c r="E61" i="30"/>
  <c r="E59" i="30"/>
  <c r="E56" i="30"/>
  <c r="E53" i="30"/>
  <c r="H53" i="30" s="1"/>
  <c r="E51" i="30"/>
  <c r="E48" i="30"/>
  <c r="E46" i="30"/>
  <c r="E44" i="30"/>
  <c r="H44" i="30" s="1"/>
  <c r="K44" i="21" s="1"/>
  <c r="E41" i="30"/>
  <c r="E39" i="30"/>
  <c r="E37" i="30"/>
  <c r="E34" i="30"/>
  <c r="H34" i="30" s="1"/>
  <c r="E32" i="30"/>
  <c r="E30" i="30"/>
  <c r="E28" i="30"/>
  <c r="E26" i="30"/>
  <c r="H26" i="30" s="1"/>
  <c r="K26" i="21" s="1"/>
  <c r="E24" i="30"/>
  <c r="E22" i="30"/>
  <c r="E20" i="30"/>
  <c r="E18" i="30"/>
  <c r="H18" i="30" s="1"/>
  <c r="E16" i="30"/>
  <c r="E14" i="30"/>
  <c r="E12" i="30"/>
  <c r="D59" i="30"/>
  <c r="H59" i="30" s="1"/>
  <c r="K59" i="21" s="1"/>
  <c r="D83" i="30"/>
  <c r="D80" i="30"/>
  <c r="D78" i="30"/>
  <c r="D76" i="30"/>
  <c r="H76" i="30" s="1"/>
  <c r="K76" i="21" s="1"/>
  <c r="D74" i="30"/>
  <c r="D72" i="30"/>
  <c r="D70" i="30"/>
  <c r="D67" i="30"/>
  <c r="H67" i="30" s="1"/>
  <c r="D65" i="30"/>
  <c r="D63" i="30"/>
  <c r="D61" i="30"/>
  <c r="D56" i="30"/>
  <c r="D53" i="30"/>
  <c r="D51" i="30"/>
  <c r="D48" i="30"/>
  <c r="D46" i="30"/>
  <c r="D44" i="30"/>
  <c r="D41" i="30"/>
  <c r="D39" i="30"/>
  <c r="D37" i="30"/>
  <c r="H37" i="30" s="1"/>
  <c r="K37" i="21" s="1"/>
  <c r="D34" i="30"/>
  <c r="D32" i="30"/>
  <c r="D30" i="30"/>
  <c r="D28" i="30"/>
  <c r="D26" i="30"/>
  <c r="D24" i="30"/>
  <c r="D22" i="30"/>
  <c r="D20" i="30"/>
  <c r="H20" i="30" s="1"/>
  <c r="D18" i="30"/>
  <c r="D16" i="30"/>
  <c r="D14" i="30"/>
  <c r="D12" i="30"/>
  <c r="D8" i="30"/>
  <c r="H84" i="30"/>
  <c r="K84" i="21" s="1"/>
  <c r="H73" i="30"/>
  <c r="K73" i="21" s="1"/>
  <c r="H75" i="30"/>
  <c r="K75" i="21" s="1"/>
  <c r="H77" i="30"/>
  <c r="K77" i="21" s="1"/>
  <c r="H79" i="30"/>
  <c r="K79" i="21" s="1"/>
  <c r="H81" i="30"/>
  <c r="H71" i="30"/>
  <c r="K71" i="21" s="1"/>
  <c r="H60" i="30"/>
  <c r="K60" i="21" s="1"/>
  <c r="H62" i="30"/>
  <c r="K62" i="21" s="1"/>
  <c r="H64" i="30"/>
  <c r="K64" i="21" s="1"/>
  <c r="H66" i="30"/>
  <c r="H68" i="30"/>
  <c r="H57" i="30"/>
  <c r="K57" i="21" s="1"/>
  <c r="H52" i="30"/>
  <c r="K52" i="21" s="1"/>
  <c r="H54" i="30"/>
  <c r="H45" i="30"/>
  <c r="K45" i="21" s="1"/>
  <c r="H47" i="30"/>
  <c r="K47" i="21" s="1"/>
  <c r="H49" i="30"/>
  <c r="K49" i="21" s="1"/>
  <c r="H40" i="30"/>
  <c r="K40" i="21" s="1"/>
  <c r="H42" i="30"/>
  <c r="K42" i="21" s="1"/>
  <c r="H23" i="30"/>
  <c r="K23" i="21" s="1"/>
  <c r="H25" i="30"/>
  <c r="K25" i="21" s="1"/>
  <c r="H27" i="30"/>
  <c r="K27" i="21" s="1"/>
  <c r="H29" i="30"/>
  <c r="H31" i="30"/>
  <c r="K31" i="21" s="1"/>
  <c r="H33" i="30"/>
  <c r="H35" i="30"/>
  <c r="H38" i="30"/>
  <c r="K38" i="21" s="1"/>
  <c r="H9" i="30"/>
  <c r="K9" i="21" s="1"/>
  <c r="H13" i="30"/>
  <c r="K13" i="21" s="1"/>
  <c r="H15" i="30"/>
  <c r="K15" i="21" s="1"/>
  <c r="H17" i="30"/>
  <c r="K17" i="21" s="1"/>
  <c r="H19" i="30"/>
  <c r="H21" i="30"/>
  <c r="H4" i="30"/>
  <c r="K4" i="21" s="1"/>
  <c r="C83" i="30"/>
  <c r="H83" i="30" s="1"/>
  <c r="K83" i="21" s="1"/>
  <c r="C80" i="30"/>
  <c r="C78" i="30"/>
  <c r="C76" i="30"/>
  <c r="C74" i="30"/>
  <c r="H74" i="30" s="1"/>
  <c r="K74" i="21" s="1"/>
  <c r="C72" i="30"/>
  <c r="C70" i="30"/>
  <c r="C67" i="30"/>
  <c r="C65" i="30"/>
  <c r="H65" i="30"/>
  <c r="C63" i="30"/>
  <c r="C61" i="30"/>
  <c r="C56" i="30"/>
  <c r="C59" i="30"/>
  <c r="C53" i="30"/>
  <c r="C51" i="30"/>
  <c r="H51" i="30" s="1"/>
  <c r="K51" i="21" s="1"/>
  <c r="C48" i="30"/>
  <c r="C46" i="30"/>
  <c r="C44" i="30"/>
  <c r="C41" i="30"/>
  <c r="C39" i="30"/>
  <c r="H39" i="30" s="1"/>
  <c r="K39" i="21" s="1"/>
  <c r="C37" i="30"/>
  <c r="C34" i="30"/>
  <c r="C32" i="30"/>
  <c r="H32" i="30" s="1"/>
  <c r="C30" i="30"/>
  <c r="H30" i="30" s="1"/>
  <c r="K30" i="21" s="1"/>
  <c r="C28" i="30"/>
  <c r="C26" i="30"/>
  <c r="C24" i="30"/>
  <c r="H24" i="30" s="1"/>
  <c r="K24" i="21" s="1"/>
  <c r="C22" i="30"/>
  <c r="H22" i="30" s="1"/>
  <c r="K22" i="21" s="1"/>
  <c r="C20" i="30"/>
  <c r="C18" i="30"/>
  <c r="C16" i="30"/>
  <c r="H16" i="30" s="1"/>
  <c r="K16" i="21" s="1"/>
  <c r="C14" i="30"/>
  <c r="H14" i="30" s="1"/>
  <c r="K14" i="21" s="1"/>
  <c r="C12" i="30"/>
  <c r="C8" i="30"/>
  <c r="H8" i="30" s="1"/>
  <c r="K8" i="21" s="1"/>
  <c r="G59" i="31"/>
  <c r="G83" i="31"/>
  <c r="G80" i="31"/>
  <c r="G78" i="31"/>
  <c r="G76" i="31"/>
  <c r="G74" i="31"/>
  <c r="G72" i="31"/>
  <c r="G70" i="31"/>
  <c r="G67" i="31"/>
  <c r="G65" i="31"/>
  <c r="G63" i="31"/>
  <c r="G61" i="31"/>
  <c r="G56" i="31"/>
  <c r="G53" i="31"/>
  <c r="G51" i="31"/>
  <c r="G48" i="31"/>
  <c r="G46" i="31"/>
  <c r="G44" i="31"/>
  <c r="G41" i="31"/>
  <c r="G39" i="31"/>
  <c r="G37" i="31"/>
  <c r="G34" i="31"/>
  <c r="G32" i="31"/>
  <c r="G30" i="31"/>
  <c r="G28" i="31"/>
  <c r="G26" i="31"/>
  <c r="G24" i="31"/>
  <c r="G22" i="31"/>
  <c r="G20" i="31"/>
  <c r="G18" i="31"/>
  <c r="G16" i="31"/>
  <c r="G14" i="31"/>
  <c r="G12" i="31"/>
  <c r="G8" i="31"/>
  <c r="F83" i="31"/>
  <c r="F80" i="31"/>
  <c r="F78" i="31"/>
  <c r="F76" i="31"/>
  <c r="F74" i="31"/>
  <c r="F72" i="31"/>
  <c r="F70" i="31"/>
  <c r="F67" i="31"/>
  <c r="H67" i="31" s="1"/>
  <c r="F65" i="31"/>
  <c r="F63" i="31"/>
  <c r="F61" i="31"/>
  <c r="F59" i="31"/>
  <c r="F56" i="31"/>
  <c r="F53" i="31"/>
  <c r="F51" i="31"/>
  <c r="F48" i="31"/>
  <c r="F46" i="31"/>
  <c r="F44" i="31"/>
  <c r="F41" i="31"/>
  <c r="F39" i="31"/>
  <c r="F37" i="31"/>
  <c r="F34" i="31"/>
  <c r="F32" i="31"/>
  <c r="F30" i="31"/>
  <c r="F28" i="31"/>
  <c r="F26" i="31"/>
  <c r="F24" i="31"/>
  <c r="F22" i="31"/>
  <c r="F18" i="31"/>
  <c r="F20" i="31"/>
  <c r="F16" i="31"/>
  <c r="F14" i="31"/>
  <c r="F12" i="31"/>
  <c r="F8" i="31"/>
  <c r="E51" i="31"/>
  <c r="E83" i="31"/>
  <c r="E80" i="31"/>
  <c r="E78" i="31"/>
  <c r="E76" i="31"/>
  <c r="E74" i="31"/>
  <c r="E72" i="31"/>
  <c r="E70" i="31"/>
  <c r="E67" i="31"/>
  <c r="E65" i="31"/>
  <c r="E63" i="31"/>
  <c r="E61" i="31"/>
  <c r="E59" i="31"/>
  <c r="E56" i="31"/>
  <c r="E53" i="31"/>
  <c r="E48" i="31"/>
  <c r="E46" i="31"/>
  <c r="E44" i="31"/>
  <c r="E41" i="31"/>
  <c r="E39" i="31"/>
  <c r="E37" i="31"/>
  <c r="E34" i="31"/>
  <c r="E32" i="31"/>
  <c r="E30" i="31"/>
  <c r="E28" i="31"/>
  <c r="E26" i="31"/>
  <c r="E24" i="31"/>
  <c r="E22" i="31"/>
  <c r="E20" i="31"/>
  <c r="E18" i="31"/>
  <c r="E16" i="31"/>
  <c r="E14" i="31"/>
  <c r="E12" i="31"/>
  <c r="E8" i="31"/>
  <c r="C10" i="31"/>
  <c r="H10" i="31" s="1"/>
  <c r="J10" i="21" s="1"/>
  <c r="H11" i="31"/>
  <c r="J11" i="21" s="1"/>
  <c r="D83" i="31"/>
  <c r="D80" i="31"/>
  <c r="D78" i="31"/>
  <c r="D76" i="31"/>
  <c r="D74" i="31"/>
  <c r="D72" i="31"/>
  <c r="D70" i="31"/>
  <c r="D67" i="31"/>
  <c r="D65" i="31"/>
  <c r="D63" i="31"/>
  <c r="D61" i="31"/>
  <c r="D59" i="31"/>
  <c r="D56" i="31"/>
  <c r="D53" i="31"/>
  <c r="D51" i="31"/>
  <c r="D48" i="31"/>
  <c r="D46" i="31"/>
  <c r="D44" i="31"/>
  <c r="D41" i="31"/>
  <c r="D39" i="31"/>
  <c r="D37" i="31"/>
  <c r="D34" i="31"/>
  <c r="D32" i="31"/>
  <c r="D30" i="31"/>
  <c r="D28" i="31"/>
  <c r="D26" i="31"/>
  <c r="D24" i="31"/>
  <c r="D22" i="31"/>
  <c r="D20" i="31"/>
  <c r="D18" i="31"/>
  <c r="D16" i="31"/>
  <c r="D14" i="31"/>
  <c r="D12" i="31"/>
  <c r="D8" i="31"/>
  <c r="H84" i="31"/>
  <c r="J84" i="21" s="1"/>
  <c r="H84" i="19"/>
  <c r="H84" i="22"/>
  <c r="C84" i="21" s="1"/>
  <c r="H84" i="23"/>
  <c r="D84" i="21" s="1"/>
  <c r="H84" i="24"/>
  <c r="E84" i="21" s="1"/>
  <c r="H84" i="25"/>
  <c r="F84" i="21" s="1"/>
  <c r="H84" i="26"/>
  <c r="G84" i="21" s="1"/>
  <c r="H84" i="27"/>
  <c r="H84" i="21" s="1"/>
  <c r="H84" i="28"/>
  <c r="I84" i="21" s="1"/>
  <c r="C83" i="31"/>
  <c r="H83" i="31"/>
  <c r="J83" i="21" s="1"/>
  <c r="C83" i="19"/>
  <c r="D83" i="19"/>
  <c r="E83" i="19"/>
  <c r="F83" i="19"/>
  <c r="C83" i="22"/>
  <c r="D83" i="22"/>
  <c r="E83" i="22"/>
  <c r="F83" i="22"/>
  <c r="C83" i="23"/>
  <c r="D83" i="23"/>
  <c r="E83" i="23"/>
  <c r="F83" i="23"/>
  <c r="G83" i="23"/>
  <c r="C83" i="24"/>
  <c r="E83" i="24"/>
  <c r="F83" i="24"/>
  <c r="C83" i="25"/>
  <c r="H83" i="25" s="1"/>
  <c r="F83" i="21" s="1"/>
  <c r="D83" i="25"/>
  <c r="E83" i="25"/>
  <c r="F83" i="25"/>
  <c r="C83" i="26"/>
  <c r="D83" i="26"/>
  <c r="E83" i="26"/>
  <c r="F83" i="26"/>
  <c r="G83" i="26"/>
  <c r="C83" i="27"/>
  <c r="D83" i="27"/>
  <c r="E83" i="27"/>
  <c r="F83" i="27"/>
  <c r="C83" i="28"/>
  <c r="D83" i="28"/>
  <c r="E83" i="28"/>
  <c r="F83" i="28"/>
  <c r="H73" i="31"/>
  <c r="J73" i="21" s="1"/>
  <c r="H73" i="19"/>
  <c r="B73" i="21" s="1"/>
  <c r="H73" i="22"/>
  <c r="C73" i="21" s="1"/>
  <c r="H73" i="23"/>
  <c r="D73" i="21" s="1"/>
  <c r="H73" i="24"/>
  <c r="E73" i="21" s="1"/>
  <c r="H73" i="25"/>
  <c r="F73" i="21" s="1"/>
  <c r="H73" i="26"/>
  <c r="G73" i="21" s="1"/>
  <c r="H73" i="27"/>
  <c r="H73" i="21" s="1"/>
  <c r="H73" i="28"/>
  <c r="I73" i="21" s="1"/>
  <c r="C74" i="31"/>
  <c r="H74" i="31" s="1"/>
  <c r="J74" i="21" s="1"/>
  <c r="C74" i="19"/>
  <c r="D74" i="19"/>
  <c r="E74" i="19"/>
  <c r="F74" i="19"/>
  <c r="C74" i="22"/>
  <c r="D74" i="22"/>
  <c r="E74" i="22"/>
  <c r="F74" i="22"/>
  <c r="C74" i="23"/>
  <c r="D74" i="23"/>
  <c r="E74" i="23"/>
  <c r="F74" i="23"/>
  <c r="G74" i="23"/>
  <c r="C74" i="24"/>
  <c r="E74" i="24"/>
  <c r="F74" i="24"/>
  <c r="C74" i="25"/>
  <c r="D74" i="25"/>
  <c r="E74" i="25"/>
  <c r="F74" i="25"/>
  <c r="C74" i="26"/>
  <c r="D74" i="26"/>
  <c r="E74" i="26"/>
  <c r="F74" i="26"/>
  <c r="G74" i="26"/>
  <c r="C74" i="27"/>
  <c r="D74" i="27"/>
  <c r="H74" i="27" s="1"/>
  <c r="H74" i="21" s="1"/>
  <c r="E74" i="27"/>
  <c r="F74" i="27"/>
  <c r="C74" i="28"/>
  <c r="D74" i="28"/>
  <c r="E74" i="28"/>
  <c r="F74" i="28"/>
  <c r="H75" i="31"/>
  <c r="J75" i="21" s="1"/>
  <c r="H75" i="19"/>
  <c r="B75" i="21" s="1"/>
  <c r="H75" i="22"/>
  <c r="C75" i="21" s="1"/>
  <c r="H75" i="23"/>
  <c r="D75" i="21" s="1"/>
  <c r="H75" i="24"/>
  <c r="E75" i="21" s="1"/>
  <c r="H75" i="25"/>
  <c r="F75" i="21" s="1"/>
  <c r="H75" i="26"/>
  <c r="G75" i="21" s="1"/>
  <c r="H75" i="27"/>
  <c r="H75" i="21" s="1"/>
  <c r="H75" i="28"/>
  <c r="I75" i="21" s="1"/>
  <c r="C76" i="31"/>
  <c r="C76" i="19"/>
  <c r="D76" i="19"/>
  <c r="E76" i="19"/>
  <c r="F76" i="19"/>
  <c r="C76" i="22"/>
  <c r="D76" i="22"/>
  <c r="E76" i="22"/>
  <c r="F76" i="22"/>
  <c r="C76" i="23"/>
  <c r="D76" i="23"/>
  <c r="E76" i="23"/>
  <c r="F76" i="23"/>
  <c r="G76" i="23"/>
  <c r="C76" i="24"/>
  <c r="E76" i="24"/>
  <c r="F76" i="24"/>
  <c r="C76" i="25"/>
  <c r="D76" i="25"/>
  <c r="E76" i="25"/>
  <c r="F76" i="25"/>
  <c r="C76" i="26"/>
  <c r="D76" i="26"/>
  <c r="E76" i="26"/>
  <c r="F76" i="26"/>
  <c r="G76" i="26"/>
  <c r="C76" i="27"/>
  <c r="D76" i="27"/>
  <c r="E76" i="27"/>
  <c r="F76" i="27"/>
  <c r="C76" i="28"/>
  <c r="D76" i="28"/>
  <c r="E76" i="28"/>
  <c r="F76" i="28"/>
  <c r="H77" i="31"/>
  <c r="J77" i="21" s="1"/>
  <c r="H77" i="19"/>
  <c r="B77" i="21" s="1"/>
  <c r="H77" i="22"/>
  <c r="C77" i="21" s="1"/>
  <c r="H77" i="23"/>
  <c r="D77" i="21" s="1"/>
  <c r="H77" i="24"/>
  <c r="E77" i="21" s="1"/>
  <c r="H77" i="25"/>
  <c r="F77" i="21" s="1"/>
  <c r="H77" i="26"/>
  <c r="G77" i="21" s="1"/>
  <c r="H77" i="27"/>
  <c r="H77" i="21" s="1"/>
  <c r="H77" i="28"/>
  <c r="I77" i="21" s="1"/>
  <c r="C78" i="31"/>
  <c r="H78" i="31" s="1"/>
  <c r="J78" i="21" s="1"/>
  <c r="C78" i="19"/>
  <c r="D78" i="19"/>
  <c r="E78" i="19"/>
  <c r="F78" i="19"/>
  <c r="C78" i="22"/>
  <c r="D78" i="22"/>
  <c r="E78" i="22"/>
  <c r="F78" i="22"/>
  <c r="C78" i="23"/>
  <c r="D78" i="23"/>
  <c r="E78" i="23"/>
  <c r="F78" i="23"/>
  <c r="G78" i="23"/>
  <c r="C78" i="24"/>
  <c r="E78" i="24"/>
  <c r="F78" i="24"/>
  <c r="C78" i="25"/>
  <c r="D78" i="25"/>
  <c r="E78" i="25"/>
  <c r="F78" i="25"/>
  <c r="C78" i="26"/>
  <c r="D78" i="26"/>
  <c r="E78" i="26"/>
  <c r="F78" i="26"/>
  <c r="G78" i="26"/>
  <c r="C78" i="27"/>
  <c r="D78" i="27"/>
  <c r="E78" i="27"/>
  <c r="F78" i="27"/>
  <c r="C78" i="28"/>
  <c r="D78" i="28"/>
  <c r="E78" i="28"/>
  <c r="F78" i="28"/>
  <c r="H79" i="31"/>
  <c r="J79" i="21" s="1"/>
  <c r="H79" i="19"/>
  <c r="B79" i="21" s="1"/>
  <c r="H79" i="22"/>
  <c r="C79" i="21" s="1"/>
  <c r="H79" i="23"/>
  <c r="D79" i="21" s="1"/>
  <c r="H79" i="24"/>
  <c r="E79" i="21" s="1"/>
  <c r="H79" i="25"/>
  <c r="F79" i="21" s="1"/>
  <c r="H79" i="26"/>
  <c r="G79" i="21" s="1"/>
  <c r="H79" i="27"/>
  <c r="H79" i="21" s="1"/>
  <c r="H79" i="28"/>
  <c r="I79" i="21" s="1"/>
  <c r="C80" i="31"/>
  <c r="H80" i="31" s="1"/>
  <c r="C80" i="22"/>
  <c r="D80" i="22"/>
  <c r="E80" i="22"/>
  <c r="F80" i="22"/>
  <c r="C80" i="23"/>
  <c r="D80" i="23"/>
  <c r="E80" i="23"/>
  <c r="F80" i="23"/>
  <c r="G80" i="23"/>
  <c r="C80" i="24"/>
  <c r="H80" i="24" s="1"/>
  <c r="E80" i="24"/>
  <c r="F80" i="24"/>
  <c r="C80" i="25"/>
  <c r="D80" i="25"/>
  <c r="E80" i="25"/>
  <c r="F80" i="25"/>
  <c r="C80" i="26"/>
  <c r="D80" i="26"/>
  <c r="E80" i="26"/>
  <c r="F80" i="26"/>
  <c r="G80" i="26"/>
  <c r="C80" i="27"/>
  <c r="F80" i="27"/>
  <c r="C80" i="28"/>
  <c r="D80" i="28"/>
  <c r="E80" i="28"/>
  <c r="F80" i="28"/>
  <c r="H81" i="31"/>
  <c r="H81" i="22"/>
  <c r="H81" i="23"/>
  <c r="H81" i="24"/>
  <c r="H81" i="26"/>
  <c r="H81" i="27"/>
  <c r="H81" i="28"/>
  <c r="C72" i="31"/>
  <c r="H72" i="31" s="1"/>
  <c r="J72" i="21" s="1"/>
  <c r="C72" i="19"/>
  <c r="D72" i="19"/>
  <c r="E72" i="19"/>
  <c r="F72" i="19"/>
  <c r="C72" i="22"/>
  <c r="D72" i="22"/>
  <c r="E72" i="22"/>
  <c r="F72" i="22"/>
  <c r="C72" i="23"/>
  <c r="D72" i="23"/>
  <c r="E72" i="23"/>
  <c r="F72" i="23"/>
  <c r="G72" i="23"/>
  <c r="C72" i="24"/>
  <c r="H72" i="24" s="1"/>
  <c r="E72" i="21" s="1"/>
  <c r="E72" i="24"/>
  <c r="F72" i="24"/>
  <c r="C72" i="25"/>
  <c r="D72" i="25"/>
  <c r="E72" i="25"/>
  <c r="F72" i="25"/>
  <c r="C72" i="26"/>
  <c r="D72" i="26"/>
  <c r="E72" i="26"/>
  <c r="F72" i="26"/>
  <c r="G72" i="26"/>
  <c r="H72" i="26" s="1"/>
  <c r="G72" i="21" s="1"/>
  <c r="C72" i="27"/>
  <c r="D72" i="27"/>
  <c r="E72" i="27"/>
  <c r="F72" i="27"/>
  <c r="H72" i="27" s="1"/>
  <c r="H72" i="21" s="1"/>
  <c r="C72" i="28"/>
  <c r="D72" i="28"/>
  <c r="E72" i="28"/>
  <c r="F72" i="28"/>
  <c r="H71" i="31"/>
  <c r="J71" i="21" s="1"/>
  <c r="H71" i="19"/>
  <c r="B71" i="21" s="1"/>
  <c r="H71" i="22"/>
  <c r="C71" i="21" s="1"/>
  <c r="H71" i="23"/>
  <c r="D71" i="21" s="1"/>
  <c r="H71" i="24"/>
  <c r="H71" i="25"/>
  <c r="F71" i="21" s="1"/>
  <c r="H71" i="26"/>
  <c r="G71" i="21" s="1"/>
  <c r="H71" i="27"/>
  <c r="H71" i="21" s="1"/>
  <c r="H71" i="28"/>
  <c r="I71" i="21" s="1"/>
  <c r="C70" i="31"/>
  <c r="H70" i="31"/>
  <c r="J70" i="21" s="1"/>
  <c r="C70" i="19"/>
  <c r="H70" i="19" s="1"/>
  <c r="B70" i="21" s="1"/>
  <c r="D70" i="19"/>
  <c r="E70" i="19"/>
  <c r="F70" i="19"/>
  <c r="C70" i="22"/>
  <c r="D70" i="22"/>
  <c r="E70" i="22"/>
  <c r="F70" i="22"/>
  <c r="C70" i="23"/>
  <c r="D70" i="23"/>
  <c r="E70" i="23"/>
  <c r="F70" i="23"/>
  <c r="G70" i="23"/>
  <c r="C70" i="24"/>
  <c r="E70" i="24"/>
  <c r="F70" i="24"/>
  <c r="C70" i="25"/>
  <c r="H70" i="25" s="1"/>
  <c r="F70" i="21" s="1"/>
  <c r="D70" i="25"/>
  <c r="E70" i="25"/>
  <c r="F70" i="25"/>
  <c r="C70" i="26"/>
  <c r="D70" i="26"/>
  <c r="E70" i="26"/>
  <c r="F70" i="26"/>
  <c r="G70" i="26"/>
  <c r="C70" i="27"/>
  <c r="D70" i="27"/>
  <c r="E70" i="27"/>
  <c r="F70" i="27"/>
  <c r="C70" i="28"/>
  <c r="D70" i="28"/>
  <c r="E70" i="28"/>
  <c r="F70" i="28"/>
  <c r="H60" i="31"/>
  <c r="J60" i="21" s="1"/>
  <c r="H60" i="19"/>
  <c r="B60" i="21" s="1"/>
  <c r="H60" i="22"/>
  <c r="C60" i="21" s="1"/>
  <c r="H60" i="23"/>
  <c r="D60" i="21" s="1"/>
  <c r="H60" i="24"/>
  <c r="E60" i="21" s="1"/>
  <c r="H60" i="25"/>
  <c r="F60" i="21" s="1"/>
  <c r="H60" i="26"/>
  <c r="G60" i="21" s="1"/>
  <c r="H60" i="27"/>
  <c r="H60" i="21" s="1"/>
  <c r="H60" i="28"/>
  <c r="I60" i="21" s="1"/>
  <c r="C61" i="31"/>
  <c r="H61" i="31"/>
  <c r="J61" i="21" s="1"/>
  <c r="C61" i="19"/>
  <c r="D61" i="19"/>
  <c r="E61" i="19"/>
  <c r="F61" i="19"/>
  <c r="C61" i="22"/>
  <c r="D61" i="22"/>
  <c r="E61" i="22"/>
  <c r="F61" i="22"/>
  <c r="C61" i="23"/>
  <c r="D61" i="23"/>
  <c r="E61" i="23"/>
  <c r="F61" i="23"/>
  <c r="G61" i="23"/>
  <c r="C61" i="24"/>
  <c r="H61" i="24" s="1"/>
  <c r="E61" i="21" s="1"/>
  <c r="E61" i="24"/>
  <c r="F61" i="24"/>
  <c r="C61" i="25"/>
  <c r="D61" i="25"/>
  <c r="E61" i="25"/>
  <c r="F61" i="25"/>
  <c r="C61" i="26"/>
  <c r="D61" i="26"/>
  <c r="E61" i="26"/>
  <c r="F61" i="26"/>
  <c r="G61" i="26"/>
  <c r="C61" i="27"/>
  <c r="D61" i="27"/>
  <c r="E61" i="27"/>
  <c r="F61" i="27"/>
  <c r="C61" i="28"/>
  <c r="D61" i="28"/>
  <c r="H61" i="28" s="1"/>
  <c r="I61" i="21" s="1"/>
  <c r="E61" i="28"/>
  <c r="F61" i="28"/>
  <c r="H62" i="31"/>
  <c r="J62" i="21" s="1"/>
  <c r="H62" i="19"/>
  <c r="B62" i="21" s="1"/>
  <c r="H62" i="22"/>
  <c r="C62" i="21" s="1"/>
  <c r="H62" i="23"/>
  <c r="D62" i="21" s="1"/>
  <c r="H62" i="24"/>
  <c r="E62" i="21" s="1"/>
  <c r="H62" i="25"/>
  <c r="F62" i="21" s="1"/>
  <c r="H62" i="26"/>
  <c r="G62" i="21" s="1"/>
  <c r="H62" i="27"/>
  <c r="H62" i="21" s="1"/>
  <c r="H62" i="28"/>
  <c r="I62" i="21" s="1"/>
  <c r="C63" i="31"/>
  <c r="H63" i="31" s="1"/>
  <c r="J63" i="21" s="1"/>
  <c r="C63" i="19"/>
  <c r="D63" i="19"/>
  <c r="E63" i="19"/>
  <c r="F63" i="19"/>
  <c r="C63" i="22"/>
  <c r="D63" i="22"/>
  <c r="H63" i="22" s="1"/>
  <c r="C63" i="21" s="1"/>
  <c r="E63" i="22"/>
  <c r="F63" i="22"/>
  <c r="C63" i="23"/>
  <c r="D63" i="23"/>
  <c r="E63" i="23"/>
  <c r="F63" i="23"/>
  <c r="G63" i="23"/>
  <c r="C63" i="24"/>
  <c r="E63" i="24"/>
  <c r="F63" i="24"/>
  <c r="C63" i="25"/>
  <c r="D63" i="25"/>
  <c r="E63" i="25"/>
  <c r="F63" i="25"/>
  <c r="C63" i="26"/>
  <c r="D63" i="26"/>
  <c r="E63" i="26"/>
  <c r="F63" i="26"/>
  <c r="G63" i="26"/>
  <c r="C63" i="27"/>
  <c r="H63" i="27" s="1"/>
  <c r="H63" i="21" s="1"/>
  <c r="D63" i="27"/>
  <c r="E63" i="27"/>
  <c r="F63" i="27"/>
  <c r="C63" i="28"/>
  <c r="D63" i="28"/>
  <c r="E63" i="28"/>
  <c r="F63" i="28"/>
  <c r="H64" i="31"/>
  <c r="J64" i="21" s="1"/>
  <c r="H64" i="19"/>
  <c r="B64" i="21" s="1"/>
  <c r="H64" i="22"/>
  <c r="C64" i="21" s="1"/>
  <c r="H64" i="23"/>
  <c r="D64" i="21" s="1"/>
  <c r="H64" i="24"/>
  <c r="E64" i="21" s="1"/>
  <c r="H64" i="25"/>
  <c r="F64" i="21" s="1"/>
  <c r="H64" i="26"/>
  <c r="G64" i="21" s="1"/>
  <c r="H64" i="27"/>
  <c r="H64" i="21" s="1"/>
  <c r="H64" i="28"/>
  <c r="I64" i="21" s="1"/>
  <c r="C65" i="31"/>
  <c r="C65" i="22"/>
  <c r="D65" i="22"/>
  <c r="H65" i="22" s="1"/>
  <c r="E65" i="22"/>
  <c r="F65" i="22"/>
  <c r="C65" i="23"/>
  <c r="D65" i="23"/>
  <c r="E65" i="23"/>
  <c r="F65" i="23"/>
  <c r="G65" i="23"/>
  <c r="C65" i="24"/>
  <c r="E65" i="24"/>
  <c r="F65" i="24"/>
  <c r="C65" i="25"/>
  <c r="D65" i="25"/>
  <c r="E65" i="25"/>
  <c r="F65" i="25"/>
  <c r="C65" i="26"/>
  <c r="D65" i="26"/>
  <c r="E65" i="26"/>
  <c r="F65" i="26"/>
  <c r="G65" i="26"/>
  <c r="C65" i="27"/>
  <c r="D65" i="27"/>
  <c r="E65" i="27"/>
  <c r="F65" i="27"/>
  <c r="G65" i="27"/>
  <c r="C65" i="28"/>
  <c r="D65" i="28"/>
  <c r="E65" i="28"/>
  <c r="H65" i="28" s="1"/>
  <c r="F65" i="28"/>
  <c r="H66" i="31"/>
  <c r="H66" i="22"/>
  <c r="H66" i="23"/>
  <c r="H66" i="24"/>
  <c r="H66" i="26"/>
  <c r="H66" i="27"/>
  <c r="H66" i="28"/>
  <c r="C67" i="31"/>
  <c r="C67" i="22"/>
  <c r="D67" i="22"/>
  <c r="E67" i="22"/>
  <c r="F67" i="22"/>
  <c r="C67" i="23"/>
  <c r="D67" i="23"/>
  <c r="E67" i="23"/>
  <c r="F67" i="23"/>
  <c r="G67" i="23"/>
  <c r="C67" i="24"/>
  <c r="E67" i="24"/>
  <c r="F67" i="24"/>
  <c r="C67" i="25"/>
  <c r="D67" i="25"/>
  <c r="H67" i="25" s="1"/>
  <c r="E67" i="25"/>
  <c r="F67" i="25"/>
  <c r="C67" i="26"/>
  <c r="D67" i="26"/>
  <c r="E67" i="26"/>
  <c r="F67" i="26"/>
  <c r="G67" i="26"/>
  <c r="C67" i="27"/>
  <c r="D67" i="27"/>
  <c r="E67" i="27"/>
  <c r="F67" i="27"/>
  <c r="G67" i="27"/>
  <c r="C67" i="28"/>
  <c r="D67" i="28"/>
  <c r="E67" i="28"/>
  <c r="F67" i="28"/>
  <c r="H68" i="31"/>
  <c r="H68" i="22"/>
  <c r="H68" i="23"/>
  <c r="H68" i="24"/>
  <c r="H68" i="26"/>
  <c r="H68" i="27"/>
  <c r="H68" i="28"/>
  <c r="C59" i="31"/>
  <c r="H59" i="31" s="1"/>
  <c r="J59" i="21" s="1"/>
  <c r="C59" i="19"/>
  <c r="D59" i="19"/>
  <c r="E59" i="19"/>
  <c r="F59" i="19"/>
  <c r="C59" i="22"/>
  <c r="D59" i="22"/>
  <c r="E59" i="22"/>
  <c r="F59" i="22"/>
  <c r="C59" i="23"/>
  <c r="D59" i="23"/>
  <c r="E59" i="23"/>
  <c r="H59" i="23" s="1"/>
  <c r="D59" i="21" s="1"/>
  <c r="F59" i="23"/>
  <c r="G59" i="23"/>
  <c r="C59" i="24"/>
  <c r="E59" i="24"/>
  <c r="F59" i="24"/>
  <c r="C59" i="25"/>
  <c r="D59" i="25"/>
  <c r="E59" i="25"/>
  <c r="F59" i="25"/>
  <c r="C59" i="26"/>
  <c r="D59" i="26"/>
  <c r="E59" i="26"/>
  <c r="F59" i="26"/>
  <c r="G59" i="26"/>
  <c r="C59" i="27"/>
  <c r="D59" i="27"/>
  <c r="E59" i="27"/>
  <c r="F59" i="27"/>
  <c r="C59" i="28"/>
  <c r="D59" i="28"/>
  <c r="E59" i="28"/>
  <c r="F59" i="28"/>
  <c r="H57" i="31"/>
  <c r="J57" i="21" s="1"/>
  <c r="H57" i="19"/>
  <c r="B57" i="21" s="1"/>
  <c r="H57" i="22"/>
  <c r="C57" i="21" s="1"/>
  <c r="H57" i="23"/>
  <c r="D57" i="21" s="1"/>
  <c r="H57" i="24"/>
  <c r="E57" i="21" s="1"/>
  <c r="H57" i="25"/>
  <c r="F57" i="21" s="1"/>
  <c r="H57" i="26"/>
  <c r="G57" i="21" s="1"/>
  <c r="H57" i="27"/>
  <c r="H57" i="21" s="1"/>
  <c r="H57" i="28"/>
  <c r="I57" i="21" s="1"/>
  <c r="C56" i="31"/>
  <c r="H56" i="31" s="1"/>
  <c r="J56" i="21" s="1"/>
  <c r="C56" i="19"/>
  <c r="D56" i="19"/>
  <c r="E56" i="19"/>
  <c r="F56" i="19"/>
  <c r="C56" i="22"/>
  <c r="D56" i="22"/>
  <c r="E56" i="22"/>
  <c r="F56" i="22"/>
  <c r="C56" i="23"/>
  <c r="D56" i="23"/>
  <c r="E56" i="23"/>
  <c r="F56" i="23"/>
  <c r="G56" i="23"/>
  <c r="C56" i="24"/>
  <c r="E56" i="24"/>
  <c r="F56" i="24"/>
  <c r="C56" i="25"/>
  <c r="D56" i="25"/>
  <c r="E56" i="25"/>
  <c r="F56" i="25"/>
  <c r="C56" i="26"/>
  <c r="D56" i="26"/>
  <c r="E56" i="26"/>
  <c r="F56" i="26"/>
  <c r="G56" i="26"/>
  <c r="C56" i="27"/>
  <c r="D56" i="27"/>
  <c r="E56" i="27"/>
  <c r="F56" i="27"/>
  <c r="C56" i="28"/>
  <c r="D56" i="28"/>
  <c r="E56" i="28"/>
  <c r="F56" i="28"/>
  <c r="H52" i="31"/>
  <c r="J52" i="21" s="1"/>
  <c r="H52" i="19"/>
  <c r="B52" i="21" s="1"/>
  <c r="H52" i="22"/>
  <c r="C52" i="21" s="1"/>
  <c r="H52" i="23"/>
  <c r="D52" i="21" s="1"/>
  <c r="H52" i="24"/>
  <c r="E52" i="21" s="1"/>
  <c r="H52" i="25"/>
  <c r="F52" i="21" s="1"/>
  <c r="H52" i="26"/>
  <c r="G52" i="21" s="1"/>
  <c r="H52" i="27"/>
  <c r="H52" i="21" s="1"/>
  <c r="H52" i="28"/>
  <c r="I52" i="21" s="1"/>
  <c r="C53" i="31"/>
  <c r="H53" i="31" s="1"/>
  <c r="H54" i="22"/>
  <c r="C53" i="23"/>
  <c r="D53" i="23"/>
  <c r="E53" i="23"/>
  <c r="F53" i="23"/>
  <c r="G53" i="23"/>
  <c r="C53" i="24"/>
  <c r="E53" i="24"/>
  <c r="F53" i="24"/>
  <c r="C53" i="25"/>
  <c r="D53" i="25"/>
  <c r="E53" i="25"/>
  <c r="F53" i="25"/>
  <c r="C53" i="27"/>
  <c r="F53" i="27"/>
  <c r="C53" i="28"/>
  <c r="D53" i="28"/>
  <c r="E53" i="28"/>
  <c r="F53" i="28"/>
  <c r="H54" i="31"/>
  <c r="H54" i="23"/>
  <c r="H54" i="24"/>
  <c r="H54" i="27"/>
  <c r="H54" i="28"/>
  <c r="C51" i="31"/>
  <c r="H51" i="31" s="1"/>
  <c r="J51" i="21" s="1"/>
  <c r="C51" i="19"/>
  <c r="D51" i="19"/>
  <c r="E51" i="19"/>
  <c r="F51" i="19"/>
  <c r="C51" i="22"/>
  <c r="H51" i="22" s="1"/>
  <c r="C51" i="21" s="1"/>
  <c r="D51" i="22"/>
  <c r="E51" i="22"/>
  <c r="F51" i="22"/>
  <c r="C51" i="23"/>
  <c r="D51" i="23"/>
  <c r="E51" i="23"/>
  <c r="F51" i="23"/>
  <c r="G51" i="23"/>
  <c r="C51" i="24"/>
  <c r="E51" i="24"/>
  <c r="F51" i="24"/>
  <c r="C51" i="25"/>
  <c r="H51" i="25" s="1"/>
  <c r="F51" i="21" s="1"/>
  <c r="D51" i="25"/>
  <c r="E51" i="25"/>
  <c r="F51" i="25"/>
  <c r="C51" i="26"/>
  <c r="D51" i="26"/>
  <c r="E51" i="26"/>
  <c r="F51" i="26"/>
  <c r="G51" i="26"/>
  <c r="C51" i="27"/>
  <c r="D51" i="27"/>
  <c r="E51" i="27"/>
  <c r="F51" i="27"/>
  <c r="C51" i="28"/>
  <c r="D51" i="28"/>
  <c r="E51" i="28"/>
  <c r="F51" i="28"/>
  <c r="H45" i="31"/>
  <c r="J45" i="21" s="1"/>
  <c r="H45" i="19"/>
  <c r="B45" i="21" s="1"/>
  <c r="H45" i="22"/>
  <c r="C45" i="21" s="1"/>
  <c r="H45" i="23"/>
  <c r="D45" i="21" s="1"/>
  <c r="H45" i="24"/>
  <c r="E45" i="21" s="1"/>
  <c r="H45" i="25"/>
  <c r="F45" i="21" s="1"/>
  <c r="H45" i="26"/>
  <c r="G45" i="21" s="1"/>
  <c r="H45" i="27"/>
  <c r="H45" i="21" s="1"/>
  <c r="H45" i="28"/>
  <c r="I45" i="21" s="1"/>
  <c r="C46" i="31"/>
  <c r="H46" i="31"/>
  <c r="J46" i="21" s="1"/>
  <c r="C46" i="19"/>
  <c r="D46" i="19"/>
  <c r="E46" i="19"/>
  <c r="F46" i="19"/>
  <c r="H46" i="19" s="1"/>
  <c r="B46" i="21" s="1"/>
  <c r="C46" i="22"/>
  <c r="D46" i="22"/>
  <c r="E46" i="22"/>
  <c r="F46" i="22"/>
  <c r="C46" i="23"/>
  <c r="D46" i="23"/>
  <c r="E46" i="23"/>
  <c r="F46" i="23"/>
  <c r="G46" i="23"/>
  <c r="C46" i="24"/>
  <c r="E46" i="24"/>
  <c r="F46" i="24"/>
  <c r="C46" i="25"/>
  <c r="D46" i="25"/>
  <c r="E46" i="25"/>
  <c r="F46" i="25"/>
  <c r="C46" i="26"/>
  <c r="H46" i="26" s="1"/>
  <c r="G46" i="21" s="1"/>
  <c r="D46" i="26"/>
  <c r="E46" i="26"/>
  <c r="F46" i="26"/>
  <c r="G46" i="26"/>
  <c r="C46" i="27"/>
  <c r="D46" i="27"/>
  <c r="E46" i="27"/>
  <c r="F46" i="27"/>
  <c r="C46" i="28"/>
  <c r="D46" i="28"/>
  <c r="E46" i="28"/>
  <c r="F46" i="28"/>
  <c r="H47" i="31"/>
  <c r="J47" i="21" s="1"/>
  <c r="H47" i="19"/>
  <c r="B47" i="21" s="1"/>
  <c r="H47" i="22"/>
  <c r="C47" i="21" s="1"/>
  <c r="H47" i="23"/>
  <c r="D47" i="21" s="1"/>
  <c r="H47" i="24"/>
  <c r="E47" i="21" s="1"/>
  <c r="H47" i="25"/>
  <c r="F47" i="21" s="1"/>
  <c r="H47" i="26"/>
  <c r="G47" i="21" s="1"/>
  <c r="H47" i="27"/>
  <c r="H47" i="21" s="1"/>
  <c r="H47" i="28"/>
  <c r="I47" i="21" s="1"/>
  <c r="C48" i="31"/>
  <c r="H48" i="31" s="1"/>
  <c r="J48" i="21" s="1"/>
  <c r="C48" i="19"/>
  <c r="D48" i="19"/>
  <c r="E48" i="19"/>
  <c r="F48" i="19"/>
  <c r="C48" i="22"/>
  <c r="D48" i="22"/>
  <c r="E48" i="22"/>
  <c r="F48" i="22"/>
  <c r="C48" i="23"/>
  <c r="D48" i="23"/>
  <c r="E48" i="23"/>
  <c r="F48" i="23"/>
  <c r="G48" i="23"/>
  <c r="C48" i="24"/>
  <c r="E48" i="24"/>
  <c r="F48" i="24"/>
  <c r="C48" i="25"/>
  <c r="D48" i="25"/>
  <c r="H48" i="25" s="1"/>
  <c r="F48" i="21" s="1"/>
  <c r="E48" i="25"/>
  <c r="F48" i="25"/>
  <c r="C48" i="26"/>
  <c r="D48" i="26"/>
  <c r="E48" i="26"/>
  <c r="F48" i="26"/>
  <c r="G48" i="26"/>
  <c r="C48" i="27"/>
  <c r="H48" i="27" s="1"/>
  <c r="H48" i="21" s="1"/>
  <c r="D48" i="27"/>
  <c r="E48" i="27"/>
  <c r="F48" i="27"/>
  <c r="C48" i="28"/>
  <c r="D48" i="28"/>
  <c r="E48" i="28"/>
  <c r="F48" i="28"/>
  <c r="H49" i="31"/>
  <c r="J49" i="21" s="1"/>
  <c r="H49" i="19"/>
  <c r="B49" i="21" s="1"/>
  <c r="H49" i="22"/>
  <c r="C49" i="21" s="1"/>
  <c r="H49" i="23"/>
  <c r="D49" i="21" s="1"/>
  <c r="H49" i="24"/>
  <c r="E49" i="21" s="1"/>
  <c r="H49" i="25"/>
  <c r="F49" i="21" s="1"/>
  <c r="H49" i="26"/>
  <c r="G49" i="21" s="1"/>
  <c r="H49" i="27"/>
  <c r="H49" i="21" s="1"/>
  <c r="H49" i="28"/>
  <c r="I49" i="21" s="1"/>
  <c r="C44" i="31"/>
  <c r="C44" i="19"/>
  <c r="D44" i="19"/>
  <c r="E44" i="19"/>
  <c r="F44" i="19"/>
  <c r="C44" i="22"/>
  <c r="D44" i="22"/>
  <c r="E44" i="22"/>
  <c r="F44" i="22"/>
  <c r="C44" i="23"/>
  <c r="D44" i="23"/>
  <c r="E44" i="23"/>
  <c r="F44" i="23"/>
  <c r="G44" i="23"/>
  <c r="C44" i="24"/>
  <c r="E44" i="24"/>
  <c r="F44" i="24"/>
  <c r="C44" i="25"/>
  <c r="D44" i="25"/>
  <c r="E44" i="25"/>
  <c r="F44" i="25"/>
  <c r="C44" i="26"/>
  <c r="D44" i="26"/>
  <c r="H44" i="26" s="1"/>
  <c r="G44" i="21" s="1"/>
  <c r="E44" i="26"/>
  <c r="F44" i="26"/>
  <c r="G44" i="26"/>
  <c r="C44" i="27"/>
  <c r="H44" i="27" s="1"/>
  <c r="H44" i="21" s="1"/>
  <c r="D44" i="27"/>
  <c r="E44" i="27"/>
  <c r="F44" i="27"/>
  <c r="C44" i="28"/>
  <c r="D44" i="28"/>
  <c r="E44" i="28"/>
  <c r="F44" i="28"/>
  <c r="H40" i="31"/>
  <c r="J40" i="21" s="1"/>
  <c r="H40" i="19"/>
  <c r="B40" i="21" s="1"/>
  <c r="H40" i="22"/>
  <c r="C40" i="21" s="1"/>
  <c r="H40" i="23"/>
  <c r="D40" i="21" s="1"/>
  <c r="H40" i="24"/>
  <c r="E40" i="21" s="1"/>
  <c r="H40" i="25"/>
  <c r="F40" i="21" s="1"/>
  <c r="H40" i="26"/>
  <c r="G40" i="21" s="1"/>
  <c r="H40" i="27"/>
  <c r="H40" i="21" s="1"/>
  <c r="H40" i="28"/>
  <c r="I40" i="21" s="1"/>
  <c r="C41" i="31"/>
  <c r="H41" i="31" s="1"/>
  <c r="J41" i="21" s="1"/>
  <c r="C41" i="19"/>
  <c r="D41" i="19"/>
  <c r="E41" i="19"/>
  <c r="F41" i="19"/>
  <c r="C41" i="22"/>
  <c r="D41" i="22"/>
  <c r="E41" i="22"/>
  <c r="F41" i="22"/>
  <c r="C41" i="23"/>
  <c r="D41" i="23"/>
  <c r="E41" i="23"/>
  <c r="F41" i="23"/>
  <c r="G41" i="23"/>
  <c r="C41" i="24"/>
  <c r="E41" i="24"/>
  <c r="F41" i="24"/>
  <c r="C41" i="25"/>
  <c r="D41" i="25"/>
  <c r="E41" i="25"/>
  <c r="F41" i="25"/>
  <c r="C41" i="26"/>
  <c r="D41" i="26"/>
  <c r="E41" i="26"/>
  <c r="F41" i="26"/>
  <c r="G41" i="26"/>
  <c r="C41" i="27"/>
  <c r="H41" i="27" s="1"/>
  <c r="H41" i="21" s="1"/>
  <c r="D41" i="27"/>
  <c r="E41" i="27"/>
  <c r="F41" i="27"/>
  <c r="C41" i="28"/>
  <c r="D41" i="28"/>
  <c r="E41" i="28"/>
  <c r="F41" i="28"/>
  <c r="H42" i="31"/>
  <c r="J42" i="21" s="1"/>
  <c r="H42" i="19"/>
  <c r="B42" i="21" s="1"/>
  <c r="H42" i="22"/>
  <c r="C42" i="21" s="1"/>
  <c r="H42" i="23"/>
  <c r="D42" i="21" s="1"/>
  <c r="H42" i="24"/>
  <c r="E42" i="21" s="1"/>
  <c r="H42" i="25"/>
  <c r="F42" i="21" s="1"/>
  <c r="H42" i="26"/>
  <c r="G42" i="21" s="1"/>
  <c r="H42" i="27"/>
  <c r="H42" i="21" s="1"/>
  <c r="H42" i="28"/>
  <c r="I42" i="21" s="1"/>
  <c r="C39" i="31"/>
  <c r="C39" i="19"/>
  <c r="D39" i="19"/>
  <c r="E39" i="19"/>
  <c r="F39" i="19"/>
  <c r="C39" i="22"/>
  <c r="D39" i="22"/>
  <c r="E39" i="22"/>
  <c r="F39" i="22"/>
  <c r="C39" i="23"/>
  <c r="D39" i="23"/>
  <c r="E39" i="23"/>
  <c r="F39" i="23"/>
  <c r="G39" i="23"/>
  <c r="C39" i="24"/>
  <c r="E39" i="24"/>
  <c r="H39" i="24" s="1"/>
  <c r="E39" i="21" s="1"/>
  <c r="F39" i="24"/>
  <c r="C39" i="25"/>
  <c r="D39" i="25"/>
  <c r="E39" i="25"/>
  <c r="H39" i="25" s="1"/>
  <c r="F39" i="21" s="1"/>
  <c r="F39" i="25"/>
  <c r="C39" i="26"/>
  <c r="D39" i="26"/>
  <c r="E39" i="26"/>
  <c r="F39" i="26"/>
  <c r="G39" i="26"/>
  <c r="C39" i="27"/>
  <c r="D39" i="27"/>
  <c r="E39" i="27"/>
  <c r="F39" i="27"/>
  <c r="C39" i="28"/>
  <c r="D39" i="28"/>
  <c r="E39" i="28"/>
  <c r="F39" i="28"/>
  <c r="H23" i="31"/>
  <c r="J23" i="21" s="1"/>
  <c r="H23" i="19"/>
  <c r="B23" i="21" s="1"/>
  <c r="H23" i="22"/>
  <c r="C23" i="21" s="1"/>
  <c r="H23" i="23"/>
  <c r="D23" i="21" s="1"/>
  <c r="H23" i="24"/>
  <c r="E23" i="21" s="1"/>
  <c r="H23" i="25"/>
  <c r="F23" i="21" s="1"/>
  <c r="H23" i="26"/>
  <c r="G23" i="21" s="1"/>
  <c r="H23" i="27"/>
  <c r="H23" i="21" s="1"/>
  <c r="H23" i="28"/>
  <c r="I23" i="21" s="1"/>
  <c r="C24" i="31"/>
  <c r="H24" i="31" s="1"/>
  <c r="J24" i="21" s="1"/>
  <c r="C24" i="19"/>
  <c r="D24" i="19"/>
  <c r="E24" i="19"/>
  <c r="F24" i="19"/>
  <c r="C24" i="22"/>
  <c r="D24" i="22"/>
  <c r="E24" i="22"/>
  <c r="F24" i="22"/>
  <c r="C24" i="23"/>
  <c r="D24" i="23"/>
  <c r="E24" i="23"/>
  <c r="F24" i="23"/>
  <c r="G24" i="23"/>
  <c r="C24" i="24"/>
  <c r="E24" i="24"/>
  <c r="F24" i="24"/>
  <c r="C24" i="25"/>
  <c r="H24" i="25" s="1"/>
  <c r="F24" i="21" s="1"/>
  <c r="D24" i="25"/>
  <c r="E24" i="25"/>
  <c r="F24" i="25"/>
  <c r="C24" i="26"/>
  <c r="D24" i="26"/>
  <c r="E24" i="26"/>
  <c r="F24" i="26"/>
  <c r="G24" i="26"/>
  <c r="C24" i="27"/>
  <c r="D24" i="27"/>
  <c r="E24" i="27"/>
  <c r="F24" i="27"/>
  <c r="C24" i="28"/>
  <c r="D24" i="28"/>
  <c r="E24" i="28"/>
  <c r="F24" i="28"/>
  <c r="H25" i="31"/>
  <c r="J25" i="21" s="1"/>
  <c r="H25" i="19"/>
  <c r="B25" i="21" s="1"/>
  <c r="H25" i="22"/>
  <c r="C25" i="21" s="1"/>
  <c r="H25" i="23"/>
  <c r="D25" i="21" s="1"/>
  <c r="H25" i="24"/>
  <c r="E25" i="21" s="1"/>
  <c r="H25" i="25"/>
  <c r="F25" i="21" s="1"/>
  <c r="H25" i="26"/>
  <c r="G25" i="21" s="1"/>
  <c r="H25" i="27"/>
  <c r="H25" i="21" s="1"/>
  <c r="H25" i="28"/>
  <c r="I25" i="21" s="1"/>
  <c r="C26" i="31"/>
  <c r="H26" i="31" s="1"/>
  <c r="J26" i="21" s="1"/>
  <c r="C26" i="19"/>
  <c r="D26" i="19"/>
  <c r="E26" i="19"/>
  <c r="F26" i="19"/>
  <c r="C26" i="22"/>
  <c r="H26" i="22" s="1"/>
  <c r="C26" i="21" s="1"/>
  <c r="D26" i="22"/>
  <c r="E26" i="22"/>
  <c r="F26" i="22"/>
  <c r="C26" i="23"/>
  <c r="D26" i="23"/>
  <c r="E26" i="23"/>
  <c r="F26" i="23"/>
  <c r="G26" i="23"/>
  <c r="C26" i="24"/>
  <c r="E26" i="24"/>
  <c r="F26" i="24"/>
  <c r="C26" i="25"/>
  <c r="D26" i="25"/>
  <c r="E26" i="25"/>
  <c r="F26" i="25"/>
  <c r="C26" i="26"/>
  <c r="D26" i="26"/>
  <c r="E26" i="26"/>
  <c r="H26" i="26" s="1"/>
  <c r="G26" i="21" s="1"/>
  <c r="F26" i="26"/>
  <c r="G26" i="26"/>
  <c r="C26" i="27"/>
  <c r="D26" i="27"/>
  <c r="E26" i="27"/>
  <c r="F26" i="27"/>
  <c r="C26" i="28"/>
  <c r="D26" i="28"/>
  <c r="E26" i="28"/>
  <c r="F26" i="28"/>
  <c r="H27" i="31"/>
  <c r="J27" i="21" s="1"/>
  <c r="H27" i="19"/>
  <c r="B27" i="21" s="1"/>
  <c r="H27" i="22"/>
  <c r="C27" i="21" s="1"/>
  <c r="H27" i="23"/>
  <c r="D27" i="21" s="1"/>
  <c r="H27" i="24"/>
  <c r="E27" i="21" s="1"/>
  <c r="H27" i="25"/>
  <c r="F27" i="21" s="1"/>
  <c r="H27" i="26"/>
  <c r="G27" i="21" s="1"/>
  <c r="H27" i="27"/>
  <c r="H27" i="21" s="1"/>
  <c r="H27" i="28"/>
  <c r="I27" i="21" s="1"/>
  <c r="C28" i="31"/>
  <c r="C28" i="22"/>
  <c r="D28" i="22"/>
  <c r="E28" i="22"/>
  <c r="F28" i="22"/>
  <c r="C28" i="23"/>
  <c r="D28" i="23"/>
  <c r="E28" i="23"/>
  <c r="F28" i="23"/>
  <c r="G28" i="23"/>
  <c r="C28" i="24"/>
  <c r="E28" i="24"/>
  <c r="H28" i="24" s="1"/>
  <c r="F28" i="24"/>
  <c r="C28" i="25"/>
  <c r="D28" i="25"/>
  <c r="H28" i="25" s="1"/>
  <c r="E28" i="25"/>
  <c r="F28" i="25"/>
  <c r="C28" i="26"/>
  <c r="D28" i="26"/>
  <c r="E28" i="26"/>
  <c r="F28" i="26"/>
  <c r="G28" i="26"/>
  <c r="C28" i="27"/>
  <c r="D28" i="27"/>
  <c r="E28" i="27"/>
  <c r="F28" i="27"/>
  <c r="G28" i="27"/>
  <c r="C28" i="28"/>
  <c r="D28" i="28"/>
  <c r="E28" i="28"/>
  <c r="F28" i="28"/>
  <c r="H29" i="31"/>
  <c r="H29" i="22"/>
  <c r="H29" i="23"/>
  <c r="H29" i="24"/>
  <c r="H29" i="26"/>
  <c r="H29" i="27"/>
  <c r="H29" i="28"/>
  <c r="C30" i="31"/>
  <c r="H30" i="31" s="1"/>
  <c r="J30" i="21" s="1"/>
  <c r="C30" i="19"/>
  <c r="D30" i="19"/>
  <c r="E30" i="19"/>
  <c r="F30" i="19"/>
  <c r="C30" i="22"/>
  <c r="D30" i="22"/>
  <c r="E30" i="22"/>
  <c r="F30" i="22"/>
  <c r="C30" i="23"/>
  <c r="D30" i="23"/>
  <c r="H30" i="23" s="1"/>
  <c r="D30" i="21" s="1"/>
  <c r="E30" i="23"/>
  <c r="F30" i="23"/>
  <c r="G30" i="23"/>
  <c r="C30" i="24"/>
  <c r="E30" i="24"/>
  <c r="F30" i="24"/>
  <c r="C30" i="25"/>
  <c r="D30" i="25"/>
  <c r="E30" i="25"/>
  <c r="F30" i="25"/>
  <c r="C30" i="26"/>
  <c r="D30" i="26"/>
  <c r="E30" i="26"/>
  <c r="F30" i="26"/>
  <c r="G30" i="26"/>
  <c r="C30" i="27"/>
  <c r="D30" i="27"/>
  <c r="E30" i="27"/>
  <c r="F30" i="27"/>
  <c r="C30" i="28"/>
  <c r="D30" i="28"/>
  <c r="E30" i="28"/>
  <c r="F30" i="28"/>
  <c r="H31" i="31"/>
  <c r="J31" i="21" s="1"/>
  <c r="H31" i="19"/>
  <c r="B31" i="21" s="1"/>
  <c r="H31" i="22"/>
  <c r="C31" i="21" s="1"/>
  <c r="H31" i="23"/>
  <c r="D31" i="21" s="1"/>
  <c r="H31" i="24"/>
  <c r="E31" i="21" s="1"/>
  <c r="H31" i="25"/>
  <c r="F31" i="21" s="1"/>
  <c r="H31" i="26"/>
  <c r="G31" i="21" s="1"/>
  <c r="H31" i="27"/>
  <c r="H31" i="21" s="1"/>
  <c r="H31" i="28"/>
  <c r="I31" i="21" s="1"/>
  <c r="C32" i="31"/>
  <c r="H32" i="31" s="1"/>
  <c r="C32" i="22"/>
  <c r="D32" i="22"/>
  <c r="E32" i="22"/>
  <c r="H32" i="22" s="1"/>
  <c r="F32" i="22"/>
  <c r="C32" i="23"/>
  <c r="D32" i="23"/>
  <c r="E32" i="23"/>
  <c r="H32" i="23" s="1"/>
  <c r="F32" i="23"/>
  <c r="G32" i="23"/>
  <c r="C32" i="24"/>
  <c r="E32" i="24"/>
  <c r="H32" i="24" s="1"/>
  <c r="F32" i="24"/>
  <c r="C32" i="25"/>
  <c r="D32" i="25"/>
  <c r="E32" i="25"/>
  <c r="F32" i="25"/>
  <c r="C32" i="26"/>
  <c r="D32" i="26"/>
  <c r="E32" i="26"/>
  <c r="F32" i="26"/>
  <c r="G32" i="26"/>
  <c r="C32" i="27"/>
  <c r="D32" i="27"/>
  <c r="E32" i="27"/>
  <c r="F32" i="27"/>
  <c r="G32" i="27"/>
  <c r="C32" i="28"/>
  <c r="D32" i="28"/>
  <c r="E32" i="28"/>
  <c r="F32" i="28"/>
  <c r="H33" i="31"/>
  <c r="H33" i="22"/>
  <c r="H33" i="23"/>
  <c r="H33" i="24"/>
  <c r="H33" i="26"/>
  <c r="H33" i="27"/>
  <c r="H33" i="28"/>
  <c r="C34" i="31"/>
  <c r="H34" i="31" s="1"/>
  <c r="C34" i="22"/>
  <c r="D34" i="22"/>
  <c r="E34" i="22"/>
  <c r="F34" i="22"/>
  <c r="C34" i="23"/>
  <c r="D34" i="23"/>
  <c r="E34" i="23"/>
  <c r="F34" i="23"/>
  <c r="G34" i="23"/>
  <c r="C34" i="24"/>
  <c r="E34" i="24"/>
  <c r="F34" i="24"/>
  <c r="C34" i="25"/>
  <c r="H34" i="25" s="1"/>
  <c r="D34" i="25"/>
  <c r="E34" i="25"/>
  <c r="F34" i="25"/>
  <c r="C34" i="26"/>
  <c r="D34" i="26"/>
  <c r="E34" i="26"/>
  <c r="F34" i="26"/>
  <c r="G34" i="26"/>
  <c r="C34" i="27"/>
  <c r="D34" i="27"/>
  <c r="E34" i="27"/>
  <c r="F34" i="27"/>
  <c r="G34" i="27"/>
  <c r="C34" i="28"/>
  <c r="D34" i="28"/>
  <c r="E34" i="28"/>
  <c r="H34" i="28" s="1"/>
  <c r="F34" i="28"/>
  <c r="H35" i="31"/>
  <c r="H35" i="22"/>
  <c r="H35" i="23"/>
  <c r="H35" i="24"/>
  <c r="H35" i="26"/>
  <c r="H35" i="27"/>
  <c r="H35" i="28"/>
  <c r="C37" i="31"/>
  <c r="H37" i="31" s="1"/>
  <c r="J37" i="21" s="1"/>
  <c r="C37" i="19"/>
  <c r="D37" i="19"/>
  <c r="E37" i="19"/>
  <c r="F37" i="19"/>
  <c r="C37" i="22"/>
  <c r="D37" i="22"/>
  <c r="E37" i="22"/>
  <c r="F37" i="22"/>
  <c r="C37" i="23"/>
  <c r="D37" i="23"/>
  <c r="E37" i="23"/>
  <c r="F37" i="23"/>
  <c r="G37" i="23"/>
  <c r="C37" i="24"/>
  <c r="E37" i="24"/>
  <c r="F37" i="24"/>
  <c r="C37" i="25"/>
  <c r="D37" i="25"/>
  <c r="E37" i="25"/>
  <c r="F37" i="25"/>
  <c r="C37" i="26"/>
  <c r="D37" i="26"/>
  <c r="E37" i="26"/>
  <c r="F37" i="26"/>
  <c r="G37" i="26"/>
  <c r="C37" i="27"/>
  <c r="D37" i="27"/>
  <c r="E37" i="27"/>
  <c r="F37" i="27"/>
  <c r="C37" i="28"/>
  <c r="D37" i="28"/>
  <c r="E37" i="28"/>
  <c r="F37" i="28"/>
  <c r="H38" i="31"/>
  <c r="J38" i="21" s="1"/>
  <c r="H38" i="19"/>
  <c r="B38" i="21" s="1"/>
  <c r="H38" i="22"/>
  <c r="C38" i="21" s="1"/>
  <c r="H38" i="23"/>
  <c r="D38" i="21" s="1"/>
  <c r="H38" i="24"/>
  <c r="E38" i="21" s="1"/>
  <c r="H38" i="25"/>
  <c r="F38" i="21" s="1"/>
  <c r="H38" i="26"/>
  <c r="G38" i="21" s="1"/>
  <c r="H38" i="27"/>
  <c r="H38" i="21" s="1"/>
  <c r="H38" i="28"/>
  <c r="I38" i="21" s="1"/>
  <c r="C22" i="31"/>
  <c r="H22" i="31" s="1"/>
  <c r="J22" i="21" s="1"/>
  <c r="C22" i="19"/>
  <c r="D22" i="19"/>
  <c r="E22" i="19"/>
  <c r="F22" i="19"/>
  <c r="C22" i="22"/>
  <c r="D22" i="22"/>
  <c r="E22" i="22"/>
  <c r="F22" i="22"/>
  <c r="C22" i="23"/>
  <c r="D22" i="23"/>
  <c r="E22" i="23"/>
  <c r="F22" i="23"/>
  <c r="G22" i="23"/>
  <c r="C22" i="24"/>
  <c r="E22" i="24"/>
  <c r="F22" i="24"/>
  <c r="C22" i="25"/>
  <c r="D22" i="25"/>
  <c r="E22" i="25"/>
  <c r="F22" i="25"/>
  <c r="C22" i="26"/>
  <c r="D22" i="26"/>
  <c r="E22" i="26"/>
  <c r="F22" i="26"/>
  <c r="G22" i="26"/>
  <c r="C22" i="27"/>
  <c r="D22" i="27"/>
  <c r="E22" i="27"/>
  <c r="F22" i="27"/>
  <c r="C22" i="28"/>
  <c r="D22" i="28"/>
  <c r="E22" i="28"/>
  <c r="F22" i="28"/>
  <c r="H21" i="31"/>
  <c r="H21" i="22"/>
  <c r="H21" i="23"/>
  <c r="H21" i="24"/>
  <c r="H21" i="26"/>
  <c r="H21" i="27"/>
  <c r="H21" i="28"/>
  <c r="H7" i="31"/>
  <c r="J7" i="21" s="1"/>
  <c r="H7" i="19"/>
  <c r="B7" i="21" s="1"/>
  <c r="H7" i="22"/>
  <c r="C7" i="21" s="1"/>
  <c r="H7" i="23"/>
  <c r="D7" i="21" s="1"/>
  <c r="H7" i="24"/>
  <c r="E7" i="21" s="1"/>
  <c r="H7" i="25"/>
  <c r="F7" i="21" s="1"/>
  <c r="H7" i="26"/>
  <c r="G7" i="21" s="1"/>
  <c r="H7" i="27"/>
  <c r="H7" i="21" s="1"/>
  <c r="H7" i="28"/>
  <c r="I7" i="21" s="1"/>
  <c r="C8" i="31"/>
  <c r="H8" i="31" s="1"/>
  <c r="J8" i="21" s="1"/>
  <c r="C8" i="19"/>
  <c r="D8" i="19"/>
  <c r="E8" i="19"/>
  <c r="F8" i="19"/>
  <c r="C8" i="22"/>
  <c r="D8" i="22"/>
  <c r="E8" i="22"/>
  <c r="F8" i="22"/>
  <c r="C8" i="23"/>
  <c r="D8" i="23"/>
  <c r="E8" i="23"/>
  <c r="H8" i="23" s="1"/>
  <c r="D8" i="21" s="1"/>
  <c r="F8" i="23"/>
  <c r="G8" i="23"/>
  <c r="C8" i="24"/>
  <c r="H8" i="24"/>
  <c r="E8" i="21" s="1"/>
  <c r="E8" i="24"/>
  <c r="F8" i="24"/>
  <c r="C8" i="25"/>
  <c r="H8" i="25"/>
  <c r="F8" i="21" s="1"/>
  <c r="D8" i="25"/>
  <c r="E8" i="25"/>
  <c r="F8" i="25"/>
  <c r="C8" i="26"/>
  <c r="D8" i="26"/>
  <c r="E8" i="26"/>
  <c r="F8" i="26"/>
  <c r="G8" i="26"/>
  <c r="C8" i="27"/>
  <c r="D8" i="27"/>
  <c r="E8" i="27"/>
  <c r="F8" i="27"/>
  <c r="C8" i="28"/>
  <c r="D8" i="28"/>
  <c r="E8" i="28"/>
  <c r="F8" i="28"/>
  <c r="H9" i="31"/>
  <c r="J9" i="21" s="1"/>
  <c r="H9" i="19"/>
  <c r="B9" i="21" s="1"/>
  <c r="H9" i="22"/>
  <c r="C9" i="21" s="1"/>
  <c r="H9" i="23"/>
  <c r="D9" i="21" s="1"/>
  <c r="H9" i="24"/>
  <c r="E9" i="21" s="1"/>
  <c r="H9" i="25"/>
  <c r="F9" i="21" s="1"/>
  <c r="H9" i="26"/>
  <c r="G9" i="21" s="1"/>
  <c r="H9" i="27"/>
  <c r="H9" i="21" s="1"/>
  <c r="H9" i="28"/>
  <c r="I9" i="21" s="1"/>
  <c r="C10" i="19"/>
  <c r="D10" i="19"/>
  <c r="H10" i="19" s="1"/>
  <c r="B10" i="21" s="1"/>
  <c r="E10" i="19"/>
  <c r="F10" i="19"/>
  <c r="C10" i="22"/>
  <c r="D10" i="22"/>
  <c r="E10" i="22"/>
  <c r="F10" i="22"/>
  <c r="C10" i="23"/>
  <c r="D10" i="23"/>
  <c r="E10" i="23"/>
  <c r="F10" i="23"/>
  <c r="G10" i="23"/>
  <c r="C10" i="24"/>
  <c r="H10" i="24" s="1"/>
  <c r="E10" i="21" s="1"/>
  <c r="E10" i="24"/>
  <c r="F10" i="24"/>
  <c r="C10" i="25"/>
  <c r="D10" i="25"/>
  <c r="E10" i="25"/>
  <c r="F10" i="25"/>
  <c r="C10" i="26"/>
  <c r="D10" i="26"/>
  <c r="E10" i="26"/>
  <c r="F10" i="26"/>
  <c r="G10" i="26"/>
  <c r="C10" i="27"/>
  <c r="D10" i="27"/>
  <c r="E10" i="27"/>
  <c r="F10" i="27"/>
  <c r="C10" i="28"/>
  <c r="D10" i="28"/>
  <c r="E10" i="28"/>
  <c r="F10" i="28"/>
  <c r="H11" i="19"/>
  <c r="B11" i="21" s="1"/>
  <c r="H11" i="22"/>
  <c r="C11" i="21" s="1"/>
  <c r="H11" i="23"/>
  <c r="D11" i="21" s="1"/>
  <c r="H11" i="24"/>
  <c r="E11" i="21" s="1"/>
  <c r="H11" i="25"/>
  <c r="F11" i="21" s="1"/>
  <c r="H11" i="26"/>
  <c r="G11" i="21" s="1"/>
  <c r="H11" i="27"/>
  <c r="H11" i="21" s="1"/>
  <c r="H11" i="28"/>
  <c r="I11" i="21" s="1"/>
  <c r="C12" i="31"/>
  <c r="C12" i="19"/>
  <c r="D12" i="19"/>
  <c r="H12" i="19" s="1"/>
  <c r="B12" i="21" s="1"/>
  <c r="E12" i="19"/>
  <c r="F12" i="19"/>
  <c r="C12" i="22"/>
  <c r="D12" i="22"/>
  <c r="E12" i="22"/>
  <c r="F12" i="22"/>
  <c r="C12" i="23"/>
  <c r="D12" i="23"/>
  <c r="E12" i="23"/>
  <c r="F12" i="23"/>
  <c r="G12" i="23"/>
  <c r="C12" i="24"/>
  <c r="E12" i="24"/>
  <c r="F12" i="24"/>
  <c r="C12" i="25"/>
  <c r="D12" i="25"/>
  <c r="E12" i="25"/>
  <c r="F12" i="25"/>
  <c r="C12" i="26"/>
  <c r="D12" i="26"/>
  <c r="E12" i="26"/>
  <c r="F12" i="26"/>
  <c r="G12" i="26"/>
  <c r="C12" i="27"/>
  <c r="D12" i="27"/>
  <c r="E12" i="27"/>
  <c r="F12" i="27"/>
  <c r="C12" i="28"/>
  <c r="H12" i="28" s="1"/>
  <c r="I12" i="21" s="1"/>
  <c r="D12" i="28"/>
  <c r="E12" i="28"/>
  <c r="F12" i="28"/>
  <c r="H13" i="31"/>
  <c r="J13" i="21" s="1"/>
  <c r="H13" i="19"/>
  <c r="B13" i="21" s="1"/>
  <c r="H13" i="22"/>
  <c r="C13" i="21" s="1"/>
  <c r="H13" i="23"/>
  <c r="D13" i="21" s="1"/>
  <c r="H13" i="24"/>
  <c r="E13" i="21" s="1"/>
  <c r="H13" i="25"/>
  <c r="F13" i="21" s="1"/>
  <c r="H13" i="26"/>
  <c r="G13" i="21" s="1"/>
  <c r="H13" i="27"/>
  <c r="H13" i="21" s="1"/>
  <c r="H13" i="28"/>
  <c r="I13" i="21" s="1"/>
  <c r="C14" i="31"/>
  <c r="C14" i="19"/>
  <c r="D14" i="19"/>
  <c r="H14" i="19" s="1"/>
  <c r="B14" i="21" s="1"/>
  <c r="E14" i="19"/>
  <c r="F14" i="19"/>
  <c r="C14" i="22"/>
  <c r="D14" i="22"/>
  <c r="H14" i="22" s="1"/>
  <c r="C14" i="21" s="1"/>
  <c r="E14" i="22"/>
  <c r="F14" i="22"/>
  <c r="C14" i="23"/>
  <c r="D14" i="23"/>
  <c r="E14" i="23"/>
  <c r="F14" i="23"/>
  <c r="G14" i="23"/>
  <c r="C14" i="24"/>
  <c r="E14" i="24"/>
  <c r="F14" i="24"/>
  <c r="H14" i="24" s="1"/>
  <c r="E14" i="21" s="1"/>
  <c r="C14" i="25"/>
  <c r="H14" i="25" s="1"/>
  <c r="F14" i="21" s="1"/>
  <c r="D14" i="25"/>
  <c r="E14" i="25"/>
  <c r="F14" i="25"/>
  <c r="C14" i="26"/>
  <c r="D14" i="26"/>
  <c r="E14" i="26"/>
  <c r="F14" i="26"/>
  <c r="G14" i="26"/>
  <c r="C14" i="27"/>
  <c r="D14" i="27"/>
  <c r="E14" i="27"/>
  <c r="F14" i="27"/>
  <c r="C14" i="28"/>
  <c r="D14" i="28"/>
  <c r="E14" i="28"/>
  <c r="F14" i="28"/>
  <c r="H15" i="31"/>
  <c r="J15" i="21" s="1"/>
  <c r="H15" i="19"/>
  <c r="B15" i="21" s="1"/>
  <c r="H15" i="22"/>
  <c r="C15" i="21" s="1"/>
  <c r="H15" i="23"/>
  <c r="D15" i="21" s="1"/>
  <c r="H15" i="24"/>
  <c r="E15" i="21" s="1"/>
  <c r="H15" i="25"/>
  <c r="F15" i="21" s="1"/>
  <c r="H15" i="26"/>
  <c r="G15" i="21" s="1"/>
  <c r="H15" i="27"/>
  <c r="H15" i="21" s="1"/>
  <c r="H15" i="28"/>
  <c r="I15" i="21" s="1"/>
  <c r="C16" i="31"/>
  <c r="H16" i="31" s="1"/>
  <c r="J16" i="21" s="1"/>
  <c r="C16" i="19"/>
  <c r="D16" i="19"/>
  <c r="E16" i="19"/>
  <c r="F16" i="19"/>
  <c r="C16" i="22"/>
  <c r="D16" i="22"/>
  <c r="E16" i="22"/>
  <c r="F16" i="22"/>
  <c r="C16" i="23"/>
  <c r="D16" i="23"/>
  <c r="E16" i="23"/>
  <c r="F16" i="23"/>
  <c r="G16" i="23"/>
  <c r="C16" i="24"/>
  <c r="E16" i="24"/>
  <c r="F16" i="24"/>
  <c r="C16" i="25"/>
  <c r="D16" i="25"/>
  <c r="E16" i="25"/>
  <c r="F16" i="25"/>
  <c r="C16" i="26"/>
  <c r="D16" i="26"/>
  <c r="E16" i="26"/>
  <c r="F16" i="26"/>
  <c r="G16" i="26"/>
  <c r="C16" i="27"/>
  <c r="D16" i="27"/>
  <c r="E16" i="27"/>
  <c r="F16" i="27"/>
  <c r="C16" i="28"/>
  <c r="D16" i="28"/>
  <c r="E16" i="28"/>
  <c r="F16" i="28"/>
  <c r="H17" i="31"/>
  <c r="J17" i="21" s="1"/>
  <c r="H17" i="19"/>
  <c r="B17" i="21" s="1"/>
  <c r="H17" i="22"/>
  <c r="C17" i="21" s="1"/>
  <c r="H17" i="23"/>
  <c r="D17" i="21" s="1"/>
  <c r="H17" i="24"/>
  <c r="E17" i="21" s="1"/>
  <c r="H17" i="25"/>
  <c r="F17" i="21" s="1"/>
  <c r="H17" i="26"/>
  <c r="G17" i="21" s="1"/>
  <c r="H17" i="27"/>
  <c r="H17" i="21" s="1"/>
  <c r="H17" i="28"/>
  <c r="I17" i="21" s="1"/>
  <c r="C18" i="31"/>
  <c r="C18" i="22"/>
  <c r="D18" i="22"/>
  <c r="H18" i="22" s="1"/>
  <c r="E18" i="22"/>
  <c r="F18" i="22"/>
  <c r="C18" i="23"/>
  <c r="D18" i="23"/>
  <c r="H18" i="23" s="1"/>
  <c r="E18" i="23"/>
  <c r="F18" i="23"/>
  <c r="G18" i="23"/>
  <c r="C18" i="24"/>
  <c r="H18" i="24" s="1"/>
  <c r="E18" i="24"/>
  <c r="F18" i="24"/>
  <c r="C18" i="25"/>
  <c r="D18" i="25"/>
  <c r="E18" i="25"/>
  <c r="F18" i="25"/>
  <c r="C18" i="26"/>
  <c r="D18" i="26"/>
  <c r="E18" i="26"/>
  <c r="F18" i="26"/>
  <c r="G18" i="26"/>
  <c r="C18" i="27"/>
  <c r="D18" i="27"/>
  <c r="E18" i="27"/>
  <c r="F18" i="27"/>
  <c r="G18" i="27"/>
  <c r="C18" i="28"/>
  <c r="D18" i="28"/>
  <c r="E18" i="28"/>
  <c r="F18" i="28"/>
  <c r="H19" i="31"/>
  <c r="H19" i="22"/>
  <c r="H19" i="23"/>
  <c r="H19" i="24"/>
  <c r="H19" i="26"/>
  <c r="H19" i="27"/>
  <c r="H19" i="28"/>
  <c r="C20" i="31"/>
  <c r="H20" i="31" s="1"/>
  <c r="C20" i="22"/>
  <c r="D20" i="22"/>
  <c r="E20" i="22"/>
  <c r="F20" i="22"/>
  <c r="C20" i="23"/>
  <c r="D20" i="23"/>
  <c r="E20" i="23"/>
  <c r="F20" i="23"/>
  <c r="G20" i="23"/>
  <c r="C20" i="24"/>
  <c r="E20" i="24"/>
  <c r="F20" i="24"/>
  <c r="C20" i="25"/>
  <c r="D20" i="25"/>
  <c r="E20" i="25"/>
  <c r="F20" i="25"/>
  <c r="C20" i="26"/>
  <c r="D20" i="26"/>
  <c r="E20" i="26"/>
  <c r="F20" i="26"/>
  <c r="G20" i="26"/>
  <c r="C20" i="27"/>
  <c r="D20" i="27"/>
  <c r="E20" i="27"/>
  <c r="F20" i="27"/>
  <c r="G20" i="27"/>
  <c r="C20" i="28"/>
  <c r="D20" i="28"/>
  <c r="E20" i="28"/>
  <c r="F20" i="28"/>
  <c r="C6" i="31"/>
  <c r="H6" i="31" s="1"/>
  <c r="J6" i="21" s="1"/>
  <c r="C6" i="19"/>
  <c r="D6" i="19"/>
  <c r="E6" i="19"/>
  <c r="F6" i="19"/>
  <c r="H6" i="19"/>
  <c r="B6" i="21" s="1"/>
  <c r="C6" i="22"/>
  <c r="D6" i="22"/>
  <c r="E6" i="22"/>
  <c r="H6" i="22"/>
  <c r="C6" i="21" s="1"/>
  <c r="F6" i="22"/>
  <c r="C6" i="23"/>
  <c r="D6" i="23"/>
  <c r="E6" i="23"/>
  <c r="H6" i="23" s="1"/>
  <c r="D6" i="21" s="1"/>
  <c r="F6" i="23"/>
  <c r="G6" i="23"/>
  <c r="C6" i="24"/>
  <c r="H6" i="24"/>
  <c r="E6" i="21" s="1"/>
  <c r="E6" i="24"/>
  <c r="F6" i="24"/>
  <c r="C6" i="25"/>
  <c r="D6" i="25"/>
  <c r="H6" i="25" s="1"/>
  <c r="F6" i="21" s="1"/>
  <c r="E6" i="25"/>
  <c r="F6" i="25"/>
  <c r="C6" i="26"/>
  <c r="D6" i="26"/>
  <c r="H6" i="26" s="1"/>
  <c r="G6" i="21" s="1"/>
  <c r="E6" i="26"/>
  <c r="F6" i="26"/>
  <c r="G6" i="26"/>
  <c r="C6" i="27"/>
  <c r="H6" i="27" s="1"/>
  <c r="H6" i="21" s="1"/>
  <c r="D6" i="27"/>
  <c r="E6" i="27"/>
  <c r="F6" i="27"/>
  <c r="C6" i="28"/>
  <c r="D6" i="28"/>
  <c r="E6" i="28"/>
  <c r="F6" i="28"/>
  <c r="H4" i="31"/>
  <c r="J4" i="21" s="1"/>
  <c r="B4" i="21"/>
  <c r="H4" i="22"/>
  <c r="C4" i="21" s="1"/>
  <c r="H4" i="23"/>
  <c r="D4" i="21" s="1"/>
  <c r="H4" i="24"/>
  <c r="E4" i="21" s="1"/>
  <c r="H4" i="25"/>
  <c r="F4" i="21" s="1"/>
  <c r="H4" i="26"/>
  <c r="G4" i="21" s="1"/>
  <c r="H4" i="27"/>
  <c r="H4" i="21" s="1"/>
  <c r="H4" i="28"/>
  <c r="I4" i="21" s="1"/>
  <c r="G53" i="26"/>
  <c r="F53" i="26"/>
  <c r="E53" i="26"/>
  <c r="D53" i="26"/>
  <c r="C53" i="26"/>
  <c r="H54" i="26"/>
  <c r="F53" i="22"/>
  <c r="E53" i="22"/>
  <c r="D53" i="22"/>
  <c r="C53" i="22"/>
  <c r="F80" i="19"/>
  <c r="F67" i="19"/>
  <c r="F65" i="19"/>
  <c r="F53" i="19"/>
  <c r="F34" i="19"/>
  <c r="F32" i="19"/>
  <c r="F28" i="19"/>
  <c r="F20" i="19"/>
  <c r="F18" i="19"/>
  <c r="E80" i="19"/>
  <c r="E67" i="19"/>
  <c r="E65" i="19"/>
  <c r="E53" i="19"/>
  <c r="E34" i="19"/>
  <c r="E32" i="19"/>
  <c r="E28" i="19"/>
  <c r="E20" i="19"/>
  <c r="E18" i="19"/>
  <c r="D80" i="19"/>
  <c r="D67" i="19"/>
  <c r="D65" i="19"/>
  <c r="D53" i="19"/>
  <c r="D34" i="19"/>
  <c r="D32" i="19"/>
  <c r="D28" i="19"/>
  <c r="D20" i="19"/>
  <c r="D18" i="19"/>
  <c r="C80" i="19"/>
  <c r="C67" i="19"/>
  <c r="C65" i="19"/>
  <c r="C53" i="19"/>
  <c r="C34" i="19"/>
  <c r="C32" i="19"/>
  <c r="C28" i="19"/>
  <c r="C20" i="19"/>
  <c r="C18" i="19"/>
  <c r="B72" i="33"/>
  <c r="M72" i="33"/>
  <c r="L72" i="33"/>
  <c r="K72" i="33"/>
  <c r="J72" i="33"/>
  <c r="I72" i="33"/>
  <c r="H72" i="33"/>
  <c r="G72" i="33"/>
  <c r="F72" i="33"/>
  <c r="E72" i="33"/>
  <c r="D72" i="33"/>
  <c r="C72" i="33"/>
  <c r="M69" i="33"/>
  <c r="L69" i="33"/>
  <c r="K69" i="33"/>
  <c r="J69" i="33"/>
  <c r="I69" i="33"/>
  <c r="H69" i="33"/>
  <c r="G69" i="33"/>
  <c r="F69" i="33"/>
  <c r="E69" i="33"/>
  <c r="D69" i="33"/>
  <c r="O69" i="33" s="1"/>
  <c r="P69" i="33" s="1"/>
  <c r="N69" i="33" s="1"/>
  <c r="C69" i="33"/>
  <c r="B69" i="33"/>
  <c r="B59" i="33"/>
  <c r="O59" i="33" s="1"/>
  <c r="P59" i="33" s="1"/>
  <c r="N59" i="33" s="1"/>
  <c r="C59" i="33"/>
  <c r="D59" i="33"/>
  <c r="E59" i="33"/>
  <c r="F59" i="33"/>
  <c r="G59" i="33"/>
  <c r="H59" i="33"/>
  <c r="I59" i="33"/>
  <c r="J59" i="33"/>
  <c r="K59" i="33"/>
  <c r="L59" i="33"/>
  <c r="M59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G54" i="33"/>
  <c r="C54" i="33"/>
  <c r="O54" i="33" s="1"/>
  <c r="P54" i="33" s="1"/>
  <c r="N54" i="33" s="1"/>
  <c r="B54" i="33"/>
  <c r="D54" i="33"/>
  <c r="E54" i="33"/>
  <c r="F54" i="33"/>
  <c r="H54" i="33"/>
  <c r="I54" i="33"/>
  <c r="J54" i="33"/>
  <c r="K54" i="33"/>
  <c r="L54" i="33"/>
  <c r="M54" i="33"/>
  <c r="C52" i="33"/>
  <c r="D52" i="33"/>
  <c r="E52" i="33"/>
  <c r="F52" i="33"/>
  <c r="G52" i="33"/>
  <c r="H52" i="33"/>
  <c r="I52" i="33"/>
  <c r="J52" i="33"/>
  <c r="K52" i="33"/>
  <c r="L52" i="33"/>
  <c r="M52" i="33"/>
  <c r="B52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D47" i="33"/>
  <c r="E47" i="33"/>
  <c r="F47" i="33"/>
  <c r="G47" i="33"/>
  <c r="H47" i="33"/>
  <c r="I47" i="33"/>
  <c r="J47" i="33"/>
  <c r="K47" i="33"/>
  <c r="L47" i="33"/>
  <c r="M47" i="33"/>
  <c r="C47" i="33"/>
  <c r="B47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O30" i="33"/>
  <c r="P30" i="33" s="1"/>
  <c r="N30" i="33" s="1"/>
  <c r="F28" i="33"/>
  <c r="G28" i="33"/>
  <c r="H28" i="33"/>
  <c r="I28" i="33"/>
  <c r="J28" i="33"/>
  <c r="K28" i="33"/>
  <c r="L28" i="33"/>
  <c r="M28" i="33"/>
  <c r="C28" i="33"/>
  <c r="D28" i="33"/>
  <c r="E28" i="33"/>
  <c r="B28" i="33"/>
  <c r="O28" i="33" s="1"/>
  <c r="P28" i="33" s="1"/>
  <c r="N28" i="33" s="1"/>
  <c r="B26" i="33"/>
  <c r="C26" i="33"/>
  <c r="D26" i="33"/>
  <c r="E26" i="33"/>
  <c r="F26" i="33"/>
  <c r="G26" i="33"/>
  <c r="H26" i="33"/>
  <c r="I26" i="33"/>
  <c r="J26" i="33"/>
  <c r="K26" i="33"/>
  <c r="L26" i="33"/>
  <c r="M26" i="33"/>
  <c r="B16" i="33"/>
  <c r="O101" i="33"/>
  <c r="P101" i="33" s="1"/>
  <c r="N101" i="33" s="1"/>
  <c r="O100" i="33"/>
  <c r="P100" i="33" s="1"/>
  <c r="N100" i="33" s="1"/>
  <c r="O98" i="33"/>
  <c r="P98" i="33" s="1"/>
  <c r="N98" i="33" s="1"/>
  <c r="O97" i="33"/>
  <c r="P97" i="33"/>
  <c r="N97" i="33"/>
  <c r="O96" i="33"/>
  <c r="P96" i="33" s="1"/>
  <c r="N96" i="33" s="1"/>
  <c r="O95" i="33"/>
  <c r="P95" i="33" s="1"/>
  <c r="N95" i="33" s="1"/>
  <c r="O94" i="33"/>
  <c r="P94" i="33"/>
  <c r="N94" i="33" s="1"/>
  <c r="O93" i="33"/>
  <c r="P93" i="33" s="1"/>
  <c r="N93" i="33"/>
  <c r="O92" i="33"/>
  <c r="P92" i="33" s="1"/>
  <c r="N92" i="33" s="1"/>
  <c r="O91" i="33"/>
  <c r="P91" i="33" s="1"/>
  <c r="N91" i="33" s="1"/>
  <c r="O90" i="33"/>
  <c r="P90" i="33"/>
  <c r="N90" i="33" s="1"/>
  <c r="O89" i="33"/>
  <c r="P89" i="33"/>
  <c r="N89" i="33" s="1"/>
  <c r="O84" i="33"/>
  <c r="P84" i="33" s="1"/>
  <c r="N84" i="33" s="1"/>
  <c r="O83" i="33"/>
  <c r="P83" i="33" s="1"/>
  <c r="N83" i="33" s="1"/>
  <c r="O81" i="33"/>
  <c r="P81" i="33" s="1"/>
  <c r="N81" i="33" s="1"/>
  <c r="O80" i="33"/>
  <c r="P80" i="33" s="1"/>
  <c r="N80" i="33" s="1"/>
  <c r="O79" i="33"/>
  <c r="P79" i="33" s="1"/>
  <c r="N79" i="33" s="1"/>
  <c r="O78" i="33"/>
  <c r="P78" i="33" s="1"/>
  <c r="N78" i="33" s="1"/>
  <c r="O77" i="33"/>
  <c r="P77" i="33"/>
  <c r="N77" i="33" s="1"/>
  <c r="O76" i="33"/>
  <c r="P76" i="33" s="1"/>
  <c r="N76" i="33" s="1"/>
  <c r="O75" i="33"/>
  <c r="P75" i="33" s="1"/>
  <c r="N75" i="33" s="1"/>
  <c r="O74" i="33"/>
  <c r="P74" i="33" s="1"/>
  <c r="N74" i="33" s="1"/>
  <c r="O73" i="33"/>
  <c r="P73" i="33"/>
  <c r="N73" i="33" s="1"/>
  <c r="O70" i="33"/>
  <c r="P70" i="33" s="1"/>
  <c r="N70" i="33" s="1"/>
  <c r="O62" i="33"/>
  <c r="P62" i="33"/>
  <c r="N62" i="33" s="1"/>
  <c r="O61" i="33"/>
  <c r="P61" i="33"/>
  <c r="N61" i="33"/>
  <c r="O60" i="33"/>
  <c r="P60" i="33" s="1"/>
  <c r="N60" i="33" s="1"/>
  <c r="O57" i="33"/>
  <c r="P57" i="33"/>
  <c r="N57" i="33" s="1"/>
  <c r="O55" i="33"/>
  <c r="P55" i="33" s="1"/>
  <c r="N55" i="33" s="1"/>
  <c r="O53" i="33"/>
  <c r="P53" i="33" s="1"/>
  <c r="N53" i="33" s="1"/>
  <c r="O50" i="33"/>
  <c r="P50" i="33" s="1"/>
  <c r="N50" i="33" s="1"/>
  <c r="O48" i="33"/>
  <c r="P48" i="33" s="1"/>
  <c r="N48" i="33" s="1"/>
  <c r="O42" i="33"/>
  <c r="P42" i="33" s="1"/>
  <c r="N42" i="33" s="1"/>
  <c r="O39" i="33"/>
  <c r="P39" i="33" s="1"/>
  <c r="N39" i="33" s="1"/>
  <c r="O38" i="33"/>
  <c r="P38" i="33" s="1"/>
  <c r="N38" i="33"/>
  <c r="O37" i="33"/>
  <c r="P37" i="33" s="1"/>
  <c r="N37" i="33" s="1"/>
  <c r="O36" i="33"/>
  <c r="P36" i="33" s="1"/>
  <c r="N36" i="33" s="1"/>
  <c r="O35" i="33"/>
  <c r="P35" i="33"/>
  <c r="N35" i="33" s="1"/>
  <c r="O33" i="33"/>
  <c r="P33" i="33" s="1"/>
  <c r="N33" i="33" s="1"/>
  <c r="O32" i="33"/>
  <c r="P32" i="33" s="1"/>
  <c r="N32" i="33" s="1"/>
  <c r="O31" i="33"/>
  <c r="P31" i="33" s="1"/>
  <c r="N31" i="33" s="1"/>
  <c r="O29" i="33"/>
  <c r="P29" i="33" s="1"/>
  <c r="N29" i="33" s="1"/>
  <c r="O27" i="33"/>
  <c r="P27" i="33"/>
  <c r="N27" i="33" s="1"/>
  <c r="O17" i="33"/>
  <c r="P17" i="33" s="1"/>
  <c r="N17" i="33" s="1"/>
  <c r="C16" i="33"/>
  <c r="D16" i="33"/>
  <c r="E16" i="33"/>
  <c r="F16" i="33"/>
  <c r="G16" i="33"/>
  <c r="H16" i="33"/>
  <c r="I16" i="33"/>
  <c r="J16" i="33"/>
  <c r="K16" i="33"/>
  <c r="L16" i="33"/>
  <c r="M16" i="33"/>
  <c r="O4" i="33"/>
  <c r="P4" i="33" s="1"/>
  <c r="N4" i="33" s="1"/>
  <c r="C14" i="33"/>
  <c r="D14" i="33"/>
  <c r="E14" i="33"/>
  <c r="F14" i="33"/>
  <c r="G14" i="33"/>
  <c r="H14" i="33"/>
  <c r="I14" i="33"/>
  <c r="J14" i="33"/>
  <c r="K14" i="33"/>
  <c r="L14" i="33"/>
  <c r="M14" i="33"/>
  <c r="B14" i="33"/>
  <c r="B12" i="33"/>
  <c r="O15" i="33"/>
  <c r="P15" i="33" s="1"/>
  <c r="N15" i="33" s="1"/>
  <c r="O13" i="33"/>
  <c r="P13" i="33" s="1"/>
  <c r="N13" i="33" s="1"/>
  <c r="C12" i="33"/>
  <c r="D12" i="33"/>
  <c r="E12" i="33"/>
  <c r="F12" i="33"/>
  <c r="G12" i="33"/>
  <c r="H12" i="33"/>
  <c r="I12" i="33"/>
  <c r="J12" i="33"/>
  <c r="K12" i="33"/>
  <c r="L12" i="33"/>
  <c r="M12" i="33"/>
  <c r="B10" i="33"/>
  <c r="C10" i="33"/>
  <c r="D10" i="33"/>
  <c r="F10" i="33"/>
  <c r="G10" i="33"/>
  <c r="H10" i="33"/>
  <c r="I10" i="33"/>
  <c r="O9" i="33"/>
  <c r="P9" i="33" s="1"/>
  <c r="N9" i="33" s="1"/>
  <c r="B8" i="33"/>
  <c r="C8" i="33"/>
  <c r="D8" i="33"/>
  <c r="E8" i="33"/>
  <c r="F8" i="33"/>
  <c r="G8" i="33"/>
  <c r="H8" i="33"/>
  <c r="I8" i="33"/>
  <c r="J8" i="33"/>
  <c r="K8" i="33"/>
  <c r="L8" i="33"/>
  <c r="M8" i="33"/>
  <c r="O7" i="33"/>
  <c r="P7" i="33" s="1"/>
  <c r="N7" i="33" s="1"/>
  <c r="O11" i="33"/>
  <c r="P11" i="33"/>
  <c r="N11" i="33" s="1"/>
  <c r="O18" i="33"/>
  <c r="P18" i="33" s="1"/>
  <c r="N18" i="33" s="1"/>
  <c r="O19" i="33"/>
  <c r="P19" i="33" s="1"/>
  <c r="N19" i="33" s="1"/>
  <c r="O20" i="33"/>
  <c r="P20" i="33" s="1"/>
  <c r="N20" i="33" s="1"/>
  <c r="O21" i="33"/>
  <c r="P21" i="33"/>
  <c r="N21" i="33" s="1"/>
  <c r="B6" i="33"/>
  <c r="C6" i="33"/>
  <c r="O6" i="33" s="1"/>
  <c r="P6" i="33" s="1"/>
  <c r="N6" i="33" s="1"/>
  <c r="D6" i="33"/>
  <c r="E6" i="33"/>
  <c r="F6" i="33"/>
  <c r="G6" i="33"/>
  <c r="H6" i="33"/>
  <c r="I6" i="33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85" i="31"/>
  <c r="E85" i="31"/>
  <c r="C86" i="31"/>
  <c r="D86" i="31"/>
  <c r="E86" i="31"/>
  <c r="F86" i="31"/>
  <c r="G86" i="31"/>
  <c r="H86" i="31"/>
  <c r="C87" i="31"/>
  <c r="D87" i="31"/>
  <c r="E87" i="31"/>
  <c r="F87" i="31"/>
  <c r="G87" i="31"/>
  <c r="H87" i="31"/>
  <c r="D85" i="30"/>
  <c r="E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D85" i="29"/>
  <c r="E85" i="29"/>
  <c r="C86" i="29"/>
  <c r="D86" i="29"/>
  <c r="E86" i="29"/>
  <c r="F86" i="29"/>
  <c r="G86" i="29"/>
  <c r="H86" i="29"/>
  <c r="C87" i="29"/>
  <c r="D87" i="29"/>
  <c r="E87" i="29"/>
  <c r="F87" i="29"/>
  <c r="G87" i="29"/>
  <c r="H87" i="29"/>
  <c r="H86" i="28"/>
  <c r="H87" i="28"/>
  <c r="D85" i="27"/>
  <c r="E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C86" i="26"/>
  <c r="H86" i="26"/>
  <c r="C87" i="26"/>
  <c r="H87" i="26"/>
  <c r="D85" i="24"/>
  <c r="H85" i="24" s="1"/>
  <c r="E85" i="24"/>
  <c r="C86" i="24"/>
  <c r="H86" i="24"/>
  <c r="C87" i="24"/>
  <c r="H87" i="24" s="1"/>
  <c r="D85" i="22"/>
  <c r="H85" i="22" s="1"/>
  <c r="E85" i="22"/>
  <c r="C86" i="22"/>
  <c r="H86" i="22" s="1"/>
  <c r="C87" i="22"/>
  <c r="H87" i="22" s="1"/>
  <c r="D85" i="25"/>
  <c r="E85" i="25"/>
  <c r="C86" i="25"/>
  <c r="D86" i="25"/>
  <c r="E86" i="25"/>
  <c r="F86" i="25"/>
  <c r="G86" i="25"/>
  <c r="H86" i="25"/>
  <c r="C87" i="25"/>
  <c r="D87" i="25"/>
  <c r="E87" i="25"/>
  <c r="F87" i="25"/>
  <c r="G87" i="25"/>
  <c r="H87" i="25"/>
  <c r="D86" i="24"/>
  <c r="E86" i="24"/>
  <c r="F86" i="24"/>
  <c r="G86" i="24"/>
  <c r="D87" i="24"/>
  <c r="E87" i="24"/>
  <c r="F87" i="24"/>
  <c r="G87" i="24"/>
  <c r="D85" i="23"/>
  <c r="E85" i="23"/>
  <c r="C86" i="23"/>
  <c r="D86" i="23"/>
  <c r="E86" i="23"/>
  <c r="F86" i="23"/>
  <c r="G86" i="23"/>
  <c r="H86" i="23"/>
  <c r="C87" i="23"/>
  <c r="D87" i="23"/>
  <c r="E87" i="23"/>
  <c r="F87" i="23"/>
  <c r="G87" i="23"/>
  <c r="H87" i="23"/>
  <c r="D86" i="22"/>
  <c r="E86" i="22"/>
  <c r="F86" i="22"/>
  <c r="G86" i="22"/>
  <c r="D87" i="22"/>
  <c r="E87" i="22"/>
  <c r="F87" i="22"/>
  <c r="G87" i="22"/>
  <c r="D85" i="19"/>
  <c r="E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H76" i="19"/>
  <c r="B76" i="21" s="1"/>
  <c r="H76" i="22"/>
  <c r="C76" i="21" s="1"/>
  <c r="H12" i="32"/>
  <c r="M12" i="21" s="1"/>
  <c r="H46" i="32"/>
  <c r="M46" i="21" s="1"/>
  <c r="H83" i="32"/>
  <c r="M83" i="21" s="1"/>
  <c r="H28" i="32"/>
  <c r="H65" i="32"/>
  <c r="H37" i="32"/>
  <c r="M37" i="21" s="1"/>
  <c r="H74" i="32"/>
  <c r="M74" i="21" s="1"/>
  <c r="H65" i="29"/>
  <c r="H12" i="29"/>
  <c r="L12" i="21" s="1"/>
  <c r="H41" i="30"/>
  <c r="K41" i="21" s="1"/>
  <c r="H28" i="31"/>
  <c r="H22" i="28"/>
  <c r="I22" i="21" s="1"/>
  <c r="H80" i="28"/>
  <c r="H6" i="28"/>
  <c r="I6" i="21" s="1"/>
  <c r="H67" i="28"/>
  <c r="H26" i="28"/>
  <c r="I26" i="21" s="1"/>
  <c r="H63" i="28"/>
  <c r="I63" i="21" s="1"/>
  <c r="H72" i="28"/>
  <c r="I72" i="21" s="1"/>
  <c r="H76" i="28"/>
  <c r="I76" i="21" s="1"/>
  <c r="H39" i="27"/>
  <c r="H39" i="21" s="1"/>
  <c r="H53" i="27"/>
  <c r="H61" i="27"/>
  <c r="H61" i="21" s="1"/>
  <c r="H65" i="27"/>
  <c r="H70" i="27"/>
  <c r="H70" i="21" s="1"/>
  <c r="H34" i="27"/>
  <c r="H76" i="27"/>
  <c r="H76" i="21" s="1"/>
  <c r="H78" i="27"/>
  <c r="H78" i="21" s="1"/>
  <c r="H34" i="26"/>
  <c r="H76" i="26"/>
  <c r="G76" i="21" s="1"/>
  <c r="H83" i="26"/>
  <c r="G83" i="21" s="1"/>
  <c r="H59" i="26"/>
  <c r="G59" i="21" s="1"/>
  <c r="H63" i="26"/>
  <c r="G63" i="21" s="1"/>
  <c r="H80" i="26"/>
  <c r="H37" i="26"/>
  <c r="G37" i="21" s="1"/>
  <c r="H56" i="26"/>
  <c r="G56" i="21" s="1"/>
  <c r="H65" i="26"/>
  <c r="H70" i="26"/>
  <c r="G70" i="21" s="1"/>
  <c r="H67" i="26"/>
  <c r="H10" i="25"/>
  <c r="F10" i="21" s="1"/>
  <c r="H44" i="25"/>
  <c r="F44" i="21" s="1"/>
  <c r="H30" i="25"/>
  <c r="F30" i="21" s="1"/>
  <c r="H65" i="25"/>
  <c r="H46" i="25"/>
  <c r="F46" i="21" s="1"/>
  <c r="H76" i="25"/>
  <c r="F76" i="21" s="1"/>
  <c r="O54" i="21"/>
  <c r="P54" i="21" s="1"/>
  <c r="H56" i="24"/>
  <c r="E56" i="21" s="1"/>
  <c r="H63" i="24"/>
  <c r="E63" i="21" s="1"/>
  <c r="H78" i="24"/>
  <c r="E78" i="21" s="1"/>
  <c r="H76" i="24"/>
  <c r="E76" i="21" s="1"/>
  <c r="H59" i="24"/>
  <c r="E59" i="21" s="1"/>
  <c r="H65" i="24"/>
  <c r="H83" i="24"/>
  <c r="E83" i="21" s="1"/>
  <c r="H44" i="24"/>
  <c r="E44" i="21" s="1"/>
  <c r="O68" i="21"/>
  <c r="P68" i="21" s="1"/>
  <c r="H14" i="23"/>
  <c r="D14" i="21" s="1"/>
  <c r="H51" i="23"/>
  <c r="D51" i="21" s="1"/>
  <c r="H67" i="23"/>
  <c r="H65" i="23"/>
  <c r="H80" i="23"/>
  <c r="O33" i="21"/>
  <c r="P33" i="21"/>
  <c r="H70" i="23"/>
  <c r="D70" i="21" s="1"/>
  <c r="H83" i="23"/>
  <c r="D83" i="21" s="1"/>
  <c r="H56" i="23"/>
  <c r="D56" i="21" s="1"/>
  <c r="H63" i="23"/>
  <c r="D63" i="21" s="1"/>
  <c r="H61" i="23"/>
  <c r="D61" i="21" s="1"/>
  <c r="H76" i="23"/>
  <c r="D76" i="21" s="1"/>
  <c r="O29" i="21"/>
  <c r="P29" i="21" s="1"/>
  <c r="O81" i="21"/>
  <c r="P81" i="21" s="1"/>
  <c r="O35" i="21"/>
  <c r="P35" i="21" s="1"/>
  <c r="O66" i="21"/>
  <c r="P66" i="21"/>
  <c r="H56" i="22"/>
  <c r="C56" i="21" s="1"/>
  <c r="H70" i="22"/>
  <c r="C70" i="21" s="1"/>
  <c r="O34" i="21"/>
  <c r="P34" i="21" s="1"/>
  <c r="H39" i="22"/>
  <c r="C39" i="21" s="1"/>
  <c r="H67" i="22"/>
  <c r="H72" i="22"/>
  <c r="C72" i="21" s="1"/>
  <c r="H78" i="22"/>
  <c r="C78" i="21" s="1"/>
  <c r="O21" i="21"/>
  <c r="P21" i="21" s="1"/>
  <c r="O60" i="21"/>
  <c r="P60" i="21" s="1"/>
  <c r="O77" i="21"/>
  <c r="P77" i="21" s="1"/>
  <c r="H22" i="19"/>
  <c r="B22" i="21" s="1"/>
  <c r="H41" i="19"/>
  <c r="B41" i="21" s="1"/>
  <c r="H78" i="19"/>
  <c r="B78" i="21" s="1"/>
  <c r="H83" i="19"/>
  <c r="B83" i="21" s="1"/>
  <c r="O19" i="21"/>
  <c r="P19" i="21" s="1"/>
  <c r="O80" i="21"/>
  <c r="P80" i="21" s="1"/>
  <c r="O28" i="21"/>
  <c r="P28" i="21" s="1"/>
  <c r="O18" i="21"/>
  <c r="P18" i="21" s="1"/>
  <c r="O65" i="21"/>
  <c r="P65" i="21" s="1"/>
  <c r="O20" i="21"/>
  <c r="P20" i="21" s="1"/>
  <c r="O32" i="21"/>
  <c r="P32" i="21" s="1"/>
  <c r="O67" i="21"/>
  <c r="P67" i="21" s="1"/>
  <c r="O16" i="33" l="1"/>
  <c r="P16" i="33" s="1"/>
  <c r="N16" i="33" s="1"/>
  <c r="H53" i="26"/>
  <c r="H20" i="25"/>
  <c r="H20" i="24"/>
  <c r="H18" i="25"/>
  <c r="H14" i="28"/>
  <c r="I14" i="21" s="1"/>
  <c r="H14" i="27"/>
  <c r="H14" i="21" s="1"/>
  <c r="H14" i="26"/>
  <c r="G14" i="21" s="1"/>
  <c r="H8" i="28"/>
  <c r="I8" i="21" s="1"/>
  <c r="O7" i="21"/>
  <c r="P7" i="21" s="1"/>
  <c r="H22" i="24"/>
  <c r="E22" i="21" s="1"/>
  <c r="O10" i="33"/>
  <c r="P10" i="33" s="1"/>
  <c r="N10" i="33" s="1"/>
  <c r="O52" i="33"/>
  <c r="P52" i="33" s="1"/>
  <c r="N52" i="33" s="1"/>
  <c r="H20" i="28"/>
  <c r="H20" i="27"/>
  <c r="H20" i="26"/>
  <c r="H20" i="23"/>
  <c r="H20" i="22"/>
  <c r="H16" i="28"/>
  <c r="I16" i="21" s="1"/>
  <c r="H16" i="27"/>
  <c r="H16" i="21" s="1"/>
  <c r="H16" i="26"/>
  <c r="G16" i="21" s="1"/>
  <c r="H16" i="25"/>
  <c r="F16" i="21" s="1"/>
  <c r="H16" i="24"/>
  <c r="E16" i="21" s="1"/>
  <c r="H16" i="23"/>
  <c r="D16" i="21" s="1"/>
  <c r="H16" i="22"/>
  <c r="C16" i="21" s="1"/>
  <c r="H16" i="19"/>
  <c r="B16" i="21" s="1"/>
  <c r="H22" i="22"/>
  <c r="C22" i="21" s="1"/>
  <c r="H37" i="25"/>
  <c r="F37" i="21" s="1"/>
  <c r="H32" i="28"/>
  <c r="H32" i="26"/>
  <c r="H32" i="25"/>
  <c r="H12" i="30"/>
  <c r="K12" i="21" s="1"/>
  <c r="H28" i="30"/>
  <c r="H56" i="30"/>
  <c r="K56" i="21" s="1"/>
  <c r="H48" i="30"/>
  <c r="K48" i="21" s="1"/>
  <c r="H78" i="30"/>
  <c r="K78" i="21" s="1"/>
  <c r="O47" i="33"/>
  <c r="P47" i="33" s="1"/>
  <c r="N47" i="33" s="1"/>
  <c r="O72" i="33"/>
  <c r="P72" i="33" s="1"/>
  <c r="N72" i="33" s="1"/>
  <c r="H18" i="28"/>
  <c r="H18" i="27"/>
  <c r="H18" i="31"/>
  <c r="H14" i="31"/>
  <c r="J14" i="21" s="1"/>
  <c r="H12" i="24"/>
  <c r="E12" i="21" s="1"/>
  <c r="H12" i="23"/>
  <c r="D12" i="21" s="1"/>
  <c r="H12" i="31"/>
  <c r="J12" i="21" s="1"/>
  <c r="H10" i="27"/>
  <c r="H10" i="21" s="1"/>
  <c r="H10" i="26"/>
  <c r="G10" i="21" s="1"/>
  <c r="H10" i="23"/>
  <c r="D10" i="21" s="1"/>
  <c r="H8" i="22"/>
  <c r="C8" i="21" s="1"/>
  <c r="H22" i="27"/>
  <c r="H22" i="21" s="1"/>
  <c r="H22" i="26"/>
  <c r="G22" i="21" s="1"/>
  <c r="H22" i="25"/>
  <c r="F22" i="21" s="1"/>
  <c r="H22" i="23"/>
  <c r="D22" i="21" s="1"/>
  <c r="H37" i="24"/>
  <c r="E37" i="21" s="1"/>
  <c r="H37" i="23"/>
  <c r="D37" i="21" s="1"/>
  <c r="H37" i="22"/>
  <c r="C37" i="21" s="1"/>
  <c r="H34" i="22"/>
  <c r="H30" i="22"/>
  <c r="C30" i="21" s="1"/>
  <c r="H30" i="19"/>
  <c r="B30" i="21" s="1"/>
  <c r="H28" i="28"/>
  <c r="H26" i="24"/>
  <c r="E26" i="21" s="1"/>
  <c r="H26" i="23"/>
  <c r="D26" i="21" s="1"/>
  <c r="H26" i="19"/>
  <c r="B26" i="21" s="1"/>
  <c r="O25" i="21"/>
  <c r="P25" i="21" s="1"/>
  <c r="H24" i="26"/>
  <c r="G24" i="21" s="1"/>
  <c r="H24" i="24"/>
  <c r="E24" i="21" s="1"/>
  <c r="O23" i="21"/>
  <c r="P23" i="21" s="1"/>
  <c r="H39" i="28"/>
  <c r="I39" i="21" s="1"/>
  <c r="H39" i="26"/>
  <c r="G39" i="21" s="1"/>
  <c r="H41" i="23"/>
  <c r="D41" i="21" s="1"/>
  <c r="H41" i="22"/>
  <c r="C41" i="21" s="1"/>
  <c r="H44" i="22"/>
  <c r="C44" i="21" s="1"/>
  <c r="H48" i="24"/>
  <c r="E48" i="21" s="1"/>
  <c r="H48" i="23"/>
  <c r="D48" i="21" s="1"/>
  <c r="H46" i="23"/>
  <c r="D46" i="21" s="1"/>
  <c r="H51" i="26"/>
  <c r="G51" i="21" s="1"/>
  <c r="O52" i="21"/>
  <c r="P52" i="21" s="1"/>
  <c r="H56" i="19"/>
  <c r="B56" i="21" s="1"/>
  <c r="H59" i="28"/>
  <c r="I59" i="21" s="1"/>
  <c r="H59" i="27"/>
  <c r="H59" i="21" s="1"/>
  <c r="H59" i="25"/>
  <c r="F59" i="21" s="1"/>
  <c r="H59" i="22"/>
  <c r="C59" i="21" s="1"/>
  <c r="H67" i="24"/>
  <c r="H63" i="25"/>
  <c r="F63" i="21" s="1"/>
  <c r="H63" i="19"/>
  <c r="B63" i="21" s="1"/>
  <c r="H61" i="25"/>
  <c r="F61" i="21" s="1"/>
  <c r="O71" i="21"/>
  <c r="P71" i="21" s="1"/>
  <c r="O75" i="21"/>
  <c r="P75" i="21" s="1"/>
  <c r="H24" i="29"/>
  <c r="L24" i="21" s="1"/>
  <c r="H12" i="27"/>
  <c r="H12" i="21" s="1"/>
  <c r="H12" i="26"/>
  <c r="G12" i="21" s="1"/>
  <c r="H8" i="27"/>
  <c r="H8" i="21" s="1"/>
  <c r="H37" i="28"/>
  <c r="I37" i="21" s="1"/>
  <c r="H37" i="27"/>
  <c r="H37" i="21" s="1"/>
  <c r="H34" i="24"/>
  <c r="H34" i="23"/>
  <c r="H30" i="28"/>
  <c r="I30" i="21" s="1"/>
  <c r="H30" i="27"/>
  <c r="H30" i="21" s="1"/>
  <c r="H30" i="26"/>
  <c r="G30" i="21" s="1"/>
  <c r="H30" i="24"/>
  <c r="E30" i="21" s="1"/>
  <c r="H28" i="23"/>
  <c r="H28" i="22"/>
  <c r="H26" i="27"/>
  <c r="H26" i="21" s="1"/>
  <c r="H26" i="25"/>
  <c r="F26" i="21" s="1"/>
  <c r="H24" i="27"/>
  <c r="H24" i="21" s="1"/>
  <c r="H24" i="22"/>
  <c r="C24" i="21" s="1"/>
  <c r="H24" i="19"/>
  <c r="B24" i="21" s="1"/>
  <c r="H39" i="23"/>
  <c r="D39" i="21" s="1"/>
  <c r="H39" i="19"/>
  <c r="B39" i="21" s="1"/>
  <c r="H44" i="19"/>
  <c r="B44" i="21" s="1"/>
  <c r="H44" i="31"/>
  <c r="J44" i="21" s="1"/>
  <c r="H48" i="28"/>
  <c r="I48" i="21" s="1"/>
  <c r="H48" i="26"/>
  <c r="G48" i="21" s="1"/>
  <c r="H46" i="27"/>
  <c r="H46" i="21" s="1"/>
  <c r="H46" i="24"/>
  <c r="E46" i="21" s="1"/>
  <c r="H51" i="27"/>
  <c r="H51" i="21" s="1"/>
  <c r="H53" i="28"/>
  <c r="H53" i="25"/>
  <c r="H53" i="24"/>
  <c r="H53" i="23"/>
  <c r="H65" i="31"/>
  <c r="H72" i="19"/>
  <c r="B72" i="21" s="1"/>
  <c r="H80" i="27"/>
  <c r="H78" i="25"/>
  <c r="F78" i="21" s="1"/>
  <c r="H78" i="23"/>
  <c r="D78" i="21" s="1"/>
  <c r="H74" i="25"/>
  <c r="F74" i="21" s="1"/>
  <c r="H83" i="22"/>
  <c r="C83" i="21" s="1"/>
  <c r="H6" i="29"/>
  <c r="L6" i="21" s="1"/>
  <c r="H28" i="29"/>
  <c r="H37" i="29"/>
  <c r="L37" i="21" s="1"/>
  <c r="H46" i="29"/>
  <c r="L46" i="21" s="1"/>
  <c r="H67" i="29"/>
  <c r="H76" i="29"/>
  <c r="L76" i="21" s="1"/>
  <c r="H51" i="29"/>
  <c r="L51" i="21" s="1"/>
  <c r="H70" i="29"/>
  <c r="L70" i="21" s="1"/>
  <c r="H78" i="29"/>
  <c r="L78" i="21" s="1"/>
  <c r="H56" i="29"/>
  <c r="L56" i="21" s="1"/>
  <c r="H22" i="32"/>
  <c r="M22" i="21" s="1"/>
  <c r="H16" i="32"/>
  <c r="M16" i="21" s="1"/>
  <c r="H32" i="32"/>
  <c r="H53" i="32"/>
  <c r="M53" i="21" s="1"/>
  <c r="N53" i="21" s="1"/>
  <c r="H63" i="32"/>
  <c r="M63" i="21" s="1"/>
  <c r="H80" i="32"/>
  <c r="H34" i="32"/>
  <c r="H24" i="28"/>
  <c r="I24" i="21" s="1"/>
  <c r="H39" i="31"/>
  <c r="J39" i="21" s="1"/>
  <c r="O42" i="21"/>
  <c r="P42" i="21" s="1"/>
  <c r="H41" i="26"/>
  <c r="G41" i="21" s="1"/>
  <c r="H41" i="25"/>
  <c r="F41" i="21" s="1"/>
  <c r="H41" i="24"/>
  <c r="E41" i="21" s="1"/>
  <c r="H44" i="23"/>
  <c r="D44" i="21" s="1"/>
  <c r="H48" i="19"/>
  <c r="B48" i="21" s="1"/>
  <c r="H46" i="28"/>
  <c r="I46" i="21" s="1"/>
  <c r="H51" i="28"/>
  <c r="I51" i="21" s="1"/>
  <c r="H51" i="19"/>
  <c r="B51" i="21" s="1"/>
  <c r="H56" i="25"/>
  <c r="F56" i="21" s="1"/>
  <c r="H67" i="27"/>
  <c r="O62" i="21"/>
  <c r="P62" i="21" s="1"/>
  <c r="H72" i="25"/>
  <c r="F72" i="21" s="1"/>
  <c r="H72" i="23"/>
  <c r="D72" i="21" s="1"/>
  <c r="H80" i="25"/>
  <c r="H80" i="22"/>
  <c r="H76" i="31"/>
  <c r="J76" i="21" s="1"/>
  <c r="H74" i="28"/>
  <c r="I74" i="21" s="1"/>
  <c r="H74" i="22"/>
  <c r="C74" i="21" s="1"/>
  <c r="H74" i="19"/>
  <c r="B74" i="21" s="1"/>
  <c r="H83" i="28"/>
  <c r="I83" i="21" s="1"/>
  <c r="H46" i="30"/>
  <c r="K46" i="21" s="1"/>
  <c r="H16" i="29"/>
  <c r="L16" i="21" s="1"/>
  <c r="H44" i="29"/>
  <c r="L44" i="21" s="1"/>
  <c r="H53" i="29"/>
  <c r="H63" i="29"/>
  <c r="L63" i="21" s="1"/>
  <c r="H6" i="32"/>
  <c r="M6" i="21" s="1"/>
  <c r="H39" i="32"/>
  <c r="M39" i="21" s="1"/>
  <c r="O63" i="21"/>
  <c r="P63" i="21" s="1"/>
  <c r="O13" i="21"/>
  <c r="P13" i="21" s="1"/>
  <c r="O11" i="21"/>
  <c r="P11" i="21" s="1"/>
  <c r="O64" i="21"/>
  <c r="P64" i="21" s="1"/>
  <c r="O40" i="21"/>
  <c r="P40" i="21" s="1"/>
  <c r="O14" i="21"/>
  <c r="P14" i="21" s="1"/>
  <c r="N16" i="21"/>
  <c r="O16" i="21"/>
  <c r="P16" i="21" s="1"/>
  <c r="N30" i="21"/>
  <c r="N76" i="21"/>
  <c r="O76" i="21"/>
  <c r="P76" i="21" s="1"/>
  <c r="O14" i="33"/>
  <c r="P14" i="33" s="1"/>
  <c r="N14" i="33" s="1"/>
  <c r="O41" i="33"/>
  <c r="P41" i="33" s="1"/>
  <c r="N41" i="33" s="1"/>
  <c r="O17" i="21"/>
  <c r="P17" i="21" s="1"/>
  <c r="N14" i="21"/>
  <c r="H10" i="22"/>
  <c r="C10" i="21" s="1"/>
  <c r="H8" i="26"/>
  <c r="G8" i="21" s="1"/>
  <c r="O31" i="21"/>
  <c r="P31" i="21" s="1"/>
  <c r="O27" i="21"/>
  <c r="P27" i="21" s="1"/>
  <c r="N49" i="21"/>
  <c r="O49" i="21"/>
  <c r="P49" i="21" s="1"/>
  <c r="H48" i="22"/>
  <c r="C48" i="21" s="1"/>
  <c r="N57" i="21"/>
  <c r="N79" i="21"/>
  <c r="H39" i="29"/>
  <c r="L39" i="21" s="1"/>
  <c r="O39" i="21" s="1"/>
  <c r="P39" i="21" s="1"/>
  <c r="N6" i="21"/>
  <c r="O6" i="21"/>
  <c r="P6" i="21" s="1"/>
  <c r="O57" i="21"/>
  <c r="P57" i="21" s="1"/>
  <c r="N22" i="21"/>
  <c r="O22" i="21"/>
  <c r="P22" i="21" s="1"/>
  <c r="O12" i="33"/>
  <c r="P12" i="33" s="1"/>
  <c r="N12" i="33" s="1"/>
  <c r="O26" i="33"/>
  <c r="P26" i="33" s="1"/>
  <c r="N26" i="33" s="1"/>
  <c r="O56" i="33"/>
  <c r="P56" i="33" s="1"/>
  <c r="N56" i="33" s="1"/>
  <c r="H53" i="22"/>
  <c r="O4" i="21"/>
  <c r="P4" i="21" s="1"/>
  <c r="N4" i="21" s="1"/>
  <c r="H18" i="26"/>
  <c r="H12" i="25"/>
  <c r="F12" i="21" s="1"/>
  <c r="H12" i="22"/>
  <c r="C12" i="21" s="1"/>
  <c r="N9" i="21"/>
  <c r="O9" i="21"/>
  <c r="P9" i="21" s="1"/>
  <c r="O38" i="21"/>
  <c r="P38" i="21" s="1"/>
  <c r="H28" i="27"/>
  <c r="H28" i="26"/>
  <c r="H24" i="23"/>
  <c r="D24" i="21" s="1"/>
  <c r="N40" i="21"/>
  <c r="O47" i="21"/>
  <c r="P47" i="21" s="1"/>
  <c r="H46" i="22"/>
  <c r="C46" i="21" s="1"/>
  <c r="N46" i="21" s="1"/>
  <c r="H51" i="24"/>
  <c r="E51" i="21" s="1"/>
  <c r="N51" i="21" s="1"/>
  <c r="N31" i="21"/>
  <c r="N73" i="21"/>
  <c r="O8" i="33"/>
  <c r="P8" i="33" s="1"/>
  <c r="N8" i="33" s="1"/>
  <c r="O34" i="33"/>
  <c r="P34" i="33" s="1"/>
  <c r="N34" i="33" s="1"/>
  <c r="O49" i="33"/>
  <c r="P49" i="33" s="1"/>
  <c r="N49" i="33" s="1"/>
  <c r="O15" i="21"/>
  <c r="P15" i="21" s="1"/>
  <c r="N11" i="21"/>
  <c r="H10" i="28"/>
  <c r="I10" i="21" s="1"/>
  <c r="H8" i="19"/>
  <c r="B8" i="21" s="1"/>
  <c r="H37" i="19"/>
  <c r="B37" i="21" s="1"/>
  <c r="H32" i="27"/>
  <c r="N25" i="21"/>
  <c r="H41" i="28"/>
  <c r="I41" i="21" s="1"/>
  <c r="O41" i="21" s="1"/>
  <c r="P41" i="21" s="1"/>
  <c r="H44" i="28"/>
  <c r="I44" i="21" s="1"/>
  <c r="O44" i="21" s="1"/>
  <c r="P44" i="21" s="1"/>
  <c r="O45" i="21"/>
  <c r="P45" i="21" s="1"/>
  <c r="O72" i="21"/>
  <c r="P72" i="21" s="1"/>
  <c r="O79" i="21"/>
  <c r="P79" i="21" s="1"/>
  <c r="H78" i="26"/>
  <c r="G78" i="21" s="1"/>
  <c r="N75" i="21"/>
  <c r="O84" i="21"/>
  <c r="P84" i="21" s="1"/>
  <c r="O53" i="21"/>
  <c r="P53" i="21" s="1"/>
  <c r="N27" i="21"/>
  <c r="N47" i="21"/>
  <c r="N45" i="21"/>
  <c r="N52" i="21"/>
  <c r="N63" i="21"/>
  <c r="N60" i="21"/>
  <c r="N77" i="21"/>
  <c r="H80" i="30"/>
  <c r="H48" i="29"/>
  <c r="L48" i="21" s="1"/>
  <c r="N48" i="21" s="1"/>
  <c r="H59" i="29"/>
  <c r="L59" i="21" s="1"/>
  <c r="H24" i="32"/>
  <c r="M24" i="21" s="1"/>
  <c r="O73" i="21"/>
  <c r="P73" i="21" s="1"/>
  <c r="N7" i="21"/>
  <c r="N42" i="21"/>
  <c r="H56" i="28"/>
  <c r="I56" i="21" s="1"/>
  <c r="H56" i="27"/>
  <c r="H56" i="21" s="1"/>
  <c r="H59" i="19"/>
  <c r="B59" i="21" s="1"/>
  <c r="N64" i="21"/>
  <c r="H61" i="26"/>
  <c r="G61" i="21" s="1"/>
  <c r="H61" i="22"/>
  <c r="C61" i="21" s="1"/>
  <c r="H70" i="28"/>
  <c r="I70" i="21" s="1"/>
  <c r="H70" i="24"/>
  <c r="E70" i="21" s="1"/>
  <c r="N71" i="21"/>
  <c r="H78" i="28"/>
  <c r="I78" i="21" s="1"/>
  <c r="N78" i="21" s="1"/>
  <c r="H74" i="24"/>
  <c r="E74" i="21" s="1"/>
  <c r="H74" i="23"/>
  <c r="D74" i="21" s="1"/>
  <c r="H83" i="27"/>
  <c r="H83" i="21" s="1"/>
  <c r="O83" i="21" s="1"/>
  <c r="P83" i="21" s="1"/>
  <c r="H70" i="30"/>
  <c r="K70" i="21" s="1"/>
  <c r="H20" i="29"/>
  <c r="H61" i="29"/>
  <c r="L61" i="21" s="1"/>
  <c r="H8" i="32"/>
  <c r="M8" i="21" s="1"/>
  <c r="H26" i="32"/>
  <c r="M26" i="21" s="1"/>
  <c r="N26" i="21" s="1"/>
  <c r="N17" i="21"/>
  <c r="N15" i="21"/>
  <c r="N13" i="21"/>
  <c r="N38" i="21"/>
  <c r="N23" i="21"/>
  <c r="N62" i="21"/>
  <c r="H61" i="19"/>
  <c r="B61" i="21" s="1"/>
  <c r="N72" i="21"/>
  <c r="H74" i="26"/>
  <c r="G74" i="21" s="1"/>
  <c r="N84" i="21"/>
  <c r="N56" i="21" l="1"/>
  <c r="O30" i="21"/>
  <c r="P30" i="21" s="1"/>
  <c r="N74" i="21"/>
  <c r="O24" i="21"/>
  <c r="P24" i="21" s="1"/>
  <c r="O78" i="21"/>
  <c r="P78" i="21" s="1"/>
  <c r="N70" i="21"/>
  <c r="O74" i="21"/>
  <c r="P74" i="21" s="1"/>
  <c r="N10" i="21"/>
  <c r="O51" i="21"/>
  <c r="P51" i="21" s="1"/>
  <c r="N12" i="21"/>
  <c r="O26" i="21"/>
  <c r="P26" i="21" s="1"/>
  <c r="O46" i="21"/>
  <c r="P46" i="21" s="1"/>
  <c r="N44" i="21"/>
  <c r="N41" i="21"/>
  <c r="N8" i="21"/>
  <c r="O8" i="21"/>
  <c r="P8" i="21" s="1"/>
  <c r="N61" i="21"/>
  <c r="O61" i="21"/>
  <c r="P61" i="21" s="1"/>
  <c r="O70" i="21"/>
  <c r="P70" i="21" s="1"/>
  <c r="O48" i="21"/>
  <c r="P48" i="21" s="1"/>
  <c r="N39" i="21"/>
  <c r="N59" i="21"/>
  <c r="O59" i="21"/>
  <c r="P59" i="21" s="1"/>
  <c r="N37" i="21"/>
  <c r="O37" i="21"/>
  <c r="P37" i="21" s="1"/>
  <c r="O12" i="21"/>
  <c r="P12" i="21" s="1"/>
  <c r="N83" i="21"/>
  <c r="O56" i="21"/>
  <c r="P56" i="21" s="1"/>
  <c r="N24" i="21"/>
  <c r="O10" i="21"/>
  <c r="P10" i="21" s="1"/>
</calcChain>
</file>

<file path=xl/sharedStrings.xml><?xml version="1.0" encoding="utf-8"?>
<sst xmlns="http://schemas.openxmlformats.org/spreadsheetml/2006/main" count="2341" uniqueCount="169">
  <si>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</si>
  <si>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</si>
  <si>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</si>
  <si>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</si>
  <si>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</si>
  <si>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</si>
  <si>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</si>
  <si>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</si>
  <si>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</si>
  <si>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</si>
  <si>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</si>
  <si>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</si>
  <si>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</si>
  <si>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</si>
  <si>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</si>
  <si>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</si>
  <si>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</si>
  <si>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</si>
  <si>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</si>
  <si>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</si>
  <si>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</si>
  <si>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</si>
  <si>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</si>
  <si>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</si>
  <si>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</si>
  <si>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</si>
  <si>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</si>
  <si>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</si>
  <si>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</si>
  <si>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</si>
  <si>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</si>
  <si>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</si>
  <si>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</si>
  <si>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</si>
  <si>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</si>
  <si>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</si>
  <si>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</si>
  <si>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</si>
  <si>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</si>
  <si>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</si>
  <si>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</si>
  <si>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</si>
  <si>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</si>
  <si>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</si>
  <si>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</si>
  <si>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</si>
  <si>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</si>
  <si>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</si>
  <si>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</si>
  <si>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</si>
  <si>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</si>
  <si>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</si>
  <si>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</si>
  <si>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</si>
  <si>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</si>
  <si>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</si>
  <si>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</si>
  <si>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</si>
  <si>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</si>
  <si>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</si>
  <si>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</si>
  <si>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</si>
  <si>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</si>
  <si>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</si>
  <si>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</si>
  <si>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>-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</si>
  <si>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</si>
  <si>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</si>
  <si>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</si>
  <si>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</si>
  <si>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</si>
  <si>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</si>
  <si>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</si>
  <si>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sum</t>
  </si>
  <si>
    <t>sum/n</t>
  </si>
  <si>
    <t>* ข้อมูลเดือน ธันวาคม(เฉลี่ย 2 สัปดาห์)</t>
  </si>
  <si>
    <t xml:space="preserve"> ราคาธัญพืชส่งออก FOB.  ปี 2550 (BOT)</t>
  </si>
  <si>
    <t>ข้าวสารเหนียว</t>
  </si>
  <si>
    <t>17/12/2550</t>
  </si>
  <si>
    <t xml:space="preserve"> ราคาธัญพืชส่งออก FOB. เดือน มค. ปี 2551</t>
  </si>
  <si>
    <t xml:space="preserve"> ราคาธัญพืชส่งออก FOB. เดือน ก.พ. ปี 2551</t>
  </si>
  <si>
    <t xml:space="preserve"> ราคาธัญพืชส่งออก FOB. เดือน มี.ค. ปี 2551</t>
  </si>
  <si>
    <t xml:space="preserve"> ราคาธัญพืชส่งออก FOB. เดือน เม.ย. ปี 2551</t>
  </si>
  <si>
    <t xml:space="preserve"> ราคาธัญพืชส่งออก FOB. เดือน พ.ค. ปี 2551</t>
  </si>
  <si>
    <t xml:space="preserve"> ราคาธัญพืชส่งออก FOB. เดือน มิย. ปี 2551</t>
  </si>
  <si>
    <t xml:space="preserve"> ราคาธัญพืชส่งออก FOB. เดือน กค. ปี 2551</t>
  </si>
  <si>
    <t xml:space="preserve"> ราคาธัญพืชส่งออก FOB. เดือน สค. ปี 2551</t>
  </si>
  <si>
    <t xml:space="preserve"> ราคาธัญพืชส่งออก FOB. เดือน ตค. ปี 2551</t>
  </si>
  <si>
    <t xml:space="preserve"> ราคาธัญพืชส่งออก FOB. เดือน พย.  ปี 2551</t>
  </si>
  <si>
    <t xml:space="preserve"> ราคาธัญพืชส่งออก FOB. เดือน ธค. ปี 2551</t>
  </si>
  <si>
    <t xml:space="preserve"> ราคาธัญพืชส่งออก FOB.  ปี 2551</t>
  </si>
  <si>
    <t xml:space="preserve">  </t>
  </si>
  <si>
    <t xml:space="preserve"> ราคาธัญพืชส่งออก FOB. เดือน กย. ปี 2551</t>
  </si>
  <si>
    <t xml:space="preserve">                     </t>
  </si>
  <si>
    <t xml:space="preserve">     (50/51)           (เหรียญ/ตัน)</t>
  </si>
  <si>
    <t xml:space="preserve">     (51/52)           (เหรียญ/ตัน)</t>
  </si>
  <si>
    <t xml:space="preserve"> ราคาธัญพืชส่งออก FOB.  ปี 2551 (BOT)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</si>
  <si>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</si>
  <si>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</si>
  <si>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</si>
  <si>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</si>
  <si>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</si>
  <si>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</si>
  <si>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</si>
  <si>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</si>
  <si>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</si>
  <si>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</si>
  <si>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</si>
  <si>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</si>
  <si>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</si>
  <si>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</si>
  <si>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</si>
  <si>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</si>
  <si>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</si>
  <si>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</si>
  <si>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</si>
  <si>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</si>
  <si>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</si>
  <si>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</si>
  <si>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</si>
  <si>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</si>
  <si>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</si>
  <si>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</si>
  <si>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</si>
  <si>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</si>
  <si>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</si>
  <si>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</si>
  <si>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</si>
  <si>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</si>
  <si>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</si>
  <si>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</si>
  <si>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</si>
  <si>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</si>
  <si>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</si>
  <si>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</si>
  <si>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</si>
  <si>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</si>
  <si>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</si>
  <si>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</si>
  <si>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</si>
  <si>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</si>
  <si>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</si>
  <si>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</si>
  <si>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</si>
  <si>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</si>
  <si>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</si>
  <si>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</si>
  <si>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</si>
  <si>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</si>
  <si>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</si>
  <si>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</si>
  <si>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</si>
  <si>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</si>
  <si>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</si>
  <si>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</si>
  <si>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</si>
  <si>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</si>
  <si>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</si>
  <si>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</si>
  <si>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</si>
  <si>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</si>
  <si>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</si>
  <si>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</si>
  <si>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RWXB45GU</t>
  </si>
  <si>
    <t>RWXS45GU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</si>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</sst>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0.000"/>
    <numFmt numFmtId="169" formatCode="_(* #,##0.0000_);_(* \(#,##0.0000\);_(* &quot;-&quot;??_);_(@_)"/>
  </numFmts>
  <fonts count="10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6"/>
      <name val="Angsana New"/>
      <family val="1"/>
      <charset val="22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5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65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8" xfId="0" applyBorder="1"/>
    <xf numFmtId="165" fontId="1" fillId="0" borderId="9" xfId="1" applyNumberFormat="1" applyBorder="1" applyAlignment="1">
      <alignment horizontal="right"/>
    </xf>
    <xf numFmtId="167" fontId="1" fillId="0" borderId="9" xfId="1" applyNumberFormat="1" applyBorder="1" applyAlignment="1">
      <alignment horizontal="right"/>
    </xf>
    <xf numFmtId="167" fontId="1" fillId="0" borderId="3" xfId="1" applyNumberFormat="1" applyFont="1" applyBorder="1" applyAlignment="1">
      <alignment horizontal="right"/>
    </xf>
    <xf numFmtId="167" fontId="1" fillId="0" borderId="0" xfId="1" applyNumberFormat="1" applyBorder="1" applyAlignment="1">
      <alignment horizontal="right"/>
    </xf>
    <xf numFmtId="167" fontId="1" fillId="0" borderId="3" xfId="1" applyNumberFormat="1" applyBorder="1" applyAlignment="1">
      <alignment horizontal="right"/>
    </xf>
    <xf numFmtId="167" fontId="1" fillId="0" borderId="0" xfId="1" applyNumberFormat="1"/>
    <xf numFmtId="167" fontId="1" fillId="0" borderId="0" xfId="1" applyNumberFormat="1" applyBorder="1"/>
    <xf numFmtId="167" fontId="1" fillId="0" borderId="6" xfId="1" applyNumberFormat="1" applyBorder="1" applyAlignment="1">
      <alignment horizontal="right"/>
    </xf>
    <xf numFmtId="167" fontId="1" fillId="0" borderId="9" xfId="1" applyNumberFormat="1" applyFont="1" applyBorder="1" applyAlignment="1">
      <alignment horizontal="right"/>
    </xf>
    <xf numFmtId="167" fontId="1" fillId="0" borderId="6" xfId="1" applyNumberFormat="1" applyFont="1" applyBorder="1" applyAlignment="1">
      <alignment horizontal="right"/>
    </xf>
    <xf numFmtId="167" fontId="1" fillId="0" borderId="10" xfId="1" applyNumberFormat="1" applyBorder="1" applyAlignment="1">
      <alignment horizontal="right"/>
    </xf>
    <xf numFmtId="167" fontId="1" fillId="0" borderId="0" xfId="1" applyNumberFormat="1" applyFont="1"/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67" fontId="1" fillId="0" borderId="10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0" fillId="2" borderId="1" xfId="0" applyFill="1" applyBorder="1"/>
    <xf numFmtId="167" fontId="1" fillId="0" borderId="3" xfId="1" applyNumberFormat="1" applyBorder="1"/>
    <xf numFmtId="0" fontId="6" fillId="0" borderId="0" xfId="0" applyFont="1" applyBorder="1"/>
    <xf numFmtId="0" fontId="3" fillId="3" borderId="1" xfId="0" applyFont="1" applyFill="1" applyBorder="1" applyAlignment="1">
      <alignment horizontal="center"/>
    </xf>
    <xf numFmtId="167" fontId="1" fillId="0" borderId="6" xfId="1" applyNumberFormat="1" applyBorder="1"/>
    <xf numFmtId="0" fontId="3" fillId="0" borderId="8" xfId="0" applyFont="1" applyBorder="1" applyAlignment="1"/>
    <xf numFmtId="3" fontId="0" fillId="0" borderId="3" xfId="0" applyNumberFormat="1" applyBorder="1"/>
    <xf numFmtId="3" fontId="0" fillId="0" borderId="6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65" fontId="1" fillId="4" borderId="2" xfId="1" applyNumberFormat="1" applyFill="1" applyBorder="1" applyAlignment="1">
      <alignment horizontal="right"/>
    </xf>
    <xf numFmtId="166" fontId="0" fillId="4" borderId="1" xfId="0" applyNumberFormat="1" applyFill="1" applyBorder="1" applyAlignment="1">
      <alignment horizontal="right"/>
    </xf>
    <xf numFmtId="0" fontId="0" fillId="4" borderId="11" xfId="0" applyFill="1" applyBorder="1"/>
    <xf numFmtId="165" fontId="1" fillId="4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3" fontId="0" fillId="0" borderId="3" xfId="1" applyNumberFormat="1" applyFont="1" applyBorder="1"/>
    <xf numFmtId="3" fontId="1" fillId="0" borderId="6" xfId="1" applyNumberFormat="1" applyFont="1" applyBorder="1" applyAlignment="1">
      <alignment horizontal="right"/>
    </xf>
    <xf numFmtId="0" fontId="4" fillId="2" borderId="1" xfId="0" applyFont="1" applyFill="1" applyBorder="1"/>
    <xf numFmtId="167" fontId="1" fillId="2" borderId="1" xfId="1" applyNumberFormat="1" applyFill="1" applyBorder="1" applyAlignment="1">
      <alignment horizontal="right"/>
    </xf>
    <xf numFmtId="3" fontId="0" fillId="2" borderId="1" xfId="0" applyNumberFormat="1" applyFill="1" applyBorder="1"/>
    <xf numFmtId="3" fontId="1" fillId="0" borderId="3" xfId="1" applyNumberFormat="1" applyBorder="1" applyAlignment="1">
      <alignment horizontal="right"/>
    </xf>
    <xf numFmtId="3" fontId="1" fillId="0" borderId="3" xfId="1" applyNumberFormat="1" applyBorder="1"/>
    <xf numFmtId="3" fontId="1" fillId="0" borderId="3" xfId="1" applyNumberFormat="1" applyFont="1" applyBorder="1" applyAlignment="1">
      <alignment horizontal="center"/>
    </xf>
    <xf numFmtId="167" fontId="1" fillId="0" borderId="6" xfId="1" applyNumberFormat="1" applyFont="1" applyBorder="1" applyAlignment="1">
      <alignment horizontal="center"/>
    </xf>
    <xf numFmtId="167" fontId="1" fillId="2" borderId="1" xfId="1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65" fontId="1" fillId="2" borderId="9" xfId="1" applyNumberFormat="1" applyFill="1" applyBorder="1" applyAlignment="1">
      <alignment horizontal="right"/>
    </xf>
    <xf numFmtId="167" fontId="1" fillId="2" borderId="9" xfId="1" applyNumberFormat="1" applyFill="1" applyBorder="1" applyAlignment="1">
      <alignment horizontal="right"/>
    </xf>
    <xf numFmtId="0" fontId="4" fillId="2" borderId="3" xfId="0" applyFont="1" applyFill="1" applyBorder="1"/>
    <xf numFmtId="167" fontId="1" fillId="2" borderId="9" xfId="1" applyNumberFormat="1" applyFont="1" applyFill="1" applyBorder="1" applyAlignment="1">
      <alignment horizontal="right"/>
    </xf>
    <xf numFmtId="167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11" xfId="0" applyFont="1" applyFill="1" applyBorder="1"/>
    <xf numFmtId="0" fontId="0" fillId="2" borderId="1" xfId="0" applyFill="1" applyBorder="1" applyAlignment="1">
      <alignment horizontal="right"/>
    </xf>
    <xf numFmtId="165" fontId="1" fillId="2" borderId="2" xfId="1" applyNumberFormat="1" applyFill="1" applyBorder="1" applyAlignment="1">
      <alignment horizontal="right"/>
    </xf>
    <xf numFmtId="167" fontId="1" fillId="2" borderId="2" xfId="1" applyNumberFormat="1" applyFill="1" applyBorder="1" applyAlignment="1">
      <alignment horizontal="right"/>
    </xf>
    <xf numFmtId="3" fontId="1" fillId="2" borderId="1" xfId="1" applyNumberFormat="1" applyFill="1" applyBorder="1" applyAlignment="1">
      <alignment horizontal="right"/>
    </xf>
    <xf numFmtId="167" fontId="7" fillId="2" borderId="1" xfId="1" applyNumberFormat="1" applyFont="1" applyFill="1" applyBorder="1"/>
    <xf numFmtId="167" fontId="1" fillId="2" borderId="1" xfId="1" applyNumberFormat="1" applyFill="1" applyBorder="1"/>
    <xf numFmtId="167" fontId="1" fillId="0" borderId="3" xfId="1" applyNumberFormat="1" applyFont="1" applyFill="1" applyBorder="1" applyAlignment="1">
      <alignment horizontal="right"/>
    </xf>
    <xf numFmtId="167" fontId="1" fillId="0" borderId="6" xfId="1" applyNumberFormat="1" applyFont="1" applyFill="1" applyBorder="1" applyAlignment="1">
      <alignment horizontal="right"/>
    </xf>
    <xf numFmtId="166" fontId="1" fillId="4" borderId="1" xfId="1" applyNumberFormat="1" applyFill="1" applyBorder="1" applyAlignment="1">
      <alignment horizontal="right"/>
    </xf>
    <xf numFmtId="166" fontId="1" fillId="4" borderId="1" xfId="1" applyNumberFormat="1" applyFont="1" applyFill="1" applyBorder="1" applyAlignment="1">
      <alignment horizontal="right"/>
    </xf>
    <xf numFmtId="167" fontId="1" fillId="0" borderId="0" xfId="1" applyNumberFormat="1" applyFont="1" applyBorder="1" applyAlignment="1">
      <alignment horizontal="right"/>
    </xf>
    <xf numFmtId="3" fontId="0" fillId="0" borderId="12" xfId="0" applyNumberFormat="1" applyBorder="1"/>
    <xf numFmtId="166" fontId="0" fillId="4" borderId="1" xfId="0" applyNumberFormat="1" applyFill="1" applyBorder="1"/>
    <xf numFmtId="0" fontId="0" fillId="0" borderId="3" xfId="0" applyFill="1" applyBorder="1"/>
    <xf numFmtId="166" fontId="0" fillId="2" borderId="1" xfId="0" applyNumberFormat="1" applyFill="1" applyBorder="1"/>
    <xf numFmtId="167" fontId="1" fillId="0" borderId="4" xfId="1" applyNumberFormat="1" applyBorder="1"/>
    <xf numFmtId="167" fontId="1" fillId="0" borderId="9" xfId="1" applyNumberFormat="1" applyBorder="1"/>
    <xf numFmtId="167" fontId="0" fillId="0" borderId="3" xfId="1" applyNumberFormat="1" applyFont="1" applyFill="1" applyBorder="1"/>
    <xf numFmtId="168" fontId="0" fillId="2" borderId="1" xfId="0" applyNumberFormat="1" applyFill="1" applyBorder="1"/>
    <xf numFmtId="167" fontId="0" fillId="0" borderId="4" xfId="1" applyNumberFormat="1" applyFont="1" applyFill="1" applyBorder="1"/>
    <xf numFmtId="167" fontId="0" fillId="0" borderId="12" xfId="1" applyNumberFormat="1" applyFont="1" applyFill="1" applyBorder="1"/>
    <xf numFmtId="165" fontId="0" fillId="4" borderId="1" xfId="1" applyNumberFormat="1" applyFont="1" applyFill="1" applyBorder="1"/>
    <xf numFmtId="167" fontId="1" fillId="0" borderId="6" xfId="1" applyNumberFormat="1" applyFill="1" applyBorder="1" applyAlignment="1">
      <alignment horizontal="right"/>
    </xf>
    <xf numFmtId="167" fontId="1" fillId="0" borderId="3" xfId="1" applyNumberForma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167" fontId="0" fillId="0" borderId="0" xfId="1" applyNumberFormat="1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67" fontId="0" fillId="0" borderId="0" xfId="1" applyNumberFormat="1" applyFont="1" applyBorder="1"/>
    <xf numFmtId="167" fontId="3" fillId="0" borderId="2" xfId="1" applyNumberFormat="1" applyFont="1" applyBorder="1" applyAlignment="1">
      <alignment horizontal="center"/>
    </xf>
    <xf numFmtId="167" fontId="0" fillId="2" borderId="1" xfId="1" applyNumberFormat="1" applyFont="1" applyFill="1" applyBorder="1"/>
    <xf numFmtId="167" fontId="0" fillId="0" borderId="7" xfId="1" applyNumberFormat="1" applyFont="1" applyBorder="1"/>
    <xf numFmtId="167" fontId="0" fillId="2" borderId="2" xfId="1" applyNumberFormat="1" applyFont="1" applyFill="1" applyBorder="1"/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0" fillId="0" borderId="13" xfId="0" applyFill="1" applyBorder="1"/>
    <xf numFmtId="165" fontId="1" fillId="2" borderId="12" xfId="1" applyNumberFormat="1" applyFill="1" applyBorder="1" applyAlignment="1">
      <alignment horizontal="right"/>
    </xf>
    <xf numFmtId="167" fontId="1" fillId="0" borderId="0" xfId="1" applyNumberFormat="1" applyFont="1" applyFill="1" applyBorder="1" applyAlignment="1">
      <alignment horizontal="right"/>
    </xf>
    <xf numFmtId="167" fontId="8" fillId="0" borderId="0" xfId="0" applyNumberFormat="1" applyFont="1" applyAlignment="1">
      <alignment horizontal="left"/>
    </xf>
    <xf numFmtId="167" fontId="1" fillId="5" borderId="3" xfId="1" applyNumberFormat="1" applyFont="1" applyFill="1" applyBorder="1" applyAlignment="1">
      <alignment horizontal="right"/>
    </xf>
    <xf numFmtId="167" fontId="1" fillId="5" borderId="9" xfId="1" applyNumberFormat="1" applyFill="1" applyBorder="1" applyAlignment="1">
      <alignment horizontal="right"/>
    </xf>
    <xf numFmtId="167" fontId="1" fillId="5" borderId="3" xfId="1" applyNumberFormat="1" applyFill="1" applyBorder="1" applyAlignment="1">
      <alignment horizontal="right"/>
    </xf>
    <xf numFmtId="167" fontId="1" fillId="5" borderId="9" xfId="1" applyNumberFormat="1" applyFont="1" applyFill="1" applyBorder="1" applyAlignment="1">
      <alignment horizontal="right"/>
    </xf>
    <xf numFmtId="14" fontId="1" fillId="0" borderId="0" xfId="1" applyNumberFormat="1" applyFont="1" applyBorder="1"/>
    <xf numFmtId="0" fontId="0" fillId="5" borderId="3" xfId="0" applyFill="1" applyBorder="1"/>
    <xf numFmtId="0" fontId="0" fillId="5" borderId="4" xfId="0" applyFill="1" applyBorder="1"/>
    <xf numFmtId="167" fontId="8" fillId="6" borderId="0" xfId="0" applyNumberFormat="1" applyFont="1" applyFill="1" applyAlignment="1">
      <alignment horizontal="left"/>
    </xf>
    <xf numFmtId="167" fontId="8" fillId="6" borderId="0" xfId="0" applyNumberFormat="1" applyFont="1" applyFill="1"/>
    <xf numFmtId="167" fontId="1" fillId="0" borderId="9" xfId="1" applyNumberFormat="1" applyFont="1" applyFill="1" applyBorder="1" applyAlignment="1">
      <alignment horizontal="right"/>
    </xf>
    <xf numFmtId="167" fontId="0" fillId="2" borderId="3" xfId="0" applyNumberFormat="1" applyFill="1" applyBorder="1" applyAlignment="1">
      <alignment horizontal="right"/>
    </xf>
    <xf numFmtId="167" fontId="1" fillId="0" borderId="9" xfId="1" applyNumberFormat="1" applyFill="1" applyBorder="1" applyAlignment="1">
      <alignment horizontal="right"/>
    </xf>
    <xf numFmtId="167" fontId="1" fillId="2" borderId="3" xfId="1" applyNumberFormat="1" applyFont="1" applyFill="1" applyBorder="1" applyAlignment="1">
      <alignment horizontal="right"/>
    </xf>
    <xf numFmtId="167" fontId="0" fillId="0" borderId="0" xfId="0" applyNumberFormat="1"/>
    <xf numFmtId="166" fontId="9" fillId="3" borderId="1" xfId="2" applyNumberFormat="1" applyFont="1" applyFill="1" applyBorder="1"/>
    <xf numFmtId="167" fontId="0" fillId="0" borderId="6" xfId="1" applyNumberFormat="1" applyFont="1" applyFill="1" applyBorder="1"/>
    <xf numFmtId="165" fontId="8" fillId="6" borderId="0" xfId="0" applyNumberFormat="1" applyFont="1" applyFill="1" applyAlignment="1">
      <alignment horizontal="left"/>
    </xf>
    <xf numFmtId="165" fontId="8" fillId="6" borderId="0" xfId="0" applyNumberFormat="1" applyFont="1" applyFill="1"/>
    <xf numFmtId="165" fontId="0" fillId="7" borderId="12" xfId="1" applyNumberFormat="1" applyFont="1" applyFill="1" applyBorder="1"/>
    <xf numFmtId="165" fontId="0" fillId="7" borderId="1" xfId="1" applyNumberFormat="1" applyFont="1" applyFill="1" applyBorder="1"/>
    <xf numFmtId="0" fontId="0" fillId="0" borderId="9" xfId="0" applyBorder="1"/>
    <xf numFmtId="167" fontId="8" fillId="0" borderId="0" xfId="0" applyNumberFormat="1" applyFont="1" applyFill="1"/>
    <xf numFmtId="167" fontId="8" fillId="0" borderId="0" xfId="0" applyNumberFormat="1" applyFont="1" applyFill="1" applyAlignment="1">
      <alignment horizontal="left"/>
    </xf>
    <xf numFmtId="0" fontId="1" fillId="4" borderId="2" xfId="1" applyNumberFormat="1" applyFill="1" applyBorder="1" applyAlignment="1">
      <alignment horizontal="right"/>
    </xf>
    <xf numFmtId="169" fontId="8" fillId="0" borderId="0" xfId="0" applyNumberFormat="1" applyFont="1" applyAlignment="1">
      <alignment horizontal="left"/>
    </xf>
    <xf numFmtId="3" fontId="2" fillId="0" borderId="0" xfId="0" applyNumberFormat="1" applyFont="1" applyBorder="1" applyAlignment="1">
      <alignment horizontal="center"/>
    </xf>
    <xf numFmtId="167" fontId="1" fillId="0" borderId="4" xfId="1" applyNumberFormat="1" applyFont="1" applyFill="1" applyBorder="1" applyAlignment="1">
      <alignment horizontal="right"/>
    </xf>
    <xf numFmtId="165" fontId="1" fillId="4" borderId="2" xfId="1" applyNumberFormat="1" applyFont="1" applyFill="1" applyBorder="1" applyAlignment="1">
      <alignment horizontal="right"/>
    </xf>
    <xf numFmtId="167" fontId="1" fillId="0" borderId="10" xfId="1" applyNumberFormat="1" applyFill="1" applyBorder="1" applyAlignment="1">
      <alignment horizontal="right"/>
    </xf>
    <xf numFmtId="167" fontId="1" fillId="0" borderId="12" xfId="1" applyNumberFormat="1" applyFont="1" applyBorder="1" applyAlignment="1">
      <alignment horizontal="right"/>
    </xf>
    <xf numFmtId="167" fontId="1" fillId="0" borderId="12" xfId="1" applyNumberFormat="1" applyFont="1" applyFill="1" applyBorder="1" applyAlignment="1">
      <alignment horizontal="right"/>
    </xf>
    <xf numFmtId="167" fontId="1" fillId="0" borderId="12" xfId="1" applyNumberFormat="1" applyBorder="1"/>
    <xf numFmtId="3" fontId="0" fillId="2" borderId="3" xfId="0" applyNumberFormat="1" applyFill="1" applyBorder="1"/>
    <xf numFmtId="0" fontId="6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8" borderId="0" xfId="0" applyFill="1"/>
  </cellXfs>
  <cellStyles count="3">
    <cellStyle name="Comma" xfId="1" builtinId="3"/>
    <cellStyle name="Normal" xfId="0" builtinId="0"/>
    <cellStyle name="Normal_Input Exchange Rate 200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opLeftCell="A41" workbookViewId="0">
      <selection activeCell="A59" sqref="A59:N60"/>
    </sheetView>
  </sheetViews>
  <sheetFormatPr defaultRowHeight="24" x14ac:dyDescent="0.55000000000000004"/>
  <cols>
    <col min="1" max="1" width="27.7109375" customWidth="1"/>
    <col min="2" max="2" width="9.85546875" customWidth="1"/>
    <col min="10" max="10" width="10.28515625" bestFit="1" customWidth="1"/>
    <col min="11" max="11" width="9" customWidth="1"/>
    <col min="12" max="12" width="9.85546875" bestFit="1" customWidth="1"/>
    <col min="14" max="14" width="10.42578125" style="96" bestFit="1" customWidth="1"/>
    <col min="15" max="15" width="10.7109375" style="97" customWidth="1"/>
    <col min="16" max="16" width="13.5703125" style="105" customWidth="1"/>
  </cols>
  <sheetData>
    <row r="1" spans="1:17" ht="29.25" x14ac:dyDescent="0.6">
      <c r="A1" s="33" t="s">
        <v>96</v>
      </c>
      <c r="B1" s="34"/>
      <c r="C1" s="34"/>
      <c r="D1" s="34"/>
      <c r="E1" s="34"/>
      <c r="F1" s="34"/>
      <c r="G1" s="34"/>
    </row>
    <row r="2" spans="1:17" x14ac:dyDescent="0.55000000000000004">
      <c r="A2" s="41" t="s">
        <v>0</v>
      </c>
      <c r="B2" s="27"/>
      <c r="C2" s="27"/>
      <c r="D2" s="27"/>
      <c r="E2" s="27"/>
      <c r="F2" s="27"/>
      <c r="G2" s="35" t="s">
        <v>1</v>
      </c>
      <c r="H2" s="14"/>
      <c r="I2" s="8"/>
      <c r="J2" s="8"/>
      <c r="K2" s="8"/>
      <c r="L2" s="8"/>
      <c r="M2" s="38" t="s">
        <v>2</v>
      </c>
      <c r="N2" s="100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1" t="s">
        <v>16</v>
      </c>
      <c r="O3" s="97" t="s">
        <v>73</v>
      </c>
      <c r="P3" s="105" t="s">
        <v>74</v>
      </c>
    </row>
    <row r="4" spans="1:17" x14ac:dyDescent="0.55000000000000004">
      <c r="A4" s="44" t="s">
        <v>17</v>
      </c>
      <c r="B4" s="125">
        <v>35.755447619047629</v>
      </c>
      <c r="C4" s="125">
        <v>35.527759999999994</v>
      </c>
      <c r="D4" s="125">
        <v>34.851619047619053</v>
      </c>
      <c r="E4" s="125">
        <v>34.660911111111112</v>
      </c>
      <c r="F4" s="125">
        <v>34.405175000000007</v>
      </c>
      <c r="G4" s="125">
        <v>34.369257142857144</v>
      </c>
      <c r="H4" s="125">
        <v>33.500761904761909</v>
      </c>
      <c r="I4" s="125">
        <v>33.977813636363628</v>
      </c>
      <c r="J4" s="125">
        <v>34.042014999999999</v>
      </c>
      <c r="K4" s="125">
        <v>33.956418181818179</v>
      </c>
      <c r="L4" s="125">
        <v>33.673245454545459</v>
      </c>
      <c r="M4" s="130">
        <v>33.528499999999994</v>
      </c>
      <c r="N4" s="129">
        <f>P4</f>
        <v>34.354077008177008</v>
      </c>
      <c r="O4" s="128">
        <f>SUM(B4:M4)</f>
        <v>412.24892409812406</v>
      </c>
      <c r="P4" s="127">
        <f>O4/12</f>
        <v>34.354077008177008</v>
      </c>
    </row>
    <row r="5" spans="1:17" s="69" customFormat="1" x14ac:dyDescent="0.55000000000000004">
      <c r="A5" s="70" t="s">
        <v>18</v>
      </c>
      <c r="B5" s="71"/>
      <c r="C5" s="72"/>
      <c r="D5" s="72"/>
      <c r="E5" s="73"/>
      <c r="F5" s="72"/>
      <c r="G5" s="71"/>
      <c r="H5" s="36"/>
      <c r="I5" s="36"/>
      <c r="J5" s="85"/>
      <c r="K5" s="89"/>
      <c r="L5" s="36"/>
      <c r="M5" s="36"/>
      <c r="N5" s="102"/>
      <c r="O5" s="98"/>
      <c r="P5" s="106"/>
    </row>
    <row r="6" spans="1:17" x14ac:dyDescent="0.55000000000000004">
      <c r="A6" s="6" t="s">
        <v>19</v>
      </c>
      <c r="B6" s="17">
        <f t="shared" ref="B6:I6" si="0">B4*B7</f>
        <v>19629.74074285715</v>
      </c>
      <c r="C6" s="17">
        <f t="shared" si="0"/>
        <v>19762.316499999997</v>
      </c>
      <c r="D6" s="17">
        <f t="shared" si="0"/>
        <v>19900.27447619048</v>
      </c>
      <c r="E6" s="17">
        <f t="shared" si="0"/>
        <v>19888.430795555556</v>
      </c>
      <c r="F6" s="17">
        <f t="shared" si="0"/>
        <v>19679.760100000003</v>
      </c>
      <c r="G6" s="17">
        <f t="shared" si="0"/>
        <v>19702.176657142856</v>
      </c>
      <c r="H6" s="17">
        <f t="shared" si="0"/>
        <v>19711.848304761905</v>
      </c>
      <c r="I6" s="17">
        <f t="shared" si="0"/>
        <v>19673.154095454542</v>
      </c>
      <c r="J6" s="90">
        <v>0</v>
      </c>
      <c r="K6" s="88">
        <v>0</v>
      </c>
      <c r="L6" s="87">
        <v>0</v>
      </c>
      <c r="M6" s="91">
        <v>0</v>
      </c>
      <c r="N6" s="91">
        <f>P6</f>
        <v>19743.46270899531</v>
      </c>
      <c r="O6" s="119">
        <f>SUM(B6:M6)</f>
        <v>157947.70167196248</v>
      </c>
      <c r="P6" s="118">
        <f>O6/8</f>
        <v>19743.46270899531</v>
      </c>
    </row>
    <row r="7" spans="1:17" x14ac:dyDescent="0.55000000000000004">
      <c r="A7" s="6" t="s">
        <v>20</v>
      </c>
      <c r="B7" s="17">
        <v>549</v>
      </c>
      <c r="C7" s="17">
        <v>556.25</v>
      </c>
      <c r="D7" s="17">
        <v>571</v>
      </c>
      <c r="E7" s="17">
        <v>573.79999999999995</v>
      </c>
      <c r="F7" s="17">
        <v>572</v>
      </c>
      <c r="G7" s="77">
        <v>573.25</v>
      </c>
      <c r="H7" s="37">
        <v>588.4</v>
      </c>
      <c r="I7" s="86">
        <v>579</v>
      </c>
      <c r="J7" s="90">
        <v>0</v>
      </c>
      <c r="K7" s="88">
        <v>0</v>
      </c>
      <c r="L7" s="87">
        <v>0</v>
      </c>
      <c r="M7" s="88">
        <v>0</v>
      </c>
      <c r="N7" s="88">
        <f t="shared" ref="N7:N21" si="1">P7</f>
        <v>570.33750000000009</v>
      </c>
      <c r="O7" s="119">
        <f t="shared" ref="O7:O21" si="2">SUM(B7:M7)</f>
        <v>4562.7000000000007</v>
      </c>
      <c r="P7" s="118">
        <f>O7/8</f>
        <v>570.33750000000009</v>
      </c>
    </row>
    <row r="8" spans="1:17" x14ac:dyDescent="0.55000000000000004">
      <c r="A8" s="6" t="s">
        <v>21</v>
      </c>
      <c r="B8" s="17">
        <f>B4*B9</f>
        <v>19393.754788571434</v>
      </c>
      <c r="C8" s="17">
        <f t="shared" ref="C8:M8" si="3">C4*C9</f>
        <v>19558.031879999995</v>
      </c>
      <c r="D8" s="17">
        <f t="shared" si="3"/>
        <v>19699.877666666671</v>
      </c>
      <c r="E8" s="17">
        <f t="shared" si="3"/>
        <v>19694.329693333337</v>
      </c>
      <c r="F8" s="17">
        <f t="shared" si="3"/>
        <v>19481.930343750006</v>
      </c>
      <c r="G8" s="17">
        <f t="shared" si="3"/>
        <v>19513.145742857145</v>
      </c>
      <c r="H8" s="17">
        <f t="shared" si="3"/>
        <v>19510.843733333335</v>
      </c>
      <c r="I8" s="17">
        <f t="shared" si="3"/>
        <v>19452.298306818178</v>
      </c>
      <c r="J8" s="17">
        <f t="shared" si="3"/>
        <v>19531.606106250001</v>
      </c>
      <c r="K8" s="17">
        <f t="shared" si="3"/>
        <v>19647.183559999998</v>
      </c>
      <c r="L8" s="17">
        <f t="shared" si="3"/>
        <v>20549.098038636366</v>
      </c>
      <c r="M8" s="17">
        <f t="shared" si="3"/>
        <v>20905.019749999996</v>
      </c>
      <c r="N8" s="88">
        <f t="shared" si="1"/>
        <v>19744.759967518035</v>
      </c>
      <c r="O8" s="119">
        <f t="shared" si="2"/>
        <v>236937.11961021644</v>
      </c>
      <c r="P8" s="118">
        <f>O8/12</f>
        <v>19744.759967518035</v>
      </c>
    </row>
    <row r="9" spans="1:17" x14ac:dyDescent="0.55000000000000004">
      <c r="A9" s="6" t="s">
        <v>22</v>
      </c>
      <c r="B9" s="17">
        <v>542.4</v>
      </c>
      <c r="C9" s="17">
        <v>550.5</v>
      </c>
      <c r="D9" s="17">
        <v>565.25</v>
      </c>
      <c r="E9" s="17">
        <v>568.20000000000005</v>
      </c>
      <c r="F9" s="17">
        <v>566.25</v>
      </c>
      <c r="G9" s="77">
        <v>567.75</v>
      </c>
      <c r="H9" s="37">
        <v>582.4</v>
      </c>
      <c r="I9" s="86">
        <v>572.5</v>
      </c>
      <c r="J9" s="90">
        <v>573.75</v>
      </c>
      <c r="K9" s="88">
        <v>578.6</v>
      </c>
      <c r="L9" s="87">
        <v>610.25</v>
      </c>
      <c r="M9" s="88">
        <v>623.5</v>
      </c>
      <c r="N9" s="88">
        <f t="shared" si="1"/>
        <v>575.11250000000007</v>
      </c>
      <c r="O9" s="119">
        <f t="shared" si="2"/>
        <v>6901.35</v>
      </c>
      <c r="P9" s="118">
        <f>O9/12</f>
        <v>575.11250000000007</v>
      </c>
    </row>
    <row r="10" spans="1:17" x14ac:dyDescent="0.55000000000000004">
      <c r="A10" s="6" t="s">
        <v>23</v>
      </c>
      <c r="B10" s="17">
        <f>B4*B11</f>
        <v>19129.164476190483</v>
      </c>
      <c r="C10" s="17">
        <f>C4*C11</f>
        <v>19256.045919999997</v>
      </c>
      <c r="D10" s="17">
        <f t="shared" ref="D10:I10" si="4">D4*D11</f>
        <v>19394.926000000003</v>
      </c>
      <c r="E10" s="17" t="s">
        <v>91</v>
      </c>
      <c r="F10" s="17">
        <f t="shared" si="4"/>
        <v>19180.885062500005</v>
      </c>
      <c r="G10" s="17">
        <f t="shared" si="4"/>
        <v>19203.822428571428</v>
      </c>
      <c r="H10" s="17">
        <f t="shared" si="4"/>
        <v>19209.336876190479</v>
      </c>
      <c r="I10" s="17">
        <f t="shared" si="4"/>
        <v>19163.486890909087</v>
      </c>
      <c r="J10" s="90">
        <v>0</v>
      </c>
      <c r="K10" s="88">
        <v>0</v>
      </c>
      <c r="L10" s="87">
        <v>0</v>
      </c>
      <c r="M10" s="88">
        <v>0</v>
      </c>
      <c r="N10" s="88">
        <f>P10</f>
        <v>16817.208456795186</v>
      </c>
      <c r="O10" s="119">
        <f t="shared" si="2"/>
        <v>134537.66765436149</v>
      </c>
      <c r="P10" s="118">
        <f>O10/8</f>
        <v>16817.208456795186</v>
      </c>
    </row>
    <row r="11" spans="1:17" x14ac:dyDescent="0.55000000000000004">
      <c r="A11" s="6" t="s">
        <v>20</v>
      </c>
      <c r="B11" s="17">
        <v>535</v>
      </c>
      <c r="C11" s="17">
        <v>542</v>
      </c>
      <c r="D11" s="17">
        <v>556.5</v>
      </c>
      <c r="E11" s="17">
        <v>559.6</v>
      </c>
      <c r="F11" s="17">
        <v>557.5</v>
      </c>
      <c r="G11" s="77">
        <v>558.75</v>
      </c>
      <c r="H11" s="37">
        <v>573.4</v>
      </c>
      <c r="I11" s="86">
        <v>564</v>
      </c>
      <c r="J11" s="90">
        <v>0</v>
      </c>
      <c r="K11" s="88">
        <v>0</v>
      </c>
      <c r="L11" s="87">
        <v>0</v>
      </c>
      <c r="M11" s="88">
        <v>0</v>
      </c>
      <c r="N11" s="88">
        <f t="shared" si="1"/>
        <v>555.84375</v>
      </c>
      <c r="O11" s="119">
        <f t="shared" si="2"/>
        <v>4446.75</v>
      </c>
      <c r="P11" s="118">
        <f>O11/8</f>
        <v>555.84375</v>
      </c>
    </row>
    <row r="12" spans="1:17" x14ac:dyDescent="0.55000000000000004">
      <c r="A12" s="6" t="s">
        <v>24</v>
      </c>
      <c r="B12" s="17">
        <f>B4*B13</f>
        <v>18893.178521904767</v>
      </c>
      <c r="C12" s="17">
        <f t="shared" ref="C12:M12" si="5">C4*C13</f>
        <v>19060.643239999998</v>
      </c>
      <c r="D12" s="17">
        <f t="shared" si="5"/>
        <v>19203.2420952381</v>
      </c>
      <c r="E12" s="17">
        <f t="shared" si="5"/>
        <v>19195.212573333331</v>
      </c>
      <c r="F12" s="17">
        <f t="shared" si="5"/>
        <v>18983.055306250004</v>
      </c>
      <c r="G12" s="17">
        <f t="shared" si="5"/>
        <v>18997.606885714285</v>
      </c>
      <c r="H12" s="17">
        <f t="shared" si="5"/>
        <v>19008.332304761905</v>
      </c>
      <c r="I12" s="17">
        <f t="shared" si="5"/>
        <v>18951.125555681814</v>
      </c>
      <c r="J12" s="17">
        <f t="shared" si="5"/>
        <v>18986.933866250001</v>
      </c>
      <c r="K12" s="17">
        <f t="shared" si="5"/>
        <v>19151.419854545453</v>
      </c>
      <c r="L12" s="17">
        <f t="shared" si="5"/>
        <v>20043.999356818185</v>
      </c>
      <c r="M12" s="17">
        <f t="shared" si="5"/>
        <v>20402.092249999998</v>
      </c>
      <c r="N12" s="88">
        <f t="shared" si="1"/>
        <v>19239.736817541485</v>
      </c>
      <c r="O12" s="119">
        <f t="shared" si="2"/>
        <v>230876.8418104978</v>
      </c>
      <c r="P12" s="118">
        <f t="shared" ref="P12:P17" si="6">O12/12</f>
        <v>19239.736817541485</v>
      </c>
      <c r="Q12" s="124"/>
    </row>
    <row r="13" spans="1:17" x14ac:dyDescent="0.55000000000000004">
      <c r="A13" s="6" t="s">
        <v>20</v>
      </c>
      <c r="B13" s="17">
        <v>528.4</v>
      </c>
      <c r="C13" s="17">
        <v>536.5</v>
      </c>
      <c r="D13" s="17">
        <v>551</v>
      </c>
      <c r="E13" s="17">
        <v>553.79999999999995</v>
      </c>
      <c r="F13" s="17">
        <v>551.75</v>
      </c>
      <c r="G13" s="77">
        <v>552.75</v>
      </c>
      <c r="H13" s="37">
        <v>567.4</v>
      </c>
      <c r="I13" s="86">
        <v>557.75</v>
      </c>
      <c r="J13" s="90">
        <v>557.75</v>
      </c>
      <c r="K13" s="88">
        <v>564</v>
      </c>
      <c r="L13" s="87">
        <v>595.25</v>
      </c>
      <c r="M13" s="88">
        <v>608.5</v>
      </c>
      <c r="N13" s="88">
        <f t="shared" si="1"/>
        <v>560.4041666666667</v>
      </c>
      <c r="O13" s="119">
        <f t="shared" si="2"/>
        <v>6724.85</v>
      </c>
      <c r="P13" s="118">
        <f t="shared" si="6"/>
        <v>560.4041666666667</v>
      </c>
      <c r="Q13" s="124"/>
    </row>
    <row r="14" spans="1:17" x14ac:dyDescent="0.55000000000000004">
      <c r="A14" s="6" t="s">
        <v>25</v>
      </c>
      <c r="B14" s="17">
        <f>B4*B15</f>
        <v>12693.183904761909</v>
      </c>
      <c r="C14" s="17">
        <f t="shared" ref="C14:M14" si="7">C4*C15</f>
        <v>12710.056139999997</v>
      </c>
      <c r="D14" s="17">
        <f t="shared" si="7"/>
        <v>12598.860285714287</v>
      </c>
      <c r="E14" s="17">
        <f t="shared" si="7"/>
        <v>12484.860182222223</v>
      </c>
      <c r="F14" s="17">
        <f t="shared" si="7"/>
        <v>12592.294050000002</v>
      </c>
      <c r="G14" s="17">
        <f t="shared" si="7"/>
        <v>12802.548285714287</v>
      </c>
      <c r="H14" s="17">
        <f t="shared" si="7"/>
        <v>12810.691352380953</v>
      </c>
      <c r="I14" s="17">
        <f t="shared" si="7"/>
        <v>12520.824324999996</v>
      </c>
      <c r="J14" s="17">
        <f t="shared" si="7"/>
        <v>12689.16109125</v>
      </c>
      <c r="K14" s="17">
        <f t="shared" si="7"/>
        <v>12713.282967272726</v>
      </c>
      <c r="L14" s="17">
        <f t="shared" si="7"/>
        <v>12947.36287727273</v>
      </c>
      <c r="M14" s="17">
        <f t="shared" si="7"/>
        <v>13193.464749999997</v>
      </c>
      <c r="N14" s="88">
        <f t="shared" si="1"/>
        <v>12729.715850965758</v>
      </c>
      <c r="O14" s="119">
        <f t="shared" si="2"/>
        <v>152756.59021158909</v>
      </c>
      <c r="P14" s="118">
        <f t="shared" si="6"/>
        <v>12729.715850965758</v>
      </c>
    </row>
    <row r="15" spans="1:17" x14ac:dyDescent="0.55000000000000004">
      <c r="A15" s="6" t="s">
        <v>20</v>
      </c>
      <c r="B15" s="17">
        <v>355</v>
      </c>
      <c r="C15" s="17">
        <v>357.75</v>
      </c>
      <c r="D15" s="17">
        <v>361.5</v>
      </c>
      <c r="E15" s="17">
        <v>360.2</v>
      </c>
      <c r="F15" s="17">
        <v>366</v>
      </c>
      <c r="G15" s="77">
        <v>372.5</v>
      </c>
      <c r="H15" s="37">
        <v>382.4</v>
      </c>
      <c r="I15" s="86">
        <v>368.5</v>
      </c>
      <c r="J15" s="90">
        <v>372.75</v>
      </c>
      <c r="K15" s="88">
        <v>374.4</v>
      </c>
      <c r="L15" s="87">
        <v>384.5</v>
      </c>
      <c r="M15" s="88">
        <v>393.5</v>
      </c>
      <c r="N15" s="88">
        <f t="shared" si="1"/>
        <v>370.75</v>
      </c>
      <c r="O15" s="119">
        <f t="shared" si="2"/>
        <v>4449</v>
      </c>
      <c r="P15" s="118">
        <f t="shared" si="6"/>
        <v>370.75</v>
      </c>
    </row>
    <row r="16" spans="1:17" x14ac:dyDescent="0.55000000000000004">
      <c r="A16" s="6" t="s">
        <v>26</v>
      </c>
      <c r="B16" s="17">
        <f>B4*B17</f>
        <v>11477.498685714289</v>
      </c>
      <c r="C16" s="17">
        <f t="shared" ref="C16:M16" si="8">C4*C17</f>
        <v>11555.403939999998</v>
      </c>
      <c r="D16" s="17">
        <f t="shared" si="8"/>
        <v>11501.034285714288</v>
      </c>
      <c r="E16" s="17">
        <f t="shared" si="8"/>
        <v>11341.050115555556</v>
      </c>
      <c r="F16" s="17">
        <f t="shared" si="8"/>
        <v>11319.302575000002</v>
      </c>
      <c r="G16" s="17">
        <f t="shared" si="8"/>
        <v>11599.624285714286</v>
      </c>
      <c r="H16" s="17">
        <f t="shared" si="8"/>
        <v>11510.861790476192</v>
      </c>
      <c r="I16" s="17">
        <f t="shared" si="8"/>
        <v>11374.073114772724</v>
      </c>
      <c r="J16" s="17">
        <f t="shared" si="8"/>
        <v>11293.438476249999</v>
      </c>
      <c r="K16" s="17">
        <f t="shared" si="8"/>
        <v>11395.773941818181</v>
      </c>
      <c r="L16" s="17">
        <f t="shared" si="8"/>
        <v>11735.126040909092</v>
      </c>
      <c r="M16" s="17">
        <f t="shared" si="8"/>
        <v>22112.045749999997</v>
      </c>
      <c r="N16" s="88">
        <f t="shared" si="1"/>
        <v>12351.269416827048</v>
      </c>
      <c r="O16" s="119">
        <f>SUM(B16:M16)</f>
        <v>148215.23300192459</v>
      </c>
      <c r="P16" s="118">
        <f t="shared" si="6"/>
        <v>12351.269416827048</v>
      </c>
    </row>
    <row r="17" spans="1:16" x14ac:dyDescent="0.55000000000000004">
      <c r="A17" s="6" t="s">
        <v>20</v>
      </c>
      <c r="B17" s="17">
        <v>321</v>
      </c>
      <c r="C17" s="17">
        <v>325.25</v>
      </c>
      <c r="D17" s="17">
        <v>330</v>
      </c>
      <c r="E17" s="17">
        <v>327.2</v>
      </c>
      <c r="F17" s="17">
        <v>329</v>
      </c>
      <c r="G17" s="77">
        <v>337.5</v>
      </c>
      <c r="H17" s="37">
        <v>343.6</v>
      </c>
      <c r="I17" s="86">
        <v>334.75</v>
      </c>
      <c r="J17" s="90">
        <v>331.75</v>
      </c>
      <c r="K17" s="88">
        <v>335.6</v>
      </c>
      <c r="L17" s="87">
        <v>348.5</v>
      </c>
      <c r="M17" s="88">
        <v>659.5</v>
      </c>
      <c r="N17" s="88">
        <f t="shared" si="1"/>
        <v>360.30416666666662</v>
      </c>
      <c r="O17" s="119">
        <f>SUM(B17:M17)</f>
        <v>4323.6499999999996</v>
      </c>
      <c r="P17" s="118">
        <f t="shared" si="6"/>
        <v>360.30416666666662</v>
      </c>
    </row>
    <row r="18" spans="1:16" x14ac:dyDescent="0.55000000000000004">
      <c r="A18" s="6" t="s">
        <v>27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7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88">
        <f t="shared" si="1"/>
        <v>0</v>
      </c>
      <c r="O18" s="119">
        <f t="shared" si="2"/>
        <v>0</v>
      </c>
      <c r="P18" s="118">
        <f>O18/8</f>
        <v>0</v>
      </c>
    </row>
    <row r="19" spans="1:16" x14ac:dyDescent="0.55000000000000004">
      <c r="A19" s="6" t="s">
        <v>20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7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88">
        <f t="shared" si="1"/>
        <v>0</v>
      </c>
      <c r="O19" s="119">
        <f t="shared" si="2"/>
        <v>0</v>
      </c>
      <c r="P19" s="118">
        <f>O19/8</f>
        <v>0</v>
      </c>
    </row>
    <row r="20" spans="1:16" x14ac:dyDescent="0.55000000000000004">
      <c r="A20" s="6" t="s">
        <v>28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7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88">
        <f t="shared" si="1"/>
        <v>0</v>
      </c>
      <c r="O20" s="119">
        <f t="shared" si="2"/>
        <v>0</v>
      </c>
      <c r="P20" s="118">
        <f>O20/8</f>
        <v>0</v>
      </c>
    </row>
    <row r="21" spans="1:16" x14ac:dyDescent="0.55000000000000004">
      <c r="A21" s="7" t="s">
        <v>20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78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126">
        <f t="shared" si="1"/>
        <v>0</v>
      </c>
      <c r="O21" s="119">
        <f t="shared" si="2"/>
        <v>0</v>
      </c>
      <c r="P21" s="118">
        <f>O21/8</f>
        <v>0</v>
      </c>
    </row>
    <row r="22" spans="1:16" x14ac:dyDescent="0.55000000000000004">
      <c r="A22" s="107" t="s">
        <v>75</v>
      </c>
      <c r="B22" s="81"/>
      <c r="C22" s="81"/>
      <c r="D22" s="81"/>
      <c r="E22" s="81"/>
      <c r="F22" s="81"/>
      <c r="G22" s="109"/>
      <c r="H22" s="21"/>
      <c r="I22" s="21"/>
      <c r="J22" s="21"/>
      <c r="K22" s="21"/>
      <c r="L22" s="21"/>
      <c r="M22" s="21"/>
      <c r="N22" s="115" t="s">
        <v>78</v>
      </c>
      <c r="O22" s="98"/>
      <c r="P22" s="106"/>
    </row>
    <row r="23" spans="1:16" ht="29.25" x14ac:dyDescent="0.6">
      <c r="A23" s="33" t="s">
        <v>96</v>
      </c>
      <c r="B23" s="34"/>
      <c r="C23" s="34"/>
      <c r="D23" s="34"/>
      <c r="E23" s="34"/>
      <c r="F23" s="34"/>
      <c r="G23" s="34"/>
      <c r="O23" s="98"/>
      <c r="P23" s="106"/>
    </row>
    <row r="24" spans="1:16" x14ac:dyDescent="0.55000000000000004">
      <c r="A24" s="41" t="s">
        <v>0</v>
      </c>
      <c r="B24" s="27"/>
      <c r="C24" s="27"/>
      <c r="D24" s="27"/>
      <c r="E24" s="27"/>
      <c r="F24" s="27"/>
      <c r="G24" s="35" t="s">
        <v>1</v>
      </c>
      <c r="H24" s="14"/>
      <c r="I24" s="8"/>
      <c r="J24" s="8"/>
      <c r="K24" s="8"/>
      <c r="L24" s="8"/>
      <c r="M24" s="38" t="s">
        <v>2</v>
      </c>
      <c r="N24" s="100"/>
      <c r="O24" s="98"/>
      <c r="P24" s="106"/>
    </row>
    <row r="25" spans="1:16" x14ac:dyDescent="0.55000000000000004">
      <c r="A25" s="1" t="s">
        <v>3</v>
      </c>
      <c r="B25" s="2" t="s">
        <v>4</v>
      </c>
      <c r="C25" s="2" t="s">
        <v>5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  <c r="I25" s="2" t="s">
        <v>11</v>
      </c>
      <c r="J25" s="2" t="s">
        <v>12</v>
      </c>
      <c r="K25" s="2" t="s">
        <v>13</v>
      </c>
      <c r="L25" s="1" t="s">
        <v>14</v>
      </c>
      <c r="M25" s="2" t="s">
        <v>15</v>
      </c>
      <c r="N25" s="101" t="s">
        <v>16</v>
      </c>
      <c r="O25" s="97" t="s">
        <v>73</v>
      </c>
      <c r="P25" s="105" t="s">
        <v>74</v>
      </c>
    </row>
    <row r="26" spans="1:16" x14ac:dyDescent="0.55000000000000004">
      <c r="A26" s="6" t="s">
        <v>29</v>
      </c>
      <c r="B26" s="17">
        <f>B4*B27</f>
        <v>11191.455104761908</v>
      </c>
      <c r="C26" s="17">
        <f t="shared" ref="C26:M26" si="9">C4*C27</f>
        <v>11253.417979999998</v>
      </c>
      <c r="D26" s="17">
        <f t="shared" si="9"/>
        <v>11196.08261904762</v>
      </c>
      <c r="E26" s="17">
        <f t="shared" si="9"/>
        <v>11036.034097777778</v>
      </c>
      <c r="F26" s="17">
        <f t="shared" si="9"/>
        <v>11009.656000000003</v>
      </c>
      <c r="G26" s="17">
        <f t="shared" si="9"/>
        <v>11290.300971428573</v>
      </c>
      <c r="H26" s="17">
        <f t="shared" si="9"/>
        <v>11209.354933333336</v>
      </c>
      <c r="I26" s="17">
        <f t="shared" si="9"/>
        <v>11068.272792045453</v>
      </c>
      <c r="J26" s="17">
        <f t="shared" si="9"/>
        <v>10987.06034125</v>
      </c>
      <c r="K26" s="17">
        <f t="shared" si="9"/>
        <v>11090.166178181818</v>
      </c>
      <c r="L26" s="17">
        <f t="shared" si="9"/>
        <v>11432.066831818183</v>
      </c>
      <c r="M26" s="17">
        <f t="shared" si="9"/>
        <v>11751.739249999999</v>
      </c>
      <c r="N26" s="88">
        <f t="shared" ref="N26:N39" si="10">P26</f>
        <v>11209.633924970389</v>
      </c>
      <c r="O26" s="119">
        <f t="shared" ref="O26:O31" si="11">SUM(B26:M26)</f>
        <v>134515.60709964467</v>
      </c>
      <c r="P26" s="118">
        <f>O26/12</f>
        <v>11209.633924970389</v>
      </c>
    </row>
    <row r="27" spans="1:16" x14ac:dyDescent="0.55000000000000004">
      <c r="A27" s="6" t="s">
        <v>20</v>
      </c>
      <c r="B27" s="56">
        <v>313</v>
      </c>
      <c r="C27" s="50">
        <v>316.75</v>
      </c>
      <c r="D27" s="50">
        <v>321.25</v>
      </c>
      <c r="E27" s="50">
        <v>318.39999999999998</v>
      </c>
      <c r="F27" s="50">
        <v>320</v>
      </c>
      <c r="G27" s="50">
        <v>328.5</v>
      </c>
      <c r="H27" s="57">
        <v>334.6</v>
      </c>
      <c r="I27" s="37">
        <v>325.75</v>
      </c>
      <c r="J27" s="57">
        <v>322.75</v>
      </c>
      <c r="K27" s="57">
        <v>326.60000000000002</v>
      </c>
      <c r="L27" s="57">
        <v>339.5</v>
      </c>
      <c r="M27" s="57">
        <v>350.5</v>
      </c>
      <c r="N27" s="88">
        <f t="shared" si="10"/>
        <v>326.46666666666664</v>
      </c>
      <c r="O27" s="119">
        <f t="shared" si="11"/>
        <v>3917.6</v>
      </c>
      <c r="P27" s="118">
        <f>O27/12</f>
        <v>326.46666666666664</v>
      </c>
    </row>
    <row r="28" spans="1:16" x14ac:dyDescent="0.55000000000000004">
      <c r="A28" s="6" t="s">
        <v>30</v>
      </c>
      <c r="B28" s="17">
        <f t="shared" ref="B28:M28" si="12">B4*B29</f>
        <v>11084.188761904765</v>
      </c>
      <c r="C28" s="17">
        <f t="shared" si="12"/>
        <v>11155.716639999999</v>
      </c>
      <c r="D28" s="17">
        <f t="shared" si="12"/>
        <v>11108.953571428574</v>
      </c>
      <c r="E28" s="17">
        <f t="shared" si="12"/>
        <v>10932.051364444444</v>
      </c>
      <c r="F28" s="17">
        <f t="shared" si="12"/>
        <v>10906.440475000003</v>
      </c>
      <c r="G28" s="17">
        <f t="shared" si="12"/>
        <v>11204.377828571429</v>
      </c>
      <c r="H28" s="17">
        <f t="shared" si="12"/>
        <v>11108.852647619049</v>
      </c>
      <c r="I28" s="17">
        <f t="shared" si="12"/>
        <v>10974.833804545451</v>
      </c>
      <c r="J28" s="17">
        <f t="shared" si="12"/>
        <v>10884.93429625</v>
      </c>
      <c r="K28" s="17">
        <f t="shared" si="12"/>
        <v>10988.296923636364</v>
      </c>
      <c r="L28" s="17">
        <f t="shared" si="12"/>
        <v>11331.047095454547</v>
      </c>
      <c r="M28" s="17">
        <f t="shared" si="12"/>
        <v>11651.153749999998</v>
      </c>
      <c r="N28" s="88">
        <f t="shared" si="10"/>
        <v>11110.903929904549</v>
      </c>
      <c r="O28" s="119">
        <f t="shared" si="11"/>
        <v>133330.84715885459</v>
      </c>
      <c r="P28" s="118">
        <f>O28/12</f>
        <v>11110.903929904549</v>
      </c>
    </row>
    <row r="29" spans="1:16" x14ac:dyDescent="0.55000000000000004">
      <c r="A29" s="6" t="s">
        <v>20</v>
      </c>
      <c r="B29" s="56">
        <v>310</v>
      </c>
      <c r="C29" s="50">
        <v>314</v>
      </c>
      <c r="D29" s="50">
        <v>318.75</v>
      </c>
      <c r="E29" s="50">
        <v>315.39999999999998</v>
      </c>
      <c r="F29" s="50">
        <v>317</v>
      </c>
      <c r="G29" s="50">
        <v>326</v>
      </c>
      <c r="H29" s="57">
        <v>331.6</v>
      </c>
      <c r="I29" s="37">
        <v>323</v>
      </c>
      <c r="J29" s="57">
        <v>319.75</v>
      </c>
      <c r="K29" s="57">
        <v>323.60000000000002</v>
      </c>
      <c r="L29" s="57">
        <v>336.5</v>
      </c>
      <c r="M29" s="57">
        <v>347.5</v>
      </c>
      <c r="N29" s="88">
        <f t="shared" si="10"/>
        <v>323.59166666666664</v>
      </c>
      <c r="O29" s="119">
        <f t="shared" si="11"/>
        <v>3883.1</v>
      </c>
      <c r="P29" s="118">
        <f>O29/12</f>
        <v>323.59166666666664</v>
      </c>
    </row>
    <row r="30" spans="1:16" x14ac:dyDescent="0.55000000000000004">
      <c r="A30" s="3" t="s">
        <v>31</v>
      </c>
      <c r="B30" s="17">
        <f>B4*B31</f>
        <v>10698.029927619051</v>
      </c>
      <c r="C30" s="17">
        <f t="shared" ref="C30:M30" si="13">C4*C31</f>
        <v>10853.730679999999</v>
      </c>
      <c r="D30" s="17">
        <f t="shared" si="13"/>
        <v>10838.853523809525</v>
      </c>
      <c r="E30" s="17">
        <f t="shared" si="13"/>
        <v>10668.62844</v>
      </c>
      <c r="F30" s="17">
        <f t="shared" si="13"/>
        <v>10605.395193750002</v>
      </c>
      <c r="G30" s="17">
        <f t="shared" si="13"/>
        <v>10834.908314285714</v>
      </c>
      <c r="H30" s="17">
        <f t="shared" si="13"/>
        <v>10773.84502857143</v>
      </c>
      <c r="I30" s="17">
        <f t="shared" si="13"/>
        <v>10686.02238863636</v>
      </c>
      <c r="J30" s="17">
        <f t="shared" si="13"/>
        <v>10689.192709999999</v>
      </c>
      <c r="K30" s="17">
        <f t="shared" si="13"/>
        <v>10866.053818181817</v>
      </c>
      <c r="L30" s="17">
        <f t="shared" si="13"/>
        <v>11230.027359090911</v>
      </c>
      <c r="M30" s="17">
        <f t="shared" si="13"/>
        <v>11584.096749999999</v>
      </c>
      <c r="N30" s="88">
        <f t="shared" si="10"/>
        <v>10860.732011162067</v>
      </c>
      <c r="O30" s="119">
        <f t="shared" si="11"/>
        <v>130328.78413394481</v>
      </c>
      <c r="P30" s="118">
        <f>O30/12</f>
        <v>10860.732011162067</v>
      </c>
    </row>
    <row r="31" spans="1:16" x14ac:dyDescent="0.55000000000000004">
      <c r="A31" s="3" t="s">
        <v>20</v>
      </c>
      <c r="B31" s="56">
        <v>299.2</v>
      </c>
      <c r="C31" s="50">
        <v>305.5</v>
      </c>
      <c r="D31" s="50">
        <v>311</v>
      </c>
      <c r="E31" s="50">
        <v>307.8</v>
      </c>
      <c r="F31" s="50">
        <v>308.25</v>
      </c>
      <c r="G31" s="50">
        <v>315.25</v>
      </c>
      <c r="H31" s="57">
        <v>321.60000000000002</v>
      </c>
      <c r="I31" s="37">
        <v>314.5</v>
      </c>
      <c r="J31" s="57">
        <v>314</v>
      </c>
      <c r="K31" s="57">
        <v>320</v>
      </c>
      <c r="L31" s="57">
        <v>333.5</v>
      </c>
      <c r="M31" s="57">
        <v>345.5</v>
      </c>
      <c r="N31" s="88">
        <f t="shared" si="10"/>
        <v>316.34166666666664</v>
      </c>
      <c r="O31" s="119">
        <f t="shared" si="11"/>
        <v>3796.1</v>
      </c>
      <c r="P31" s="118">
        <f t="shared" ref="P31:P39" si="14">O31/12</f>
        <v>316.34166666666664</v>
      </c>
    </row>
    <row r="32" spans="1:16" x14ac:dyDescent="0.55000000000000004">
      <c r="A32" s="3" t="s">
        <v>32</v>
      </c>
      <c r="B32" s="58" t="s">
        <v>65</v>
      </c>
      <c r="C32" s="58" t="s">
        <v>65</v>
      </c>
      <c r="D32" s="58" t="s">
        <v>65</v>
      </c>
      <c r="E32" s="58" t="s">
        <v>65</v>
      </c>
      <c r="F32" s="58" t="s">
        <v>65</v>
      </c>
      <c r="G32" s="58" t="s">
        <v>65</v>
      </c>
      <c r="H32" s="58" t="s">
        <v>65</v>
      </c>
      <c r="I32" s="58" t="s">
        <v>65</v>
      </c>
      <c r="J32" s="58" t="s">
        <v>65</v>
      </c>
      <c r="K32" s="58" t="s">
        <v>65</v>
      </c>
      <c r="L32" s="58" t="s">
        <v>65</v>
      </c>
      <c r="M32" s="58" t="s">
        <v>65</v>
      </c>
      <c r="N32" s="88">
        <f t="shared" si="10"/>
        <v>0</v>
      </c>
      <c r="O32" s="119">
        <f t="shared" ref="O32:O39" si="15">SUM(B32:M32)</f>
        <v>0</v>
      </c>
      <c r="P32" s="118">
        <f t="shared" si="14"/>
        <v>0</v>
      </c>
    </row>
    <row r="33" spans="1:16" x14ac:dyDescent="0.55000000000000004">
      <c r="A33" s="3" t="s">
        <v>20</v>
      </c>
      <c r="B33" s="58" t="s">
        <v>65</v>
      </c>
      <c r="C33" s="58" t="s">
        <v>65</v>
      </c>
      <c r="D33" s="58" t="s">
        <v>65</v>
      </c>
      <c r="E33" s="58" t="s">
        <v>65</v>
      </c>
      <c r="F33" s="58" t="s">
        <v>65</v>
      </c>
      <c r="G33" s="58" t="s">
        <v>65</v>
      </c>
      <c r="H33" s="58" t="s">
        <v>65</v>
      </c>
      <c r="I33" s="58" t="s">
        <v>65</v>
      </c>
      <c r="J33" s="58" t="s">
        <v>65</v>
      </c>
      <c r="K33" s="58" t="s">
        <v>65</v>
      </c>
      <c r="L33" s="58" t="s">
        <v>65</v>
      </c>
      <c r="M33" s="58" t="s">
        <v>65</v>
      </c>
      <c r="N33" s="88">
        <f t="shared" si="10"/>
        <v>0</v>
      </c>
      <c r="O33" s="119">
        <f t="shared" si="15"/>
        <v>0</v>
      </c>
      <c r="P33" s="118">
        <f t="shared" si="14"/>
        <v>0</v>
      </c>
    </row>
    <row r="34" spans="1:16" x14ac:dyDescent="0.55000000000000004">
      <c r="A34" s="3" t="s">
        <v>66</v>
      </c>
      <c r="B34" s="17">
        <f>B4*B35</f>
        <v>10111.64058666667</v>
      </c>
      <c r="C34" s="17">
        <f t="shared" ref="C34:M34" si="16">C4*C35</f>
        <v>10347.460099999998</v>
      </c>
      <c r="D34" s="17">
        <f t="shared" si="16"/>
        <v>10385.782476190478</v>
      </c>
      <c r="E34" s="17">
        <f t="shared" si="16"/>
        <v>10280.426235555557</v>
      </c>
      <c r="F34" s="17">
        <f t="shared" si="16"/>
        <v>10097.918862500002</v>
      </c>
      <c r="G34" s="17">
        <f t="shared" si="16"/>
        <v>10285.0002</v>
      </c>
      <c r="H34" s="17">
        <f t="shared" si="16"/>
        <v>10244.532990476193</v>
      </c>
      <c r="I34" s="17">
        <f t="shared" si="16"/>
        <v>10218.827451136362</v>
      </c>
      <c r="J34" s="17">
        <f t="shared" si="16"/>
        <v>10323.24104875</v>
      </c>
      <c r="K34" s="17">
        <f t="shared" si="16"/>
        <v>10641.941458181816</v>
      </c>
      <c r="L34" s="17">
        <f t="shared" si="16"/>
        <v>11002.732952272729</v>
      </c>
      <c r="M34" s="17">
        <f t="shared" si="16"/>
        <v>11366.161499999998</v>
      </c>
      <c r="N34" s="88">
        <f t="shared" si="10"/>
        <v>10442.138821810817</v>
      </c>
      <c r="O34" s="119">
        <f t="shared" si="15"/>
        <v>125305.66586172979</v>
      </c>
      <c r="P34" s="118">
        <f>O34/12</f>
        <v>10442.138821810817</v>
      </c>
    </row>
    <row r="35" spans="1:16" x14ac:dyDescent="0.55000000000000004">
      <c r="A35" s="3" t="s">
        <v>20</v>
      </c>
      <c r="B35" s="56">
        <v>282.8</v>
      </c>
      <c r="C35" s="50">
        <v>291.25</v>
      </c>
      <c r="D35" s="50">
        <v>298</v>
      </c>
      <c r="E35" s="50">
        <v>296.60000000000002</v>
      </c>
      <c r="F35" s="50">
        <v>293.5</v>
      </c>
      <c r="G35" s="50">
        <v>299.25</v>
      </c>
      <c r="H35" s="57">
        <v>305.8</v>
      </c>
      <c r="I35" s="37">
        <v>300.75</v>
      </c>
      <c r="J35" s="57">
        <v>303.25</v>
      </c>
      <c r="K35" s="57">
        <v>313.39999999999998</v>
      </c>
      <c r="L35" s="42">
        <v>326.75</v>
      </c>
      <c r="M35" s="57">
        <v>339</v>
      </c>
      <c r="N35" s="88">
        <f t="shared" si="10"/>
        <v>304.19583333333338</v>
      </c>
      <c r="O35" s="119">
        <f t="shared" si="15"/>
        <v>3650.3500000000004</v>
      </c>
      <c r="P35" s="118">
        <f t="shared" si="14"/>
        <v>304.19583333333338</v>
      </c>
    </row>
    <row r="36" spans="1:16" x14ac:dyDescent="0.55000000000000004">
      <c r="A36" s="3" t="s">
        <v>33</v>
      </c>
      <c r="B36" s="58" t="s">
        <v>65</v>
      </c>
      <c r="C36" s="58" t="s">
        <v>65</v>
      </c>
      <c r="D36" s="58" t="s">
        <v>65</v>
      </c>
      <c r="E36" s="58" t="s">
        <v>65</v>
      </c>
      <c r="F36" s="58" t="s">
        <v>65</v>
      </c>
      <c r="G36" s="58" t="s">
        <v>65</v>
      </c>
      <c r="H36" s="58" t="s">
        <v>65</v>
      </c>
      <c r="I36" s="58" t="s">
        <v>65</v>
      </c>
      <c r="J36" s="58" t="s">
        <v>65</v>
      </c>
      <c r="K36" s="58" t="s">
        <v>65</v>
      </c>
      <c r="L36" s="58" t="s">
        <v>65</v>
      </c>
      <c r="M36" s="58" t="s">
        <v>65</v>
      </c>
      <c r="N36" s="88">
        <f t="shared" si="10"/>
        <v>0</v>
      </c>
      <c r="O36" s="119">
        <f t="shared" si="15"/>
        <v>0</v>
      </c>
      <c r="P36" s="118">
        <f t="shared" si="14"/>
        <v>0</v>
      </c>
    </row>
    <row r="37" spans="1:16" x14ac:dyDescent="0.55000000000000004">
      <c r="A37" s="3" t="s">
        <v>20</v>
      </c>
      <c r="B37" s="58" t="s">
        <v>65</v>
      </c>
      <c r="C37" s="58" t="s">
        <v>65</v>
      </c>
      <c r="D37" s="58" t="s">
        <v>65</v>
      </c>
      <c r="E37" s="58" t="s">
        <v>65</v>
      </c>
      <c r="F37" s="58" t="s">
        <v>65</v>
      </c>
      <c r="G37" s="58" t="s">
        <v>65</v>
      </c>
      <c r="H37" s="58" t="s">
        <v>65</v>
      </c>
      <c r="I37" s="58" t="s">
        <v>65</v>
      </c>
      <c r="J37" s="58" t="s">
        <v>65</v>
      </c>
      <c r="K37" s="58" t="s">
        <v>65</v>
      </c>
      <c r="L37" s="58" t="s">
        <v>65</v>
      </c>
      <c r="M37" s="58" t="s">
        <v>65</v>
      </c>
      <c r="N37" s="88">
        <f t="shared" si="10"/>
        <v>0</v>
      </c>
      <c r="O37" s="119">
        <f t="shared" si="15"/>
        <v>0</v>
      </c>
      <c r="P37" s="118">
        <f t="shared" si="14"/>
        <v>0</v>
      </c>
    </row>
    <row r="38" spans="1:16" x14ac:dyDescent="0.55000000000000004">
      <c r="A38" s="3" t="s">
        <v>34</v>
      </c>
      <c r="B38" s="58" t="s">
        <v>65</v>
      </c>
      <c r="C38" s="58" t="s">
        <v>65</v>
      </c>
      <c r="D38" s="58" t="s">
        <v>65</v>
      </c>
      <c r="E38" s="58" t="s">
        <v>65</v>
      </c>
      <c r="F38" s="58" t="s">
        <v>65</v>
      </c>
      <c r="G38" s="58" t="s">
        <v>65</v>
      </c>
      <c r="H38" s="58" t="s">
        <v>65</v>
      </c>
      <c r="I38" s="58" t="s">
        <v>65</v>
      </c>
      <c r="J38" s="58" t="s">
        <v>65</v>
      </c>
      <c r="K38" s="58" t="s">
        <v>65</v>
      </c>
      <c r="L38" s="58" t="s">
        <v>65</v>
      </c>
      <c r="M38" s="58" t="s">
        <v>65</v>
      </c>
      <c r="N38" s="88">
        <f t="shared" si="10"/>
        <v>0</v>
      </c>
      <c r="O38" s="119">
        <f t="shared" si="15"/>
        <v>0</v>
      </c>
      <c r="P38" s="118">
        <f t="shared" si="14"/>
        <v>0</v>
      </c>
    </row>
    <row r="39" spans="1:16" x14ac:dyDescent="0.55000000000000004">
      <c r="A39" s="3" t="s">
        <v>22</v>
      </c>
      <c r="B39" s="58" t="s">
        <v>65</v>
      </c>
      <c r="C39" s="58" t="s">
        <v>65</v>
      </c>
      <c r="D39" s="58" t="s">
        <v>65</v>
      </c>
      <c r="E39" s="58" t="s">
        <v>65</v>
      </c>
      <c r="F39" s="58" t="s">
        <v>65</v>
      </c>
      <c r="G39" s="58" t="s">
        <v>65</v>
      </c>
      <c r="H39" s="58" t="s">
        <v>65</v>
      </c>
      <c r="I39" s="58" t="s">
        <v>65</v>
      </c>
      <c r="J39" s="58" t="s">
        <v>65</v>
      </c>
      <c r="K39" s="58" t="s">
        <v>65</v>
      </c>
      <c r="L39" s="58" t="s">
        <v>65</v>
      </c>
      <c r="M39" s="58" t="s">
        <v>65</v>
      </c>
      <c r="N39" s="88">
        <f t="shared" si="10"/>
        <v>0</v>
      </c>
      <c r="O39" s="119">
        <f t="shared" si="15"/>
        <v>0</v>
      </c>
      <c r="P39" s="118">
        <f t="shared" si="14"/>
        <v>0</v>
      </c>
    </row>
    <row r="40" spans="1:16" s="69" customFormat="1" x14ac:dyDescent="0.55000000000000004">
      <c r="A40" s="53" t="s">
        <v>35</v>
      </c>
      <c r="B40" s="74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75"/>
      <c r="O40" s="98"/>
      <c r="P40" s="110"/>
    </row>
    <row r="41" spans="1:16" x14ac:dyDescent="0.55000000000000004">
      <c r="A41" s="3" t="s">
        <v>36</v>
      </c>
      <c r="B41" s="17">
        <f>$B4*B42</f>
        <v>12371.384876190479</v>
      </c>
      <c r="C41" s="17">
        <f t="shared" ref="C41:M41" si="17">C4*C42</f>
        <v>12399.188239999998</v>
      </c>
      <c r="D41" s="17">
        <f t="shared" si="17"/>
        <v>12398.463476190478</v>
      </c>
      <c r="E41" s="17">
        <f t="shared" si="17"/>
        <v>12387.809631111111</v>
      </c>
      <c r="F41" s="17">
        <f t="shared" si="17"/>
        <v>12385.863000000003</v>
      </c>
      <c r="G41" s="17">
        <f t="shared" si="17"/>
        <v>12398.709514285714</v>
      </c>
      <c r="H41" s="17">
        <f t="shared" si="17"/>
        <v>12408.682209523809</v>
      </c>
      <c r="I41" s="17">
        <f t="shared" si="17"/>
        <v>12367.92416363636</v>
      </c>
      <c r="J41" s="17">
        <f t="shared" si="17"/>
        <v>12484.90900125</v>
      </c>
      <c r="K41" s="17">
        <f t="shared" si="17"/>
        <v>12495.96189090909</v>
      </c>
      <c r="L41" s="17">
        <f t="shared" si="17"/>
        <v>12669.558602272729</v>
      </c>
      <c r="M41" s="17">
        <f t="shared" si="17"/>
        <v>13092.879249999998</v>
      </c>
      <c r="N41" s="88">
        <f>P41</f>
        <v>12488.444487947481</v>
      </c>
      <c r="O41" s="119">
        <f>SUM(B41:M41)</f>
        <v>149861.33385536977</v>
      </c>
      <c r="P41" s="118">
        <f>O41/12</f>
        <v>12488.444487947481</v>
      </c>
    </row>
    <row r="42" spans="1:16" x14ac:dyDescent="0.55000000000000004">
      <c r="A42" s="3" t="s">
        <v>37</v>
      </c>
      <c r="B42" s="56">
        <v>346</v>
      </c>
      <c r="C42" s="42">
        <v>349</v>
      </c>
      <c r="D42" s="42">
        <v>355.75</v>
      </c>
      <c r="E42" s="42">
        <v>357.4</v>
      </c>
      <c r="F42" s="50">
        <v>360</v>
      </c>
      <c r="G42" s="42">
        <v>360.75</v>
      </c>
      <c r="H42" s="42">
        <v>370.4</v>
      </c>
      <c r="I42" s="42">
        <v>364</v>
      </c>
      <c r="J42" s="42">
        <v>366.75</v>
      </c>
      <c r="K42" s="42">
        <v>368</v>
      </c>
      <c r="L42" s="42">
        <v>376.25</v>
      </c>
      <c r="M42" s="42">
        <v>390.5</v>
      </c>
      <c r="N42" s="88">
        <f>P42</f>
        <v>363.73333333333335</v>
      </c>
      <c r="O42" s="119">
        <f>SUM(B42:M42)</f>
        <v>4364.8</v>
      </c>
      <c r="P42" s="118">
        <f>O42/12</f>
        <v>363.73333333333335</v>
      </c>
    </row>
    <row r="43" spans="1:16" x14ac:dyDescent="0.55000000000000004">
      <c r="A43" s="10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59"/>
      <c r="O43" s="98"/>
      <c r="P43" s="110"/>
    </row>
    <row r="44" spans="1:16" ht="29.25" x14ac:dyDescent="0.6">
      <c r="A44" s="33" t="s">
        <v>76</v>
      </c>
      <c r="B44" s="34"/>
      <c r="C44" s="34"/>
      <c r="D44" s="34"/>
      <c r="E44" s="34"/>
      <c r="F44" s="34"/>
      <c r="G44" s="34"/>
    </row>
    <row r="45" spans="1:16" x14ac:dyDescent="0.55000000000000004">
      <c r="A45" s="41" t="s">
        <v>0</v>
      </c>
      <c r="B45" s="27"/>
      <c r="C45" s="27"/>
      <c r="D45" s="27"/>
      <c r="E45" s="27"/>
      <c r="F45" s="27"/>
      <c r="G45" s="35" t="s">
        <v>1</v>
      </c>
      <c r="H45" s="14"/>
      <c r="I45" s="8"/>
      <c r="J45" s="8"/>
      <c r="K45" s="8"/>
      <c r="L45" s="8"/>
      <c r="M45" s="38" t="s">
        <v>2</v>
      </c>
      <c r="N45" s="100"/>
      <c r="O45" s="98"/>
      <c r="P45" s="106"/>
    </row>
    <row r="46" spans="1:16" x14ac:dyDescent="0.55000000000000004">
      <c r="A46" s="1" t="s">
        <v>3</v>
      </c>
      <c r="B46" s="2" t="s">
        <v>4</v>
      </c>
      <c r="C46" s="2" t="s">
        <v>5</v>
      </c>
      <c r="D46" s="2" t="s">
        <v>6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  <c r="K46" s="2" t="s">
        <v>13</v>
      </c>
      <c r="L46" s="1" t="s">
        <v>14</v>
      </c>
      <c r="M46" s="2" t="s">
        <v>15</v>
      </c>
      <c r="N46" s="101" t="s">
        <v>16</v>
      </c>
      <c r="O46" s="97" t="s">
        <v>73</v>
      </c>
      <c r="P46" s="105" t="s">
        <v>74</v>
      </c>
    </row>
    <row r="47" spans="1:16" x14ac:dyDescent="0.55000000000000004">
      <c r="A47" s="3" t="s">
        <v>39</v>
      </c>
      <c r="B47" s="17">
        <f>B4*B48</f>
        <v>9510.9490666666698</v>
      </c>
      <c r="C47" s="17">
        <f>C4*C48</f>
        <v>9930.0089199999984</v>
      </c>
      <c r="D47" s="17">
        <f t="shared" ref="D47:M47" si="18">D4*D48</f>
        <v>10298.65342857143</v>
      </c>
      <c r="E47" s="17">
        <f t="shared" si="18"/>
        <v>10280.426235555557</v>
      </c>
      <c r="F47" s="17">
        <f t="shared" si="18"/>
        <v>10321.552500000002</v>
      </c>
      <c r="G47" s="17">
        <f t="shared" si="18"/>
        <v>10577.138885714287</v>
      </c>
      <c r="H47" s="17">
        <f t="shared" si="18"/>
        <v>10606.341219047621</v>
      </c>
      <c r="I47" s="17">
        <f t="shared" si="18"/>
        <v>10601.077854545452</v>
      </c>
      <c r="J47" s="17">
        <f t="shared" si="18"/>
        <v>10893.444799999999</v>
      </c>
      <c r="K47" s="17">
        <f t="shared" si="18"/>
        <v>10961.131789090909</v>
      </c>
      <c r="L47" s="17">
        <f t="shared" si="18"/>
        <v>11533.08656818182</v>
      </c>
      <c r="M47" s="17">
        <f t="shared" si="18"/>
        <v>12087.024249999999</v>
      </c>
      <c r="N47" s="88">
        <f>P47</f>
        <v>10633.402959781146</v>
      </c>
      <c r="O47" s="119">
        <f>SUM(B47:M47)</f>
        <v>127600.83551737375</v>
      </c>
      <c r="P47" s="118">
        <f>O47/12</f>
        <v>10633.402959781146</v>
      </c>
    </row>
    <row r="48" spans="1:16" x14ac:dyDescent="0.55000000000000004">
      <c r="A48" s="3" t="s">
        <v>38</v>
      </c>
      <c r="B48" s="19">
        <v>266</v>
      </c>
      <c r="C48" s="42">
        <v>279.5</v>
      </c>
      <c r="D48" s="42">
        <v>295.5</v>
      </c>
      <c r="E48" s="42">
        <v>296.60000000000002</v>
      </c>
      <c r="F48" s="50">
        <v>300</v>
      </c>
      <c r="G48" s="42">
        <v>307.75</v>
      </c>
      <c r="H48" s="42">
        <v>316.60000000000002</v>
      </c>
      <c r="I48" s="42">
        <v>312</v>
      </c>
      <c r="J48" s="42">
        <v>320</v>
      </c>
      <c r="K48" s="42">
        <v>322.8</v>
      </c>
      <c r="L48" s="42">
        <v>342.5</v>
      </c>
      <c r="M48" s="42">
        <v>360.5</v>
      </c>
      <c r="N48" s="88">
        <f>P48</f>
        <v>309.97916666666669</v>
      </c>
      <c r="O48" s="119">
        <f>SUM(B48:M48)</f>
        <v>3719.75</v>
      </c>
      <c r="P48" s="118">
        <f>O48/12</f>
        <v>309.97916666666669</v>
      </c>
    </row>
    <row r="49" spans="1:16" x14ac:dyDescent="0.55000000000000004">
      <c r="A49" s="3" t="s">
        <v>67</v>
      </c>
      <c r="B49" s="17">
        <f>B4*B50</f>
        <v>15124.554342857147</v>
      </c>
      <c r="C49" s="17">
        <f t="shared" ref="C49:M49" si="19">C4*C50</f>
        <v>15401.283959999997</v>
      </c>
      <c r="D49" s="17">
        <f t="shared" si="19"/>
        <v>15325.999476190478</v>
      </c>
      <c r="E49" s="17">
        <f t="shared" si="19"/>
        <v>14682.361946666668</v>
      </c>
      <c r="F49" s="17">
        <f t="shared" si="19"/>
        <v>14088.919162500002</v>
      </c>
      <c r="G49" s="17">
        <f t="shared" si="19"/>
        <v>14211.687828571428</v>
      </c>
      <c r="H49" s="17">
        <f t="shared" si="19"/>
        <v>14217.723352380954</v>
      </c>
      <c r="I49" s="17">
        <f t="shared" si="19"/>
        <v>13480.697560227269</v>
      </c>
      <c r="J49" s="17">
        <f t="shared" si="19"/>
        <v>13387.022398749999</v>
      </c>
      <c r="K49" s="17">
        <f t="shared" si="19"/>
        <v>13698.019094545452</v>
      </c>
      <c r="L49" s="17">
        <f t="shared" si="19"/>
        <v>14403.730743181821</v>
      </c>
      <c r="M49" s="17">
        <f t="shared" si="19"/>
        <v>14551.368999999997</v>
      </c>
      <c r="N49" s="88">
        <f>P49</f>
        <v>14381.114072155937</v>
      </c>
      <c r="O49" s="119">
        <f>SUM(B49:M49)</f>
        <v>172573.36886587125</v>
      </c>
      <c r="P49" s="118">
        <f>O49/12</f>
        <v>14381.114072155937</v>
      </c>
    </row>
    <row r="50" spans="1:16" x14ac:dyDescent="0.55000000000000004">
      <c r="A50" s="3" t="s">
        <v>22</v>
      </c>
      <c r="B50" s="19">
        <v>423</v>
      </c>
      <c r="C50" s="42">
        <v>433.5</v>
      </c>
      <c r="D50" s="42">
        <v>439.75</v>
      </c>
      <c r="E50" s="42">
        <v>423.6</v>
      </c>
      <c r="F50" s="50">
        <v>409.5</v>
      </c>
      <c r="G50" s="42">
        <v>413.5</v>
      </c>
      <c r="H50" s="42">
        <v>424.4</v>
      </c>
      <c r="I50" s="42">
        <v>396.75</v>
      </c>
      <c r="J50" s="42">
        <v>393.25</v>
      </c>
      <c r="K50" s="42">
        <v>403.4</v>
      </c>
      <c r="L50" s="42">
        <v>427.75</v>
      </c>
      <c r="M50" s="42">
        <v>434</v>
      </c>
      <c r="N50" s="88">
        <f>P50</f>
        <v>418.5333333333333</v>
      </c>
      <c r="O50" s="119">
        <f>SUM(B50:M50)</f>
        <v>5022.3999999999996</v>
      </c>
      <c r="P50" s="118">
        <f>O50/12</f>
        <v>418.5333333333333</v>
      </c>
    </row>
    <row r="51" spans="1:16" s="69" customFormat="1" x14ac:dyDescent="0.55000000000000004">
      <c r="A51" s="53" t="s">
        <v>40</v>
      </c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60"/>
      <c r="O51" s="97"/>
      <c r="P51" s="110"/>
    </row>
    <row r="52" spans="1:16" x14ac:dyDescent="0.55000000000000004">
      <c r="A52" s="3" t="s">
        <v>41</v>
      </c>
      <c r="B52" s="17">
        <f>B4*B53</f>
        <v>9582.459961904764</v>
      </c>
      <c r="C52" s="17">
        <f t="shared" ref="C52:M52" si="20">C4*C53</f>
        <v>9823.4256399999977</v>
      </c>
      <c r="D52" s="17">
        <f t="shared" si="20"/>
        <v>10098.256619047621</v>
      </c>
      <c r="E52" s="17">
        <f t="shared" si="20"/>
        <v>10030.867675555555</v>
      </c>
      <c r="F52" s="17">
        <f t="shared" si="20"/>
        <v>9908.6904000000013</v>
      </c>
      <c r="G52" s="17">
        <f t="shared" si="20"/>
        <v>10010.046142857143</v>
      </c>
      <c r="H52" s="17">
        <f t="shared" si="20"/>
        <v>10003.327504761906</v>
      </c>
      <c r="I52" s="17">
        <f t="shared" si="20"/>
        <v>9972.4883022727245</v>
      </c>
      <c r="J52" s="17">
        <f t="shared" si="20"/>
        <v>10161.541477499999</v>
      </c>
      <c r="K52" s="17">
        <f t="shared" si="20"/>
        <v>10519.698352727273</v>
      </c>
      <c r="L52" s="17">
        <f t="shared" si="20"/>
        <v>10800.693479545456</v>
      </c>
      <c r="M52" s="17">
        <f t="shared" si="20"/>
        <v>11198.518999999998</v>
      </c>
      <c r="N52" s="88">
        <f t="shared" ref="N52:N57" si="21">P52</f>
        <v>10175.834546347704</v>
      </c>
      <c r="O52" s="119">
        <f t="shared" ref="O52:O57" si="22">SUM(B52:M52)</f>
        <v>122110.01455617243</v>
      </c>
      <c r="P52" s="118">
        <f t="shared" ref="P52:P57" si="23">O52/12</f>
        <v>10175.834546347704</v>
      </c>
    </row>
    <row r="53" spans="1:16" x14ac:dyDescent="0.55000000000000004">
      <c r="A53" s="4" t="s">
        <v>69</v>
      </c>
      <c r="B53" s="19">
        <v>268</v>
      </c>
      <c r="C53" s="42">
        <v>276.5</v>
      </c>
      <c r="D53" s="42">
        <v>289.75</v>
      </c>
      <c r="E53" s="42">
        <v>289.39999999999998</v>
      </c>
      <c r="F53" s="50">
        <v>288</v>
      </c>
      <c r="G53" s="42">
        <v>291.25</v>
      </c>
      <c r="H53" s="42">
        <v>298.60000000000002</v>
      </c>
      <c r="I53" s="42">
        <v>293.5</v>
      </c>
      <c r="J53" s="42">
        <v>298.5</v>
      </c>
      <c r="K53" s="42">
        <v>309.8</v>
      </c>
      <c r="L53" s="42">
        <v>320.75</v>
      </c>
      <c r="M53" s="42">
        <v>334</v>
      </c>
      <c r="N53" s="88">
        <f t="shared" si="21"/>
        <v>296.50416666666666</v>
      </c>
      <c r="O53" s="119">
        <f t="shared" si="22"/>
        <v>3558.05</v>
      </c>
      <c r="P53" s="118">
        <f t="shared" si="23"/>
        <v>296.50416666666666</v>
      </c>
    </row>
    <row r="54" spans="1:16" x14ac:dyDescent="0.55000000000000004">
      <c r="A54" s="3" t="s">
        <v>42</v>
      </c>
      <c r="B54" s="17">
        <f>B4*B55</f>
        <v>8838.7466514285734</v>
      </c>
      <c r="C54" s="17">
        <f>C4*C55</f>
        <v>9370.4466999999986</v>
      </c>
      <c r="D54" s="17">
        <f t="shared" ref="D54:M54" si="24">D4*D55</f>
        <v>9348.9468095238117</v>
      </c>
      <c r="E54" s="17">
        <f t="shared" si="24"/>
        <v>9095.0230755555549</v>
      </c>
      <c r="F54" s="17">
        <f t="shared" si="24"/>
        <v>8816.3260937500017</v>
      </c>
      <c r="G54" s="17">
        <f>G4*G55</f>
        <v>8901.6376</v>
      </c>
      <c r="H54" s="17">
        <f t="shared" si="24"/>
        <v>8904.5025142857157</v>
      </c>
      <c r="I54" s="17">
        <f t="shared" si="24"/>
        <v>9046.5928806818156</v>
      </c>
      <c r="J54" s="17">
        <f t="shared" si="24"/>
        <v>9395.5961399999997</v>
      </c>
      <c r="K54" s="17">
        <f t="shared" si="24"/>
        <v>10037.517214545454</v>
      </c>
      <c r="L54" s="17">
        <f t="shared" si="24"/>
        <v>10472.379336363638</v>
      </c>
      <c r="M54" s="17">
        <f t="shared" si="24"/>
        <v>10896.762499999999</v>
      </c>
      <c r="N54" s="88">
        <f t="shared" si="21"/>
        <v>9427.0397930112122</v>
      </c>
      <c r="O54" s="119">
        <f>SUM(B54:M54)</f>
        <v>113124.47751613455</v>
      </c>
      <c r="P54" s="118">
        <f>O54/12</f>
        <v>9427.0397930112122</v>
      </c>
    </row>
    <row r="55" spans="1:16" x14ac:dyDescent="0.55000000000000004">
      <c r="A55" s="4" t="s">
        <v>70</v>
      </c>
      <c r="B55" s="19">
        <v>247.2</v>
      </c>
      <c r="C55" s="42">
        <v>263.75</v>
      </c>
      <c r="D55" s="42">
        <v>268.25</v>
      </c>
      <c r="E55" s="42">
        <v>262.39999999999998</v>
      </c>
      <c r="F55" s="50">
        <v>256.25</v>
      </c>
      <c r="G55" s="42">
        <v>259</v>
      </c>
      <c r="H55" s="42">
        <v>265.8</v>
      </c>
      <c r="I55" s="42">
        <v>266.25</v>
      </c>
      <c r="J55" s="42">
        <v>276</v>
      </c>
      <c r="K55" s="42">
        <v>295.60000000000002</v>
      </c>
      <c r="L55" s="42">
        <v>311</v>
      </c>
      <c r="M55" s="42">
        <v>325</v>
      </c>
      <c r="N55" s="88">
        <f t="shared" si="21"/>
        <v>274.70833333333331</v>
      </c>
      <c r="O55" s="119">
        <f t="shared" si="22"/>
        <v>3296.4999999999995</v>
      </c>
      <c r="P55" s="118">
        <f t="shared" si="23"/>
        <v>274.70833333333331</v>
      </c>
    </row>
    <row r="56" spans="1:16" x14ac:dyDescent="0.55000000000000004">
      <c r="A56" s="3" t="s">
        <v>43</v>
      </c>
      <c r="B56" s="17">
        <f>B4*B57</f>
        <v>8760.0846666666694</v>
      </c>
      <c r="C56" s="17">
        <f t="shared" ref="C56:M56" si="25">C4*C57</f>
        <v>9272.745359999999</v>
      </c>
      <c r="D56" s="17">
        <f t="shared" si="25"/>
        <v>9244.3919523809545</v>
      </c>
      <c r="E56" s="17">
        <f t="shared" si="25"/>
        <v>8997.9725244444453</v>
      </c>
      <c r="F56" s="17">
        <f t="shared" si="25"/>
        <v>8713.1105687500021</v>
      </c>
      <c r="G56" s="17">
        <f t="shared" si="25"/>
        <v>8807.1221428571425</v>
      </c>
      <c r="H56" s="17">
        <f t="shared" si="25"/>
        <v>8804.0002285714309</v>
      </c>
      <c r="I56" s="17">
        <f t="shared" si="25"/>
        <v>8953.1538931818159</v>
      </c>
      <c r="J56" s="17">
        <f t="shared" si="25"/>
        <v>9293.4700950000006</v>
      </c>
      <c r="K56" s="17">
        <f t="shared" si="25"/>
        <v>9935.6479600000002</v>
      </c>
      <c r="L56" s="17">
        <f t="shared" si="25"/>
        <v>10371.359600000002</v>
      </c>
      <c r="M56" s="17">
        <f t="shared" si="25"/>
        <v>10796.176999999998</v>
      </c>
      <c r="N56" s="88">
        <f t="shared" si="21"/>
        <v>9329.1029993210377</v>
      </c>
      <c r="O56" s="119">
        <f t="shared" si="22"/>
        <v>111949.23599185245</v>
      </c>
      <c r="P56" s="118">
        <f>O56/12</f>
        <v>9329.1029993210377</v>
      </c>
    </row>
    <row r="57" spans="1:16" x14ac:dyDescent="0.55000000000000004">
      <c r="A57" s="3" t="s">
        <v>72</v>
      </c>
      <c r="B57" s="19">
        <v>245</v>
      </c>
      <c r="C57" s="42">
        <v>261</v>
      </c>
      <c r="D57" s="42">
        <v>265.25</v>
      </c>
      <c r="E57" s="42">
        <v>259.60000000000002</v>
      </c>
      <c r="F57" s="50">
        <v>253.25</v>
      </c>
      <c r="G57" s="42">
        <v>256.25</v>
      </c>
      <c r="H57" s="42">
        <v>262.8</v>
      </c>
      <c r="I57" s="42">
        <v>263.5</v>
      </c>
      <c r="J57" s="42">
        <v>273</v>
      </c>
      <c r="K57" s="42">
        <v>292.60000000000002</v>
      </c>
      <c r="L57" s="42">
        <v>308</v>
      </c>
      <c r="M57" s="42">
        <v>322</v>
      </c>
      <c r="N57" s="88">
        <f t="shared" si="21"/>
        <v>271.85416666666663</v>
      </c>
      <c r="O57" s="119">
        <f t="shared" si="22"/>
        <v>3262.2499999999995</v>
      </c>
      <c r="P57" s="118">
        <f t="shared" si="23"/>
        <v>271.85416666666663</v>
      </c>
    </row>
    <row r="58" spans="1:16" s="69" customFormat="1" x14ac:dyDescent="0.55000000000000004">
      <c r="A58" s="36" t="s">
        <v>77</v>
      </c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76"/>
      <c r="O58" s="97"/>
      <c r="P58" s="110"/>
    </row>
    <row r="59" spans="1:16" x14ac:dyDescent="0.55000000000000004">
      <c r="A59" s="3" t="s">
        <v>71</v>
      </c>
      <c r="B59" s="17">
        <f>$B4*$B60</f>
        <v>21896.636121904769</v>
      </c>
      <c r="C59" s="17">
        <f t="shared" ref="C59:M59" si="26">C4*C60</f>
        <v>22204.849999999995</v>
      </c>
      <c r="D59" s="17">
        <f t="shared" si="26"/>
        <v>22052.361952380958</v>
      </c>
      <c r="E59" s="17">
        <f t="shared" si="26"/>
        <v>21274.86724</v>
      </c>
      <c r="F59" s="17">
        <f t="shared" si="26"/>
        <v>23326.708650000004</v>
      </c>
      <c r="G59" s="17">
        <f t="shared" si="26"/>
        <v>24359.210999999999</v>
      </c>
      <c r="H59" s="17">
        <f t="shared" si="26"/>
        <v>24214.350704761906</v>
      </c>
      <c r="I59" s="17">
        <f t="shared" si="26"/>
        <v>25287.987798863629</v>
      </c>
      <c r="J59" s="17">
        <f t="shared" si="26"/>
        <v>26586.813715</v>
      </c>
      <c r="K59" s="17">
        <f t="shared" si="26"/>
        <v>25385.818232727273</v>
      </c>
      <c r="L59" s="17">
        <f t="shared" si="26"/>
        <v>21096.288277272732</v>
      </c>
      <c r="M59" s="17">
        <f t="shared" si="26"/>
        <v>19345.944499999998</v>
      </c>
      <c r="N59" s="88">
        <f>P59</f>
        <v>23085.986516075936</v>
      </c>
      <c r="O59" s="119">
        <f>SUM(B59:M59)</f>
        <v>277031.83819291124</v>
      </c>
      <c r="P59" s="118">
        <f>O59/12</f>
        <v>23085.986516075936</v>
      </c>
    </row>
    <row r="60" spans="1:16" x14ac:dyDescent="0.55000000000000004">
      <c r="A60" s="3" t="s">
        <v>20</v>
      </c>
      <c r="B60" s="19">
        <v>612.4</v>
      </c>
      <c r="C60" s="42">
        <v>625</v>
      </c>
      <c r="D60" s="42">
        <v>632.75</v>
      </c>
      <c r="E60" s="42">
        <v>613.79999999999995</v>
      </c>
      <c r="F60" s="50">
        <v>678</v>
      </c>
      <c r="G60" s="42">
        <v>708.75</v>
      </c>
      <c r="H60" s="42">
        <v>722.8</v>
      </c>
      <c r="I60" s="42">
        <v>744.25</v>
      </c>
      <c r="J60" s="42">
        <v>781</v>
      </c>
      <c r="K60" s="42">
        <v>747.6</v>
      </c>
      <c r="L60" s="42">
        <v>626.5</v>
      </c>
      <c r="M60" s="42">
        <v>577</v>
      </c>
      <c r="N60" s="88">
        <f>P60</f>
        <v>672.48750000000007</v>
      </c>
      <c r="O60" s="119">
        <f>SUM(B60:M60)</f>
        <v>8069.85</v>
      </c>
      <c r="P60" s="118">
        <f>O60/12</f>
        <v>672.48750000000007</v>
      </c>
    </row>
    <row r="61" spans="1:16" x14ac:dyDescent="0.55000000000000004">
      <c r="A61" s="3" t="s">
        <v>45</v>
      </c>
      <c r="B61" s="58" t="s">
        <v>65</v>
      </c>
      <c r="C61" s="58" t="s">
        <v>65</v>
      </c>
      <c r="D61" s="58" t="s">
        <v>65</v>
      </c>
      <c r="E61" s="58" t="s">
        <v>65</v>
      </c>
      <c r="F61" s="58" t="s">
        <v>65</v>
      </c>
      <c r="G61" s="58" t="s">
        <v>65</v>
      </c>
      <c r="H61" s="58" t="s">
        <v>65</v>
      </c>
      <c r="I61" s="58" t="s">
        <v>65</v>
      </c>
      <c r="J61" s="58" t="s">
        <v>65</v>
      </c>
      <c r="K61" s="58" t="s">
        <v>65</v>
      </c>
      <c r="L61" s="58" t="s">
        <v>65</v>
      </c>
      <c r="M61" s="58" t="s">
        <v>65</v>
      </c>
      <c r="N61" s="88">
        <f>P61</f>
        <v>0</v>
      </c>
      <c r="O61" s="119">
        <f>SUM(B61:M61)</f>
        <v>0</v>
      </c>
      <c r="P61" s="118">
        <f>O61/12</f>
        <v>0</v>
      </c>
    </row>
    <row r="62" spans="1:16" x14ac:dyDescent="0.55000000000000004">
      <c r="A62" s="10" t="s">
        <v>20</v>
      </c>
      <c r="B62" s="58" t="s">
        <v>65</v>
      </c>
      <c r="C62" s="58" t="s">
        <v>65</v>
      </c>
      <c r="D62" s="58" t="s">
        <v>65</v>
      </c>
      <c r="E62" s="58" t="s">
        <v>65</v>
      </c>
      <c r="F62" s="58" t="s">
        <v>65</v>
      </c>
      <c r="G62" s="58" t="s">
        <v>65</v>
      </c>
      <c r="H62" s="58" t="s">
        <v>65</v>
      </c>
      <c r="I62" s="58" t="s">
        <v>65</v>
      </c>
      <c r="J62" s="58" t="s">
        <v>65</v>
      </c>
      <c r="K62" s="58" t="s">
        <v>65</v>
      </c>
      <c r="L62" s="58" t="s">
        <v>65</v>
      </c>
      <c r="M62" s="58" t="s">
        <v>65</v>
      </c>
      <c r="N62" s="88">
        <f>P62</f>
        <v>0</v>
      </c>
      <c r="O62" s="119">
        <f>SUM(B62:M62)</f>
        <v>0</v>
      </c>
      <c r="P62" s="118">
        <f>O62/12</f>
        <v>0</v>
      </c>
    </row>
    <row r="63" spans="1:16" x14ac:dyDescent="0.55000000000000004">
      <c r="A63" s="107" t="s">
        <v>75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03"/>
    </row>
    <row r="64" spans="1:16" x14ac:dyDescent="0.5500000000000000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00"/>
    </row>
    <row r="65" spans="1:16" ht="29.25" x14ac:dyDescent="0.6">
      <c r="A65" s="33" t="s">
        <v>76</v>
      </c>
      <c r="B65" s="34"/>
      <c r="C65" s="34"/>
      <c r="D65" s="34"/>
      <c r="E65" s="34"/>
      <c r="F65" s="34"/>
      <c r="G65" s="34"/>
    </row>
    <row r="66" spans="1:16" x14ac:dyDescent="0.55000000000000004">
      <c r="A66" s="41" t="s">
        <v>0</v>
      </c>
      <c r="B66" s="27"/>
      <c r="C66" s="27"/>
      <c r="D66" s="27"/>
      <c r="E66" s="27"/>
      <c r="F66" s="27"/>
      <c r="G66" s="35" t="s">
        <v>1</v>
      </c>
      <c r="H66" s="14"/>
      <c r="I66" s="8"/>
      <c r="J66" s="8"/>
      <c r="K66" s="8"/>
      <c r="L66" s="8"/>
      <c r="M66" s="38" t="s">
        <v>2</v>
      </c>
      <c r="N66" s="100"/>
    </row>
    <row r="67" spans="1:16" x14ac:dyDescent="0.55000000000000004">
      <c r="A67" s="1" t="s">
        <v>3</v>
      </c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L67" s="1" t="s">
        <v>14</v>
      </c>
      <c r="M67" s="2" t="s">
        <v>15</v>
      </c>
      <c r="N67" s="101" t="s">
        <v>16</v>
      </c>
      <c r="O67" s="97" t="s">
        <v>73</v>
      </c>
      <c r="P67" s="105" t="s">
        <v>74</v>
      </c>
    </row>
    <row r="68" spans="1:16" s="69" customFormat="1" x14ac:dyDescent="0.55000000000000004">
      <c r="A68" s="53" t="s">
        <v>46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104"/>
      <c r="O68" s="97"/>
      <c r="P68" s="105"/>
    </row>
    <row r="69" spans="1:16" x14ac:dyDescent="0.55000000000000004">
      <c r="A69" s="3" t="s">
        <v>47</v>
      </c>
      <c r="B69" s="17">
        <f>(B70)*($B4)</f>
        <v>16733.549485714291</v>
      </c>
      <c r="C69" s="17">
        <f>(C70)*($C4)</f>
        <v>16804.630479999996</v>
      </c>
      <c r="D69" s="51">
        <f>(D70)*($D4)</f>
        <v>16554.519047619051</v>
      </c>
      <c r="E69" s="51">
        <f>(E70)*($E4)</f>
        <v>15833.104195555556</v>
      </c>
      <c r="F69" s="51">
        <f>(F70)*($F4)</f>
        <v>15834.981793750003</v>
      </c>
      <c r="G69" s="51">
        <f>(G70)*($G4)</f>
        <v>16101.996971428573</v>
      </c>
      <c r="H69" s="51">
        <f>(H70)*($H4)</f>
        <v>16107.166323809526</v>
      </c>
      <c r="I69" s="51">
        <f>(I70)*($I4)</f>
        <v>16181.933744318178</v>
      </c>
      <c r="J69" s="51">
        <f>(J70)*($J4)</f>
        <v>16586.97180875</v>
      </c>
      <c r="K69" s="51">
        <f>(K70)*($K4)</f>
        <v>26519.962599999999</v>
      </c>
      <c r="L69" s="51">
        <f>(L70)*($L4)</f>
        <v>12846.343140909092</v>
      </c>
      <c r="M69" s="51">
        <f>(M70)*($M4)</f>
        <v>13092.879249999998</v>
      </c>
      <c r="N69" s="88">
        <f>P69</f>
        <v>16599.836570154523</v>
      </c>
      <c r="O69" s="119">
        <f>SUM(B69:M69)</f>
        <v>199198.03884185426</v>
      </c>
      <c r="P69" s="118">
        <f>O69/12</f>
        <v>16599.836570154523</v>
      </c>
    </row>
    <row r="70" spans="1:16" x14ac:dyDescent="0.55000000000000004">
      <c r="A70" s="3" t="s">
        <v>22</v>
      </c>
      <c r="B70" s="19">
        <v>468</v>
      </c>
      <c r="C70" s="42">
        <v>473</v>
      </c>
      <c r="D70" s="42">
        <v>475</v>
      </c>
      <c r="E70" s="42">
        <v>456.8</v>
      </c>
      <c r="F70" s="50">
        <v>460.25</v>
      </c>
      <c r="G70" s="42">
        <v>468.5</v>
      </c>
      <c r="H70" s="42">
        <v>480.8</v>
      </c>
      <c r="I70" s="42">
        <v>476.25</v>
      </c>
      <c r="J70" s="42">
        <v>487.25</v>
      </c>
      <c r="K70" s="42">
        <v>781</v>
      </c>
      <c r="L70" s="42">
        <v>381.5</v>
      </c>
      <c r="M70" s="42">
        <v>390.5</v>
      </c>
      <c r="N70" s="88">
        <f>P70</f>
        <v>483.23750000000001</v>
      </c>
      <c r="O70" s="119">
        <f>SUM(B70:M70)</f>
        <v>5798.85</v>
      </c>
      <c r="P70" s="118">
        <f>O70/12</f>
        <v>483.23750000000001</v>
      </c>
    </row>
    <row r="71" spans="1:16" s="69" customFormat="1" x14ac:dyDescent="0.55000000000000004">
      <c r="A71" s="53" t="s">
        <v>48</v>
      </c>
      <c r="B71" s="54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76"/>
      <c r="O71" s="98"/>
      <c r="P71" s="110"/>
    </row>
    <row r="72" spans="1:16" x14ac:dyDescent="0.55000000000000004">
      <c r="A72" s="3" t="s">
        <v>49</v>
      </c>
      <c r="B72" s="17">
        <f>(B73)*($B7)</f>
        <v>174801.59999999998</v>
      </c>
      <c r="C72" s="17">
        <f>(C73)*($C7)</f>
        <v>179251.5625</v>
      </c>
      <c r="D72" s="51">
        <f>(D73)*($D7)</f>
        <v>186859.75</v>
      </c>
      <c r="E72" s="51">
        <f>(E73)*($E7)</f>
        <v>186140.71999999997</v>
      </c>
      <c r="F72" s="51">
        <f>(F73)*($F7)</f>
        <v>186472</v>
      </c>
      <c r="G72" s="51">
        <f>(G73)*($G7)</f>
        <v>191752.125</v>
      </c>
      <c r="H72" s="51">
        <f>(H73)*($H7)</f>
        <v>200409.04</v>
      </c>
      <c r="I72" s="51">
        <f>(I73)*($I7)</f>
        <v>192083.25</v>
      </c>
      <c r="J72" s="51">
        <f>(J73)*($J7)</f>
        <v>0</v>
      </c>
      <c r="K72" s="51">
        <f>(K73)*($K7)</f>
        <v>0</v>
      </c>
      <c r="L72" s="51">
        <f>(L73)*($L7)</f>
        <v>0</v>
      </c>
      <c r="M72" s="51">
        <f>(M73)*($M7)</f>
        <v>0</v>
      </c>
      <c r="N72" s="88">
        <f t="shared" ref="N72:N81" si="27">P72</f>
        <v>124814.17062499998</v>
      </c>
      <c r="O72" s="119">
        <f t="shared" ref="O72:O81" si="28">SUM(B72:M72)</f>
        <v>1497770.0474999999</v>
      </c>
      <c r="P72" s="118">
        <f t="shared" ref="P72:P81" si="29">O72/12</f>
        <v>124814.17062499998</v>
      </c>
    </row>
    <row r="73" spans="1:16" x14ac:dyDescent="0.55000000000000004">
      <c r="A73" s="3" t="s">
        <v>20</v>
      </c>
      <c r="B73" s="19">
        <v>318.39999999999998</v>
      </c>
      <c r="C73" s="42">
        <v>322.25</v>
      </c>
      <c r="D73" s="42">
        <v>327.25</v>
      </c>
      <c r="E73" s="42">
        <v>324.39999999999998</v>
      </c>
      <c r="F73" s="50">
        <v>326</v>
      </c>
      <c r="G73" s="42">
        <v>334.5</v>
      </c>
      <c r="H73" s="42">
        <v>340.6</v>
      </c>
      <c r="I73" s="42">
        <v>331.75</v>
      </c>
      <c r="J73" s="42">
        <v>328.75</v>
      </c>
      <c r="K73" s="42">
        <v>332.6</v>
      </c>
      <c r="L73" s="42">
        <v>345.5</v>
      </c>
      <c r="M73" s="42">
        <v>358</v>
      </c>
      <c r="N73" s="88">
        <f t="shared" si="27"/>
        <v>332.5</v>
      </c>
      <c r="O73" s="119">
        <f t="shared" si="28"/>
        <v>3990</v>
      </c>
      <c r="P73" s="118">
        <f t="shared" si="29"/>
        <v>332.5</v>
      </c>
    </row>
    <row r="74" spans="1:16" x14ac:dyDescent="0.55000000000000004">
      <c r="A74" s="3" t="s">
        <v>50</v>
      </c>
      <c r="B74" s="19">
        <v>11085.522200000001</v>
      </c>
      <c r="C74" s="42">
        <v>11149.871300000001</v>
      </c>
      <c r="D74" s="42">
        <v>11106.874749999999</v>
      </c>
      <c r="E74" s="42">
        <v>10928.874019999999</v>
      </c>
      <c r="F74" s="50">
        <v>10902.343625</v>
      </c>
      <c r="G74" s="42">
        <v>11205.07425</v>
      </c>
      <c r="H74" s="42">
        <v>11122.602859999997</v>
      </c>
      <c r="I74" s="37">
        <v>10983.893725</v>
      </c>
      <c r="J74" s="42">
        <v>10886.20125</v>
      </c>
      <c r="K74" s="42">
        <v>10985.93922</v>
      </c>
      <c r="L74" s="42">
        <v>11330.449250000001</v>
      </c>
      <c r="M74" s="42">
        <v>11701.045299999998</v>
      </c>
      <c r="N74" s="88">
        <f t="shared" si="27"/>
        <v>11115.7243125</v>
      </c>
      <c r="O74" s="119">
        <f t="shared" si="28"/>
        <v>133388.69175</v>
      </c>
      <c r="P74" s="118">
        <f t="shared" si="29"/>
        <v>11115.7243125</v>
      </c>
    </row>
    <row r="75" spans="1:16" x14ac:dyDescent="0.55000000000000004">
      <c r="A75" s="3" t="s">
        <v>20</v>
      </c>
      <c r="B75" s="19">
        <v>310</v>
      </c>
      <c r="C75" s="42">
        <v>314</v>
      </c>
      <c r="D75" s="42">
        <v>318.75</v>
      </c>
      <c r="E75" s="42">
        <v>315.39999999999998</v>
      </c>
      <c r="F75" s="50">
        <v>317</v>
      </c>
      <c r="G75" s="42">
        <v>326</v>
      </c>
      <c r="H75" s="42">
        <v>331.6</v>
      </c>
      <c r="I75" s="42">
        <v>323</v>
      </c>
      <c r="J75" s="42">
        <v>319.75</v>
      </c>
      <c r="K75" s="42">
        <v>323.60000000000002</v>
      </c>
      <c r="L75" s="42">
        <v>336.5</v>
      </c>
      <c r="M75" s="42">
        <v>349</v>
      </c>
      <c r="N75" s="88">
        <f t="shared" si="27"/>
        <v>323.71666666666664</v>
      </c>
      <c r="O75" s="119">
        <f t="shared" si="28"/>
        <v>3884.6</v>
      </c>
      <c r="P75" s="118">
        <f t="shared" si="29"/>
        <v>323.71666666666664</v>
      </c>
    </row>
    <row r="76" spans="1:16" x14ac:dyDescent="0.55000000000000004">
      <c r="A76" s="3" t="s">
        <v>51</v>
      </c>
      <c r="B76" s="19">
        <v>10978.242260000001</v>
      </c>
      <c r="C76" s="42">
        <v>11043.342124999999</v>
      </c>
      <c r="D76" s="42">
        <v>11002.341850000001</v>
      </c>
      <c r="E76" s="42">
        <v>10824.921859999999</v>
      </c>
      <c r="F76" s="50">
        <v>10799.166725000001</v>
      </c>
      <c r="G76" s="42">
        <v>11101.959900000002</v>
      </c>
      <c r="H76" s="42">
        <v>11021.97026</v>
      </c>
      <c r="I76" s="37">
        <v>10881.872949999999</v>
      </c>
      <c r="J76" s="42">
        <v>10784.063624999999</v>
      </c>
      <c r="K76" s="42">
        <v>10897.642199999998</v>
      </c>
      <c r="L76" s="42">
        <v>11229.432199999999</v>
      </c>
      <c r="M76" s="42">
        <v>11600.459800000001</v>
      </c>
      <c r="N76" s="88">
        <f t="shared" si="27"/>
        <v>11013.784646250002</v>
      </c>
      <c r="O76" s="119">
        <f t="shared" si="28"/>
        <v>132165.41575500002</v>
      </c>
      <c r="P76" s="118">
        <f t="shared" si="29"/>
        <v>11013.784646250002</v>
      </c>
    </row>
    <row r="77" spans="1:16" x14ac:dyDescent="0.55000000000000004">
      <c r="A77" s="3" t="s">
        <v>20</v>
      </c>
      <c r="B77" s="19">
        <v>307</v>
      </c>
      <c r="C77" s="42">
        <v>311</v>
      </c>
      <c r="D77" s="42">
        <v>315.75</v>
      </c>
      <c r="E77" s="42">
        <v>312.39999999999998</v>
      </c>
      <c r="F77" s="50">
        <v>314</v>
      </c>
      <c r="G77" s="42">
        <v>323</v>
      </c>
      <c r="H77" s="42">
        <v>328.6</v>
      </c>
      <c r="I77" s="42">
        <v>320</v>
      </c>
      <c r="J77" s="42">
        <v>316.75</v>
      </c>
      <c r="K77" s="42">
        <v>321</v>
      </c>
      <c r="L77" s="42">
        <v>333.5</v>
      </c>
      <c r="M77" s="42">
        <v>346</v>
      </c>
      <c r="N77" s="88">
        <f t="shared" si="27"/>
        <v>320.75</v>
      </c>
      <c r="O77" s="119">
        <f t="shared" si="28"/>
        <v>3849</v>
      </c>
      <c r="P77" s="118">
        <f t="shared" si="29"/>
        <v>320.75</v>
      </c>
    </row>
    <row r="78" spans="1:16" x14ac:dyDescent="0.55000000000000004">
      <c r="A78" s="3" t="s">
        <v>52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88">
        <f t="shared" si="27"/>
        <v>0</v>
      </c>
      <c r="O78" s="119">
        <f t="shared" si="28"/>
        <v>0</v>
      </c>
      <c r="P78" s="118">
        <f t="shared" si="29"/>
        <v>0</v>
      </c>
    </row>
    <row r="79" spans="1:16" x14ac:dyDescent="0.55000000000000004">
      <c r="A79" s="3" t="s">
        <v>20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88">
        <f t="shared" si="27"/>
        <v>0</v>
      </c>
      <c r="O79" s="119">
        <f t="shared" si="28"/>
        <v>0</v>
      </c>
      <c r="P79" s="118">
        <f t="shared" si="29"/>
        <v>0</v>
      </c>
    </row>
    <row r="80" spans="1:16" x14ac:dyDescent="0.55000000000000004">
      <c r="A80" s="3" t="s">
        <v>53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88">
        <f t="shared" si="27"/>
        <v>0</v>
      </c>
      <c r="O80" s="119">
        <f t="shared" si="28"/>
        <v>0</v>
      </c>
      <c r="P80" s="118">
        <f t="shared" si="29"/>
        <v>0</v>
      </c>
    </row>
    <row r="81" spans="1:16" x14ac:dyDescent="0.55000000000000004">
      <c r="A81" s="3" t="s">
        <v>20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88">
        <f t="shared" si="27"/>
        <v>0</v>
      </c>
      <c r="O81" s="119">
        <f t="shared" si="28"/>
        <v>0</v>
      </c>
      <c r="P81" s="118">
        <f t="shared" si="29"/>
        <v>0</v>
      </c>
    </row>
    <row r="82" spans="1:16" s="69" customFormat="1" x14ac:dyDescent="0.55000000000000004">
      <c r="A82" s="53" t="s">
        <v>54</v>
      </c>
      <c r="B82" s="54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98"/>
      <c r="P82" s="110"/>
    </row>
    <row r="83" spans="1:16" x14ac:dyDescent="0.55000000000000004">
      <c r="A83" s="3" t="s">
        <v>55</v>
      </c>
      <c r="B83" s="19">
        <v>11385.92064</v>
      </c>
      <c r="C83" s="42">
        <v>11495.94375</v>
      </c>
      <c r="D83" s="42">
        <v>11516.13185</v>
      </c>
      <c r="E83" s="42">
        <v>11240.7305</v>
      </c>
      <c r="F83" s="50">
        <v>11237.669450000001</v>
      </c>
      <c r="G83" s="82">
        <v>11600.349850000001</v>
      </c>
      <c r="H83" s="42">
        <v>11565.342560000001</v>
      </c>
      <c r="I83" s="37">
        <v>11553.707399999999</v>
      </c>
      <c r="J83" s="42">
        <v>11584.10205</v>
      </c>
      <c r="K83" s="42">
        <v>11746.30536</v>
      </c>
      <c r="L83" s="42">
        <v>12416.255300000001</v>
      </c>
      <c r="M83" s="42">
        <v>12790.972299999999</v>
      </c>
      <c r="N83" s="88">
        <f>P83</f>
        <v>11677.785917499999</v>
      </c>
      <c r="O83" s="119">
        <f>SUM(B83:M83)</f>
        <v>140133.43101</v>
      </c>
      <c r="P83" s="118">
        <f>O83/12</f>
        <v>11677.785917499999</v>
      </c>
    </row>
    <row r="84" spans="1:16" x14ac:dyDescent="0.55000000000000004">
      <c r="A84" s="10" t="s">
        <v>22</v>
      </c>
      <c r="B84" s="22">
        <v>318.39999999999998</v>
      </c>
      <c r="C84" s="43">
        <v>323.75</v>
      </c>
      <c r="D84" s="43">
        <v>330.5</v>
      </c>
      <c r="E84" s="43">
        <v>324.39999999999998</v>
      </c>
      <c r="F84" s="52">
        <v>326.75</v>
      </c>
      <c r="G84" s="43">
        <v>337.5</v>
      </c>
      <c r="H84" s="43">
        <v>344.8</v>
      </c>
      <c r="I84" s="43">
        <v>339.75</v>
      </c>
      <c r="J84" s="43">
        <v>340.25</v>
      </c>
      <c r="K84" s="43">
        <v>346</v>
      </c>
      <c r="L84" s="43">
        <v>368.75</v>
      </c>
      <c r="M84" s="43">
        <v>381.5</v>
      </c>
      <c r="N84" s="88">
        <f>P84</f>
        <v>340.19583333333333</v>
      </c>
      <c r="O84" s="119">
        <f>SUM(B84:M84)</f>
        <v>4082.35</v>
      </c>
      <c r="P84" s="118">
        <f>O84/12</f>
        <v>340.19583333333333</v>
      </c>
    </row>
    <row r="85" spans="1:16" x14ac:dyDescent="0.55000000000000004">
      <c r="A85" s="107" t="s">
        <v>75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00"/>
    </row>
    <row r="86" spans="1:16" ht="29.25" x14ac:dyDescent="0.6">
      <c r="A86" s="33" t="s">
        <v>76</v>
      </c>
      <c r="B86" s="34"/>
      <c r="C86" s="34"/>
      <c r="D86" s="34"/>
      <c r="E86" s="34"/>
      <c r="F86" s="34"/>
      <c r="G86" s="34"/>
    </row>
    <row r="87" spans="1:16" x14ac:dyDescent="0.55000000000000004">
      <c r="A87" s="41" t="s">
        <v>0</v>
      </c>
      <c r="B87" s="27"/>
      <c r="C87" s="27"/>
      <c r="D87" s="27"/>
      <c r="E87" s="27"/>
      <c r="F87" s="27"/>
      <c r="G87" s="35" t="s">
        <v>1</v>
      </c>
      <c r="H87" s="14"/>
      <c r="I87" s="8"/>
      <c r="J87" s="8"/>
      <c r="K87" s="8"/>
      <c r="L87" s="8"/>
      <c r="M87" s="38" t="s">
        <v>2</v>
      </c>
      <c r="N87" s="100"/>
    </row>
    <row r="88" spans="1:16" x14ac:dyDescent="0.55000000000000004">
      <c r="A88" s="1" t="s">
        <v>3</v>
      </c>
      <c r="B88" s="2" t="s">
        <v>4</v>
      </c>
      <c r="C88" s="2" t="s">
        <v>5</v>
      </c>
      <c r="D88" s="2" t="s">
        <v>6</v>
      </c>
      <c r="E88" s="2" t="s">
        <v>7</v>
      </c>
      <c r="F88" s="2" t="s">
        <v>8</v>
      </c>
      <c r="G88" s="2" t="s">
        <v>9</v>
      </c>
      <c r="H88" s="2" t="s">
        <v>10</v>
      </c>
      <c r="I88" s="2" t="s">
        <v>11</v>
      </c>
      <c r="J88" s="2" t="s">
        <v>12</v>
      </c>
      <c r="K88" s="2" t="s">
        <v>13</v>
      </c>
      <c r="L88" s="1" t="s">
        <v>14</v>
      </c>
      <c r="M88" s="2" t="s">
        <v>15</v>
      </c>
      <c r="N88" s="101" t="s">
        <v>16</v>
      </c>
      <c r="O88" s="97" t="s">
        <v>73</v>
      </c>
      <c r="P88" s="105" t="s">
        <v>74</v>
      </c>
    </row>
    <row r="89" spans="1:16" x14ac:dyDescent="0.55000000000000004">
      <c r="A89" s="3" t="s">
        <v>56</v>
      </c>
      <c r="B89" s="42">
        <v>11285.792979999998</v>
      </c>
      <c r="C89" s="42">
        <v>11398.305774999999</v>
      </c>
      <c r="D89" s="42">
        <v>11428.988475</v>
      </c>
      <c r="E89" s="42">
        <v>11136.778340000001</v>
      </c>
      <c r="F89" s="50">
        <v>11134.492549999999</v>
      </c>
      <c r="G89" s="42">
        <v>11497.235500000001</v>
      </c>
      <c r="H89" s="42">
        <v>11464.70996</v>
      </c>
      <c r="I89" s="37">
        <v>11460.171474999999</v>
      </c>
      <c r="J89" s="42">
        <v>11498.982974999999</v>
      </c>
      <c r="K89" s="42">
        <v>11658.052740000001</v>
      </c>
      <c r="L89" s="42">
        <v>12315.238250000002</v>
      </c>
      <c r="M89" s="42">
        <v>12690.3868</v>
      </c>
      <c r="N89" s="88">
        <f t="shared" ref="N89:N98" si="30">P89</f>
        <v>11580.761318333332</v>
      </c>
      <c r="O89" s="119">
        <f t="shared" ref="O89:O98" si="31">SUM(B89:M89)</f>
        <v>138969.13582</v>
      </c>
      <c r="P89" s="118">
        <f t="shared" ref="P89:P98" si="32">O89/12</f>
        <v>11580.761318333332</v>
      </c>
    </row>
    <row r="90" spans="1:16" x14ac:dyDescent="0.55000000000000004">
      <c r="A90" s="3" t="s">
        <v>20</v>
      </c>
      <c r="B90" s="42">
        <v>315.60000000000002</v>
      </c>
      <c r="C90" s="42">
        <v>321</v>
      </c>
      <c r="D90" s="42">
        <v>328</v>
      </c>
      <c r="E90" s="42">
        <v>321.39999999999998</v>
      </c>
      <c r="F90" s="50">
        <v>323.75</v>
      </c>
      <c r="G90" s="42">
        <v>334.5</v>
      </c>
      <c r="H90" s="42">
        <v>341.8</v>
      </c>
      <c r="I90" s="42">
        <v>337</v>
      </c>
      <c r="J90" s="42">
        <v>337.75</v>
      </c>
      <c r="K90" s="42">
        <v>343.4</v>
      </c>
      <c r="L90" s="42">
        <v>365.75</v>
      </c>
      <c r="M90" s="42">
        <v>378.5</v>
      </c>
      <c r="N90" s="88">
        <f t="shared" si="30"/>
        <v>337.37083333333334</v>
      </c>
      <c r="O90" s="119">
        <f t="shared" si="31"/>
        <v>4048.4500000000003</v>
      </c>
      <c r="P90" s="118">
        <f t="shared" si="32"/>
        <v>337.37083333333334</v>
      </c>
    </row>
    <row r="91" spans="1:16" x14ac:dyDescent="0.55000000000000004">
      <c r="A91" s="3" t="s">
        <v>57</v>
      </c>
      <c r="B91" s="42">
        <v>11192.80214</v>
      </c>
      <c r="C91" s="42">
        <v>11300.677725</v>
      </c>
      <c r="D91" s="42">
        <v>11324.455575</v>
      </c>
      <c r="E91" s="42">
        <v>11032.826180000002</v>
      </c>
      <c r="F91" s="50">
        <v>11031.31565</v>
      </c>
      <c r="G91" s="42">
        <v>11394.121149999999</v>
      </c>
      <c r="H91" s="42">
        <v>11364.077359999999</v>
      </c>
      <c r="I91" s="37">
        <v>11358.1507</v>
      </c>
      <c r="J91" s="42">
        <v>11396.84535</v>
      </c>
      <c r="K91" s="42">
        <v>11556.202860000001</v>
      </c>
      <c r="L91" s="42">
        <v>12214.2212</v>
      </c>
      <c r="M91" s="42">
        <v>12589.801299999999</v>
      </c>
      <c r="N91" s="88">
        <f t="shared" si="30"/>
        <v>11479.624765833332</v>
      </c>
      <c r="O91" s="119">
        <f t="shared" si="31"/>
        <v>137755.49718999999</v>
      </c>
      <c r="P91" s="118">
        <f t="shared" si="32"/>
        <v>11479.624765833332</v>
      </c>
    </row>
    <row r="92" spans="1:16" x14ac:dyDescent="0.55000000000000004">
      <c r="A92" s="3" t="s">
        <v>20</v>
      </c>
      <c r="B92" s="42">
        <v>313</v>
      </c>
      <c r="C92" s="42">
        <v>318.25</v>
      </c>
      <c r="D92" s="42">
        <v>325</v>
      </c>
      <c r="E92" s="42">
        <v>318.39999999999998</v>
      </c>
      <c r="F92" s="50">
        <v>320.75</v>
      </c>
      <c r="G92" s="42">
        <v>331.5</v>
      </c>
      <c r="H92" s="42">
        <v>338.8</v>
      </c>
      <c r="I92" s="42">
        <v>334</v>
      </c>
      <c r="J92" s="42">
        <v>334.75</v>
      </c>
      <c r="K92" s="42">
        <v>340.4</v>
      </c>
      <c r="L92" s="42">
        <v>362.75</v>
      </c>
      <c r="M92" s="42">
        <v>375.5</v>
      </c>
      <c r="N92" s="88">
        <f t="shared" si="30"/>
        <v>334.42500000000001</v>
      </c>
      <c r="O92" s="119">
        <f t="shared" si="31"/>
        <v>4013.1000000000004</v>
      </c>
      <c r="P92" s="118">
        <f t="shared" si="32"/>
        <v>334.42500000000001</v>
      </c>
    </row>
    <row r="93" spans="1:16" x14ac:dyDescent="0.55000000000000004">
      <c r="A93" s="3" t="s">
        <v>58</v>
      </c>
      <c r="B93" s="42">
        <v>11085.522200000001</v>
      </c>
      <c r="C93" s="42">
        <v>11194.148550000002</v>
      </c>
      <c r="D93" s="42">
        <v>11219.922675</v>
      </c>
      <c r="E93" s="42">
        <v>10928.874019999999</v>
      </c>
      <c r="F93" s="50">
        <v>10928.13875</v>
      </c>
      <c r="G93" s="42">
        <v>11291.006800000001</v>
      </c>
      <c r="H93" s="42">
        <v>11263.444759999998</v>
      </c>
      <c r="I93" s="37">
        <v>11256.129924999999</v>
      </c>
      <c r="J93" s="42">
        <v>11294.707724999998</v>
      </c>
      <c r="K93" s="42">
        <v>11454.352980000001</v>
      </c>
      <c r="L93" s="42">
        <v>12130.05745</v>
      </c>
      <c r="M93" s="42">
        <v>12489.215799999998</v>
      </c>
      <c r="N93" s="88">
        <f t="shared" si="30"/>
        <v>11377.960136250002</v>
      </c>
      <c r="O93" s="119">
        <f t="shared" si="31"/>
        <v>136535.52163500001</v>
      </c>
      <c r="P93" s="118">
        <f t="shared" si="32"/>
        <v>11377.960136250002</v>
      </c>
    </row>
    <row r="94" spans="1:16" x14ac:dyDescent="0.55000000000000004">
      <c r="A94" s="3" t="s">
        <v>20</v>
      </c>
      <c r="B94" s="42">
        <v>310</v>
      </c>
      <c r="C94" s="42">
        <v>315.25</v>
      </c>
      <c r="D94" s="42">
        <v>322</v>
      </c>
      <c r="E94" s="42">
        <v>315.39999999999998</v>
      </c>
      <c r="F94" s="50">
        <v>317.75</v>
      </c>
      <c r="G94" s="42">
        <v>328.5</v>
      </c>
      <c r="H94" s="42">
        <v>335.8</v>
      </c>
      <c r="I94" s="42">
        <v>331</v>
      </c>
      <c r="J94" s="42">
        <v>331.75</v>
      </c>
      <c r="K94" s="42">
        <v>337.4</v>
      </c>
      <c r="L94" s="42">
        <v>360.25</v>
      </c>
      <c r="M94" s="42">
        <v>372.5</v>
      </c>
      <c r="N94" s="88">
        <f t="shared" si="30"/>
        <v>331.4666666666667</v>
      </c>
      <c r="O94" s="119">
        <f t="shared" si="31"/>
        <v>3977.6000000000004</v>
      </c>
      <c r="P94" s="118">
        <f t="shared" si="32"/>
        <v>331.4666666666667</v>
      </c>
    </row>
    <row r="95" spans="1:16" x14ac:dyDescent="0.55000000000000004">
      <c r="A95" s="3" t="s">
        <v>59</v>
      </c>
      <c r="B95" s="42">
        <v>10885.280920000001</v>
      </c>
      <c r="C95" s="42">
        <v>10989.96515</v>
      </c>
      <c r="D95" s="42">
        <v>11028.31165</v>
      </c>
      <c r="E95" s="42">
        <v>10727.914059999999</v>
      </c>
      <c r="F95" s="50">
        <v>10721.784950000001</v>
      </c>
      <c r="G95" s="42">
        <v>11101.959900000002</v>
      </c>
      <c r="H95" s="42">
        <v>11062.17956</v>
      </c>
      <c r="I95" s="37">
        <v>11052.088374999999</v>
      </c>
      <c r="J95" s="42">
        <v>11090.432474999998</v>
      </c>
      <c r="K95" s="42">
        <v>11250.653219999998</v>
      </c>
      <c r="L95" s="42">
        <v>11936.4293</v>
      </c>
      <c r="M95" s="42">
        <v>12288.0448</v>
      </c>
      <c r="N95" s="88">
        <f t="shared" si="30"/>
        <v>11177.920363333331</v>
      </c>
      <c r="O95" s="119">
        <f t="shared" si="31"/>
        <v>134135.04435999997</v>
      </c>
      <c r="P95" s="118">
        <f t="shared" si="32"/>
        <v>11177.920363333331</v>
      </c>
    </row>
    <row r="96" spans="1:16" x14ac:dyDescent="0.55000000000000004">
      <c r="A96" s="3" t="s">
        <v>22</v>
      </c>
      <c r="B96" s="42">
        <v>304.39999999999998</v>
      </c>
      <c r="C96" s="42">
        <v>309.5</v>
      </c>
      <c r="D96" s="42">
        <v>316.5</v>
      </c>
      <c r="E96" s="42">
        <v>309.60000000000002</v>
      </c>
      <c r="F96" s="50">
        <v>311.75</v>
      </c>
      <c r="G96" s="42">
        <v>323</v>
      </c>
      <c r="H96" s="42">
        <v>329.8</v>
      </c>
      <c r="I96" s="42">
        <v>325</v>
      </c>
      <c r="J96" s="42">
        <v>325.75</v>
      </c>
      <c r="K96" s="42">
        <v>331.4</v>
      </c>
      <c r="L96" s="42">
        <v>354.5</v>
      </c>
      <c r="M96" s="42">
        <v>366.5</v>
      </c>
      <c r="N96" s="88">
        <f t="shared" si="30"/>
        <v>325.64166666666671</v>
      </c>
      <c r="O96" s="119">
        <f t="shared" si="31"/>
        <v>3907.7000000000003</v>
      </c>
      <c r="P96" s="118">
        <f t="shared" si="32"/>
        <v>325.64166666666671</v>
      </c>
    </row>
    <row r="97" spans="1:16" x14ac:dyDescent="0.55000000000000004">
      <c r="A97" s="3" t="s">
        <v>60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88">
        <f t="shared" si="30"/>
        <v>0</v>
      </c>
      <c r="O97" s="119">
        <f t="shared" si="31"/>
        <v>0</v>
      </c>
      <c r="P97" s="118">
        <f t="shared" si="32"/>
        <v>0</v>
      </c>
    </row>
    <row r="98" spans="1:16" x14ac:dyDescent="0.55000000000000004">
      <c r="A98" s="3" t="s">
        <v>20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88">
        <f t="shared" si="30"/>
        <v>0</v>
      </c>
      <c r="O98" s="119">
        <f t="shared" si="31"/>
        <v>0</v>
      </c>
      <c r="P98" s="118">
        <f t="shared" si="32"/>
        <v>0</v>
      </c>
    </row>
    <row r="99" spans="1:16" s="69" customFormat="1" x14ac:dyDescent="0.55000000000000004">
      <c r="A99" s="53" t="s">
        <v>61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76"/>
      <c r="O99" s="98"/>
      <c r="P99" s="110"/>
    </row>
    <row r="100" spans="1:16" x14ac:dyDescent="0.55000000000000004">
      <c r="A100" s="3" t="s">
        <v>62</v>
      </c>
      <c r="B100" s="42">
        <v>8345.9973999999984</v>
      </c>
      <c r="C100" s="42">
        <v>8611.0383500000007</v>
      </c>
      <c r="D100" s="42">
        <v>8327.9558249999991</v>
      </c>
      <c r="E100" s="42">
        <v>8032.1107600000005</v>
      </c>
      <c r="F100" s="50">
        <v>7987.5953</v>
      </c>
      <c r="G100" s="42">
        <v>7999.9456999999993</v>
      </c>
      <c r="H100" s="42">
        <v>8016.3507599999994</v>
      </c>
      <c r="I100" s="42">
        <v>7991.2843250000005</v>
      </c>
      <c r="J100" s="42">
        <v>8094.3514500000001</v>
      </c>
      <c r="K100" s="42">
        <v>8358.1170000000002</v>
      </c>
      <c r="L100" s="42">
        <v>8897.5350500000004</v>
      </c>
      <c r="M100" s="42">
        <v>9404.2928999999986</v>
      </c>
      <c r="N100" s="88">
        <f>P100</f>
        <v>8338.8812350000007</v>
      </c>
      <c r="O100" s="119">
        <f>SUM(B100:M100)</f>
        <v>100066.57482000001</v>
      </c>
      <c r="P100" s="118">
        <f>O100/12</f>
        <v>8338.8812350000007</v>
      </c>
    </row>
    <row r="101" spans="1:16" x14ac:dyDescent="0.55000000000000004">
      <c r="A101" s="10" t="s">
        <v>20</v>
      </c>
      <c r="B101" s="43">
        <v>233.4</v>
      </c>
      <c r="C101" s="43">
        <v>242.5</v>
      </c>
      <c r="D101" s="43">
        <v>239</v>
      </c>
      <c r="E101" s="43">
        <v>231.8</v>
      </c>
      <c r="F101" s="52">
        <v>232.25</v>
      </c>
      <c r="G101" s="43">
        <v>232.75</v>
      </c>
      <c r="H101" s="43">
        <v>239</v>
      </c>
      <c r="I101" s="43">
        <v>235</v>
      </c>
      <c r="J101" s="43">
        <v>237.75</v>
      </c>
      <c r="K101" s="43">
        <v>246.2</v>
      </c>
      <c r="L101" s="43">
        <v>264.25</v>
      </c>
      <c r="M101" s="43">
        <v>280.5</v>
      </c>
      <c r="N101" s="88">
        <f>P101</f>
        <v>242.86666666666665</v>
      </c>
      <c r="O101" s="119">
        <f>SUM(B101:M101)</f>
        <v>2914.3999999999996</v>
      </c>
      <c r="P101" s="118">
        <f>O101/12</f>
        <v>242.86666666666665</v>
      </c>
    </row>
    <row r="102" spans="1:16" x14ac:dyDescent="0.55000000000000004">
      <c r="A102" s="107" t="s">
        <v>75</v>
      </c>
      <c r="O102" s="98"/>
      <c r="P102" s="106"/>
    </row>
    <row r="103" spans="1:16" x14ac:dyDescent="0.55000000000000004">
      <c r="O103" s="98"/>
      <c r="P103" s="106"/>
    </row>
    <row r="104" spans="1:16" x14ac:dyDescent="0.55000000000000004">
      <c r="O104" s="98"/>
      <c r="P104" s="106"/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7"/>
  <sheetViews>
    <sheetView topLeftCell="A73" workbookViewId="0">
      <selection activeCell="B38" sqref="B38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86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2" t="s">
        <v>17</v>
      </c>
      <c r="C4" s="47">
        <v>33.369999999999997</v>
      </c>
      <c r="D4" s="138">
        <v>33.479599999999998</v>
      </c>
      <c r="E4" s="47">
        <v>33.7303</v>
      </c>
      <c r="F4" s="45">
        <v>33.865699999999997</v>
      </c>
      <c r="G4" s="45"/>
      <c r="H4" s="49">
        <f>AVERAGE(C4:G4)</f>
        <v>33.611399999999996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97</v>
      </c>
      <c r="B6" s="6" t="s">
        <v>19</v>
      </c>
      <c r="C6" s="17">
        <f>C7*$C$4</f>
        <v>30667.03</v>
      </c>
      <c r="D6" s="17">
        <f>D7*$D$4</f>
        <v>30700.793199999996</v>
      </c>
      <c r="E6" s="17">
        <f>E7*$E$4</f>
        <v>30525.9215</v>
      </c>
      <c r="F6" s="17">
        <f>F7*$F$4</f>
        <v>30106.607299999996</v>
      </c>
      <c r="G6" s="137"/>
      <c r="H6" s="94">
        <f>AVERAGE(C6:G6)</f>
        <v>30500.087999999996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919</v>
      </c>
      <c r="D7" s="16">
        <v>917</v>
      </c>
      <c r="E7" s="16">
        <v>905</v>
      </c>
      <c r="F7" s="122">
        <v>889</v>
      </c>
      <c r="G7" s="120"/>
      <c r="H7" s="94">
        <f>AVERAGE(C7:G7)</f>
        <v>907.5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31768.239999999998</v>
      </c>
      <c r="D8" s="111">
        <f>D9*$D$4</f>
        <v>31772.140399999997</v>
      </c>
      <c r="E8" s="111">
        <f>E9*$E$4</f>
        <v>31605.291099999999</v>
      </c>
      <c r="F8" s="111">
        <f>F9*$F$4</f>
        <v>31224.175399999996</v>
      </c>
      <c r="G8" s="111"/>
      <c r="H8" s="113">
        <f t="shared" ref="H8:H35" si="0">AVERAGE(C8:G8)</f>
        <v>31592.461724999997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952</v>
      </c>
      <c r="D9" s="111">
        <v>949</v>
      </c>
      <c r="E9" s="111">
        <v>937</v>
      </c>
      <c r="F9" s="111">
        <v>922</v>
      </c>
      <c r="G9" s="111"/>
      <c r="H9" s="113">
        <f t="shared" si="0"/>
        <v>940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30099.739999999998</v>
      </c>
      <c r="D10" s="111">
        <f>D11*$D$4</f>
        <v>30165.119599999998</v>
      </c>
      <c r="E10" s="111">
        <f>E11*$E$4</f>
        <v>29986.236700000001</v>
      </c>
      <c r="F10" s="111">
        <f>F11*$F$4</f>
        <v>29530.890399999997</v>
      </c>
      <c r="G10" s="111"/>
      <c r="H10" s="113">
        <f t="shared" si="0"/>
        <v>29945.496675000002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902</v>
      </c>
      <c r="D11" s="111">
        <v>901</v>
      </c>
      <c r="E11" s="111">
        <v>889</v>
      </c>
      <c r="F11" s="111">
        <v>872</v>
      </c>
      <c r="G11" s="111"/>
      <c r="H11" s="113">
        <f>AVERAGE(C11:G11)</f>
        <v>891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31200.949999999997</v>
      </c>
      <c r="D12" s="111">
        <f>D13*$D$4</f>
        <v>31269.946399999997</v>
      </c>
      <c r="E12" s="111">
        <f>E13*$E$4</f>
        <v>31099.336599999999</v>
      </c>
      <c r="F12" s="111">
        <f>F13*$F$4</f>
        <v>30648.458499999997</v>
      </c>
      <c r="G12" s="111"/>
      <c r="H12" s="113">
        <f t="shared" si="0"/>
        <v>31054.672874999997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935</v>
      </c>
      <c r="D13" s="112">
        <v>934</v>
      </c>
      <c r="E13" s="112">
        <v>922</v>
      </c>
      <c r="F13" s="112">
        <v>905</v>
      </c>
      <c r="G13" s="112"/>
      <c r="H13" s="113">
        <f t="shared" si="0"/>
        <v>924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27596.989999999998</v>
      </c>
      <c r="D14" s="17">
        <f>D15*$D$4</f>
        <v>27118.475999999999</v>
      </c>
      <c r="E14" s="17">
        <f>E15*$E$4</f>
        <v>26410.8249</v>
      </c>
      <c r="F14" s="17">
        <f>F15*$F$4</f>
        <v>25974.991899999997</v>
      </c>
      <c r="G14" s="17"/>
      <c r="H14" s="94">
        <f t="shared" si="0"/>
        <v>26775.320699999997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827</v>
      </c>
      <c r="D15" s="16">
        <v>810</v>
      </c>
      <c r="E15" s="16">
        <v>783</v>
      </c>
      <c r="F15" s="16">
        <v>767</v>
      </c>
      <c r="G15" s="16"/>
      <c r="H15" s="94">
        <f t="shared" si="0"/>
        <v>796.75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27063.07</v>
      </c>
      <c r="D16" s="17">
        <f>D17*$D$4</f>
        <v>26549.322799999998</v>
      </c>
      <c r="E16" s="17">
        <f>E17*$E$4</f>
        <v>25871.140100000001</v>
      </c>
      <c r="F16" s="17">
        <f>F17*$F$4</f>
        <v>25399.274999999998</v>
      </c>
      <c r="G16" s="17"/>
      <c r="H16" s="94">
        <f t="shared" si="0"/>
        <v>26220.701975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811</v>
      </c>
      <c r="D17" s="16">
        <v>793</v>
      </c>
      <c r="E17" s="17">
        <v>767</v>
      </c>
      <c r="F17" s="16">
        <v>750</v>
      </c>
      <c r="G17" s="16"/>
      <c r="H17" s="94">
        <f t="shared" si="0"/>
        <v>780.25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26495.78</v>
      </c>
      <c r="D22" s="111">
        <f>D23*$D$4</f>
        <v>26013.6492</v>
      </c>
      <c r="E22" s="111">
        <f>E23*$E$4</f>
        <v>25297.724999999999</v>
      </c>
      <c r="F22" s="111">
        <f>F23*$F$4</f>
        <v>24857.423799999997</v>
      </c>
      <c r="G22" s="111"/>
      <c r="H22" s="113">
        <f>AVERAGE(C22:G22)</f>
        <v>25666.144499999995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794</v>
      </c>
      <c r="D23" s="112">
        <v>777</v>
      </c>
      <c r="E23" s="112">
        <v>750</v>
      </c>
      <c r="F23" s="112">
        <v>734</v>
      </c>
      <c r="G23" s="112"/>
      <c r="H23" s="113">
        <f>AVERAGE(C23:G23)</f>
        <v>763.75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26395.67</v>
      </c>
      <c r="D24" s="17">
        <f>D25*$D$4</f>
        <v>25879.730799999998</v>
      </c>
      <c r="E24" s="17">
        <f>E25*$E$4</f>
        <v>25196.534100000001</v>
      </c>
      <c r="F24" s="17">
        <f>F25*$F$4</f>
        <v>24721.960999999999</v>
      </c>
      <c r="G24" s="17"/>
      <c r="H24" s="94">
        <f t="shared" si="0"/>
        <v>25548.473974999997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791</v>
      </c>
      <c r="D25" s="19">
        <v>773</v>
      </c>
      <c r="E25" s="19">
        <v>747</v>
      </c>
      <c r="F25" s="19">
        <v>730</v>
      </c>
      <c r="G25" s="19"/>
      <c r="H25" s="94">
        <f t="shared" si="0"/>
        <v>760.25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24793.91</v>
      </c>
      <c r="D26" s="17">
        <f>D27*$D$4</f>
        <v>24272.71</v>
      </c>
      <c r="E26" s="17">
        <f>E27*$E$4</f>
        <v>23611.21</v>
      </c>
      <c r="F26" s="17">
        <f>F27*$F$4</f>
        <v>23130.273099999999</v>
      </c>
      <c r="G26" s="17"/>
      <c r="H26" s="94">
        <f t="shared" si="0"/>
        <v>23952.025774999995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743</v>
      </c>
      <c r="D27" s="23">
        <v>725</v>
      </c>
      <c r="E27" s="16">
        <v>700</v>
      </c>
      <c r="F27" s="16">
        <v>683</v>
      </c>
      <c r="G27" s="16"/>
      <c r="H27" s="94">
        <f t="shared" si="0"/>
        <v>712.75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22724.969999999998</v>
      </c>
      <c r="D30" s="111">
        <f>D31*$D$4</f>
        <v>22196.9748</v>
      </c>
      <c r="E30" s="111">
        <f>E31*$E$4</f>
        <v>21553.661700000001</v>
      </c>
      <c r="F30" s="111">
        <f>F31*$F$4</f>
        <v>21098.331099999999</v>
      </c>
      <c r="G30" s="111"/>
      <c r="H30" s="113">
        <f t="shared" si="0"/>
        <v>21893.484399999998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681</v>
      </c>
      <c r="D31" s="114">
        <v>663</v>
      </c>
      <c r="E31" s="112">
        <v>639</v>
      </c>
      <c r="F31" s="112">
        <v>623</v>
      </c>
      <c r="G31" s="112"/>
      <c r="H31" s="113">
        <f t="shared" si="0"/>
        <v>651.5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25394.57</v>
      </c>
      <c r="D37" s="17">
        <f>D38*$D$4</f>
        <v>25444.495999999999</v>
      </c>
      <c r="E37" s="17">
        <f>E38*$E$4</f>
        <v>25297.724999999999</v>
      </c>
      <c r="F37" s="17">
        <f>F38*$F$4</f>
        <v>25399.274999999998</v>
      </c>
      <c r="G37" s="17"/>
      <c r="H37" s="94">
        <f t="shared" ref="H37:H42" si="1">AVERAGE(C37:G37)</f>
        <v>25384.016499999998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761</v>
      </c>
      <c r="D38" s="23">
        <v>760</v>
      </c>
      <c r="E38" s="16">
        <v>750</v>
      </c>
      <c r="F38" s="16">
        <v>750</v>
      </c>
      <c r="G38" s="16"/>
      <c r="H38" s="94">
        <f t="shared" si="1"/>
        <v>755.25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20989.73</v>
      </c>
      <c r="D39" s="17">
        <f>D40*$D$4</f>
        <v>21058.668399999999</v>
      </c>
      <c r="E39" s="17">
        <f>E40*$E$4</f>
        <v>20912.786</v>
      </c>
      <c r="F39" s="17">
        <f>F40*$F$4</f>
        <v>20454.882799999999</v>
      </c>
      <c r="G39" s="17"/>
      <c r="H39" s="94">
        <f t="shared" si="1"/>
        <v>20854.016799999998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629</v>
      </c>
      <c r="D40" s="23">
        <v>629</v>
      </c>
      <c r="E40" s="16">
        <v>620</v>
      </c>
      <c r="F40" s="16">
        <v>604</v>
      </c>
      <c r="G40" s="16"/>
      <c r="H40" s="94">
        <f t="shared" si="1"/>
        <v>620.5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28464.609999999997</v>
      </c>
      <c r="D41" s="17">
        <f>D42*$D$4</f>
        <v>27955.465999999997</v>
      </c>
      <c r="E41" s="17">
        <f>E42*$E$4</f>
        <v>27220.3521</v>
      </c>
      <c r="F41" s="17">
        <f>F42*$F$4</f>
        <v>26821.634399999999</v>
      </c>
      <c r="G41" s="17"/>
      <c r="H41" s="94">
        <f t="shared" si="1"/>
        <v>27615.515624999996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853</v>
      </c>
      <c r="D42" s="23">
        <v>835</v>
      </c>
      <c r="E42" s="16">
        <v>807</v>
      </c>
      <c r="F42" s="16">
        <v>792</v>
      </c>
      <c r="G42" s="16"/>
      <c r="H42" s="94">
        <f t="shared" si="1"/>
        <v>821.75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17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20989.73</v>
      </c>
      <c r="D44" s="17">
        <f>D45*$D$4</f>
        <v>20522.9948</v>
      </c>
      <c r="E44" s="17">
        <f>E45*$E$4</f>
        <v>19867.146700000001</v>
      </c>
      <c r="F44" s="17">
        <f>F45*$F$4</f>
        <v>19371.180399999997</v>
      </c>
      <c r="G44" s="17"/>
      <c r="H44" s="94">
        <f t="shared" ref="H44:H49" si="2">AVERAGE(C44:G44)</f>
        <v>20187.762974999998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629</v>
      </c>
      <c r="D45" s="23">
        <v>613</v>
      </c>
      <c r="E45" s="16">
        <v>589</v>
      </c>
      <c r="F45" s="16">
        <v>572</v>
      </c>
      <c r="G45" s="16"/>
      <c r="H45" s="94">
        <f t="shared" si="2"/>
        <v>600.75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18286.759999999998</v>
      </c>
      <c r="D46" s="17">
        <f>D47*$D$4</f>
        <v>17744.187999999998</v>
      </c>
      <c r="E46" s="17">
        <f>E47*$E$4</f>
        <v>17101.2621</v>
      </c>
      <c r="F46" s="17">
        <f>F47*$F$4</f>
        <v>16628.058699999998</v>
      </c>
      <c r="G46" s="17"/>
      <c r="H46" s="94">
        <f t="shared" si="2"/>
        <v>17440.067199999998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548</v>
      </c>
      <c r="D47" s="23">
        <v>530</v>
      </c>
      <c r="E47" s="16">
        <v>507</v>
      </c>
      <c r="F47" s="16">
        <v>491</v>
      </c>
      <c r="G47" s="16"/>
      <c r="H47" s="94">
        <f t="shared" si="2"/>
        <v>519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18186.649999999998</v>
      </c>
      <c r="D48" s="17">
        <f>D49*$D$4</f>
        <v>17643.749199999998</v>
      </c>
      <c r="E48" s="17">
        <f>E49*$E$4</f>
        <v>17000.071199999998</v>
      </c>
      <c r="F48" s="17">
        <f>F49*$F$4</f>
        <v>16492.5959</v>
      </c>
      <c r="G48" s="17"/>
      <c r="H48" s="94">
        <f t="shared" si="2"/>
        <v>17330.766575000001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545</v>
      </c>
      <c r="D49" s="17">
        <v>527</v>
      </c>
      <c r="E49" s="19">
        <v>504</v>
      </c>
      <c r="F49" s="19">
        <v>487</v>
      </c>
      <c r="G49" s="19"/>
      <c r="H49" s="94">
        <f t="shared" si="2"/>
        <v>515.75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94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19921.89</v>
      </c>
      <c r="D51" s="17">
        <f>D52*$D$4</f>
        <v>19418.167999999998</v>
      </c>
      <c r="E51" s="17">
        <f>E52*$E$4</f>
        <v>18754.0468</v>
      </c>
      <c r="F51" s="17">
        <f>F52*$F$4</f>
        <v>18253.612299999997</v>
      </c>
      <c r="G51" s="17"/>
      <c r="H51" s="94">
        <f>AVERAGE(C51:G51)</f>
        <v>19086.929274999999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597</v>
      </c>
      <c r="D52" s="16">
        <v>580</v>
      </c>
      <c r="E52" s="16">
        <v>556</v>
      </c>
      <c r="F52" s="16">
        <v>539</v>
      </c>
      <c r="G52" s="16"/>
      <c r="H52" s="94">
        <f>AVERAGE(C52:G52)</f>
        <v>568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4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18186.649999999998</v>
      </c>
      <c r="D56" s="17">
        <f>D57*$D$4</f>
        <v>17643.749199999998</v>
      </c>
      <c r="E56" s="17">
        <f>E57*$E$4</f>
        <v>17000.071199999998</v>
      </c>
      <c r="F56" s="17">
        <f>F57*$F$4</f>
        <v>16492.5959</v>
      </c>
      <c r="G56" s="17"/>
      <c r="H56" s="94">
        <f>AVERAGE(C56:G56)</f>
        <v>17330.766575000001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545</v>
      </c>
      <c r="D57" s="16">
        <v>527</v>
      </c>
      <c r="E57" s="16">
        <v>504</v>
      </c>
      <c r="F57" s="16">
        <v>487</v>
      </c>
      <c r="G57" s="16"/>
      <c r="H57" s="94">
        <f>AVERAGE(C57:G57)</f>
        <v>515.75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26295.559999999998</v>
      </c>
      <c r="D59" s="17">
        <f>D60*$D$4</f>
        <v>25779.291999999998</v>
      </c>
      <c r="E59" s="17">
        <f>E60*$E$4</f>
        <v>25095.343199999999</v>
      </c>
      <c r="F59" s="17">
        <f>F60*$F$4</f>
        <v>24620.363899999997</v>
      </c>
      <c r="G59" s="17"/>
      <c r="H59" s="94">
        <f t="shared" ref="H59:H68" si="3">AVERAGE(C59:G59)</f>
        <v>25447.639775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788</v>
      </c>
      <c r="D60" s="16">
        <v>770</v>
      </c>
      <c r="E60" s="16">
        <v>744</v>
      </c>
      <c r="F60" s="16">
        <v>727</v>
      </c>
      <c r="G60" s="16"/>
      <c r="H60" s="94">
        <f t="shared" si="3"/>
        <v>757.25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25961.859999999997</v>
      </c>
      <c r="D61" s="17">
        <f>D62*$D$4</f>
        <v>25444.495999999999</v>
      </c>
      <c r="E61" s="17">
        <f>E62*$E$4</f>
        <v>24758.040199999999</v>
      </c>
      <c r="F61" s="17">
        <f>F62*$F$4</f>
        <v>24315.5726</v>
      </c>
      <c r="G61" s="17"/>
      <c r="H61" s="94">
        <f t="shared" si="3"/>
        <v>25119.992200000001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778</v>
      </c>
      <c r="D62" s="16">
        <v>760</v>
      </c>
      <c r="E62" s="16">
        <v>734</v>
      </c>
      <c r="F62" s="16">
        <v>718</v>
      </c>
      <c r="G62" s="16"/>
      <c r="H62" s="94">
        <f t="shared" si="3"/>
        <v>747.5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25628.159999999996</v>
      </c>
      <c r="D63" s="17">
        <f>D64*$D$4</f>
        <v>25109.699999999997</v>
      </c>
      <c r="E63" s="17">
        <f>E64*$E$4</f>
        <v>24454.467499999999</v>
      </c>
      <c r="F63" s="17">
        <f>F64*$F$4</f>
        <v>23976.915599999997</v>
      </c>
      <c r="G63" s="17"/>
      <c r="H63" s="94">
        <f t="shared" si="3"/>
        <v>24792.310774999994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768</v>
      </c>
      <c r="D64" s="16">
        <v>750</v>
      </c>
      <c r="E64" s="16">
        <v>725</v>
      </c>
      <c r="F64" s="16">
        <v>708</v>
      </c>
      <c r="G64" s="16"/>
      <c r="H64" s="94">
        <f t="shared" si="3"/>
        <v>737.75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4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4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4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3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28698.199999999997</v>
      </c>
      <c r="D70" s="17">
        <f>D71*$D$4</f>
        <v>27654.149599999997</v>
      </c>
      <c r="E70" s="17">
        <f>E71*$E$4</f>
        <v>26950.509699999999</v>
      </c>
      <c r="F70" s="17">
        <f>F71*$F$4</f>
        <v>26516.843099999998</v>
      </c>
      <c r="G70" s="17"/>
      <c r="H70" s="94">
        <f t="shared" ref="H70:H81" si="4">AVERAGE(C70:G70)</f>
        <v>27454.925599999999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860</v>
      </c>
      <c r="D71" s="16">
        <v>826</v>
      </c>
      <c r="E71" s="16">
        <v>799</v>
      </c>
      <c r="F71" s="16">
        <v>783</v>
      </c>
      <c r="G71" s="16"/>
      <c r="H71" s="94">
        <f t="shared" si="4"/>
        <v>817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28598.089999999997</v>
      </c>
      <c r="D72" s="111">
        <f>D73*$D$4</f>
        <v>27553.710799999997</v>
      </c>
      <c r="E72" s="111">
        <f>E73*$E$4</f>
        <v>26815.588499999998</v>
      </c>
      <c r="F72" s="111">
        <f>F73*$F$4</f>
        <v>26415.245999999999</v>
      </c>
      <c r="G72" s="111"/>
      <c r="H72" s="113">
        <f t="shared" si="4"/>
        <v>27345.658824999999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2">
        <v>857</v>
      </c>
      <c r="D73" s="112">
        <v>823</v>
      </c>
      <c r="E73" s="112">
        <v>795</v>
      </c>
      <c r="F73" s="112">
        <v>780</v>
      </c>
      <c r="G73" s="112"/>
      <c r="H73" s="113">
        <f t="shared" si="4"/>
        <v>813.75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28497.98</v>
      </c>
      <c r="D74" s="17">
        <f>D75*$D$4</f>
        <v>27453.271999999997</v>
      </c>
      <c r="E74" s="17">
        <f>E75*$E$4</f>
        <v>26714.3976</v>
      </c>
      <c r="F74" s="17">
        <f>F75*$F$4</f>
        <v>26313.648899999997</v>
      </c>
      <c r="G74" s="17"/>
      <c r="H74" s="94">
        <f t="shared" si="4"/>
        <v>27244.824624999997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854</v>
      </c>
      <c r="D75" s="16">
        <v>820</v>
      </c>
      <c r="E75" s="16">
        <v>792</v>
      </c>
      <c r="F75" s="16">
        <v>777</v>
      </c>
      <c r="G75" s="16"/>
      <c r="H75" s="94">
        <f t="shared" si="4"/>
        <v>810.75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28364.499999999996</v>
      </c>
      <c r="D76" s="17">
        <f>D77*$D$4</f>
        <v>27319.353599999999</v>
      </c>
      <c r="E76" s="17">
        <f>E77*$E$4</f>
        <v>26613.206699999999</v>
      </c>
      <c r="F76" s="17">
        <f>F77*$F$4</f>
        <v>26178.186099999999</v>
      </c>
      <c r="G76" s="17"/>
      <c r="H76" s="94">
        <f t="shared" si="4"/>
        <v>27118.811600000001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850</v>
      </c>
      <c r="D77" s="16">
        <v>816</v>
      </c>
      <c r="E77" s="16">
        <v>789</v>
      </c>
      <c r="F77" s="16">
        <v>773</v>
      </c>
      <c r="G77" s="16"/>
      <c r="H77" s="94">
        <f t="shared" si="4"/>
        <v>807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17">
        <f>C79*$C$4</f>
        <v>28164.28</v>
      </c>
      <c r="D78" s="17">
        <f>D79*$D$4</f>
        <v>27118.475999999999</v>
      </c>
      <c r="E78" s="17">
        <f>E79*$E$4</f>
        <v>26410.8249</v>
      </c>
      <c r="F78" s="17">
        <f>F79*$F$4</f>
        <v>25974.991899999997</v>
      </c>
      <c r="G78" s="17"/>
      <c r="H78" s="94">
        <f t="shared" si="4"/>
        <v>26917.143199999999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844</v>
      </c>
      <c r="D79" s="16">
        <v>810</v>
      </c>
      <c r="E79" s="16">
        <v>783</v>
      </c>
      <c r="F79" s="16">
        <v>767</v>
      </c>
      <c r="G79" s="16"/>
      <c r="H79" s="94">
        <f t="shared" si="4"/>
        <v>801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4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7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17852.949999999997</v>
      </c>
      <c r="D83" s="17">
        <f>D84*$D$4</f>
        <v>16773.279599999998</v>
      </c>
      <c r="E83" s="17">
        <f>E84*$E$4</f>
        <v>16089.3531</v>
      </c>
      <c r="F83" s="17">
        <f>F84*$F$4</f>
        <v>15645.953399999999</v>
      </c>
      <c r="G83" s="17"/>
      <c r="H83" s="94">
        <f>AVERAGE(C83:G83)</f>
        <v>16590.384024999999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535</v>
      </c>
      <c r="D84" s="25">
        <v>501</v>
      </c>
      <c r="E84" s="25">
        <v>477</v>
      </c>
      <c r="F84" s="22">
        <v>462</v>
      </c>
      <c r="G84" s="25"/>
      <c r="H84" s="93">
        <f>AVERAGE(C84:G84)</f>
        <v>493.75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/>
      <c r="E85" s="16"/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/>
      <c r="D86" s="16"/>
      <c r="E86" s="16"/>
      <c r="F86" s="16"/>
      <c r="G86" s="16"/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/>
      <c r="D87" s="16"/>
      <c r="E87" s="16"/>
      <c r="F87" s="19"/>
      <c r="G87" s="19"/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84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7"/>
  <sheetViews>
    <sheetView topLeftCell="A76" workbookViewId="0">
      <selection activeCell="B38" sqref="B38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92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34.133600000000001</v>
      </c>
      <c r="D4" s="46">
        <v>34.359499999999997</v>
      </c>
      <c r="E4" s="47">
        <v>34.203299999999999</v>
      </c>
      <c r="F4" s="45">
        <v>34.735300000000002</v>
      </c>
      <c r="G4" s="45">
        <v>33.7864</v>
      </c>
      <c r="H4" s="49">
        <f>AVERAGE(C4:G4)</f>
        <v>34.24362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97</v>
      </c>
      <c r="B6" s="6" t="s">
        <v>19</v>
      </c>
      <c r="C6" s="17">
        <f>C7*$C$4</f>
        <v>30071.7016</v>
      </c>
      <c r="D6" s="17"/>
      <c r="E6" s="17"/>
      <c r="F6" s="77"/>
      <c r="G6" s="17"/>
      <c r="H6" s="94">
        <f t="shared" ref="H6:H15" si="0">AVERAGE(C6:G6)</f>
        <v>30071.7016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881</v>
      </c>
      <c r="D7" s="16"/>
      <c r="E7" s="16"/>
      <c r="F7" s="16"/>
      <c r="G7" s="16"/>
      <c r="H7" s="94">
        <f t="shared" si="0"/>
        <v>881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31163.9768</v>
      </c>
      <c r="D8" s="111">
        <f>D9*$D$4</f>
        <v>31198.425999999996</v>
      </c>
      <c r="E8" s="111">
        <f>E9*$E$4</f>
        <v>30611.9535</v>
      </c>
      <c r="F8" s="111">
        <f>F9*$F$4</f>
        <v>30601.799300000002</v>
      </c>
      <c r="G8" s="111">
        <f>G9*$G$4</f>
        <v>29292.808799999999</v>
      </c>
      <c r="H8" s="113">
        <f t="shared" si="0"/>
        <v>30573.792880000001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913</v>
      </c>
      <c r="D9" s="111">
        <v>908</v>
      </c>
      <c r="E9" s="111">
        <v>895</v>
      </c>
      <c r="F9" s="111">
        <v>881</v>
      </c>
      <c r="G9" s="111">
        <v>867</v>
      </c>
      <c r="H9" s="113">
        <f t="shared" si="0"/>
        <v>892.8</v>
      </c>
      <c r="I9" s="20"/>
      <c r="J9" s="20"/>
      <c r="K9" s="26" t="s">
        <v>93</v>
      </c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29525.564000000002</v>
      </c>
      <c r="D10" s="111"/>
      <c r="E10" s="111"/>
      <c r="F10" s="111"/>
      <c r="G10" s="111"/>
      <c r="H10" s="113">
        <f t="shared" si="0"/>
        <v>29525.564000000002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865</v>
      </c>
      <c r="D11" s="111"/>
      <c r="E11" s="111"/>
      <c r="F11" s="111"/>
      <c r="G11" s="111"/>
      <c r="H11" s="113">
        <f t="shared" si="0"/>
        <v>865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30617.839200000002</v>
      </c>
      <c r="D12" s="111">
        <f>D13*$D$4</f>
        <v>30648.673999999999</v>
      </c>
      <c r="E12" s="111">
        <f>E13*$E$4</f>
        <v>30064.700699999998</v>
      </c>
      <c r="F12" s="111">
        <f>F13*$F$4</f>
        <v>30046.034500000002</v>
      </c>
      <c r="G12" s="111">
        <f>G13*$G$4</f>
        <v>28786.0128</v>
      </c>
      <c r="H12" s="113">
        <f t="shared" si="0"/>
        <v>30032.652240000003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897</v>
      </c>
      <c r="D13" s="112">
        <v>892</v>
      </c>
      <c r="E13" s="112">
        <v>879</v>
      </c>
      <c r="F13" s="112">
        <v>865</v>
      </c>
      <c r="G13" s="112">
        <v>852</v>
      </c>
      <c r="H13" s="113">
        <f t="shared" si="0"/>
        <v>877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27033.8112</v>
      </c>
      <c r="D14" s="17">
        <f>D15*$D$4</f>
        <v>27075.285999999996</v>
      </c>
      <c r="E14" s="77">
        <f>E15*$E$4</f>
        <v>26541.7608</v>
      </c>
      <c r="F14" s="77">
        <f>F15*$F$4</f>
        <v>26537.769200000002</v>
      </c>
      <c r="G14" s="77">
        <f>G15*$G$4</f>
        <v>25339.8</v>
      </c>
      <c r="H14" s="94">
        <f t="shared" si="0"/>
        <v>26505.685439999994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792</v>
      </c>
      <c r="D15" s="16">
        <v>788</v>
      </c>
      <c r="E15" s="16">
        <v>776</v>
      </c>
      <c r="F15" s="122">
        <v>764</v>
      </c>
      <c r="G15" s="16">
        <v>750</v>
      </c>
      <c r="H15" s="94">
        <f t="shared" si="0"/>
        <v>774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26487.673600000002</v>
      </c>
      <c r="D16" s="17">
        <f>D17*$D$4</f>
        <v>26491.174499999997</v>
      </c>
      <c r="E16" s="77">
        <f>E17*$E$4</f>
        <v>26028.711299999999</v>
      </c>
      <c r="F16" s="77">
        <f>F17*$F$4</f>
        <v>26016.739700000002</v>
      </c>
      <c r="G16" s="77">
        <f>G17*$G$4</f>
        <v>24799.2176</v>
      </c>
      <c r="H16" s="94">
        <f t="shared" ref="H16:H35" si="1">AVERAGE(C16:G16)</f>
        <v>25964.70334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776</v>
      </c>
      <c r="D17" s="16">
        <v>771</v>
      </c>
      <c r="E17" s="16">
        <v>761</v>
      </c>
      <c r="F17" s="16">
        <v>749</v>
      </c>
      <c r="G17" s="16">
        <v>734</v>
      </c>
      <c r="H17" s="94">
        <f t="shared" si="1"/>
        <v>758.2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77">
        <f>E19*$E$4</f>
        <v>0</v>
      </c>
      <c r="F18" s="77">
        <f>F19*$F$4</f>
        <v>0</v>
      </c>
      <c r="G18" s="77">
        <f>G19*$G$4</f>
        <v>0</v>
      </c>
      <c r="H18" s="94">
        <f t="shared" si="1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>
        <v>0</v>
      </c>
      <c r="H19" s="94">
        <f t="shared" si="1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77">
        <f>E21*$E$4</f>
        <v>0</v>
      </c>
      <c r="F20" s="77">
        <f>F21*$F$4</f>
        <v>0</v>
      </c>
      <c r="G20" s="77">
        <f>G21*$G$4</f>
        <v>0</v>
      </c>
      <c r="H20" s="94">
        <f t="shared" si="1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4">
        <f t="shared" si="1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25941.536</v>
      </c>
      <c r="D22" s="111">
        <f>D23*$D$4</f>
        <v>25975.781999999999</v>
      </c>
      <c r="E22" s="111">
        <f>E23*$E$4</f>
        <v>25481.458500000001</v>
      </c>
      <c r="F22" s="111">
        <f>F23*$F$4</f>
        <v>25460.974900000001</v>
      </c>
      <c r="G22" s="111">
        <f>G23*$G$4</f>
        <v>24292.421600000001</v>
      </c>
      <c r="H22" s="113">
        <f t="shared" si="1"/>
        <v>25430.434600000001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760</v>
      </c>
      <c r="D23" s="112">
        <v>756</v>
      </c>
      <c r="E23" s="112">
        <v>745</v>
      </c>
      <c r="F23" s="112">
        <v>733</v>
      </c>
      <c r="G23" s="112">
        <v>719</v>
      </c>
      <c r="H23" s="113">
        <f t="shared" si="1"/>
        <v>742.6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25839.135200000001</v>
      </c>
      <c r="D24" s="17">
        <f>D25*$D$4</f>
        <v>25838.343999999997</v>
      </c>
      <c r="E24" s="77">
        <f>E25*$E$4</f>
        <v>25378.848599999998</v>
      </c>
      <c r="F24" s="77">
        <f>F25*$F$4</f>
        <v>25356.769</v>
      </c>
      <c r="G24" s="77">
        <f>G25*$G$4</f>
        <v>24191.062399999999</v>
      </c>
      <c r="H24" s="94">
        <f t="shared" si="1"/>
        <v>25320.831839999999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757</v>
      </c>
      <c r="D25" s="19">
        <v>752</v>
      </c>
      <c r="E25" s="19">
        <v>742</v>
      </c>
      <c r="F25" s="19">
        <v>730</v>
      </c>
      <c r="G25" s="19">
        <v>716</v>
      </c>
      <c r="H25" s="94">
        <f t="shared" si="1"/>
        <v>739.4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24064.188000000002</v>
      </c>
      <c r="D26" s="17">
        <f>D27*$D$4</f>
        <v>24120.368999999999</v>
      </c>
      <c r="E26" s="77">
        <f>E27*$E$4</f>
        <v>23668.6836</v>
      </c>
      <c r="F26" s="77">
        <f>F27*$F$4</f>
        <v>23376.856900000002</v>
      </c>
      <c r="G26" s="77">
        <f>G27*$G$4</f>
        <v>22163.878400000001</v>
      </c>
      <c r="H26" s="94">
        <f t="shared" si="1"/>
        <v>23478.795180000001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705</v>
      </c>
      <c r="D27" s="23">
        <v>702</v>
      </c>
      <c r="E27" s="16">
        <v>692</v>
      </c>
      <c r="F27" s="16">
        <v>673</v>
      </c>
      <c r="G27" s="16">
        <v>656</v>
      </c>
      <c r="H27" s="94">
        <f t="shared" si="1"/>
        <v>685.6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77">
        <f>E29*$E$4</f>
        <v>0</v>
      </c>
      <c r="F28" s="77">
        <f>F29*$F$4</f>
        <v>0</v>
      </c>
      <c r="G28" s="77">
        <f>G29*$G$4</f>
        <v>0</v>
      </c>
      <c r="H28" s="94">
        <f t="shared" si="1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4">
        <f t="shared" si="1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21845.504000000001</v>
      </c>
      <c r="D30" s="111">
        <f>D31*$D$4</f>
        <v>21887.001499999998</v>
      </c>
      <c r="E30" s="111">
        <f>E31*$E$4</f>
        <v>21479.672399999999</v>
      </c>
      <c r="F30" s="111">
        <f>F31*$F$4</f>
        <v>20875.915300000001</v>
      </c>
      <c r="G30" s="111">
        <f>G31*$G$4</f>
        <v>19663.684799999999</v>
      </c>
      <c r="H30" s="113">
        <f t="shared" si="1"/>
        <v>21150.355600000003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640</v>
      </c>
      <c r="D31" s="114">
        <v>637</v>
      </c>
      <c r="E31" s="112">
        <v>628</v>
      </c>
      <c r="F31" s="112">
        <v>601</v>
      </c>
      <c r="G31" s="112">
        <v>582</v>
      </c>
      <c r="H31" s="113">
        <f t="shared" si="1"/>
        <v>617.6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77">
        <f>E33*$E$4</f>
        <v>0</v>
      </c>
      <c r="F32" s="77">
        <f>F33*$F$4</f>
        <v>0</v>
      </c>
      <c r="G32" s="77">
        <f>G33*$G$4</f>
        <v>0</v>
      </c>
      <c r="H32" s="94">
        <f t="shared" si="1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4">
        <f t="shared" si="1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17">
        <f>C35*$C$4</f>
        <v>0</v>
      </c>
      <c r="D34" s="17">
        <f>D35*$D$4</f>
        <v>0</v>
      </c>
      <c r="E34" s="77">
        <f>E35*$E$4</f>
        <v>0</v>
      </c>
      <c r="F34" s="77">
        <f>F35*$F$4</f>
        <v>0</v>
      </c>
      <c r="G34" s="77">
        <f>G35*$G$4</f>
        <v>0</v>
      </c>
      <c r="H34" s="94">
        <f t="shared" si="1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>
        <v>0</v>
      </c>
      <c r="H35" s="93">
        <f t="shared" si="1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25395.398400000002</v>
      </c>
      <c r="D37" s="17">
        <f>D38*$D$4</f>
        <v>25391.670499999997</v>
      </c>
      <c r="E37" s="77">
        <f>E38*$E$4</f>
        <v>24968.409</v>
      </c>
      <c r="F37" s="77">
        <f>F38*$F$4</f>
        <v>24939.945400000001</v>
      </c>
      <c r="G37" s="77">
        <f>G38*$G$4</f>
        <v>24292.421600000001</v>
      </c>
      <c r="H37" s="94">
        <f t="shared" ref="H37:H68" si="2">AVERAGE(C37:G37)</f>
        <v>24997.56898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744</v>
      </c>
      <c r="D38" s="23">
        <v>739</v>
      </c>
      <c r="E38" s="16">
        <v>730</v>
      </c>
      <c r="F38" s="16">
        <v>718</v>
      </c>
      <c r="G38" s="16">
        <v>719</v>
      </c>
      <c r="H38" s="94">
        <f t="shared" si="2"/>
        <v>730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20411.892800000001</v>
      </c>
      <c r="D39" s="17">
        <f>D40*$D$4</f>
        <v>21028.013999999999</v>
      </c>
      <c r="E39" s="77">
        <f>E40*$E$4</f>
        <v>20624.589899999999</v>
      </c>
      <c r="F39" s="77">
        <f>F40*$F$4</f>
        <v>20598.032900000002</v>
      </c>
      <c r="G39" s="77">
        <f>G40*$G$4</f>
        <v>20069.121599999999</v>
      </c>
      <c r="H39" s="94">
        <f t="shared" si="2"/>
        <v>20546.330239999999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598</v>
      </c>
      <c r="D40" s="23">
        <v>612</v>
      </c>
      <c r="E40" s="16">
        <v>603</v>
      </c>
      <c r="F40" s="16">
        <v>593</v>
      </c>
      <c r="G40" s="16">
        <v>594</v>
      </c>
      <c r="H40" s="94">
        <f t="shared" si="2"/>
        <v>600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27341.013600000002</v>
      </c>
      <c r="D41" s="17">
        <f>D42*$D$4</f>
        <v>27899.913999999997</v>
      </c>
      <c r="E41" s="77">
        <f>E42*$E$4</f>
        <v>27396.8433</v>
      </c>
      <c r="F41" s="77">
        <f>F42*$F$4</f>
        <v>27406.151700000002</v>
      </c>
      <c r="G41" s="77">
        <f>G42*$G$4</f>
        <v>26691.256000000001</v>
      </c>
      <c r="H41" s="94">
        <f t="shared" si="2"/>
        <v>27347.035720000003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801</v>
      </c>
      <c r="D42" s="23">
        <v>812</v>
      </c>
      <c r="E42" s="16">
        <v>801</v>
      </c>
      <c r="F42" s="16">
        <v>789</v>
      </c>
      <c r="G42" s="16">
        <v>790</v>
      </c>
      <c r="H42" s="94">
        <f t="shared" si="2"/>
        <v>798.6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19899.888800000001</v>
      </c>
      <c r="D44" s="17">
        <f>D45*$D$4</f>
        <v>19928.509999999998</v>
      </c>
      <c r="E44" s="77">
        <f>E45*$E$4</f>
        <v>19564.2876</v>
      </c>
      <c r="F44" s="77">
        <f>F45*$F$4</f>
        <v>18444.444300000003</v>
      </c>
      <c r="G44" s="77">
        <f>G45*$G$4</f>
        <v>17467.568800000001</v>
      </c>
      <c r="H44" s="94">
        <f t="shared" si="2"/>
        <v>19060.939899999998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583</v>
      </c>
      <c r="D45" s="23">
        <v>580</v>
      </c>
      <c r="E45" s="16">
        <v>572</v>
      </c>
      <c r="F45" s="16">
        <v>531</v>
      </c>
      <c r="G45" s="16">
        <v>517</v>
      </c>
      <c r="H45" s="94">
        <f t="shared" si="2"/>
        <v>556.6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17169.200800000002</v>
      </c>
      <c r="D46" s="17">
        <f>D47*$D$4</f>
        <v>17145.390499999998</v>
      </c>
      <c r="E46" s="77">
        <f>E47*$E$4</f>
        <v>16862.226899999998</v>
      </c>
      <c r="F46" s="77">
        <f>F47*$F$4</f>
        <v>15769.826200000001</v>
      </c>
      <c r="G46" s="77">
        <f>G47*$G$4</f>
        <v>14291.647199999999</v>
      </c>
      <c r="H46" s="94">
        <f t="shared" si="2"/>
        <v>16247.658319999999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503</v>
      </c>
      <c r="D47" s="23">
        <v>499</v>
      </c>
      <c r="E47" s="16">
        <v>493</v>
      </c>
      <c r="F47" s="16">
        <v>454</v>
      </c>
      <c r="G47" s="16">
        <v>423</v>
      </c>
      <c r="H47" s="94">
        <f t="shared" si="2"/>
        <v>474.4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17032.666400000002</v>
      </c>
      <c r="D48" s="17">
        <f>D49*$D$4</f>
        <v>17042.311999999998</v>
      </c>
      <c r="E48" s="77">
        <f>E49*$E$4</f>
        <v>16759.616999999998</v>
      </c>
      <c r="F48" s="77">
        <f>F49*$F$4</f>
        <v>15630.885</v>
      </c>
      <c r="G48" s="77">
        <f>G49*$G$4</f>
        <v>14224.0744</v>
      </c>
      <c r="H48" s="94">
        <f t="shared" si="2"/>
        <v>16137.910959999999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499</v>
      </c>
      <c r="D49" s="17">
        <v>496</v>
      </c>
      <c r="E49" s="19">
        <v>490</v>
      </c>
      <c r="F49" s="19">
        <v>450</v>
      </c>
      <c r="G49" s="19">
        <v>421</v>
      </c>
      <c r="H49" s="94">
        <f t="shared" si="2"/>
        <v>471.2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18261.476000000002</v>
      </c>
      <c r="D51" s="17">
        <f>D52*$D$4</f>
        <v>18244.894499999999</v>
      </c>
      <c r="E51" s="77">
        <f>E52*$E$4</f>
        <v>17956.732499999998</v>
      </c>
      <c r="F51" s="77">
        <f>F52*$F$4</f>
        <v>17402.385300000002</v>
      </c>
      <c r="G51" s="77">
        <f>G52*$G$4</f>
        <v>16420.190399999999</v>
      </c>
      <c r="H51" s="94">
        <f t="shared" si="2"/>
        <v>17657.135739999998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535</v>
      </c>
      <c r="D52" s="16">
        <v>531</v>
      </c>
      <c r="E52" s="16">
        <v>525</v>
      </c>
      <c r="F52" s="16">
        <v>501</v>
      </c>
      <c r="G52" s="16">
        <v>486</v>
      </c>
      <c r="H52" s="94">
        <f t="shared" si="2"/>
        <v>515.6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17">
        <f>D54*$D$4</f>
        <v>0</v>
      </c>
      <c r="E53" s="77">
        <f>E54*$E$4</f>
        <v>0</v>
      </c>
      <c r="F53" s="77">
        <f>F54*$F$4</f>
        <v>0</v>
      </c>
      <c r="G53" s="77">
        <f>G54*$G$4</f>
        <v>0</v>
      </c>
      <c r="H53" s="94">
        <f t="shared" si="2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>
        <v>0</v>
      </c>
      <c r="H54" s="94">
        <f t="shared" si="2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16076.9256</v>
      </c>
      <c r="D56" s="17">
        <f>D57*$D$4</f>
        <v>16080.245999999999</v>
      </c>
      <c r="E56" s="77">
        <f>E57*$E$4</f>
        <v>15767.721299999999</v>
      </c>
      <c r="F56" s="77">
        <f>F57*$F$4</f>
        <v>15248.796700000001</v>
      </c>
      <c r="G56" s="77">
        <f>G57*$G$4</f>
        <v>14291.647199999999</v>
      </c>
      <c r="H56" s="94">
        <f t="shared" si="2"/>
        <v>15493.067359999997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471</v>
      </c>
      <c r="D57" s="16">
        <v>468</v>
      </c>
      <c r="E57" s="16">
        <v>461</v>
      </c>
      <c r="F57" s="16">
        <v>439</v>
      </c>
      <c r="G57" s="16">
        <v>423</v>
      </c>
      <c r="H57" s="94">
        <f t="shared" si="2"/>
        <v>452.4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25736.734400000001</v>
      </c>
      <c r="D59" s="17">
        <f>D60*$D$4</f>
        <v>25735.265499999998</v>
      </c>
      <c r="E59" s="77">
        <f>E60*$E$4</f>
        <v>25276.238699999998</v>
      </c>
      <c r="F59" s="77">
        <f>F60*$F$4</f>
        <v>25252.563100000003</v>
      </c>
      <c r="G59" s="77">
        <f>G60*$G$4</f>
        <v>24089.7032</v>
      </c>
      <c r="H59" s="94">
        <f t="shared" si="2"/>
        <v>25218.100979999999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754</v>
      </c>
      <c r="D60" s="16">
        <v>749</v>
      </c>
      <c r="E60" s="16">
        <v>739</v>
      </c>
      <c r="F60" s="16">
        <v>727</v>
      </c>
      <c r="G60" s="16">
        <v>713</v>
      </c>
      <c r="H60" s="94">
        <f t="shared" si="2"/>
        <v>736.4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25395.398400000002</v>
      </c>
      <c r="D61" s="17">
        <f>D62*$D$4</f>
        <v>25391.670499999997</v>
      </c>
      <c r="E61" s="77">
        <f>E62*$E$4</f>
        <v>24968.409</v>
      </c>
      <c r="F61" s="77">
        <f>F62*$F$4</f>
        <v>24939.945400000001</v>
      </c>
      <c r="G61" s="77">
        <f>G62*$G$4</f>
        <v>23785.625599999999</v>
      </c>
      <c r="H61" s="94">
        <f t="shared" si="2"/>
        <v>24896.209779999997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744</v>
      </c>
      <c r="D62" s="16">
        <v>739</v>
      </c>
      <c r="E62" s="16">
        <v>730</v>
      </c>
      <c r="F62" s="16">
        <v>718</v>
      </c>
      <c r="G62" s="16">
        <v>704</v>
      </c>
      <c r="H62" s="94">
        <f t="shared" si="2"/>
        <v>727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25054.062400000003</v>
      </c>
      <c r="D63" s="17">
        <f>D64*$D$4</f>
        <v>25048.075499999999</v>
      </c>
      <c r="E63" s="77">
        <f>E64*$E$4</f>
        <v>24626.376</v>
      </c>
      <c r="F63" s="77">
        <f>F64*$F$4</f>
        <v>24627.327700000002</v>
      </c>
      <c r="G63" s="77">
        <f>G64*$G$4</f>
        <v>32570.089599999999</v>
      </c>
      <c r="H63" s="94">
        <f t="shared" si="2"/>
        <v>26385.186240000003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734</v>
      </c>
      <c r="D64" s="16">
        <v>729</v>
      </c>
      <c r="E64" s="16">
        <v>720</v>
      </c>
      <c r="F64" s="16">
        <v>709</v>
      </c>
      <c r="G64" s="16">
        <v>964</v>
      </c>
      <c r="H64" s="94">
        <f t="shared" si="2"/>
        <v>771.2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17">
        <f>D66*$D$4</f>
        <v>0</v>
      </c>
      <c r="E65" s="77">
        <f>E66*$E$4</f>
        <v>0</v>
      </c>
      <c r="F65" s="77">
        <f>F66*$F$4</f>
        <v>0</v>
      </c>
      <c r="G65" s="77">
        <f>G66*$G$4</f>
        <v>0</v>
      </c>
      <c r="H65" s="94">
        <f t="shared" si="2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>
        <v>0</v>
      </c>
      <c r="H66" s="94">
        <f t="shared" si="2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17">
        <f>D68*$D$4</f>
        <v>0</v>
      </c>
      <c r="E67" s="77">
        <f>E68*$E$4</f>
        <v>0</v>
      </c>
      <c r="F67" s="77">
        <f>F68*$F$4</f>
        <v>0</v>
      </c>
      <c r="G67" s="77">
        <f>G68*$G$4</f>
        <v>0</v>
      </c>
      <c r="H67" s="94">
        <f t="shared" si="2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3">
        <f t="shared" si="2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27033.8112</v>
      </c>
      <c r="D70" s="17">
        <f>D71*$D$4</f>
        <v>27075.285999999996</v>
      </c>
      <c r="E70" s="77">
        <f>E71*$E$4</f>
        <v>26541.7608</v>
      </c>
      <c r="F70" s="77">
        <f>F71*$F$4</f>
        <v>26016.739700000002</v>
      </c>
      <c r="G70" s="77">
        <f>G71*$G$4</f>
        <v>24799.2176</v>
      </c>
      <c r="H70" s="94">
        <f t="shared" ref="H70:H84" si="3">AVERAGE(C70:G70)</f>
        <v>26293.363059999996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792</v>
      </c>
      <c r="D71" s="16">
        <v>788</v>
      </c>
      <c r="E71" s="16">
        <v>776</v>
      </c>
      <c r="F71" s="16">
        <v>749</v>
      </c>
      <c r="G71" s="16">
        <v>734</v>
      </c>
      <c r="H71" s="94">
        <f t="shared" si="3"/>
        <v>767.8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26931.410400000001</v>
      </c>
      <c r="D72" s="111">
        <f>D73*$D$4</f>
        <v>26937.847999999998</v>
      </c>
      <c r="E72" s="111">
        <f>E73*$E$4</f>
        <v>26473.354199999998</v>
      </c>
      <c r="F72" s="111">
        <f>F73*$F$4</f>
        <v>25912.533800000001</v>
      </c>
      <c r="G72" s="111">
        <f>G73*$G$4</f>
        <v>24697.858400000001</v>
      </c>
      <c r="H72" s="113">
        <f t="shared" si="3"/>
        <v>26190.60096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2">
        <v>789</v>
      </c>
      <c r="D73" s="112">
        <v>784</v>
      </c>
      <c r="E73" s="112">
        <v>774</v>
      </c>
      <c r="F73" s="112">
        <v>746</v>
      </c>
      <c r="G73" s="112">
        <v>731</v>
      </c>
      <c r="H73" s="113">
        <f t="shared" si="3"/>
        <v>764.8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26794.876</v>
      </c>
      <c r="D74" s="17">
        <f>D75*$D$4</f>
        <v>26834.769499999999</v>
      </c>
      <c r="E74" s="77">
        <f>E75*$E$4</f>
        <v>26370.744299999998</v>
      </c>
      <c r="F74" s="77">
        <f>F75*$F$4</f>
        <v>25773.5926</v>
      </c>
      <c r="G74" s="77">
        <f>G75*$G$4</f>
        <v>24596.499200000002</v>
      </c>
      <c r="H74" s="94">
        <f t="shared" si="3"/>
        <v>26074.096320000004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785</v>
      </c>
      <c r="D75" s="16">
        <v>781</v>
      </c>
      <c r="E75" s="16">
        <v>771</v>
      </c>
      <c r="F75" s="16">
        <v>742</v>
      </c>
      <c r="G75" s="16">
        <v>728</v>
      </c>
      <c r="H75" s="94">
        <f t="shared" si="3"/>
        <v>761.4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26692.475200000001</v>
      </c>
      <c r="D76" s="17">
        <f>D77*$D$4</f>
        <v>26731.690999999999</v>
      </c>
      <c r="E76" s="77">
        <f>E77*$E$4</f>
        <v>26268.134399999999</v>
      </c>
      <c r="F76" s="77">
        <f>F77*$F$4</f>
        <v>25669.386700000003</v>
      </c>
      <c r="G76" s="77">
        <f>G77*$G$4</f>
        <v>24495.14</v>
      </c>
      <c r="H76" s="94">
        <f t="shared" si="3"/>
        <v>25971.365460000001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782</v>
      </c>
      <c r="D77" s="16">
        <v>778</v>
      </c>
      <c r="E77" s="16">
        <v>768</v>
      </c>
      <c r="F77" s="16">
        <v>739</v>
      </c>
      <c r="G77" s="16">
        <v>725</v>
      </c>
      <c r="H77" s="94">
        <f t="shared" si="3"/>
        <v>758.4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17">
        <f>C79*$C$4</f>
        <v>26487.673600000002</v>
      </c>
      <c r="D78" s="17">
        <f>D79*$D$4</f>
        <v>26491.174499999997</v>
      </c>
      <c r="E78" s="77">
        <f>E79*$E$4</f>
        <v>26028.711299999999</v>
      </c>
      <c r="F78" s="77">
        <f>F79*$F$4</f>
        <v>25460.974900000001</v>
      </c>
      <c r="G78" s="77">
        <f>G79*$G$4</f>
        <v>24292.421600000001</v>
      </c>
      <c r="H78" s="94">
        <f t="shared" si="3"/>
        <v>25752.191180000002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776</v>
      </c>
      <c r="D79" s="16">
        <v>771</v>
      </c>
      <c r="E79" s="16">
        <v>761</v>
      </c>
      <c r="F79" s="16">
        <v>733</v>
      </c>
      <c r="G79" s="16">
        <v>719</v>
      </c>
      <c r="H79" s="94">
        <f t="shared" si="3"/>
        <v>752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17">
        <f>D81*$D$4</f>
        <v>0</v>
      </c>
      <c r="E80" s="77">
        <f>E81*$E$4</f>
        <v>0</v>
      </c>
      <c r="F80" s="77">
        <f>F81*$F$4</f>
        <v>0</v>
      </c>
      <c r="G80" s="77">
        <f>G81*$G$4</f>
        <v>0</v>
      </c>
      <c r="H80" s="94">
        <f t="shared" si="3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4">
        <f t="shared" si="3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6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15633.1888</v>
      </c>
      <c r="D83" s="17">
        <f>D84*$D$4</f>
        <v>15633.572499999998</v>
      </c>
      <c r="E83" s="77">
        <f>E84*$E$4</f>
        <v>15357.2817</v>
      </c>
      <c r="F83" s="77">
        <f>F84*$F$4</f>
        <v>14797.237800000001</v>
      </c>
      <c r="G83" s="77">
        <f>G84*$G$4</f>
        <v>14393.0064</v>
      </c>
      <c r="H83" s="94">
        <f t="shared" si="3"/>
        <v>15162.857440000002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458</v>
      </c>
      <c r="D84" s="25">
        <v>455</v>
      </c>
      <c r="E84" s="25">
        <v>449</v>
      </c>
      <c r="F84" s="22">
        <v>426</v>
      </c>
      <c r="G84" s="25">
        <v>426</v>
      </c>
      <c r="H84" s="93">
        <f t="shared" si="3"/>
        <v>442.8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7"/>
  <sheetViews>
    <sheetView topLeftCell="A49" zoomScale="85" workbookViewId="0">
      <selection activeCell="E52" sqref="E52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88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34.747399999999999</v>
      </c>
      <c r="D4" s="46">
        <v>34.744599999999998</v>
      </c>
      <c r="E4" s="47">
        <v>34.7926</v>
      </c>
      <c r="F4" s="47">
        <v>35.046999999999997</v>
      </c>
      <c r="G4" s="45"/>
      <c r="H4" s="49">
        <f>AVERAGE(C4:G4)</f>
        <v>34.832899999999995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97</v>
      </c>
      <c r="B6" s="6" t="s">
        <v>19</v>
      </c>
      <c r="C6" s="77">
        <f>C7*$C$4</f>
        <v>27797.919999999998</v>
      </c>
      <c r="D6" s="77">
        <f>D7*$D$4</f>
        <v>27656.7016</v>
      </c>
      <c r="E6" s="77">
        <f>E7*$E$4</f>
        <v>28773.480200000002</v>
      </c>
      <c r="F6" s="77">
        <f>F7*$F$4</f>
        <v>28668.445999999996</v>
      </c>
      <c r="G6" s="17"/>
      <c r="H6" s="94">
        <f>AVERAGE(C6:G6)</f>
        <v>28224.13695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94</v>
      </c>
      <c r="C7" s="17">
        <v>800</v>
      </c>
      <c r="D7" s="16">
        <v>796</v>
      </c>
      <c r="E7" s="16">
        <v>827</v>
      </c>
      <c r="F7" s="16">
        <v>818</v>
      </c>
      <c r="G7" s="16"/>
      <c r="H7" s="94">
        <f t="shared" ref="H7:H35" si="0">AVERAGE(C7:G7)</f>
        <v>810.25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/>
      <c r="D8" s="111">
        <f>D9*$D$4</f>
        <v>27656.7016</v>
      </c>
      <c r="E8" s="111">
        <f>E9*$E$4</f>
        <v>28773.480200000002</v>
      </c>
      <c r="F8" s="111">
        <f>F9*$F$4</f>
        <v>28668.445999999996</v>
      </c>
      <c r="G8" s="111"/>
      <c r="H8" s="113">
        <f t="shared" si="0"/>
        <v>28366.209266666669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95</v>
      </c>
      <c r="C9" s="111"/>
      <c r="D9" s="111">
        <v>796</v>
      </c>
      <c r="E9" s="111">
        <v>827</v>
      </c>
      <c r="F9" s="111">
        <v>818</v>
      </c>
      <c r="G9" s="111"/>
      <c r="H9" s="113">
        <f t="shared" si="0"/>
        <v>813.66666666666663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27241.961599999999</v>
      </c>
      <c r="D10" s="111">
        <f>D11*$D$4</f>
        <v>27100.788</v>
      </c>
      <c r="E10" s="111">
        <f>E11*$E$4</f>
        <v>28251.591199999999</v>
      </c>
      <c r="F10" s="111">
        <f>F11*$F$4</f>
        <v>28142.740999999998</v>
      </c>
      <c r="G10" s="111"/>
      <c r="H10" s="113">
        <f t="shared" si="0"/>
        <v>27684.270449999996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94</v>
      </c>
      <c r="C11" s="111">
        <v>784</v>
      </c>
      <c r="D11" s="111">
        <v>780</v>
      </c>
      <c r="E11" s="111">
        <v>812</v>
      </c>
      <c r="F11" s="111">
        <v>803</v>
      </c>
      <c r="G11" s="111"/>
      <c r="H11" s="113">
        <f t="shared" si="0"/>
        <v>794.75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/>
      <c r="D12" s="111">
        <f>D13*$D$4</f>
        <v>27100.788</v>
      </c>
      <c r="E12" s="111">
        <f>E13*$E$4</f>
        <v>28251.591199999999</v>
      </c>
      <c r="F12" s="111">
        <f>F13*$F$4</f>
        <v>28142.740999999998</v>
      </c>
      <c r="G12" s="111"/>
      <c r="H12" s="113">
        <f>AVERAGE(C12:G12)</f>
        <v>27831.706733333329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95</v>
      </c>
      <c r="C13" s="111"/>
      <c r="D13" s="112">
        <v>780</v>
      </c>
      <c r="E13" s="112">
        <v>812</v>
      </c>
      <c r="F13" s="112">
        <v>803</v>
      </c>
      <c r="G13" s="112"/>
      <c r="H13" s="113">
        <f t="shared" si="0"/>
        <v>798.33333333333337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77">
        <f>C15*$C$4</f>
        <v>21195.914000000001</v>
      </c>
      <c r="D14" s="77">
        <f>D15*$D$4</f>
        <v>21089.9722</v>
      </c>
      <c r="E14" s="77">
        <f>E15*$E$4</f>
        <v>21153.900799999999</v>
      </c>
      <c r="F14" s="77">
        <f>F15*$F$4</f>
        <v>21098.293999999998</v>
      </c>
      <c r="G14" s="17"/>
      <c r="H14" s="94">
        <f t="shared" si="0"/>
        <v>21134.520249999998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610</v>
      </c>
      <c r="D15" s="16">
        <v>607</v>
      </c>
      <c r="E15" s="16">
        <v>608</v>
      </c>
      <c r="F15" s="16">
        <v>602</v>
      </c>
      <c r="G15" s="16"/>
      <c r="H15" s="94">
        <f t="shared" si="0"/>
        <v>606.75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77">
        <f>C17*$C$4</f>
        <v>20674.702999999998</v>
      </c>
      <c r="D16" s="77">
        <f>D17*$D$4</f>
        <v>20534.0586</v>
      </c>
      <c r="E16" s="77">
        <f>E17*$E$4</f>
        <v>20597.2192</v>
      </c>
      <c r="F16" s="77">
        <f>F17*$F$4</f>
        <v>20537.541999999998</v>
      </c>
      <c r="G16" s="17"/>
      <c r="H16" s="94">
        <f t="shared" si="0"/>
        <v>20585.880699999998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595</v>
      </c>
      <c r="D17" s="16">
        <v>591</v>
      </c>
      <c r="E17" s="16">
        <v>592</v>
      </c>
      <c r="F17" s="16">
        <v>586</v>
      </c>
      <c r="G17" s="16"/>
      <c r="H17" s="94">
        <f t="shared" si="0"/>
        <v>591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77">
        <f>C19*$C$4</f>
        <v>0</v>
      </c>
      <c r="D18" s="77">
        <f>D19*$D$4</f>
        <v>0</v>
      </c>
      <c r="E18" s="77">
        <f>E19*$E$4</f>
        <v>0</v>
      </c>
      <c r="F18" s="7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77">
        <f>C21*$C$4</f>
        <v>0</v>
      </c>
      <c r="D20" s="77">
        <f>D21*$D$4</f>
        <v>0</v>
      </c>
      <c r="E20" s="77">
        <f>E21*$E$4</f>
        <v>0</v>
      </c>
      <c r="F20" s="77">
        <f>F21*$F$4</f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20153.491999999998</v>
      </c>
      <c r="D22" s="111">
        <f>D23*$D$4</f>
        <v>20012.889599999999</v>
      </c>
      <c r="E22" s="111">
        <f>E23*$E$4</f>
        <v>20110.122800000001</v>
      </c>
      <c r="F22" s="111">
        <f>F23*$F$4</f>
        <v>20011.837</v>
      </c>
      <c r="G22" s="111"/>
      <c r="H22" s="113">
        <f t="shared" si="0"/>
        <v>20072.085349999998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580</v>
      </c>
      <c r="D23" s="112">
        <v>576</v>
      </c>
      <c r="E23" s="112">
        <v>578</v>
      </c>
      <c r="F23" s="112">
        <v>571</v>
      </c>
      <c r="G23" s="112"/>
      <c r="H23" s="113">
        <f t="shared" si="0"/>
        <v>576.25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77">
        <f>C25*$C$4</f>
        <v>20014.502399999998</v>
      </c>
      <c r="D24" s="77">
        <f>D25*$D$4</f>
        <v>19908.6558</v>
      </c>
      <c r="E24" s="77">
        <f>E25*$E$4</f>
        <v>19970.952399999998</v>
      </c>
      <c r="F24" s="77">
        <f>F25*$F$4</f>
        <v>19906.696</v>
      </c>
      <c r="G24" s="17"/>
      <c r="H24" s="94">
        <f t="shared" si="0"/>
        <v>19950.201649999999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576</v>
      </c>
      <c r="D25" s="19">
        <v>573</v>
      </c>
      <c r="E25" s="19">
        <v>574</v>
      </c>
      <c r="F25" s="19">
        <v>568</v>
      </c>
      <c r="G25" s="19"/>
      <c r="H25" s="94">
        <f t="shared" si="0"/>
        <v>572.75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77">
        <f>C27*$C$4</f>
        <v>18346.627199999999</v>
      </c>
      <c r="D26" s="77">
        <f>D27*$D$4</f>
        <v>18275.659599999999</v>
      </c>
      <c r="E26" s="77">
        <f>E27*$E$4</f>
        <v>18300.907599999999</v>
      </c>
      <c r="F26" s="77">
        <f>F27*$F$4</f>
        <v>18259.486999999997</v>
      </c>
      <c r="G26" s="17"/>
      <c r="H26" s="94">
        <f t="shared" si="0"/>
        <v>18295.67035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528</v>
      </c>
      <c r="D27" s="23">
        <v>526</v>
      </c>
      <c r="E27" s="16">
        <v>526</v>
      </c>
      <c r="F27" s="16">
        <v>521</v>
      </c>
      <c r="G27" s="16"/>
      <c r="H27" s="94">
        <f t="shared" si="0"/>
        <v>525.25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77">
        <f>C29*$C$4</f>
        <v>0</v>
      </c>
      <c r="D28" s="77">
        <f>D29*$D$4</f>
        <v>0</v>
      </c>
      <c r="E28" s="77">
        <f>E29*$E$4</f>
        <v>0</v>
      </c>
      <c r="F28" s="77">
        <f>F29*$F$4</f>
        <v>0</v>
      </c>
      <c r="G28" s="17"/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15879.561799999999</v>
      </c>
      <c r="D30" s="111">
        <f>D31*$D$4</f>
        <v>16156.239</v>
      </c>
      <c r="E30" s="111">
        <f>E31*$E$4</f>
        <v>16178.558999999999</v>
      </c>
      <c r="F30" s="111">
        <f>F31*$F$4</f>
        <v>16156.666999999999</v>
      </c>
      <c r="G30" s="111"/>
      <c r="H30" s="113">
        <f t="shared" si="0"/>
        <v>16092.7567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457</v>
      </c>
      <c r="D31" s="114">
        <v>465</v>
      </c>
      <c r="E31" s="112">
        <v>465</v>
      </c>
      <c r="F31" s="112">
        <v>461</v>
      </c>
      <c r="G31" s="112"/>
      <c r="H31" s="113">
        <f t="shared" si="0"/>
        <v>462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77">
        <f>C33*$C$4</f>
        <v>0</v>
      </c>
      <c r="D32" s="77">
        <f>D33*$D$4</f>
        <v>0</v>
      </c>
      <c r="E32" s="77">
        <f>E33*$E$4</f>
        <v>0</v>
      </c>
      <c r="F32" s="77">
        <f>F33*$F$4</f>
        <v>0</v>
      </c>
      <c r="G32" s="17"/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77">
        <f>C35*$C$4</f>
        <v>0</v>
      </c>
      <c r="D34" s="77">
        <f>D35*$D$4</f>
        <v>0</v>
      </c>
      <c r="E34" s="77">
        <f>E35*$E$4</f>
        <v>0</v>
      </c>
      <c r="F34" s="77">
        <f>F35*$F$4</f>
        <v>0</v>
      </c>
      <c r="G34" s="17"/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77">
        <f>C38*$C$4</f>
        <v>24357.9274</v>
      </c>
      <c r="D37" s="77">
        <f>D38*$D$4</f>
        <v>24216.986199999999</v>
      </c>
      <c r="E37" s="77">
        <f>E38*$E$4</f>
        <v>24285.234799999998</v>
      </c>
      <c r="F37" s="77">
        <f>F38*$F$4</f>
        <v>23131.019999999997</v>
      </c>
      <c r="G37" s="17"/>
      <c r="H37" s="94">
        <f t="shared" ref="H37:H42" si="1">AVERAGE(C37:G37)</f>
        <v>23997.792099999999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701</v>
      </c>
      <c r="D38" s="23">
        <v>697</v>
      </c>
      <c r="E38" s="16">
        <v>698</v>
      </c>
      <c r="F38" s="16">
        <v>660</v>
      </c>
      <c r="G38" s="16"/>
      <c r="H38" s="94">
        <f t="shared" si="1"/>
        <v>689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77">
        <f>C40*$C$4</f>
        <v>20153.491999999998</v>
      </c>
      <c r="D39" s="77">
        <f>D40*$D$4</f>
        <v>20012.889599999999</v>
      </c>
      <c r="E39" s="77">
        <f>E40*$E$4</f>
        <v>18022.566800000001</v>
      </c>
      <c r="F39" s="77">
        <f>F40*$F$4</f>
        <v>16892.653999999999</v>
      </c>
      <c r="G39" s="17"/>
      <c r="H39" s="94">
        <f t="shared" si="1"/>
        <v>18770.400599999997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580</v>
      </c>
      <c r="D40" s="23">
        <v>576</v>
      </c>
      <c r="E40" s="16">
        <v>518</v>
      </c>
      <c r="F40" s="16">
        <v>482</v>
      </c>
      <c r="G40" s="16"/>
      <c r="H40" s="94">
        <f t="shared" si="1"/>
        <v>539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77">
        <f>C42*$C$4</f>
        <v>23593.4846</v>
      </c>
      <c r="D41" s="77">
        <f>D42*$D$4</f>
        <v>23973.773999999998</v>
      </c>
      <c r="E41" s="77">
        <f>E42*$E$4</f>
        <v>25085.464599999999</v>
      </c>
      <c r="F41" s="77">
        <f>F42*$F$4</f>
        <v>25023.557999999997</v>
      </c>
      <c r="G41" s="17"/>
      <c r="H41" s="94">
        <f t="shared" si="1"/>
        <v>24419.070299999999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679</v>
      </c>
      <c r="D42" s="23">
        <v>690</v>
      </c>
      <c r="E42" s="16">
        <v>721</v>
      </c>
      <c r="F42" s="16">
        <v>714</v>
      </c>
      <c r="G42" s="16"/>
      <c r="H42" s="94">
        <f t="shared" si="1"/>
        <v>701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77">
        <f>C45*$C$4</f>
        <v>14871.887199999999</v>
      </c>
      <c r="D44" s="77">
        <f>D45*$D$4</f>
        <v>14801.1996</v>
      </c>
      <c r="E44" s="77">
        <f>E45*$E$4</f>
        <v>14821.6476</v>
      </c>
      <c r="F44" s="77">
        <f>F45*$F$4</f>
        <v>14789.833999999999</v>
      </c>
      <c r="G44" s="17"/>
      <c r="H44" s="94">
        <f t="shared" ref="H44:H49" si="2">AVERAGE(C44:G44)</f>
        <v>14821.142100000001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428</v>
      </c>
      <c r="D45" s="23">
        <v>426</v>
      </c>
      <c r="E45" s="16">
        <v>426</v>
      </c>
      <c r="F45" s="16">
        <v>422</v>
      </c>
      <c r="G45" s="16"/>
      <c r="H45" s="94">
        <f t="shared" si="2"/>
        <v>425.5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77">
        <f>C47*$C$4</f>
        <v>11188.6628</v>
      </c>
      <c r="D46" s="77">
        <f>D47*$D$4</f>
        <v>11118.271999999999</v>
      </c>
      <c r="E46" s="77">
        <f>E47*$E$4</f>
        <v>11168.4246</v>
      </c>
      <c r="F46" s="77">
        <f>F47*$F$4</f>
        <v>11109.898999999999</v>
      </c>
      <c r="G46" s="17"/>
      <c r="H46" s="94">
        <f t="shared" si="2"/>
        <v>11146.3146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322</v>
      </c>
      <c r="D47" s="23">
        <v>320</v>
      </c>
      <c r="E47" s="16">
        <v>321</v>
      </c>
      <c r="F47" s="16">
        <v>317</v>
      </c>
      <c r="G47" s="16"/>
      <c r="H47" s="94">
        <f t="shared" si="2"/>
        <v>320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77">
        <f>C49*$C$4</f>
        <v>11084.420599999999</v>
      </c>
      <c r="D48" s="77">
        <f>D49*$D$4</f>
        <v>11014.038199999999</v>
      </c>
      <c r="E48" s="77">
        <f>E49*$E$4</f>
        <v>11064.0468</v>
      </c>
      <c r="F48" s="77">
        <f>F49*$F$4</f>
        <v>11039.804999999998</v>
      </c>
      <c r="G48" s="17"/>
      <c r="H48" s="94">
        <f t="shared" si="2"/>
        <v>11050.577650000001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319</v>
      </c>
      <c r="D49" s="17">
        <v>317</v>
      </c>
      <c r="E49" s="19">
        <v>318</v>
      </c>
      <c r="F49" s="19">
        <v>315</v>
      </c>
      <c r="G49" s="19"/>
      <c r="H49" s="94">
        <f t="shared" si="2"/>
        <v>317.25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123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77">
        <f>C52*$C$4</f>
        <v>15393.0982</v>
      </c>
      <c r="D51" s="77">
        <f>D52*$D$4</f>
        <v>15322.3686</v>
      </c>
      <c r="E51" s="77">
        <f>E52*$E$4</f>
        <v>15900.218199999999</v>
      </c>
      <c r="F51" s="77">
        <f>F52*$F$4</f>
        <v>16366.948999999999</v>
      </c>
      <c r="G51" s="17"/>
      <c r="H51" s="94">
        <f>AVERAGE(C51:G51)</f>
        <v>15745.6585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443</v>
      </c>
      <c r="D52" s="16">
        <v>441</v>
      </c>
      <c r="E52" s="16">
        <v>457</v>
      </c>
      <c r="F52" s="16">
        <v>467</v>
      </c>
      <c r="G52" s="16"/>
      <c r="H52" s="94">
        <f>AVERAGE(C52:G52)</f>
        <v>452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77">
        <f>C54*$C$4</f>
        <v>0</v>
      </c>
      <c r="D53" s="77">
        <f>D54*$D$4</f>
        <v>0</v>
      </c>
      <c r="E53" s="77">
        <f>E54*$E$4</f>
        <v>0</v>
      </c>
      <c r="F53" s="77">
        <f>F54*$F$4</f>
        <v>0</v>
      </c>
      <c r="G53" s="17"/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4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77">
        <f>C57*$C$4</f>
        <v>12787.0432</v>
      </c>
      <c r="D56" s="77">
        <f>D57*$D$4</f>
        <v>12681.778999999999</v>
      </c>
      <c r="E56" s="77">
        <f>E57*$E$4</f>
        <v>13812.662200000001</v>
      </c>
      <c r="F56" s="77">
        <f>F57*$F$4</f>
        <v>13773.471</v>
      </c>
      <c r="G56" s="17"/>
      <c r="H56" s="94">
        <f>AVERAGE(C56:G56)</f>
        <v>13263.73885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368</v>
      </c>
      <c r="D57" s="16">
        <v>365</v>
      </c>
      <c r="E57" s="16">
        <v>397</v>
      </c>
      <c r="F57" s="16">
        <v>393</v>
      </c>
      <c r="G57" s="16"/>
      <c r="H57" s="94">
        <f>AVERAGE(C57:G57)</f>
        <v>380.75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77">
        <f>C60*$C$4</f>
        <v>19910.260200000001</v>
      </c>
      <c r="D59" s="77">
        <f>D60*$D$4</f>
        <v>19804.421999999999</v>
      </c>
      <c r="E59" s="77">
        <f>E60*$E$4</f>
        <v>19866.5746</v>
      </c>
      <c r="F59" s="77">
        <f>F60*$F$4</f>
        <v>19801.554999999997</v>
      </c>
      <c r="G59" s="17"/>
      <c r="H59" s="94">
        <f t="shared" ref="H59:H68" si="3">AVERAGE(C59:G59)</f>
        <v>19845.702949999999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573</v>
      </c>
      <c r="D60" s="16">
        <v>570</v>
      </c>
      <c r="E60" s="16">
        <v>571</v>
      </c>
      <c r="F60" s="16">
        <v>565</v>
      </c>
      <c r="G60" s="16"/>
      <c r="H60" s="94">
        <f t="shared" si="3"/>
        <v>569.75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77">
        <f>C62*$C$4</f>
        <v>19632.280999999999</v>
      </c>
      <c r="D61" s="77">
        <f>D62*$D$4</f>
        <v>19526.465199999999</v>
      </c>
      <c r="E61" s="77">
        <f>E62*$E$4</f>
        <v>19588.233800000002</v>
      </c>
      <c r="F61" s="77">
        <f>F62*$F$4</f>
        <v>19521.179</v>
      </c>
      <c r="G61" s="17"/>
      <c r="H61" s="94">
        <f t="shared" si="3"/>
        <v>19567.03975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565</v>
      </c>
      <c r="D62" s="16">
        <v>562</v>
      </c>
      <c r="E62" s="16">
        <v>563</v>
      </c>
      <c r="F62" s="16">
        <v>557</v>
      </c>
      <c r="G62" s="16"/>
      <c r="H62" s="94">
        <f t="shared" si="3"/>
        <v>561.75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77">
        <f>C64*$C$4</f>
        <v>19284.807000000001</v>
      </c>
      <c r="D63" s="77">
        <f>D64*$D$4</f>
        <v>19179.019199999999</v>
      </c>
      <c r="E63" s="77">
        <f>E64*$E$4</f>
        <v>19240.307799999999</v>
      </c>
      <c r="F63" s="77">
        <f>F64*$F$4</f>
        <v>19170.708999999999</v>
      </c>
      <c r="G63" s="17"/>
      <c r="H63" s="94">
        <f t="shared" si="3"/>
        <v>19218.710749999998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555</v>
      </c>
      <c r="D64" s="16">
        <v>552</v>
      </c>
      <c r="E64" s="16">
        <v>553</v>
      </c>
      <c r="F64" s="16">
        <v>547</v>
      </c>
      <c r="G64" s="16"/>
      <c r="H64" s="94">
        <f t="shared" si="3"/>
        <v>551.75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77">
        <f>C66*$C$4</f>
        <v>0</v>
      </c>
      <c r="D65" s="77">
        <f>D66*$D$4</f>
        <v>0</v>
      </c>
      <c r="E65" s="77">
        <f>E66*$E$4</f>
        <v>0</v>
      </c>
      <c r="F65" s="77">
        <f>F66*$F$4</f>
        <v>0</v>
      </c>
      <c r="G65" s="17"/>
      <c r="H65" s="94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4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77">
        <f>C68*$C$4</f>
        <v>0</v>
      </c>
      <c r="D67" s="77">
        <f>D68*$D$4</f>
        <v>0</v>
      </c>
      <c r="E67" s="77">
        <f>E68*$E$4</f>
        <v>0</v>
      </c>
      <c r="F67" s="77">
        <f>F68*$F$4</f>
        <v>0</v>
      </c>
      <c r="G67" s="17"/>
      <c r="H67" s="94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77">
        <f>C71*$C$4</f>
        <v>20153.491999999998</v>
      </c>
      <c r="D70" s="77">
        <f>D71*$D$4</f>
        <v>20012.889599999999</v>
      </c>
      <c r="E70" s="77">
        <f>E71*$E$4</f>
        <v>20597.2192</v>
      </c>
      <c r="F70" s="77">
        <f>F71*$F$4</f>
        <v>20537.541999999998</v>
      </c>
      <c r="G70" s="17"/>
      <c r="H70" s="94">
        <f t="shared" ref="H70:H84" si="4">AVERAGE(C70:G70)</f>
        <v>20325.285699999997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580</v>
      </c>
      <c r="D71" s="16">
        <v>576</v>
      </c>
      <c r="E71" s="16">
        <v>592</v>
      </c>
      <c r="F71" s="16">
        <v>586</v>
      </c>
      <c r="G71" s="16"/>
      <c r="H71" s="94">
        <f t="shared" si="4"/>
        <v>583.5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20014.502399999998</v>
      </c>
      <c r="D72" s="111">
        <f>D73*$D$4</f>
        <v>19908.6558</v>
      </c>
      <c r="E72" s="111">
        <f>E73*$E$4</f>
        <v>20527.634000000002</v>
      </c>
      <c r="F72" s="111">
        <f>F73*$F$4</f>
        <v>20467.447999999997</v>
      </c>
      <c r="G72" s="111"/>
      <c r="H72" s="113">
        <f t="shared" si="4"/>
        <v>20229.56005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2">
        <v>576</v>
      </c>
      <c r="D73" s="112">
        <v>573</v>
      </c>
      <c r="E73" s="112">
        <v>590</v>
      </c>
      <c r="F73" s="112">
        <v>584</v>
      </c>
      <c r="G73" s="112"/>
      <c r="H73" s="113">
        <f t="shared" si="4"/>
        <v>580.75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77">
        <f>C75*$C$4</f>
        <v>19910.260200000001</v>
      </c>
      <c r="D74" s="77">
        <f>D75*$D$4</f>
        <v>19804.421999999999</v>
      </c>
      <c r="E74" s="77">
        <f>E75*$E$4</f>
        <v>20423.2562</v>
      </c>
      <c r="F74" s="77">
        <f>F75*$F$4</f>
        <v>20362.306999999997</v>
      </c>
      <c r="G74" s="17"/>
      <c r="H74" s="94">
        <f t="shared" si="4"/>
        <v>20125.06135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573</v>
      </c>
      <c r="D75" s="16">
        <v>570</v>
      </c>
      <c r="E75" s="16">
        <v>587</v>
      </c>
      <c r="F75" s="16">
        <v>581</v>
      </c>
      <c r="G75" s="16"/>
      <c r="H75" s="94">
        <f t="shared" si="4"/>
        <v>577.75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77">
        <f>C77*$C$4</f>
        <v>19806.018</v>
      </c>
      <c r="D76" s="77">
        <f>D77*$D$4</f>
        <v>19734.932799999999</v>
      </c>
      <c r="E76" s="77">
        <f>E77*$E$4</f>
        <v>20318.878400000001</v>
      </c>
      <c r="F76" s="77">
        <f>F77*$F$4</f>
        <v>20257.165999999997</v>
      </c>
      <c r="G76" s="17"/>
      <c r="H76" s="94">
        <f t="shared" si="4"/>
        <v>20029.248800000001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570</v>
      </c>
      <c r="D77" s="16">
        <v>568</v>
      </c>
      <c r="E77" s="16">
        <v>584</v>
      </c>
      <c r="F77" s="16">
        <v>578</v>
      </c>
      <c r="G77" s="16"/>
      <c r="H77" s="94">
        <f t="shared" si="4"/>
        <v>575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77">
        <f>C79*$C$4</f>
        <v>19632.280999999999</v>
      </c>
      <c r="D78" s="77">
        <f>D79*$D$4</f>
        <v>19526.465199999999</v>
      </c>
      <c r="E78" s="77">
        <f>E79*$E$4</f>
        <v>20110.122800000001</v>
      </c>
      <c r="F78" s="77">
        <f>F79*$F$4</f>
        <v>20011.837</v>
      </c>
      <c r="G78" s="17"/>
      <c r="H78" s="94">
        <f t="shared" si="4"/>
        <v>19820.176499999998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565</v>
      </c>
      <c r="D79" s="16">
        <v>562</v>
      </c>
      <c r="E79" s="16">
        <v>578</v>
      </c>
      <c r="F79" s="16">
        <v>571</v>
      </c>
      <c r="G79" s="16"/>
      <c r="H79" s="94">
        <f t="shared" si="4"/>
        <v>569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77">
        <f>C81*$C$4</f>
        <v>0</v>
      </c>
      <c r="D80" s="77">
        <f>D81*$D$4</f>
        <v>0</v>
      </c>
      <c r="E80" s="77">
        <f>E81*$E$4</f>
        <v>0</v>
      </c>
      <c r="F80" s="77">
        <f>F81*$F$4</f>
        <v>0</v>
      </c>
      <c r="G80" s="17"/>
      <c r="H80" s="94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77">
        <f>C84*$C$4</f>
        <v>11814.116</v>
      </c>
      <c r="D83" s="77">
        <f>D84*$D$4</f>
        <v>11743.674799999999</v>
      </c>
      <c r="E83" s="77">
        <f>E84*$E$4</f>
        <v>11794.6914</v>
      </c>
      <c r="F83" s="77">
        <f>F84*$F$4</f>
        <v>11775.791999999999</v>
      </c>
      <c r="G83" s="17"/>
      <c r="H83" s="94">
        <f t="shared" si="4"/>
        <v>11782.06855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340</v>
      </c>
      <c r="D84" s="25">
        <v>338</v>
      </c>
      <c r="E84" s="25">
        <v>339</v>
      </c>
      <c r="F84" s="22">
        <v>336</v>
      </c>
      <c r="G84" s="25"/>
      <c r="H84" s="93">
        <f t="shared" si="4"/>
        <v>338.25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07"/>
  <sheetViews>
    <sheetView topLeftCell="A48" workbookViewId="0">
      <selection activeCell="B51" sqref="B51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87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34.179499999999997</v>
      </c>
      <c r="D4" s="46">
        <v>34.003700000000002</v>
      </c>
      <c r="E4" s="47">
        <v>34.097700000000003</v>
      </c>
      <c r="F4" s="47">
        <v>34.456099999999999</v>
      </c>
      <c r="G4" s="45"/>
      <c r="H4" s="49">
        <f>AVERAGE(C4:G4)</f>
        <v>34.184249999999999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121"/>
    </row>
    <row r="6" spans="1:17" x14ac:dyDescent="0.5">
      <c r="A6" t="s">
        <v>97</v>
      </c>
      <c r="B6" s="6" t="s">
        <v>19</v>
      </c>
      <c r="C6" s="17"/>
      <c r="D6" s="77"/>
      <c r="E6" s="77"/>
      <c r="F6" s="77"/>
      <c r="G6" s="77"/>
      <c r="H6" s="94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/>
      <c r="D7" s="16"/>
      <c r="E7" s="16"/>
      <c r="F7" s="16"/>
      <c r="G7" s="16"/>
      <c r="H7" s="94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28608.241499999996</v>
      </c>
      <c r="D8" s="111">
        <f>D9*$D$4</f>
        <v>28359.085800000001</v>
      </c>
      <c r="E8" s="111">
        <f>E9*$E$4</f>
        <v>28130.602500000001</v>
      </c>
      <c r="F8" s="111">
        <f>F9*$F$4</f>
        <v>28047.2654</v>
      </c>
      <c r="G8" s="111"/>
      <c r="H8" s="113">
        <f>AVERAGE(C8:G8)</f>
        <v>28286.2988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837</v>
      </c>
      <c r="D9" s="111">
        <v>834</v>
      </c>
      <c r="E9" s="111">
        <v>825</v>
      </c>
      <c r="F9" s="111">
        <v>814</v>
      </c>
      <c r="G9" s="111"/>
      <c r="H9" s="113">
        <f>AVERAGE(C9:G9)</f>
        <v>827.5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/>
      <c r="D10" s="111"/>
      <c r="E10" s="111"/>
      <c r="F10" s="111"/>
      <c r="G10" s="111"/>
      <c r="H10" s="113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/>
      <c r="D11" s="111"/>
      <c r="E11" s="111"/>
      <c r="F11" s="111"/>
      <c r="G11" s="111"/>
      <c r="H11" s="113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28095.548999999999</v>
      </c>
      <c r="D12" s="111">
        <f>D13*$D$4</f>
        <v>27815.026600000001</v>
      </c>
      <c r="E12" s="111">
        <f>E13*$E$4</f>
        <v>27619.137000000002</v>
      </c>
      <c r="F12" s="111">
        <f>F13*$F$4</f>
        <v>27530.423899999998</v>
      </c>
      <c r="G12" s="111"/>
      <c r="H12" s="113">
        <f t="shared" ref="H12:H35" si="0">AVERAGE(C12:G12)</f>
        <v>27765.034124999998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822</v>
      </c>
      <c r="D13" s="112">
        <v>818</v>
      </c>
      <c r="E13" s="112">
        <v>810</v>
      </c>
      <c r="F13" s="112">
        <v>799</v>
      </c>
      <c r="G13" s="112"/>
      <c r="H13" s="113">
        <f t="shared" si="0"/>
        <v>812.25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24677.598999999998</v>
      </c>
      <c r="D14" s="77">
        <f>D15*$D$4</f>
        <v>23836.593700000001</v>
      </c>
      <c r="E14" s="77">
        <f>E15*$E$4</f>
        <v>23152.338300000003</v>
      </c>
      <c r="F14" s="77">
        <f>F15*$F$4</f>
        <v>22017.447899999999</v>
      </c>
      <c r="G14" s="77"/>
      <c r="H14" s="94">
        <f t="shared" si="0"/>
        <v>23420.994725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722</v>
      </c>
      <c r="D15" s="122">
        <v>701</v>
      </c>
      <c r="E15" s="16">
        <v>679</v>
      </c>
      <c r="F15" s="122">
        <v>639</v>
      </c>
      <c r="G15" s="16"/>
      <c r="H15" s="94">
        <f t="shared" si="0"/>
        <v>685.25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24164.906499999997</v>
      </c>
      <c r="D16" s="77">
        <f>D17*$D$4</f>
        <v>23326.538200000003</v>
      </c>
      <c r="E16" s="77">
        <f>E17*$E$4</f>
        <v>22640.872800000001</v>
      </c>
      <c r="F16" s="77">
        <f>F17*$F$4</f>
        <v>21535.0625</v>
      </c>
      <c r="G16" s="77"/>
      <c r="H16" s="94">
        <f t="shared" si="0"/>
        <v>22916.845000000001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707</v>
      </c>
      <c r="D17" s="16">
        <v>686</v>
      </c>
      <c r="E17" s="16">
        <v>664</v>
      </c>
      <c r="F17" s="122">
        <v>625</v>
      </c>
      <c r="G17" s="16"/>
      <c r="H17" s="94">
        <f t="shared" si="0"/>
        <v>670.5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77">
        <f>D19*$D$4</f>
        <v>0</v>
      </c>
      <c r="E18" s="77">
        <f>E19*$E$4</f>
        <v>0</v>
      </c>
      <c r="F18" s="77">
        <f>F19*$F$4</f>
        <v>0</v>
      </c>
      <c r="G18" s="7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3" t="s">
        <v>20</v>
      </c>
      <c r="C19" s="16">
        <v>0</v>
      </c>
      <c r="D19" s="16">
        <v>0</v>
      </c>
      <c r="E19" s="16">
        <v>0</v>
      </c>
      <c r="F19" s="122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3" t="s">
        <v>28</v>
      </c>
      <c r="C20" s="17">
        <f>C21*$C$4</f>
        <v>0</v>
      </c>
      <c r="D20" s="77">
        <f>D21*$D$4</f>
        <v>0</v>
      </c>
      <c r="E20" s="77">
        <f>E21*$E$4</f>
        <v>0</v>
      </c>
      <c r="F20" s="77">
        <f>F21*$F$4</f>
        <v>0</v>
      </c>
      <c r="G20" s="7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3" t="s">
        <v>20</v>
      </c>
      <c r="C21" s="16">
        <v>0</v>
      </c>
      <c r="D21" s="16">
        <v>0</v>
      </c>
      <c r="E21" s="16">
        <v>0</v>
      </c>
      <c r="F21" s="122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6" t="s">
        <v>29</v>
      </c>
      <c r="C22" s="111">
        <f>C23*$C$4</f>
        <v>23618.034499999998</v>
      </c>
      <c r="D22" s="111">
        <f>D23*$D$4</f>
        <v>22782.479000000003</v>
      </c>
      <c r="E22" s="111">
        <f>E23*$E$4</f>
        <v>22095.309600000001</v>
      </c>
      <c r="F22" s="111">
        <f>F23*$F$4</f>
        <v>20983.764899999998</v>
      </c>
      <c r="G22" s="111"/>
      <c r="H22" s="113">
        <f t="shared" si="0"/>
        <v>22369.897000000001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6" t="s">
        <v>20</v>
      </c>
      <c r="C23" s="112">
        <v>691</v>
      </c>
      <c r="D23" s="112">
        <v>670</v>
      </c>
      <c r="E23" s="112">
        <v>648</v>
      </c>
      <c r="F23" s="112">
        <v>609</v>
      </c>
      <c r="G23" s="112"/>
      <c r="H23" s="113">
        <f>AVERAGE(C23:G23)</f>
        <v>654.5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3" t="s">
        <v>30</v>
      </c>
      <c r="C24" s="17">
        <f>C25*$C$4</f>
        <v>23549.675499999998</v>
      </c>
      <c r="D24" s="77">
        <f>D25*$D$4</f>
        <v>22680.4679</v>
      </c>
      <c r="E24" s="77">
        <f>E25*$E$4</f>
        <v>21993.016500000002</v>
      </c>
      <c r="F24" s="77">
        <f>F25*$F$4</f>
        <v>20880.3966</v>
      </c>
      <c r="G24" s="77"/>
      <c r="H24" s="94">
        <f t="shared" si="0"/>
        <v>22275.889125000002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689</v>
      </c>
      <c r="D25" s="19">
        <v>667</v>
      </c>
      <c r="E25" s="19">
        <v>645</v>
      </c>
      <c r="F25" s="94">
        <v>606</v>
      </c>
      <c r="G25" s="19"/>
      <c r="H25" s="94">
        <f t="shared" si="0"/>
        <v>651.75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21533.084999999999</v>
      </c>
      <c r="D26" s="77">
        <f>D27*$D$4</f>
        <v>20810.2644</v>
      </c>
      <c r="E26" s="77">
        <f>E27*$E$4</f>
        <v>20151.740700000002</v>
      </c>
      <c r="F26" s="77">
        <f>F27*$F$4</f>
        <v>19019.767199999998</v>
      </c>
      <c r="G26" s="77"/>
      <c r="H26" s="94">
        <f t="shared" si="0"/>
        <v>20378.714325000001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630</v>
      </c>
      <c r="D27" s="23">
        <v>612</v>
      </c>
      <c r="E27" s="16">
        <v>591</v>
      </c>
      <c r="F27" s="122">
        <v>552</v>
      </c>
      <c r="G27" s="16"/>
      <c r="H27" s="94">
        <f t="shared" si="0"/>
        <v>596.25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77">
        <f>D29*$D$4</f>
        <v>0</v>
      </c>
      <c r="E28" s="77">
        <f>E29*$E$4</f>
        <v>0</v>
      </c>
      <c r="F28" s="77">
        <f>F29*$F$4</f>
        <v>0</v>
      </c>
      <c r="G28" s="77"/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16">
        <v>0</v>
      </c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19037.981499999998</v>
      </c>
      <c r="D30" s="111">
        <f>D31*$D$4</f>
        <v>18464.009099999999</v>
      </c>
      <c r="E30" s="111">
        <f>E31*$E$4</f>
        <v>17798.999400000001</v>
      </c>
      <c r="F30" s="111">
        <f>F31*$F$4</f>
        <v>16711.208500000001</v>
      </c>
      <c r="G30" s="111"/>
      <c r="H30" s="113">
        <f t="shared" si="0"/>
        <v>18003.049625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557</v>
      </c>
      <c r="D31" s="114">
        <v>543</v>
      </c>
      <c r="E31" s="112">
        <v>522</v>
      </c>
      <c r="F31" s="112">
        <v>485</v>
      </c>
      <c r="G31" s="112"/>
      <c r="H31" s="113">
        <f t="shared" si="0"/>
        <v>526.75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77">
        <f>D33*$D$4</f>
        <v>0</v>
      </c>
      <c r="E32" s="77">
        <f>E33*$E$4</f>
        <v>0</v>
      </c>
      <c r="F32" s="77">
        <f>F33*$F$4</f>
        <v>0</v>
      </c>
      <c r="G32" s="77"/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16">
        <v>0</v>
      </c>
      <c r="E33" s="16">
        <v>0</v>
      </c>
      <c r="F33" s="122">
        <v>0</v>
      </c>
      <c r="G33" s="16"/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17">
        <f>C35*$C$4</f>
        <v>0</v>
      </c>
      <c r="D34" s="77">
        <f>D35*$D$4</f>
        <v>0</v>
      </c>
      <c r="E34" s="77">
        <f>E35*$E$4</f>
        <v>0</v>
      </c>
      <c r="F34" s="77">
        <f>F35*$F$4</f>
        <v>0</v>
      </c>
      <c r="G34" s="77"/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5">
        <v>0</v>
      </c>
      <c r="D35" s="25">
        <v>0</v>
      </c>
      <c r="E35" s="25">
        <v>0</v>
      </c>
      <c r="F35" s="139">
        <v>0</v>
      </c>
      <c r="G35" s="25"/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24164.906499999997</v>
      </c>
      <c r="D37" s="77">
        <f>D38*$D$4</f>
        <v>24380.652900000001</v>
      </c>
      <c r="E37" s="77">
        <f>E38*$E$4</f>
        <v>24209.367000000002</v>
      </c>
      <c r="F37" s="77">
        <f>F38*$F$4</f>
        <v>24119.27</v>
      </c>
      <c r="G37" s="77"/>
      <c r="H37" s="94">
        <f t="shared" ref="H37:H42" si="1">AVERAGE(C37:G37)</f>
        <v>24218.5491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707</v>
      </c>
      <c r="D38" s="23">
        <v>717</v>
      </c>
      <c r="E38" s="16">
        <v>710</v>
      </c>
      <c r="F38" s="16">
        <v>700</v>
      </c>
      <c r="G38" s="16"/>
      <c r="H38" s="94">
        <f t="shared" si="1"/>
        <v>708.5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19995.0075</v>
      </c>
      <c r="D39" s="77">
        <f>D40*$D$4</f>
        <v>20164.194100000001</v>
      </c>
      <c r="E39" s="77">
        <f>E40*$E$4</f>
        <v>20015.349900000001</v>
      </c>
      <c r="F39" s="77">
        <f>F40*$F$4</f>
        <v>19950.081900000001</v>
      </c>
      <c r="G39" s="77"/>
      <c r="H39" s="94">
        <f t="shared" si="1"/>
        <v>20031.158350000002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585</v>
      </c>
      <c r="D40" s="23">
        <v>593</v>
      </c>
      <c r="E40" s="16">
        <v>587</v>
      </c>
      <c r="F40" s="16">
        <v>579</v>
      </c>
      <c r="G40" s="16"/>
      <c r="H40" s="94">
        <f t="shared" si="1"/>
        <v>586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26523.291999999998</v>
      </c>
      <c r="D41" s="77">
        <f>D42*$D$4</f>
        <v>26250.856400000001</v>
      </c>
      <c r="E41" s="77">
        <f>E42*$E$4</f>
        <v>25539.177300000003</v>
      </c>
      <c r="F41" s="77">
        <f>F42*$F$4</f>
        <v>24429.374899999999</v>
      </c>
      <c r="G41" s="77"/>
      <c r="H41" s="94">
        <f t="shared" si="1"/>
        <v>25685.675149999999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776</v>
      </c>
      <c r="D42" s="23">
        <v>772</v>
      </c>
      <c r="E42" s="16">
        <v>749</v>
      </c>
      <c r="F42" s="16">
        <v>709</v>
      </c>
      <c r="G42" s="16"/>
      <c r="H42" s="94">
        <f t="shared" si="1"/>
        <v>751.5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16816.313999999998</v>
      </c>
      <c r="D44" s="77">
        <f>D45*$D$4</f>
        <v>16457.790800000002</v>
      </c>
      <c r="E44" s="77">
        <f>E45*$E$4</f>
        <v>15821.332800000002</v>
      </c>
      <c r="F44" s="77">
        <f>F45*$F$4</f>
        <v>14712.7547</v>
      </c>
      <c r="G44" s="77"/>
      <c r="H44" s="94">
        <f t="shared" ref="H44:H68" si="2">AVERAGE(C44:G44)</f>
        <v>15952.048075000001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492</v>
      </c>
      <c r="D45" s="23">
        <v>484</v>
      </c>
      <c r="E45" s="16">
        <v>464</v>
      </c>
      <c r="F45" s="16">
        <v>427</v>
      </c>
      <c r="G45" s="16"/>
      <c r="H45" s="94">
        <f t="shared" si="2"/>
        <v>466.75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13705.979499999999</v>
      </c>
      <c r="D46" s="77">
        <f>D47*$D$4</f>
        <v>13329.450400000002</v>
      </c>
      <c r="E46" s="77">
        <f>E47*$E$4</f>
        <v>12684.344400000002</v>
      </c>
      <c r="F46" s="77">
        <f>F47*$F$4</f>
        <v>11611.7057</v>
      </c>
      <c r="G46" s="77"/>
      <c r="H46" s="94">
        <f t="shared" si="2"/>
        <v>12832.87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401</v>
      </c>
      <c r="D47" s="23">
        <v>392</v>
      </c>
      <c r="E47" s="16">
        <v>372</v>
      </c>
      <c r="F47" s="16">
        <v>337</v>
      </c>
      <c r="G47" s="16"/>
      <c r="H47" s="94">
        <f t="shared" si="2"/>
        <v>375.5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13603.440999999999</v>
      </c>
      <c r="D48" s="77">
        <f>D49*$D$4</f>
        <v>13227.4393</v>
      </c>
      <c r="E48" s="77">
        <f>E49*$E$4</f>
        <v>12616.149000000001</v>
      </c>
      <c r="F48" s="77">
        <f>F49*$F$4</f>
        <v>11508.3374</v>
      </c>
      <c r="G48" s="77"/>
      <c r="H48" s="94">
        <f t="shared" si="2"/>
        <v>12738.841675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398</v>
      </c>
      <c r="D49" s="17">
        <v>389</v>
      </c>
      <c r="E49" s="19">
        <v>370</v>
      </c>
      <c r="F49" s="19">
        <v>334</v>
      </c>
      <c r="G49" s="19"/>
      <c r="H49" s="94">
        <f t="shared" si="2"/>
        <v>372.75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15790.928999999998</v>
      </c>
      <c r="D51" s="77">
        <f>D52*$D$4</f>
        <v>15947.7353</v>
      </c>
      <c r="E51" s="77">
        <f>E52*$E$4</f>
        <v>15821.332800000002</v>
      </c>
      <c r="F51" s="77">
        <f>F52*$F$4</f>
        <v>14919.4913</v>
      </c>
      <c r="G51" s="77"/>
      <c r="H51" s="94">
        <f t="shared" si="2"/>
        <v>15619.872100000001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462</v>
      </c>
      <c r="D52" s="16">
        <v>469</v>
      </c>
      <c r="E52" s="16">
        <v>464</v>
      </c>
      <c r="F52" s="16">
        <v>433</v>
      </c>
      <c r="G52" s="16"/>
      <c r="H52" s="94">
        <f t="shared" si="2"/>
        <v>457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77">
        <f>D54*$D$4</f>
        <v>0</v>
      </c>
      <c r="E53" s="77">
        <f>E54*$E$4</f>
        <v>0</v>
      </c>
      <c r="F53" s="77">
        <f>F54*$F$4</f>
        <v>0</v>
      </c>
      <c r="G53" s="77"/>
      <c r="H53" s="94">
        <f t="shared" si="2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/>
      <c r="H54" s="94">
        <f t="shared" si="2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13705.979499999999</v>
      </c>
      <c r="D56" s="77">
        <f>D57*$D$4</f>
        <v>13329.450400000002</v>
      </c>
      <c r="E56" s="77">
        <f>E57*$E$4</f>
        <v>13195.809900000002</v>
      </c>
      <c r="F56" s="77">
        <f>F57*$F$4</f>
        <v>12679.844799999999</v>
      </c>
      <c r="G56" s="77"/>
      <c r="H56" s="94">
        <f t="shared" si="2"/>
        <v>13227.77115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401</v>
      </c>
      <c r="D57" s="16">
        <v>392</v>
      </c>
      <c r="E57" s="16">
        <v>387</v>
      </c>
      <c r="F57" s="16">
        <v>368</v>
      </c>
      <c r="G57" s="16"/>
      <c r="H57" s="94">
        <f t="shared" si="2"/>
        <v>387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23447.136999999999</v>
      </c>
      <c r="D59" s="77">
        <f>D60*$D$4</f>
        <v>22578.4568</v>
      </c>
      <c r="E59" s="77">
        <f>E60*$E$4</f>
        <v>21890.723400000003</v>
      </c>
      <c r="F59" s="77">
        <f>F60*$F$4</f>
        <v>20811.484400000001</v>
      </c>
      <c r="G59" s="77"/>
      <c r="H59" s="94">
        <f t="shared" si="2"/>
        <v>22181.950400000002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686</v>
      </c>
      <c r="D60" s="16">
        <v>664</v>
      </c>
      <c r="E60" s="16">
        <v>642</v>
      </c>
      <c r="F60" s="16">
        <v>604</v>
      </c>
      <c r="G60" s="16"/>
      <c r="H60" s="94">
        <f t="shared" si="2"/>
        <v>649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23105.341999999997</v>
      </c>
      <c r="D61" s="77">
        <f>D62*$D$4</f>
        <v>22272.423500000001</v>
      </c>
      <c r="E61" s="77">
        <f>E62*$E$4</f>
        <v>21583.844100000002</v>
      </c>
      <c r="F61" s="77">
        <f>F62*$F$4</f>
        <v>20466.9234</v>
      </c>
      <c r="G61" s="77"/>
      <c r="H61" s="94">
        <f t="shared" si="2"/>
        <v>21857.133249999999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676</v>
      </c>
      <c r="D62" s="16">
        <v>655</v>
      </c>
      <c r="E62" s="16">
        <v>633</v>
      </c>
      <c r="F62" s="16">
        <v>594</v>
      </c>
      <c r="G62" s="16"/>
      <c r="H62" s="94">
        <f t="shared" si="2"/>
        <v>639.5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22797.726499999997</v>
      </c>
      <c r="D63" s="77">
        <f>D64*$D$4</f>
        <v>21966.390200000002</v>
      </c>
      <c r="E63" s="77">
        <f>E64*$E$4</f>
        <v>21276.964800000002</v>
      </c>
      <c r="F63" s="77">
        <f>F64*$F$4</f>
        <v>20156.818500000001</v>
      </c>
      <c r="G63" s="77"/>
      <c r="H63" s="94">
        <f t="shared" si="2"/>
        <v>21549.474999999999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667</v>
      </c>
      <c r="D64" s="16">
        <v>646</v>
      </c>
      <c r="E64" s="16">
        <v>624</v>
      </c>
      <c r="F64" s="16">
        <v>585</v>
      </c>
      <c r="G64" s="23"/>
      <c r="H64" s="94">
        <f t="shared" si="2"/>
        <v>630.5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77">
        <f>D66*$D$4</f>
        <v>0</v>
      </c>
      <c r="E65" s="77">
        <f>E66*$E$4</f>
        <v>0</v>
      </c>
      <c r="F65" s="77">
        <f>F66*$F$4</f>
        <v>0</v>
      </c>
      <c r="G65" s="77"/>
      <c r="H65" s="94">
        <f t="shared" si="2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9">
        <v>0</v>
      </c>
      <c r="E66" s="19">
        <v>0</v>
      </c>
      <c r="F66" s="19">
        <v>0</v>
      </c>
      <c r="G66" s="19"/>
      <c r="H66" s="94">
        <f t="shared" si="2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77">
        <f>D68*$D$4</f>
        <v>0</v>
      </c>
      <c r="E67" s="77">
        <f>E68*$E$4</f>
        <v>0</v>
      </c>
      <c r="F67" s="77">
        <f>F68*$F$4</f>
        <v>0</v>
      </c>
      <c r="G67" s="77"/>
      <c r="H67" s="94">
        <f t="shared" si="2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5">
        <v>0</v>
      </c>
      <c r="F68" s="22">
        <v>0</v>
      </c>
      <c r="G68" s="22"/>
      <c r="H68" s="93">
        <f t="shared" si="2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23618.034499999998</v>
      </c>
      <c r="D70" s="77">
        <f>D71*$D$4</f>
        <v>22782.479000000003</v>
      </c>
      <c r="E70" s="77">
        <f>E71*$E$4</f>
        <v>22095.309600000001</v>
      </c>
      <c r="F70" s="77">
        <f>F71*$F$4</f>
        <v>20983.764899999998</v>
      </c>
      <c r="G70" s="77"/>
      <c r="H70" s="94">
        <f t="shared" ref="H70:H84" si="3">AVERAGE(C70:G70)</f>
        <v>22369.897000000001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691</v>
      </c>
      <c r="D71" s="16">
        <v>670</v>
      </c>
      <c r="E71" s="16">
        <v>648</v>
      </c>
      <c r="F71" s="16">
        <v>609</v>
      </c>
      <c r="G71" s="16"/>
      <c r="H71" s="94">
        <f t="shared" si="3"/>
        <v>654.5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23549.675499999998</v>
      </c>
      <c r="D72" s="111">
        <f>D73*$D$4</f>
        <v>22680.4679</v>
      </c>
      <c r="E72" s="111">
        <f>E73*$E$4</f>
        <v>21993.016500000002</v>
      </c>
      <c r="F72" s="111">
        <f>F73*$F$4</f>
        <v>20880.3966</v>
      </c>
      <c r="G72" s="111"/>
      <c r="H72" s="113">
        <f t="shared" si="3"/>
        <v>22275.889125000002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2">
        <v>689</v>
      </c>
      <c r="D73" s="112">
        <v>667</v>
      </c>
      <c r="E73" s="112">
        <v>645</v>
      </c>
      <c r="F73" s="112">
        <v>606</v>
      </c>
      <c r="G73" s="112"/>
      <c r="H73" s="113">
        <f t="shared" si="3"/>
        <v>651.75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23447.136999999999</v>
      </c>
      <c r="D74" s="77">
        <f>D75*$D$4</f>
        <v>22578.4568</v>
      </c>
      <c r="E74" s="77">
        <f>E75*$E$4</f>
        <v>21890.723400000003</v>
      </c>
      <c r="F74" s="77">
        <f>F75*$F$4</f>
        <v>20811.484400000001</v>
      </c>
      <c r="G74" s="77"/>
      <c r="H74" s="94">
        <f t="shared" si="3"/>
        <v>22181.950400000002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686</v>
      </c>
      <c r="D75" s="16">
        <v>664</v>
      </c>
      <c r="E75" s="16">
        <v>642</v>
      </c>
      <c r="F75" s="16">
        <v>604</v>
      </c>
      <c r="G75" s="16"/>
      <c r="H75" s="94">
        <f t="shared" si="3"/>
        <v>649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23344.598499999996</v>
      </c>
      <c r="D76" s="77">
        <f>D77*$D$4</f>
        <v>22442.442000000003</v>
      </c>
      <c r="E76" s="77">
        <f>E77*$E$4</f>
        <v>21788.430300000004</v>
      </c>
      <c r="F76" s="77">
        <f>F77*$F$4</f>
        <v>20708.116099999999</v>
      </c>
      <c r="G76" s="77"/>
      <c r="H76" s="94">
        <f t="shared" si="3"/>
        <v>22070.896725000002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683</v>
      </c>
      <c r="D77" s="16">
        <v>660</v>
      </c>
      <c r="E77" s="16">
        <v>639</v>
      </c>
      <c r="F77" s="16">
        <v>601</v>
      </c>
      <c r="G77" s="16"/>
      <c r="H77" s="94">
        <f t="shared" si="3"/>
        <v>645.75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17">
        <f>C79*$C$4</f>
        <v>23105.341999999997</v>
      </c>
      <c r="D78" s="77">
        <f>D79*$D$4</f>
        <v>22272.423500000001</v>
      </c>
      <c r="E78" s="77">
        <f>E79*$E$4</f>
        <v>21583.844100000002</v>
      </c>
      <c r="F78" s="77">
        <f>F79*$F$4</f>
        <v>18916.3989</v>
      </c>
      <c r="G78" s="77"/>
      <c r="H78" s="94">
        <f t="shared" si="3"/>
        <v>21469.502124999999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676</v>
      </c>
      <c r="D79" s="16">
        <v>655</v>
      </c>
      <c r="E79" s="16">
        <v>633</v>
      </c>
      <c r="F79" s="16">
        <v>549</v>
      </c>
      <c r="G79" s="16"/>
      <c r="H79" s="94">
        <f t="shared" si="3"/>
        <v>628.25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77">
        <f>D81*$D$4</f>
        <v>0</v>
      </c>
      <c r="E80" s="77">
        <f>E81*$E$4</f>
        <v>0</v>
      </c>
      <c r="F80" s="77">
        <f>F81*$F$4</f>
        <v>0</v>
      </c>
      <c r="G80" s="77"/>
      <c r="H80" s="94">
        <f t="shared" si="3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3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13808.517999999998</v>
      </c>
      <c r="D83" s="77">
        <f>D84*$D$4</f>
        <v>13431.461500000001</v>
      </c>
      <c r="E83" s="77">
        <f>E84*$E$4</f>
        <v>12786.637500000001</v>
      </c>
      <c r="F83" s="77">
        <f>F84*$F$4</f>
        <v>11715.074000000001</v>
      </c>
      <c r="G83" s="77"/>
      <c r="H83" s="94">
        <f t="shared" si="3"/>
        <v>12935.42275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404</v>
      </c>
      <c r="D84" s="25">
        <v>395</v>
      </c>
      <c r="E84" s="25">
        <v>375</v>
      </c>
      <c r="F84" s="22">
        <v>340</v>
      </c>
      <c r="G84" s="25"/>
      <c r="H84" s="93">
        <f t="shared" si="3"/>
        <v>378.5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407"/>
  <sheetViews>
    <sheetView tabSelected="1" topLeftCell="A49" workbookViewId="0">
      <selection activeCell="C53" sqref="C53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89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35.347900000000003</v>
      </c>
      <c r="D4" s="46">
        <v>35.206000000000003</v>
      </c>
      <c r="E4" s="47">
        <v>34.528700000000001</v>
      </c>
      <c r="F4" s="45">
        <v>34.365099999999998</v>
      </c>
      <c r="G4" s="45"/>
      <c r="H4" s="49">
        <f>AVERAGE(C4:G4)</f>
        <v>34.861924999999999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97</v>
      </c>
      <c r="B6" s="6" t="s">
        <v>19</v>
      </c>
      <c r="C6" s="77">
        <f>C7*$C$4</f>
        <v>28843.886400000003</v>
      </c>
      <c r="D6" s="77">
        <f>D7*$D$4</f>
        <v>28939.332000000002</v>
      </c>
      <c r="E6" s="77">
        <f>E7*$E$4</f>
        <v>28865.993200000001</v>
      </c>
      <c r="F6" s="77">
        <f>F7*$F$4</f>
        <v>29313.4303</v>
      </c>
      <c r="G6" s="17"/>
      <c r="H6" s="94">
        <f>AVERAGE(C6:G6)</f>
        <v>28990.660475000004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816</v>
      </c>
      <c r="D7" s="16">
        <v>822</v>
      </c>
      <c r="E7" s="16">
        <v>836</v>
      </c>
      <c r="F7" s="16">
        <v>853</v>
      </c>
      <c r="G7" s="16"/>
      <c r="H7" s="94">
        <f t="shared" ref="H7:H35" si="0">AVERAGE(C7:G7)</f>
        <v>831.75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11">
        <f>C9*$C$4</f>
        <v>28843.886400000003</v>
      </c>
      <c r="D8" s="111">
        <f>D9*$D$4</f>
        <v>28411.242000000002</v>
      </c>
      <c r="E8" s="111">
        <f>E9*$E$4</f>
        <v>28348.062700000002</v>
      </c>
      <c r="F8" s="77">
        <f>F9*$F$4</f>
        <v>28763.5887</v>
      </c>
      <c r="G8" s="111"/>
      <c r="H8" s="113">
        <f t="shared" si="0"/>
        <v>28591.694949999997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11">
        <v>816</v>
      </c>
      <c r="D9" s="111">
        <v>807</v>
      </c>
      <c r="E9" s="111">
        <v>821</v>
      </c>
      <c r="F9" s="111">
        <v>837</v>
      </c>
      <c r="G9" s="111"/>
      <c r="H9" s="113">
        <f t="shared" si="0"/>
        <v>820.25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6" t="s">
        <v>23</v>
      </c>
      <c r="C10" s="111">
        <f>C11*$C$4</f>
        <v>28313.667900000004</v>
      </c>
      <c r="D10" s="111">
        <f>D11*$D$4</f>
        <v>28411.242000000002</v>
      </c>
      <c r="E10" s="111">
        <f>E11*$E$4</f>
        <v>28348.062700000002</v>
      </c>
      <c r="F10" s="77">
        <f>F11*$F$4</f>
        <v>28763.5887</v>
      </c>
      <c r="G10" s="111"/>
      <c r="H10" s="113">
        <f t="shared" si="0"/>
        <v>28459.140325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6" t="s">
        <v>20</v>
      </c>
      <c r="C11" s="111">
        <v>801</v>
      </c>
      <c r="D11" s="111">
        <v>807</v>
      </c>
      <c r="E11" s="111">
        <v>821</v>
      </c>
      <c r="F11" s="111">
        <v>837</v>
      </c>
      <c r="G11" s="111"/>
      <c r="H11" s="113">
        <f t="shared" si="0"/>
        <v>816.5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6" t="s">
        <v>24</v>
      </c>
      <c r="C12" s="111">
        <f>C13*$C$4</f>
        <v>28313.667900000004</v>
      </c>
      <c r="D12" s="111">
        <f>D13*$D$4</f>
        <v>27918.358000000004</v>
      </c>
      <c r="E12" s="111">
        <f>E13*$E$4</f>
        <v>27795.603500000001</v>
      </c>
      <c r="F12" s="77">
        <f>F13*$F$4</f>
        <v>28248.1122</v>
      </c>
      <c r="G12" s="111"/>
      <c r="H12" s="113">
        <f t="shared" si="0"/>
        <v>28068.935400000002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6" t="s">
        <v>20</v>
      </c>
      <c r="C13" s="111">
        <v>801</v>
      </c>
      <c r="D13" s="112">
        <v>793</v>
      </c>
      <c r="E13" s="112">
        <v>805</v>
      </c>
      <c r="F13" s="112">
        <v>822</v>
      </c>
      <c r="G13" s="112"/>
      <c r="H13" s="113">
        <f t="shared" si="0"/>
        <v>805.25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77">
        <f>C15*$C$4</f>
        <v>21208.74</v>
      </c>
      <c r="D14" s="77">
        <f>D15*$D$4</f>
        <v>21264.424000000003</v>
      </c>
      <c r="E14" s="77">
        <f>E15*$E$4</f>
        <v>21200.621800000001</v>
      </c>
      <c r="F14" s="77">
        <f>F15*$F$4</f>
        <v>21134.536499999998</v>
      </c>
      <c r="G14" s="17"/>
      <c r="H14" s="94">
        <f t="shared" si="0"/>
        <v>21202.080575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600</v>
      </c>
      <c r="D15" s="16">
        <v>604</v>
      </c>
      <c r="E15" s="16">
        <v>614</v>
      </c>
      <c r="F15" s="16">
        <v>615</v>
      </c>
      <c r="G15" s="16"/>
      <c r="H15" s="94">
        <f t="shared" si="0"/>
        <v>608.25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77">
        <f>C17*$C$4</f>
        <v>20678.521500000003</v>
      </c>
      <c r="D16" s="77">
        <f>D17*$D$4</f>
        <v>20208.244000000002</v>
      </c>
      <c r="E16" s="77">
        <f>E17*$E$4</f>
        <v>20164.7608</v>
      </c>
      <c r="F16" s="77">
        <f>F17*$F$4</f>
        <v>20103.583500000001</v>
      </c>
      <c r="G16" s="17"/>
      <c r="H16" s="94">
        <f t="shared" si="0"/>
        <v>20288.777450000001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585</v>
      </c>
      <c r="D17" s="16">
        <v>574</v>
      </c>
      <c r="E17" s="16">
        <v>584</v>
      </c>
      <c r="F17" s="16">
        <v>585</v>
      </c>
      <c r="G17" s="16"/>
      <c r="H17" s="94">
        <f t="shared" si="0"/>
        <v>582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77">
        <f>C19*$C$4</f>
        <v>0</v>
      </c>
      <c r="D18" s="77">
        <f>D19*$D$4</f>
        <v>0</v>
      </c>
      <c r="E18" s="77">
        <f>E19*$E$4</f>
        <v>0</v>
      </c>
      <c r="F18" s="7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77">
        <f>C21*$C$4</f>
        <v>0</v>
      </c>
      <c r="D20" s="77">
        <f>D21*$D$4</f>
        <v>0</v>
      </c>
      <c r="E20" s="77">
        <f>E21*$E$4</f>
        <v>0</v>
      </c>
      <c r="F20" s="77">
        <f>F21*$F$4</f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6" t="s">
        <v>29</v>
      </c>
      <c r="C22" s="111">
        <f>C23*$C$4</f>
        <v>20112.955100000003</v>
      </c>
      <c r="D22" s="111">
        <f>D23*$D$4</f>
        <v>19680.154000000002</v>
      </c>
      <c r="E22" s="111">
        <f>E23*$E$4</f>
        <v>19612.301599999999</v>
      </c>
      <c r="F22" s="77">
        <f>F23*$F$4</f>
        <v>19553.741899999997</v>
      </c>
      <c r="G22" s="111"/>
      <c r="H22" s="113">
        <f t="shared" si="0"/>
        <v>19739.78815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6" t="s">
        <v>20</v>
      </c>
      <c r="C23" s="113">
        <v>569</v>
      </c>
      <c r="D23" s="112">
        <v>559</v>
      </c>
      <c r="E23" s="112">
        <v>568</v>
      </c>
      <c r="F23" s="112">
        <v>569</v>
      </c>
      <c r="G23" s="112"/>
      <c r="H23" s="113">
        <f t="shared" si="0"/>
        <v>566.25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77">
        <f>C25*$C$4</f>
        <v>20042.259300000002</v>
      </c>
      <c r="D24" s="77">
        <f>D25*$D$4</f>
        <v>19609.742000000002</v>
      </c>
      <c r="E24" s="77">
        <f>E25*$E$4</f>
        <v>19508.715500000002</v>
      </c>
      <c r="F24" s="77">
        <f>F25*$F$4</f>
        <v>19450.6466</v>
      </c>
      <c r="G24" s="17"/>
      <c r="H24" s="94">
        <f t="shared" si="0"/>
        <v>19652.840850000001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567</v>
      </c>
      <c r="D25" s="19">
        <v>557</v>
      </c>
      <c r="E25" s="19">
        <v>565</v>
      </c>
      <c r="F25" s="19">
        <v>566</v>
      </c>
      <c r="G25" s="19"/>
      <c r="H25" s="94">
        <f t="shared" si="0"/>
        <v>563.75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77">
        <f>C27*$C$4</f>
        <v>18380.908000000003</v>
      </c>
      <c r="D26" s="77">
        <f>D27*$D$4</f>
        <v>17884.648000000001</v>
      </c>
      <c r="E26" s="77">
        <f>E27*$E$4</f>
        <v>17851.337899999999</v>
      </c>
      <c r="F26" s="77">
        <f>F27*$F$4</f>
        <v>17801.121800000001</v>
      </c>
      <c r="G26" s="17"/>
      <c r="H26" s="94">
        <f t="shared" si="0"/>
        <v>17979.503925000001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520</v>
      </c>
      <c r="D27" s="23">
        <v>508</v>
      </c>
      <c r="E27" s="16">
        <v>517</v>
      </c>
      <c r="F27" s="16">
        <v>518</v>
      </c>
      <c r="G27" s="16"/>
      <c r="H27" s="94">
        <f t="shared" si="0"/>
        <v>515.75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77">
        <f>C29*$C$4</f>
        <v>0</v>
      </c>
      <c r="D28" s="77">
        <f>D29*$D$4</f>
        <v>0</v>
      </c>
      <c r="E28" s="77">
        <f>E29*$E$4</f>
        <v>0</v>
      </c>
      <c r="F28" s="77">
        <f>F29*$F$4</f>
        <v>0</v>
      </c>
      <c r="G28" s="17"/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3" t="s">
        <v>66</v>
      </c>
      <c r="C30" s="111">
        <f>C31*$C$4</f>
        <v>16224.686100000001</v>
      </c>
      <c r="D30" s="111">
        <f>D31*$D$4</f>
        <v>15737.082000000002</v>
      </c>
      <c r="E30" s="111">
        <f>E31*$E$4</f>
        <v>15745.0872</v>
      </c>
      <c r="F30" s="77">
        <f>F31*$F$4</f>
        <v>15670.4856</v>
      </c>
      <c r="G30" s="111"/>
      <c r="H30" s="113">
        <f t="shared" si="0"/>
        <v>15844.335225000001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3" t="s">
        <v>20</v>
      </c>
      <c r="C31" s="112">
        <v>459</v>
      </c>
      <c r="D31" s="114">
        <v>447</v>
      </c>
      <c r="E31" s="112">
        <v>456</v>
      </c>
      <c r="F31" s="112">
        <v>456</v>
      </c>
      <c r="G31" s="112"/>
      <c r="H31" s="113">
        <f t="shared" si="0"/>
        <v>454.5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77">
        <f>C33*$C$4</f>
        <v>0</v>
      </c>
      <c r="D32" s="77">
        <f>D33*$D$4</f>
        <v>0</v>
      </c>
      <c r="E32" s="77">
        <f>E33*$E$4</f>
        <v>0</v>
      </c>
      <c r="F32" s="77">
        <f>F33*$F$4</f>
        <v>0</v>
      </c>
      <c r="G32" s="17"/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77">
        <f>C35*$C$4</f>
        <v>0</v>
      </c>
      <c r="D34" s="77">
        <v>0</v>
      </c>
      <c r="E34" s="77">
        <f>E35*$E$4</f>
        <v>0</v>
      </c>
      <c r="F34" s="77">
        <f>F35*$F$4</f>
        <v>0</v>
      </c>
      <c r="G34" s="17"/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77">
        <f>C38*$C$4</f>
        <v>22233.829100000003</v>
      </c>
      <c r="D37" s="77">
        <f>D38*$D$4</f>
        <v>21264.424000000003</v>
      </c>
      <c r="E37" s="77">
        <f>E38*$E$4</f>
        <v>21200.621800000001</v>
      </c>
      <c r="F37" s="77">
        <f>F38*$F$4</f>
        <v>21134.536499999998</v>
      </c>
      <c r="G37" s="17"/>
      <c r="H37" s="94">
        <f t="shared" ref="H37:H68" si="1">AVERAGE(C37:G37)</f>
        <v>21458.352849999999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629</v>
      </c>
      <c r="D38" s="23">
        <v>604</v>
      </c>
      <c r="E38" s="16">
        <v>614</v>
      </c>
      <c r="F38" s="16">
        <v>615</v>
      </c>
      <c r="G38" s="16"/>
      <c r="H38" s="94">
        <f t="shared" si="1"/>
        <v>615.5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77">
        <f>C40*$C$4</f>
        <v>15906.555000000002</v>
      </c>
      <c r="D39" s="77">
        <f>D40*$D$4</f>
        <v>14927.344000000001</v>
      </c>
      <c r="E39" s="77">
        <f>E40*$E$4</f>
        <v>14916.3984</v>
      </c>
      <c r="F39" s="77">
        <f>F40*$F$4</f>
        <v>14845.723199999999</v>
      </c>
      <c r="G39" s="17"/>
      <c r="H39" s="94">
        <f t="shared" si="1"/>
        <v>15149.005150000001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450</v>
      </c>
      <c r="D40" s="23">
        <v>424</v>
      </c>
      <c r="E40" s="16">
        <v>432</v>
      </c>
      <c r="F40" s="16">
        <v>432</v>
      </c>
      <c r="G40" s="16"/>
      <c r="H40" s="94">
        <f t="shared" si="1"/>
        <v>434.5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77">
        <f>C42*$C$4</f>
        <v>25167.704800000003</v>
      </c>
      <c r="D41" s="77">
        <f>D42*$D$4</f>
        <v>25242.702000000001</v>
      </c>
      <c r="E41" s="77">
        <f>E42*$E$4</f>
        <v>25171.422300000002</v>
      </c>
      <c r="F41" s="77">
        <f>F42*$F$4</f>
        <v>25086.522999999997</v>
      </c>
      <c r="G41" s="17"/>
      <c r="H41" s="94">
        <f t="shared" si="1"/>
        <v>25167.088025000001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712</v>
      </c>
      <c r="D42" s="23">
        <v>717</v>
      </c>
      <c r="E42" s="16">
        <v>729</v>
      </c>
      <c r="F42" s="16">
        <v>730</v>
      </c>
      <c r="G42" s="16"/>
      <c r="H42" s="94">
        <f t="shared" si="1"/>
        <v>722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77">
        <f>C45*$C$4</f>
        <v>14881.465900000001</v>
      </c>
      <c r="D44" s="77">
        <f>D45*$D$4</f>
        <v>14434.460000000001</v>
      </c>
      <c r="E44" s="77">
        <f>E45*$E$4</f>
        <v>14363.939200000001</v>
      </c>
      <c r="F44" s="77">
        <f>F45*$F$4</f>
        <v>14330.2467</v>
      </c>
      <c r="G44" s="17"/>
      <c r="H44" s="94">
        <f t="shared" si="1"/>
        <v>14502.52795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421</v>
      </c>
      <c r="D45" s="23">
        <v>410</v>
      </c>
      <c r="E45" s="16">
        <v>416</v>
      </c>
      <c r="F45" s="16">
        <v>417</v>
      </c>
      <c r="G45" s="16"/>
      <c r="H45" s="94">
        <f t="shared" si="1"/>
        <v>416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77">
        <f>C47*$C$4</f>
        <v>11205.284300000001</v>
      </c>
      <c r="D46" s="77">
        <f>D47*$D$4</f>
        <v>10737.830000000002</v>
      </c>
      <c r="E46" s="77">
        <f>E47*$E$4</f>
        <v>10669.3683</v>
      </c>
      <c r="F46" s="77">
        <f>F47*$F$4</f>
        <v>10653.180999999999</v>
      </c>
      <c r="G46" s="17"/>
      <c r="H46" s="94">
        <f t="shared" si="1"/>
        <v>10816.4159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317</v>
      </c>
      <c r="D47" s="23">
        <v>305</v>
      </c>
      <c r="E47" s="16">
        <v>309</v>
      </c>
      <c r="F47" s="16">
        <v>310</v>
      </c>
      <c r="G47" s="16"/>
      <c r="H47" s="94">
        <f t="shared" si="1"/>
        <v>310.25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77">
        <f>C49*$C$4</f>
        <v>11099.240600000001</v>
      </c>
      <c r="D48" s="77">
        <f>D49*$D$4</f>
        <v>10597.006000000001</v>
      </c>
      <c r="E48" s="77">
        <f>E49*$E$4</f>
        <v>10600.3109</v>
      </c>
      <c r="F48" s="77">
        <f>F49*$F$4</f>
        <v>10550.0857</v>
      </c>
      <c r="G48" s="17"/>
      <c r="H48" s="94">
        <f t="shared" si="1"/>
        <v>10711.660800000001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314</v>
      </c>
      <c r="D49" s="17">
        <v>301</v>
      </c>
      <c r="E49" s="19">
        <v>307</v>
      </c>
      <c r="F49" s="19">
        <v>307</v>
      </c>
      <c r="G49" s="19"/>
      <c r="H49" s="94">
        <f t="shared" si="1"/>
        <v>307.25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77">
        <f>C52*$C$4</f>
        <v>16436.773500000003</v>
      </c>
      <c r="D51" s="77">
        <f>D52*$D$4</f>
        <v>17039.704000000002</v>
      </c>
      <c r="E51" s="77">
        <f>E52*$E$4</f>
        <v>16988.1204</v>
      </c>
      <c r="F51" s="77">
        <f>F52*$F$4</f>
        <v>17457.470799999999</v>
      </c>
      <c r="G51" s="17"/>
      <c r="H51" s="94">
        <f t="shared" si="1"/>
        <v>16980.517175000001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465</v>
      </c>
      <c r="D52" s="16">
        <v>484</v>
      </c>
      <c r="E52" s="16">
        <v>492</v>
      </c>
      <c r="F52" s="16">
        <v>508</v>
      </c>
      <c r="G52" s="16"/>
      <c r="H52" s="94">
        <f t="shared" si="1"/>
        <v>487.25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s="149" t="s">
        <v>135</v>
      </c>
      <c r="B53" s="3" t="s">
        <v>45</v>
      </c>
      <c r="C53" s="77">
        <f>C54*$C$4</f>
        <v>0</v>
      </c>
      <c r="D53" s="77">
        <f>D54*$D$4</f>
        <v>0</v>
      </c>
      <c r="E53" s="77">
        <f>E54*$E$4</f>
        <v>0</v>
      </c>
      <c r="F53" s="77">
        <f>F54*$F$4</f>
        <v>0</v>
      </c>
      <c r="G53" s="17"/>
      <c r="H53" s="94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s="149" t="s">
        <v>136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4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77">
        <f>C57*$C$4</f>
        <v>13821.028900000001</v>
      </c>
      <c r="D56" s="77">
        <f>D57*$D$4</f>
        <v>13871.164000000001</v>
      </c>
      <c r="E56" s="77">
        <f>E57*$E$4</f>
        <v>13846.0087</v>
      </c>
      <c r="F56" s="77">
        <f>F57*$F$4</f>
        <v>13780.4051</v>
      </c>
      <c r="G56" s="17"/>
      <c r="H56" s="94">
        <f t="shared" si="1"/>
        <v>13829.651675000001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391</v>
      </c>
      <c r="D57" s="16">
        <v>394</v>
      </c>
      <c r="E57" s="16">
        <v>401</v>
      </c>
      <c r="F57" s="16">
        <v>401</v>
      </c>
      <c r="G57" s="16"/>
      <c r="H57" s="94">
        <f t="shared" si="1"/>
        <v>396.75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77">
        <f>C60*$C$4</f>
        <v>19936.215600000003</v>
      </c>
      <c r="D59" s="77">
        <f>D60*$D$4</f>
        <v>19468.918000000001</v>
      </c>
      <c r="E59" s="77">
        <f>E60*$E$4</f>
        <v>19405.129400000002</v>
      </c>
      <c r="F59" s="77">
        <f>F60*$F$4</f>
        <v>19347.551299999999</v>
      </c>
      <c r="G59" s="17"/>
      <c r="H59" s="94">
        <f t="shared" si="1"/>
        <v>19539.453575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564</v>
      </c>
      <c r="D60" s="16">
        <v>553</v>
      </c>
      <c r="E60" s="16">
        <v>562</v>
      </c>
      <c r="F60" s="16">
        <v>563</v>
      </c>
      <c r="G60" s="16"/>
      <c r="H60" s="94">
        <f t="shared" si="1"/>
        <v>560.5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77">
        <f>C62*$C$4</f>
        <v>19582.7366</v>
      </c>
      <c r="D61" s="77">
        <f>D62*$D$4</f>
        <v>19152.064000000002</v>
      </c>
      <c r="E61" s="77">
        <f>E62*$E$4</f>
        <v>19094.3711</v>
      </c>
      <c r="F61" s="77">
        <f>F62*$F$4</f>
        <v>19038.2654</v>
      </c>
      <c r="G61" s="17"/>
      <c r="H61" s="94">
        <f t="shared" si="1"/>
        <v>19216.859275000003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554</v>
      </c>
      <c r="D62" s="16">
        <v>544</v>
      </c>
      <c r="E62" s="16">
        <v>553</v>
      </c>
      <c r="F62" s="16">
        <v>554</v>
      </c>
      <c r="G62" s="16"/>
      <c r="H62" s="94">
        <f t="shared" si="1"/>
        <v>551.25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77">
        <f>C64*$C$4</f>
        <v>19299.953400000002</v>
      </c>
      <c r="D63" s="77">
        <f>D64*$D$4</f>
        <v>18870.416000000001</v>
      </c>
      <c r="E63" s="77">
        <f>E64*$E$4</f>
        <v>18783.612799999999</v>
      </c>
      <c r="F63" s="77">
        <f>F64*$F$4</f>
        <v>18728.979499999998</v>
      </c>
      <c r="G63" s="17"/>
      <c r="H63" s="94">
        <f t="shared" si="1"/>
        <v>18920.740425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546</v>
      </c>
      <c r="D64" s="16">
        <v>536</v>
      </c>
      <c r="E64" s="16">
        <v>544</v>
      </c>
      <c r="F64" s="16">
        <v>545</v>
      </c>
      <c r="G64" s="16"/>
      <c r="H64" s="94">
        <f t="shared" si="1"/>
        <v>542.75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77">
        <f>C66*$C$4</f>
        <v>0</v>
      </c>
      <c r="D65" s="77">
        <f>D66*$D$4</f>
        <v>0</v>
      </c>
      <c r="E65" s="77">
        <f>E66*$E$4</f>
        <v>0</v>
      </c>
      <c r="F65" s="77">
        <f>F66*$F$4</f>
        <v>0</v>
      </c>
      <c r="G65" s="17"/>
      <c r="H65" s="94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4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77">
        <f>C68*$C$4</f>
        <v>0</v>
      </c>
      <c r="D67" s="77">
        <f>D68*$D$4</f>
        <v>0</v>
      </c>
      <c r="E67" s="77">
        <f>E68*$E$4</f>
        <v>0</v>
      </c>
      <c r="F67" s="77">
        <f>F68*$F$4</f>
        <v>0</v>
      </c>
      <c r="G67" s="17"/>
      <c r="H67" s="94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3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77">
        <f>C71*$C$4</f>
        <v>20678.521500000003</v>
      </c>
      <c r="D70" s="77">
        <f>D71*$D$4</f>
        <v>20736.334000000003</v>
      </c>
      <c r="E70" s="77">
        <f>E71*$E$4</f>
        <v>20682.691299999999</v>
      </c>
      <c r="F70" s="77">
        <f>F71*$F$4</f>
        <v>21134.536499999998</v>
      </c>
      <c r="G70" s="17"/>
      <c r="H70" s="94">
        <f t="shared" ref="H70:H84" si="2">AVERAGE(C70:G70)</f>
        <v>20808.020825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585</v>
      </c>
      <c r="D71" s="16">
        <v>589</v>
      </c>
      <c r="E71" s="16">
        <v>599</v>
      </c>
      <c r="F71" s="16">
        <v>615</v>
      </c>
      <c r="G71" s="16"/>
      <c r="H71" s="94">
        <f t="shared" si="2"/>
        <v>597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3" t="s">
        <v>56</v>
      </c>
      <c r="C72" s="111">
        <f>C73*$C$4</f>
        <v>20572.477800000001</v>
      </c>
      <c r="D72" s="111">
        <f>D73*$D$4</f>
        <v>20630.716</v>
      </c>
      <c r="E72" s="111">
        <f>E73*$E$4</f>
        <v>20544.576499999999</v>
      </c>
      <c r="F72" s="77">
        <f>F73*$F$4</f>
        <v>21031.441199999997</v>
      </c>
      <c r="G72" s="111"/>
      <c r="H72" s="113">
        <f t="shared" si="2"/>
        <v>20694.802875000001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3" t="s">
        <v>20</v>
      </c>
      <c r="C73" s="112">
        <v>582</v>
      </c>
      <c r="D73" s="112">
        <v>586</v>
      </c>
      <c r="E73" s="112">
        <v>595</v>
      </c>
      <c r="F73" s="112">
        <v>612</v>
      </c>
      <c r="G73" s="112"/>
      <c r="H73" s="113">
        <f t="shared" si="2"/>
        <v>593.75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77">
        <f>C75*$C$4</f>
        <v>20466.434100000002</v>
      </c>
      <c r="D74" s="77">
        <f>D75*$D$4</f>
        <v>20525.098000000002</v>
      </c>
      <c r="E74" s="77">
        <f>E75*$E$4</f>
        <v>20475.519100000001</v>
      </c>
      <c r="F74" s="77">
        <f>F75*$F$4</f>
        <v>20928.3459</v>
      </c>
      <c r="G74" s="17"/>
      <c r="H74" s="94">
        <f t="shared" si="2"/>
        <v>20598.849275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579</v>
      </c>
      <c r="D75" s="16">
        <v>583</v>
      </c>
      <c r="E75" s="16">
        <v>593</v>
      </c>
      <c r="F75" s="16">
        <v>609</v>
      </c>
      <c r="G75" s="16"/>
      <c r="H75" s="94">
        <f t="shared" si="2"/>
        <v>591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77">
        <f>C77*$C$4</f>
        <v>20325.042500000003</v>
      </c>
      <c r="D76" s="77">
        <f>D77*$D$4</f>
        <v>20419.480000000003</v>
      </c>
      <c r="E76" s="77">
        <f>E77*$E$4</f>
        <v>20371.933000000001</v>
      </c>
      <c r="F76" s="77">
        <f>F77*$F$4</f>
        <v>20825.250599999999</v>
      </c>
      <c r="G76" s="17"/>
      <c r="H76" s="94">
        <f t="shared" si="2"/>
        <v>20485.426525000003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575</v>
      </c>
      <c r="D77" s="16">
        <v>580</v>
      </c>
      <c r="E77" s="16">
        <v>590</v>
      </c>
      <c r="F77" s="16">
        <v>606</v>
      </c>
      <c r="G77" s="16"/>
      <c r="H77" s="94">
        <f t="shared" si="2"/>
        <v>587.75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77">
        <f>C79*$C$4</f>
        <v>20112.955100000003</v>
      </c>
      <c r="D78" s="77">
        <f>D79*$D$4</f>
        <v>20208.244000000002</v>
      </c>
      <c r="E78" s="77">
        <f>E79*$E$4</f>
        <v>20164.7608</v>
      </c>
      <c r="F78" s="77">
        <f>F79*$F$4</f>
        <v>20619.059999999998</v>
      </c>
      <c r="G78" s="17"/>
      <c r="H78" s="94">
        <f t="shared" si="2"/>
        <v>20276.254975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569</v>
      </c>
      <c r="D79" s="16">
        <v>574</v>
      </c>
      <c r="E79" s="16">
        <v>584</v>
      </c>
      <c r="F79" s="16">
        <v>600</v>
      </c>
      <c r="G79" s="16"/>
      <c r="H79" s="94">
        <f t="shared" si="2"/>
        <v>581.75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77">
        <f>C81*$C$4</f>
        <v>0</v>
      </c>
      <c r="D80" s="77">
        <f>D81*$D$4</f>
        <v>0</v>
      </c>
      <c r="E80" s="77">
        <f>E81*$E$4</f>
        <v>0</v>
      </c>
      <c r="F80" s="77">
        <f>F81*$F$4</f>
        <v>0</v>
      </c>
      <c r="G80" s="17"/>
      <c r="H80" s="94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77">
        <f>C84*$C$4</f>
        <v>11841.5465</v>
      </c>
      <c r="D83" s="77">
        <f>D84*$D$4</f>
        <v>11864.422</v>
      </c>
      <c r="E83" s="77">
        <f>E84*$E$4</f>
        <v>11808.815399999999</v>
      </c>
      <c r="F83" s="77">
        <f>F84*$F$4</f>
        <v>11787.229299999999</v>
      </c>
      <c r="G83" s="17"/>
      <c r="H83" s="94">
        <f t="shared" si="2"/>
        <v>11825.5033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335</v>
      </c>
      <c r="D84" s="25">
        <v>337</v>
      </c>
      <c r="E84" s="25">
        <v>342</v>
      </c>
      <c r="F84" s="22">
        <v>343</v>
      </c>
      <c r="G84" s="25"/>
      <c r="H84" s="93">
        <f t="shared" si="2"/>
        <v>339.25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2" sqref="J12"/>
    </sheetView>
  </sheetViews>
  <sheetFormatPr defaultRowHeight="24" x14ac:dyDescent="0.55000000000000004"/>
  <cols>
    <col min="1" max="1" width="27.7109375" customWidth="1"/>
    <col min="3" max="5" width="10" bestFit="1" customWidth="1"/>
    <col min="10" max="10" width="9.5703125" customWidth="1"/>
    <col min="11" max="11" width="10" bestFit="1" customWidth="1"/>
    <col min="14" max="14" width="10.42578125" style="96" bestFit="1" customWidth="1"/>
    <col min="15" max="15" width="10.7109375" style="97" customWidth="1"/>
    <col min="16" max="16" width="13.5703125" style="105" customWidth="1"/>
  </cols>
  <sheetData>
    <row r="1" spans="1:17" ht="27" customHeight="1" x14ac:dyDescent="0.6">
      <c r="A1" s="33" t="s">
        <v>90</v>
      </c>
      <c r="B1" s="34"/>
      <c r="C1" s="34"/>
      <c r="D1" s="34"/>
      <c r="E1" s="34"/>
      <c r="F1" s="136"/>
      <c r="G1" s="34"/>
    </row>
    <row r="2" spans="1:17" ht="21" customHeight="1" x14ac:dyDescent="0.6">
      <c r="A2" s="41" t="s">
        <v>0</v>
      </c>
      <c r="B2" s="27"/>
      <c r="C2" s="27"/>
      <c r="D2" s="27"/>
      <c r="E2" s="27"/>
      <c r="F2" s="136"/>
      <c r="G2" s="35" t="s">
        <v>1</v>
      </c>
      <c r="H2" s="14"/>
      <c r="I2" s="8"/>
      <c r="J2" s="8"/>
      <c r="K2" s="8"/>
      <c r="L2" s="8"/>
      <c r="M2" s="144" t="s">
        <v>2</v>
      </c>
      <c r="N2" s="144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1" t="s">
        <v>16</v>
      </c>
      <c r="O3" s="97" t="s">
        <v>73</v>
      </c>
      <c r="P3" s="105" t="s">
        <v>74</v>
      </c>
    </row>
    <row r="4" spans="1:17" x14ac:dyDescent="0.55000000000000004">
      <c r="A4" s="44" t="s">
        <v>17</v>
      </c>
      <c r="B4" s="47">
        <f>jan!H4</f>
        <v>32.940249999999999</v>
      </c>
      <c r="C4" s="79">
        <f>feb!H4</f>
        <v>32.4298</v>
      </c>
      <c r="D4" s="47">
        <f>mar!H4</f>
        <v>31.309539999999998</v>
      </c>
      <c r="E4" s="47">
        <f>apr!H4</f>
        <v>31.389299999999999</v>
      </c>
      <c r="F4" s="80">
        <f>may!H4</f>
        <v>31.851775</v>
      </c>
      <c r="G4" s="80">
        <f>jun!H4</f>
        <v>32.975180000000002</v>
      </c>
      <c r="H4" s="83">
        <f>jul!H4</f>
        <v>33.294249999999998</v>
      </c>
      <c r="I4" s="83">
        <f>aug!H4</f>
        <v>33.611399999999996</v>
      </c>
      <c r="J4" s="83">
        <f>sep!H4</f>
        <v>34.24362</v>
      </c>
      <c r="K4" s="83">
        <f>oct!H4</f>
        <v>34.184249999999999</v>
      </c>
      <c r="L4" s="83">
        <f>nov!H4</f>
        <v>34.832899999999995</v>
      </c>
      <c r="M4" s="92">
        <f>dec!H4</f>
        <v>34.861924999999999</v>
      </c>
      <c r="N4" s="92">
        <f>P4</f>
        <v>33.16034916666667</v>
      </c>
      <c r="O4" s="99">
        <f>SUM(B4:M4)</f>
        <v>397.92419000000001</v>
      </c>
      <c r="P4" s="135">
        <f>O4/12</f>
        <v>33.16034916666667</v>
      </c>
    </row>
    <row r="5" spans="1:17" s="69" customFormat="1" x14ac:dyDescent="0.55000000000000004">
      <c r="A5" s="70" t="s">
        <v>18</v>
      </c>
      <c r="B5" s="71"/>
      <c r="C5" s="72"/>
      <c r="D5" s="72"/>
      <c r="E5" s="73"/>
      <c r="F5" s="72"/>
      <c r="G5" s="71"/>
      <c r="H5" s="36"/>
      <c r="I5" s="36"/>
      <c r="J5" s="85"/>
      <c r="K5" s="89"/>
      <c r="L5" s="36"/>
      <c r="M5" s="36"/>
      <c r="N5" s="102"/>
      <c r="O5" s="98"/>
      <c r="P5" s="106"/>
    </row>
    <row r="6" spans="1:17" x14ac:dyDescent="0.55000000000000004">
      <c r="A6" s="6" t="s">
        <v>19</v>
      </c>
      <c r="B6" s="140">
        <f>jan!$H6</f>
        <v>23015.093675</v>
      </c>
      <c r="C6" s="140">
        <f>feb!$H6</f>
        <v>24174.489249999999</v>
      </c>
      <c r="D6" s="140">
        <f>mar!$H6</f>
        <v>26828.181520000002</v>
      </c>
      <c r="E6" s="140">
        <f>apr!$H6</f>
        <v>36992.677399999993</v>
      </c>
      <c r="F6" s="140">
        <f>may!$H6</f>
        <v>38386.036074999996</v>
      </c>
      <c r="G6" s="141">
        <f>jun!$H6</f>
        <v>35378.112880000001</v>
      </c>
      <c r="H6" s="142">
        <f>jul!$H6</f>
        <v>32322.427224999999</v>
      </c>
      <c r="I6" s="142">
        <f>aug!$H6</f>
        <v>30500.087999999996</v>
      </c>
      <c r="J6" s="91">
        <f>sep!$H6</f>
        <v>30071.7016</v>
      </c>
      <c r="K6" s="91"/>
      <c r="L6" s="142">
        <f>nov!$H6</f>
        <v>28224.13695</v>
      </c>
      <c r="M6" s="91">
        <f>dec!$H6</f>
        <v>28990.660475000004</v>
      </c>
      <c r="N6" s="91">
        <f>AVERAGE(B6:M6)</f>
        <v>30443.964095454543</v>
      </c>
      <c r="O6" s="132">
        <f>SUM(B6:M6)</f>
        <v>334883.60504999995</v>
      </c>
      <c r="P6" s="133">
        <f>O6/11</f>
        <v>30443.964095454543</v>
      </c>
    </row>
    <row r="7" spans="1:17" x14ac:dyDescent="0.55000000000000004">
      <c r="A7" s="6" t="s">
        <v>20</v>
      </c>
      <c r="B7" s="17">
        <f>jan!$H7</f>
        <v>698.75</v>
      </c>
      <c r="C7" s="17">
        <f>feb!$H7</f>
        <v>745.5</v>
      </c>
      <c r="D7" s="17">
        <f>mar!$H7</f>
        <v>856.8</v>
      </c>
      <c r="E7" s="17">
        <f>apr!$H7</f>
        <v>1177.6666666666667</v>
      </c>
      <c r="F7" s="17">
        <f>may!$H7</f>
        <v>1205.25</v>
      </c>
      <c r="G7" s="77">
        <f>jun!$H7</f>
        <v>1073</v>
      </c>
      <c r="H7" s="37">
        <f>jul!$H7</f>
        <v>970.75</v>
      </c>
      <c r="I7" s="37">
        <f>aug!$H7</f>
        <v>907.5</v>
      </c>
      <c r="J7" s="88">
        <f>sep!$H7</f>
        <v>881</v>
      </c>
      <c r="K7" s="88"/>
      <c r="L7" s="37">
        <f>nov!$H7</f>
        <v>810.25</v>
      </c>
      <c r="M7" s="88">
        <f>dec!$H7</f>
        <v>831.75</v>
      </c>
      <c r="N7" s="88">
        <f t="shared" ref="N7:N70" si="0">AVERAGE(B7:M7)</f>
        <v>923.47424242424245</v>
      </c>
      <c r="O7" s="132">
        <f t="shared" ref="O7:O21" si="1">SUM(B7:M7)</f>
        <v>10158.216666666667</v>
      </c>
      <c r="P7" s="133">
        <f>O7/11</f>
        <v>923.47424242424245</v>
      </c>
    </row>
    <row r="8" spans="1:17" x14ac:dyDescent="0.55000000000000004">
      <c r="A8" s="6" t="s">
        <v>21</v>
      </c>
      <c r="B8" s="17">
        <f>jan!$H8</f>
        <v>22627.642424999998</v>
      </c>
      <c r="C8" s="17">
        <f>feb!$H8</f>
        <v>24466.357450000003</v>
      </c>
      <c r="D8" s="17">
        <f>mar!$H8</f>
        <v>27285.136780000001</v>
      </c>
      <c r="E8" s="17">
        <f>apr!$H8</f>
        <v>37505.745199999998</v>
      </c>
      <c r="F8" s="17">
        <f>may!$H8</f>
        <v>38927.478149999995</v>
      </c>
      <c r="G8" s="77">
        <f>jun!$H8</f>
        <v>35932.109920000003</v>
      </c>
      <c r="H8" s="37">
        <f>jul!$H8</f>
        <v>33145.766374999999</v>
      </c>
      <c r="I8" s="37">
        <f>aug!$H8</f>
        <v>31592.461724999997</v>
      </c>
      <c r="J8" s="88">
        <f>sep!$H8</f>
        <v>30573.792880000001</v>
      </c>
      <c r="K8" s="88">
        <f>oct!$H8</f>
        <v>28286.2988</v>
      </c>
      <c r="L8" s="37">
        <f>nov!$H8</f>
        <v>28366.209266666669</v>
      </c>
      <c r="M8" s="88">
        <f>dec!$H8</f>
        <v>28591.694949999997</v>
      </c>
      <c r="N8" s="88">
        <f t="shared" si="0"/>
        <v>30608.391160138894</v>
      </c>
      <c r="O8" s="98">
        <f>SUM(B8:M8)</f>
        <v>367300.69392166671</v>
      </c>
      <c r="P8" s="133">
        <f>O8/12</f>
        <v>30608.391160138894</v>
      </c>
    </row>
    <row r="9" spans="1:17" x14ac:dyDescent="0.55000000000000004">
      <c r="A9" s="6" t="s">
        <v>22</v>
      </c>
      <c r="B9" s="17">
        <f>jan!$H9</f>
        <v>687</v>
      </c>
      <c r="C9" s="17">
        <f>feb!$H9</f>
        <v>754.5</v>
      </c>
      <c r="D9" s="17">
        <f>mar!$H9</f>
        <v>871.4</v>
      </c>
      <c r="E9" s="17">
        <f>apr!$H9</f>
        <v>1194</v>
      </c>
      <c r="F9" s="17">
        <f>may!$H9</f>
        <v>1222.25</v>
      </c>
      <c r="G9" s="77">
        <f>jun!$H9</f>
        <v>1089.8</v>
      </c>
      <c r="H9" s="37">
        <f>jul!$H9</f>
        <v>995.5</v>
      </c>
      <c r="I9" s="37">
        <f>aug!$H9</f>
        <v>940</v>
      </c>
      <c r="J9" s="88">
        <f>sep!$H9</f>
        <v>892.8</v>
      </c>
      <c r="K9" s="88">
        <f>oct!$H9</f>
        <v>827.5</v>
      </c>
      <c r="L9" s="37">
        <f>nov!$H9</f>
        <v>813.66666666666663</v>
      </c>
      <c r="M9" s="88">
        <f>dec!$H9</f>
        <v>820.25</v>
      </c>
      <c r="N9" s="88">
        <f t="shared" si="0"/>
        <v>925.72222222222217</v>
      </c>
      <c r="O9" s="98">
        <f t="shared" si="1"/>
        <v>11108.666666666666</v>
      </c>
      <c r="P9" s="133">
        <f>O9/12</f>
        <v>925.72222222222217</v>
      </c>
    </row>
    <row r="10" spans="1:17" x14ac:dyDescent="0.55000000000000004">
      <c r="A10" s="6" t="s">
        <v>23</v>
      </c>
      <c r="B10" s="17">
        <f>jan!$H10</f>
        <v>22504.555649999998</v>
      </c>
      <c r="C10" s="17">
        <f>feb!$H10</f>
        <v>23663.780749999998</v>
      </c>
      <c r="D10" s="17">
        <f>mar!$H10</f>
        <v>26327.228879999999</v>
      </c>
      <c r="E10" s="17">
        <f>apr!$H10</f>
        <v>36479.615566666667</v>
      </c>
      <c r="F10" s="17">
        <f>may!$H10</f>
        <v>37812.704125000004</v>
      </c>
      <c r="G10" s="77">
        <f>jun!$H10</f>
        <v>34837.277740000005</v>
      </c>
      <c r="H10" s="37">
        <f>jul!$H10</f>
        <v>31764.766024999997</v>
      </c>
      <c r="I10" s="37">
        <f>aug!$H10</f>
        <v>29945.496675000002</v>
      </c>
      <c r="J10" s="88">
        <f>sep!$H10</f>
        <v>29525.564000000002</v>
      </c>
      <c r="K10" s="88"/>
      <c r="L10" s="37">
        <f>nov!$H10</f>
        <v>27684.270449999996</v>
      </c>
      <c r="M10" s="88">
        <f>dec!$H10</f>
        <v>28459.140325</v>
      </c>
      <c r="N10" s="88">
        <f t="shared" si="0"/>
        <v>29909.490926060604</v>
      </c>
      <c r="O10" s="132">
        <f t="shared" si="1"/>
        <v>329004.40018666664</v>
      </c>
      <c r="P10" s="133">
        <f>O10/11</f>
        <v>29909.490926060604</v>
      </c>
    </row>
    <row r="11" spans="1:17" x14ac:dyDescent="0.55000000000000004">
      <c r="A11" s="6" t="s">
        <v>20</v>
      </c>
      <c r="B11" s="17">
        <f>jan!$H11</f>
        <v>683.25</v>
      </c>
      <c r="C11" s="17">
        <f>feb!$H11</f>
        <v>729.75</v>
      </c>
      <c r="D11" s="17">
        <f>mar!$H11</f>
        <v>840.8</v>
      </c>
      <c r="E11" s="17">
        <f>apr!$H11</f>
        <v>1161.3333333333333</v>
      </c>
      <c r="F11" s="17">
        <f>may!$H11</f>
        <v>1187.25</v>
      </c>
      <c r="G11" s="77">
        <f>jun!$H11</f>
        <v>1056.5999999999999</v>
      </c>
      <c r="H11" s="37">
        <f>jul!$H11</f>
        <v>954</v>
      </c>
      <c r="I11" s="37">
        <f>aug!$H11</f>
        <v>891</v>
      </c>
      <c r="J11" s="88">
        <f>sep!$H11</f>
        <v>865</v>
      </c>
      <c r="K11" s="88"/>
      <c r="L11" s="37">
        <f>nov!$H11</f>
        <v>794.75</v>
      </c>
      <c r="M11" s="88">
        <f>dec!$H11</f>
        <v>816.5</v>
      </c>
      <c r="N11" s="88">
        <f t="shared" si="0"/>
        <v>907.29393939393947</v>
      </c>
      <c r="O11" s="132">
        <f t="shared" si="1"/>
        <v>9980.2333333333336</v>
      </c>
      <c r="P11" s="133">
        <f>O11/11</f>
        <v>907.29393939393947</v>
      </c>
    </row>
    <row r="12" spans="1:17" x14ac:dyDescent="0.55000000000000004">
      <c r="A12" s="6" t="s">
        <v>24</v>
      </c>
      <c r="B12" s="17">
        <f>jan!$H12</f>
        <v>22133.538675</v>
      </c>
      <c r="C12" s="17">
        <f>feb!$H12</f>
        <v>23971.733749999999</v>
      </c>
      <c r="D12" s="17">
        <f>mar!$H12</f>
        <v>26784.184139999998</v>
      </c>
      <c r="E12" s="17">
        <f>apr!$H12</f>
        <v>36992.677399999993</v>
      </c>
      <c r="F12" s="17">
        <f>may!$H12</f>
        <v>38386.036074999996</v>
      </c>
      <c r="G12" s="77">
        <f>jun!$H12</f>
        <v>35378.112880000001</v>
      </c>
      <c r="H12" s="37">
        <f>jul!$H12</f>
        <v>32596.401999999995</v>
      </c>
      <c r="I12" s="37">
        <f>aug!$H12</f>
        <v>31054.672874999997</v>
      </c>
      <c r="J12" s="88">
        <f>sep!$H12</f>
        <v>30032.652240000003</v>
      </c>
      <c r="K12" s="88">
        <f>oct!$H12</f>
        <v>27765.034124999998</v>
      </c>
      <c r="L12" s="37">
        <f>nov!$H12</f>
        <v>27831.706733333329</v>
      </c>
      <c r="M12" s="88">
        <f>dec!$H12</f>
        <v>28068.935400000002</v>
      </c>
      <c r="N12" s="88">
        <f t="shared" si="0"/>
        <v>30082.973857777779</v>
      </c>
      <c r="O12" s="98">
        <f t="shared" si="1"/>
        <v>360995.68629333336</v>
      </c>
      <c r="P12" s="133">
        <f>O12/12</f>
        <v>30082.973857777779</v>
      </c>
      <c r="Q12" s="124"/>
    </row>
    <row r="13" spans="1:17" x14ac:dyDescent="0.55000000000000004">
      <c r="A13" s="6" t="s">
        <v>20</v>
      </c>
      <c r="B13" s="17">
        <f>jan!$H13</f>
        <v>672</v>
      </c>
      <c r="C13" s="17">
        <f>feb!$H13</f>
        <v>739.25</v>
      </c>
      <c r="D13" s="17">
        <f>mar!$H13</f>
        <v>855.4</v>
      </c>
      <c r="E13" s="17">
        <f>apr!$H13</f>
        <v>1177.6666666666667</v>
      </c>
      <c r="F13" s="17">
        <f>may!$H13</f>
        <v>1205.25</v>
      </c>
      <c r="G13" s="77">
        <f>jun!$H13</f>
        <v>1073</v>
      </c>
      <c r="H13" s="37">
        <f>jul!$H13</f>
        <v>979</v>
      </c>
      <c r="I13" s="37">
        <f>aug!$H13</f>
        <v>924</v>
      </c>
      <c r="J13" s="88">
        <f>sep!$H13</f>
        <v>877</v>
      </c>
      <c r="K13" s="88">
        <f>oct!$H13</f>
        <v>812.25</v>
      </c>
      <c r="L13" s="37">
        <f>nov!$H13</f>
        <v>798.33333333333337</v>
      </c>
      <c r="M13" s="88">
        <f>dec!$H13</f>
        <v>805.25</v>
      </c>
      <c r="N13" s="88">
        <f t="shared" si="0"/>
        <v>909.86666666666667</v>
      </c>
      <c r="O13" s="98">
        <f t="shared" si="1"/>
        <v>10918.4</v>
      </c>
      <c r="P13" s="133">
        <f t="shared" ref="P13:P21" si="2">O13/12</f>
        <v>909.86666666666667</v>
      </c>
      <c r="Q13" s="124"/>
    </row>
    <row r="14" spans="1:17" x14ac:dyDescent="0.55000000000000004">
      <c r="A14" s="6" t="s">
        <v>25</v>
      </c>
      <c r="B14" s="17">
        <f>jan!$H14</f>
        <v>13940.733324999999</v>
      </c>
      <c r="C14" s="17">
        <f>feb!$H14</f>
        <v>15546.7294</v>
      </c>
      <c r="D14" s="17">
        <f>mar!$H14</f>
        <v>20091.92814</v>
      </c>
      <c r="E14" s="17">
        <f>apr!$H14</f>
        <v>29170.228533333331</v>
      </c>
      <c r="F14" s="17">
        <f>may!$H14</f>
        <v>32651.999499999998</v>
      </c>
      <c r="G14" s="77">
        <f>jun!$H14</f>
        <v>29548.552960000001</v>
      </c>
      <c r="H14" s="37">
        <f>jul!$H14</f>
        <v>28041.960224999995</v>
      </c>
      <c r="I14" s="37">
        <f>aug!$H14</f>
        <v>26775.320699999997</v>
      </c>
      <c r="J14" s="88">
        <f>sep!$H14</f>
        <v>26505.685439999994</v>
      </c>
      <c r="K14" s="88">
        <f>oct!$H14</f>
        <v>23420.994725</v>
      </c>
      <c r="L14" s="37">
        <f>nov!$H14</f>
        <v>21134.520249999998</v>
      </c>
      <c r="M14" s="88">
        <f>dec!$H14</f>
        <v>21202.080575</v>
      </c>
      <c r="N14" s="88">
        <f t="shared" si="0"/>
        <v>24002.561147777771</v>
      </c>
      <c r="O14" s="98">
        <f t="shared" si="1"/>
        <v>288030.73377333325</v>
      </c>
      <c r="P14" s="133">
        <f t="shared" si="2"/>
        <v>24002.561147777771</v>
      </c>
    </row>
    <row r="15" spans="1:17" x14ac:dyDescent="0.55000000000000004">
      <c r="A15" s="6" t="s">
        <v>20</v>
      </c>
      <c r="B15" s="17">
        <f>jan!$H15</f>
        <v>423.25</v>
      </c>
      <c r="C15" s="17">
        <f>feb!$H15</f>
        <v>479.5</v>
      </c>
      <c r="D15" s="17">
        <f>mar!$H15</f>
        <v>641.6</v>
      </c>
      <c r="E15" s="17">
        <f>apr!$H15</f>
        <v>928.66666666666663</v>
      </c>
      <c r="F15" s="17">
        <f>may!$H15</f>
        <v>1025</v>
      </c>
      <c r="G15" s="77">
        <f>jun!$H15</f>
        <v>896.2</v>
      </c>
      <c r="H15" s="37">
        <f>jul!$H15</f>
        <v>842.25</v>
      </c>
      <c r="I15" s="37">
        <f>aug!$H15</f>
        <v>796.75</v>
      </c>
      <c r="J15" s="88">
        <f>sep!$H15</f>
        <v>774</v>
      </c>
      <c r="K15" s="88">
        <f>oct!$H15</f>
        <v>685.25</v>
      </c>
      <c r="L15" s="37">
        <f>nov!$H15</f>
        <v>606.75</v>
      </c>
      <c r="M15" s="88">
        <f>dec!$H15</f>
        <v>608.25</v>
      </c>
      <c r="N15" s="88">
        <f t="shared" si="0"/>
        <v>725.62222222222226</v>
      </c>
      <c r="O15" s="98">
        <f t="shared" si="1"/>
        <v>8707.4666666666672</v>
      </c>
      <c r="P15" s="133">
        <f t="shared" si="2"/>
        <v>725.62222222222226</v>
      </c>
    </row>
    <row r="16" spans="1:17" x14ac:dyDescent="0.55000000000000004">
      <c r="A16" s="6" t="s">
        <v>26</v>
      </c>
      <c r="B16" s="17">
        <f>jan!$H16</f>
        <v>13141.737550000002</v>
      </c>
      <c r="C16" s="17">
        <f>feb!$H16</f>
        <v>15117.477475000002</v>
      </c>
      <c r="D16" s="17">
        <f>mar!$H16</f>
        <v>18698.272659999999</v>
      </c>
      <c r="E16" s="17">
        <f>apr!$H16</f>
        <v>28133.600066666666</v>
      </c>
      <c r="F16" s="17">
        <f>may!$H16</f>
        <v>31529.222149999998</v>
      </c>
      <c r="G16" s="77">
        <f>jun!$H16</f>
        <v>28593.217059999995</v>
      </c>
      <c r="H16" s="37">
        <f>jul!$H16</f>
        <v>27500.936899999997</v>
      </c>
      <c r="I16" s="37">
        <f>aug!$H16</f>
        <v>26220.701975</v>
      </c>
      <c r="J16" s="88">
        <f>sep!$H16</f>
        <v>25964.70334</v>
      </c>
      <c r="K16" s="88">
        <f>oct!$H16</f>
        <v>22916.845000000001</v>
      </c>
      <c r="L16" s="37">
        <f>nov!$H16</f>
        <v>20585.880699999998</v>
      </c>
      <c r="M16" s="88">
        <f>dec!$H16</f>
        <v>20288.777450000001</v>
      </c>
      <c r="N16" s="88">
        <f t="shared" si="0"/>
        <v>23224.281027222223</v>
      </c>
      <c r="O16" s="98">
        <f t="shared" si="1"/>
        <v>278691.37232666666</v>
      </c>
      <c r="P16" s="133">
        <f t="shared" si="2"/>
        <v>23224.281027222223</v>
      </c>
    </row>
    <row r="17" spans="1:16" x14ac:dyDescent="0.55000000000000004">
      <c r="A17" s="6" t="s">
        <v>20</v>
      </c>
      <c r="B17" s="17">
        <f>jan!$H17</f>
        <v>399</v>
      </c>
      <c r="C17" s="17">
        <f>feb!$H17</f>
        <v>466.25</v>
      </c>
      <c r="D17" s="17">
        <f>mar!$H17</f>
        <v>597</v>
      </c>
      <c r="E17" s="17">
        <f>apr!$H17</f>
        <v>895.66666666666663</v>
      </c>
      <c r="F17" s="17">
        <f>may!$H17</f>
        <v>989.75</v>
      </c>
      <c r="G17" s="77">
        <f>jun!$H17</f>
        <v>867.2</v>
      </c>
      <c r="H17" s="37">
        <f>jul!$H17</f>
        <v>826</v>
      </c>
      <c r="I17" s="37">
        <f>aug!$H17</f>
        <v>780.25</v>
      </c>
      <c r="J17" s="88">
        <f>sep!$H17</f>
        <v>758.2</v>
      </c>
      <c r="K17" s="88">
        <f>oct!$H17</f>
        <v>670.5</v>
      </c>
      <c r="L17" s="37">
        <f>nov!$H17</f>
        <v>591</v>
      </c>
      <c r="M17" s="88">
        <f>dec!$H17</f>
        <v>582</v>
      </c>
      <c r="N17" s="88">
        <f t="shared" si="0"/>
        <v>701.90138888888885</v>
      </c>
      <c r="O17" s="98">
        <f t="shared" si="1"/>
        <v>8422.8166666666657</v>
      </c>
      <c r="P17" s="133">
        <f t="shared" si="2"/>
        <v>701.90138888888885</v>
      </c>
    </row>
    <row r="18" spans="1:16" x14ac:dyDescent="0.55000000000000004">
      <c r="A18" s="6" t="s">
        <v>27</v>
      </c>
      <c r="B18" s="17"/>
      <c r="C18" s="17"/>
      <c r="D18" s="17"/>
      <c r="E18" s="17"/>
      <c r="F18" s="17"/>
      <c r="G18" s="77"/>
      <c r="H18" s="37"/>
      <c r="I18" s="37"/>
      <c r="J18" s="88"/>
      <c r="K18" s="88"/>
      <c r="L18" s="37"/>
      <c r="M18" s="88"/>
      <c r="N18" s="88"/>
      <c r="O18" s="98">
        <f t="shared" si="1"/>
        <v>0</v>
      </c>
      <c r="P18" s="133">
        <f t="shared" si="2"/>
        <v>0</v>
      </c>
    </row>
    <row r="19" spans="1:16" x14ac:dyDescent="0.55000000000000004">
      <c r="A19" s="6" t="s">
        <v>20</v>
      </c>
      <c r="B19" s="17"/>
      <c r="C19" s="17"/>
      <c r="D19" s="17"/>
      <c r="E19" s="17"/>
      <c r="F19" s="17"/>
      <c r="G19" s="77"/>
      <c r="H19" s="37"/>
      <c r="I19" s="37"/>
      <c r="J19" s="88"/>
      <c r="K19" s="88"/>
      <c r="L19" s="37"/>
      <c r="M19" s="88"/>
      <c r="N19" s="88"/>
      <c r="O19" s="98">
        <f t="shared" si="1"/>
        <v>0</v>
      </c>
      <c r="P19" s="133">
        <f t="shared" si="2"/>
        <v>0</v>
      </c>
    </row>
    <row r="20" spans="1:16" x14ac:dyDescent="0.55000000000000004">
      <c r="A20" s="6" t="s">
        <v>28</v>
      </c>
      <c r="B20" s="17"/>
      <c r="C20" s="17"/>
      <c r="D20" s="17"/>
      <c r="E20" s="17"/>
      <c r="F20" s="17"/>
      <c r="G20" s="77"/>
      <c r="H20" s="37"/>
      <c r="I20" s="37"/>
      <c r="J20" s="88"/>
      <c r="K20" s="88"/>
      <c r="L20" s="37"/>
      <c r="M20" s="88"/>
      <c r="N20" s="88"/>
      <c r="O20" s="98">
        <f t="shared" si="1"/>
        <v>0</v>
      </c>
      <c r="P20" s="133">
        <f t="shared" si="2"/>
        <v>0</v>
      </c>
    </row>
    <row r="21" spans="1:16" x14ac:dyDescent="0.55000000000000004">
      <c r="A21" s="7" t="s">
        <v>20</v>
      </c>
      <c r="B21" s="17"/>
      <c r="C21" s="17"/>
      <c r="D21" s="17"/>
      <c r="E21" s="17"/>
      <c r="F21" s="17"/>
      <c r="G21" s="77"/>
      <c r="H21" s="37"/>
      <c r="I21" s="37"/>
      <c r="J21" s="88"/>
      <c r="K21" s="88"/>
      <c r="L21" s="37"/>
      <c r="M21" s="88"/>
      <c r="N21" s="88"/>
      <c r="O21" s="98">
        <f t="shared" si="1"/>
        <v>0</v>
      </c>
      <c r="P21" s="133">
        <f t="shared" si="2"/>
        <v>0</v>
      </c>
    </row>
    <row r="22" spans="1:16" x14ac:dyDescent="0.55000000000000004">
      <c r="A22" s="6" t="s">
        <v>29</v>
      </c>
      <c r="B22" s="17">
        <f>jan!$H22</f>
        <v>12812.443299999999</v>
      </c>
      <c r="C22" s="17">
        <f>feb!$H22</f>
        <v>14720.143175000001</v>
      </c>
      <c r="D22" s="17">
        <f>mar!$H22</f>
        <v>18765.852919999998</v>
      </c>
      <c r="E22" s="17">
        <f>apr!$H22</f>
        <v>27620.532266666665</v>
      </c>
      <c r="F22" s="17">
        <f>may!$H22</f>
        <v>30995.826349999999</v>
      </c>
      <c r="G22" s="77">
        <f>jun!$H22</f>
        <v>28065.614179999997</v>
      </c>
      <c r="H22" s="37">
        <f>jul!$H22</f>
        <v>26943.249974999995</v>
      </c>
      <c r="I22" s="37">
        <f>aug!$H22</f>
        <v>25666.144499999995</v>
      </c>
      <c r="J22" s="88">
        <f>sep!$H22</f>
        <v>25430.434600000001</v>
      </c>
      <c r="K22" s="88">
        <f>oct!$H22</f>
        <v>22369.897000000001</v>
      </c>
      <c r="L22" s="37">
        <f>nov!$H22</f>
        <v>20072.085349999998</v>
      </c>
      <c r="M22" s="88">
        <f>dec!$H22</f>
        <v>19739.78815</v>
      </c>
      <c r="N22" s="88">
        <f t="shared" si="0"/>
        <v>22766.834313888889</v>
      </c>
      <c r="O22" s="98">
        <f t="shared" ref="O22:O35" si="3">SUM(B22:M22)</f>
        <v>273202.01176666666</v>
      </c>
      <c r="P22" s="110">
        <f>O22/12</f>
        <v>22766.834313888889</v>
      </c>
    </row>
    <row r="23" spans="1:16" x14ac:dyDescent="0.55000000000000004">
      <c r="A23" s="6" t="s">
        <v>20</v>
      </c>
      <c r="B23" s="17">
        <f>jan!$H23</f>
        <v>389</v>
      </c>
      <c r="C23" s="17">
        <f>feb!$H23</f>
        <v>454</v>
      </c>
      <c r="D23" s="17">
        <f>mar!$H23</f>
        <v>599.20000000000005</v>
      </c>
      <c r="E23" s="17">
        <f>apr!$H23</f>
        <v>879.33333333333337</v>
      </c>
      <c r="F23" s="17">
        <f>may!$H23</f>
        <v>973</v>
      </c>
      <c r="G23" s="77">
        <f>jun!$H23</f>
        <v>851.2</v>
      </c>
      <c r="H23" s="37">
        <f>jul!$H23</f>
        <v>809.25</v>
      </c>
      <c r="I23" s="37">
        <f>aug!$H23</f>
        <v>763.75</v>
      </c>
      <c r="J23" s="88">
        <f>sep!$H23</f>
        <v>742.6</v>
      </c>
      <c r="K23" s="88">
        <f>oct!$H23</f>
        <v>654.5</v>
      </c>
      <c r="L23" s="37">
        <f>nov!$H23</f>
        <v>576.25</v>
      </c>
      <c r="M23" s="88">
        <f>dec!$H23</f>
        <v>566.25</v>
      </c>
      <c r="N23" s="88">
        <f t="shared" si="0"/>
        <v>688.19444444444446</v>
      </c>
      <c r="O23" s="98">
        <f t="shared" si="3"/>
        <v>8258.3333333333339</v>
      </c>
      <c r="P23" s="110">
        <f t="shared" ref="P23:P35" si="4">O23/12</f>
        <v>688.19444444444446</v>
      </c>
    </row>
    <row r="24" spans="1:16" x14ac:dyDescent="0.55000000000000004">
      <c r="A24" s="6" t="s">
        <v>30</v>
      </c>
      <c r="B24" s="17">
        <f>jan!$H24</f>
        <v>12713.62255</v>
      </c>
      <c r="C24" s="17">
        <f>feb!$H24</f>
        <v>14622.853775</v>
      </c>
      <c r="D24" s="17">
        <f>mar!$H24</f>
        <v>18665.658880000003</v>
      </c>
      <c r="E24" s="17">
        <f>apr!$H24</f>
        <v>27526.299466666667</v>
      </c>
      <c r="F24" s="17">
        <f>may!$H24</f>
        <v>30892.307224999997</v>
      </c>
      <c r="G24" s="77">
        <f>jun!$H24</f>
        <v>27953.557500000003</v>
      </c>
      <c r="H24" s="37">
        <f>jul!$H24</f>
        <v>26835.051899999999</v>
      </c>
      <c r="I24" s="37">
        <f>aug!$H24</f>
        <v>25548.473974999997</v>
      </c>
      <c r="J24" s="88">
        <f>sep!$H24</f>
        <v>25320.831839999999</v>
      </c>
      <c r="K24" s="88">
        <f>oct!$H24</f>
        <v>22275.889125000002</v>
      </c>
      <c r="L24" s="37">
        <f>nov!$H24</f>
        <v>19950.201649999999</v>
      </c>
      <c r="M24" s="88">
        <f>dec!$H24</f>
        <v>19652.840850000001</v>
      </c>
      <c r="N24" s="88">
        <f t="shared" si="0"/>
        <v>22663.132394722223</v>
      </c>
      <c r="O24" s="98">
        <f t="shared" si="3"/>
        <v>271957.58873666666</v>
      </c>
      <c r="P24" s="110">
        <f t="shared" si="4"/>
        <v>22663.132394722223</v>
      </c>
    </row>
    <row r="25" spans="1:16" x14ac:dyDescent="0.55000000000000004">
      <c r="A25" s="6" t="s">
        <v>20</v>
      </c>
      <c r="B25" s="17">
        <f>jan!$H25</f>
        <v>386</v>
      </c>
      <c r="C25" s="17">
        <f>feb!$H25</f>
        <v>451</v>
      </c>
      <c r="D25" s="17">
        <f>mar!$H25</f>
        <v>596</v>
      </c>
      <c r="E25" s="17">
        <f>apr!$H25</f>
        <v>876.33333333333337</v>
      </c>
      <c r="F25" s="17">
        <f>may!$H25</f>
        <v>969.75</v>
      </c>
      <c r="G25" s="77">
        <f>jun!$H25</f>
        <v>847.8</v>
      </c>
      <c r="H25" s="37">
        <f>jul!$H25</f>
        <v>806</v>
      </c>
      <c r="I25" s="37">
        <f>aug!$H25</f>
        <v>760.25</v>
      </c>
      <c r="J25" s="88">
        <f>sep!$H25</f>
        <v>739.4</v>
      </c>
      <c r="K25" s="88">
        <f>oct!$H25</f>
        <v>651.75</v>
      </c>
      <c r="L25" s="37">
        <f>nov!$H25</f>
        <v>572.75</v>
      </c>
      <c r="M25" s="88">
        <f>dec!$H25</f>
        <v>563.75</v>
      </c>
      <c r="N25" s="88">
        <f t="shared" si="0"/>
        <v>685.06527777777774</v>
      </c>
      <c r="O25" s="98">
        <f t="shared" si="3"/>
        <v>8220.7833333333328</v>
      </c>
      <c r="P25" s="110">
        <f t="shared" si="4"/>
        <v>685.06527777777774</v>
      </c>
    </row>
    <row r="26" spans="1:16" x14ac:dyDescent="0.55000000000000004">
      <c r="A26" s="3" t="s">
        <v>31</v>
      </c>
      <c r="B26" s="17">
        <f>jan!$H26</f>
        <v>12721.848824999999</v>
      </c>
      <c r="C26" s="17">
        <f>feb!$H26</f>
        <v>14614.772149999999</v>
      </c>
      <c r="D26" s="17">
        <f>mar!$H26</f>
        <v>18496.316480000001</v>
      </c>
      <c r="E26" s="17">
        <f>apr!$H26</f>
        <v>26929.491733333332</v>
      </c>
      <c r="F26" s="17">
        <f>may!$H26</f>
        <v>29751.924475</v>
      </c>
      <c r="G26" s="77">
        <f>jun!$H26</f>
        <v>26673.491359999996</v>
      </c>
      <c r="H26" s="37">
        <f>jul!$H26</f>
        <v>25337.068449999999</v>
      </c>
      <c r="I26" s="37">
        <f>aug!$H26</f>
        <v>23952.025774999995</v>
      </c>
      <c r="J26" s="88">
        <f>sep!$H26</f>
        <v>23478.795180000001</v>
      </c>
      <c r="K26" s="88">
        <f>oct!$H26</f>
        <v>20378.714325000001</v>
      </c>
      <c r="L26" s="37">
        <f>nov!$H26</f>
        <v>18295.67035</v>
      </c>
      <c r="M26" s="88">
        <f>dec!$H26</f>
        <v>17979.503925000001</v>
      </c>
      <c r="N26" s="88">
        <f t="shared" si="0"/>
        <v>21550.801919027781</v>
      </c>
      <c r="O26" s="98">
        <f t="shared" si="3"/>
        <v>258609.62302833336</v>
      </c>
      <c r="P26" s="110">
        <f t="shared" si="4"/>
        <v>21550.801919027781</v>
      </c>
    </row>
    <row r="27" spans="1:16" x14ac:dyDescent="0.55000000000000004">
      <c r="A27" s="3" t="s">
        <v>20</v>
      </c>
      <c r="B27" s="17">
        <f>jan!$H27</f>
        <v>386.25</v>
      </c>
      <c r="C27" s="17">
        <f>feb!$H27</f>
        <v>450.75</v>
      </c>
      <c r="D27" s="17">
        <f>mar!$H27</f>
        <v>590.6</v>
      </c>
      <c r="E27" s="17">
        <f>apr!$H27</f>
        <v>857.33333333333337</v>
      </c>
      <c r="F27" s="17">
        <f>may!$H27</f>
        <v>934</v>
      </c>
      <c r="G27" s="77">
        <f>jun!$H27</f>
        <v>809</v>
      </c>
      <c r="H27" s="37">
        <f>jul!$H27</f>
        <v>761</v>
      </c>
      <c r="I27" s="37">
        <f>aug!$H27</f>
        <v>712.75</v>
      </c>
      <c r="J27" s="88">
        <f>sep!$H27</f>
        <v>685.6</v>
      </c>
      <c r="K27" s="88">
        <f>oct!$H27</f>
        <v>596.25</v>
      </c>
      <c r="L27" s="37">
        <f>nov!$H27</f>
        <v>525.25</v>
      </c>
      <c r="M27" s="88">
        <f>dec!$H27</f>
        <v>515.75</v>
      </c>
      <c r="N27" s="88">
        <f t="shared" si="0"/>
        <v>652.04444444444448</v>
      </c>
      <c r="O27" s="98">
        <f t="shared" si="3"/>
        <v>7824.5333333333338</v>
      </c>
      <c r="P27" s="110">
        <f t="shared" si="4"/>
        <v>652.04444444444448</v>
      </c>
    </row>
    <row r="28" spans="1:16" x14ac:dyDescent="0.55000000000000004">
      <c r="A28" s="3" t="s">
        <v>32</v>
      </c>
      <c r="B28" s="17"/>
      <c r="C28" s="17"/>
      <c r="D28" s="17"/>
      <c r="E28" s="17"/>
      <c r="F28" s="17"/>
      <c r="G28" s="77"/>
      <c r="H28" s="37"/>
      <c r="I28" s="37"/>
      <c r="J28" s="88"/>
      <c r="K28" s="88"/>
      <c r="L28" s="37"/>
      <c r="M28" s="88"/>
      <c r="N28" s="88"/>
      <c r="O28" s="98">
        <f t="shared" si="3"/>
        <v>0</v>
      </c>
      <c r="P28" s="110">
        <f t="shared" si="4"/>
        <v>0</v>
      </c>
    </row>
    <row r="29" spans="1:16" x14ac:dyDescent="0.55000000000000004">
      <c r="A29" s="3" t="s">
        <v>20</v>
      </c>
      <c r="B29" s="17"/>
      <c r="C29" s="17"/>
      <c r="D29" s="17"/>
      <c r="E29" s="17"/>
      <c r="F29" s="17"/>
      <c r="G29" s="77"/>
      <c r="H29" s="37"/>
      <c r="I29" s="37"/>
      <c r="J29" s="88"/>
      <c r="K29" s="88"/>
      <c r="L29" s="37"/>
      <c r="M29" s="88"/>
      <c r="N29" s="88"/>
      <c r="O29" s="98">
        <f t="shared" si="3"/>
        <v>0</v>
      </c>
      <c r="P29" s="110">
        <f t="shared" si="4"/>
        <v>0</v>
      </c>
    </row>
    <row r="30" spans="1:16" x14ac:dyDescent="0.55000000000000004">
      <c r="A30" s="3" t="s">
        <v>66</v>
      </c>
      <c r="B30" s="17">
        <f>jan!$H30</f>
        <v>12631.254349999999</v>
      </c>
      <c r="C30" s="17">
        <f>feb!$H30</f>
        <v>14485.148025</v>
      </c>
      <c r="D30" s="17">
        <f>mar!$H30</f>
        <v>18164.167439999997</v>
      </c>
      <c r="E30" s="17">
        <f>apr!$H30</f>
        <v>26102.314600000002</v>
      </c>
      <c r="F30" s="17">
        <f>may!$H30</f>
        <v>28276.695975000002</v>
      </c>
      <c r="G30" s="77">
        <f>jun!$H30</f>
        <v>25030.580199999997</v>
      </c>
      <c r="H30" s="37">
        <f>jul!$H30</f>
        <v>23389.698675</v>
      </c>
      <c r="I30" s="37">
        <f>aug!$H30</f>
        <v>21893.484399999998</v>
      </c>
      <c r="J30" s="88">
        <f>sep!$H30</f>
        <v>21150.355600000003</v>
      </c>
      <c r="K30" s="88">
        <f>oct!$H30</f>
        <v>18003.049625</v>
      </c>
      <c r="L30" s="37">
        <f>nov!$H30</f>
        <v>16092.7567</v>
      </c>
      <c r="M30" s="88">
        <f>dec!$H30</f>
        <v>15844.335225000001</v>
      </c>
      <c r="N30" s="88">
        <f t="shared" si="0"/>
        <v>20088.653401249998</v>
      </c>
      <c r="O30" s="98">
        <f t="shared" si="3"/>
        <v>241063.84081499997</v>
      </c>
      <c r="P30" s="110">
        <f>O30/12</f>
        <v>20088.653401249998</v>
      </c>
    </row>
    <row r="31" spans="1:16" x14ac:dyDescent="0.55000000000000004">
      <c r="A31" s="3" t="s">
        <v>20</v>
      </c>
      <c r="B31" s="17">
        <f>jan!$H31</f>
        <v>383.5</v>
      </c>
      <c r="C31" s="17">
        <f>feb!$H31</f>
        <v>446.75</v>
      </c>
      <c r="D31" s="17">
        <f>mar!$H31</f>
        <v>580</v>
      </c>
      <c r="E31" s="17">
        <f>apr!$H31</f>
        <v>831</v>
      </c>
      <c r="F31" s="17">
        <f>may!$H31</f>
        <v>887.75</v>
      </c>
      <c r="G31" s="77">
        <f>jun!$H31</f>
        <v>759.2</v>
      </c>
      <c r="H31" s="37">
        <f>jul!$H31</f>
        <v>702.5</v>
      </c>
      <c r="I31" s="37">
        <f>aug!$H31</f>
        <v>651.5</v>
      </c>
      <c r="J31" s="88">
        <f>sep!$H31</f>
        <v>617.6</v>
      </c>
      <c r="K31" s="88">
        <f>oct!$H31</f>
        <v>526.75</v>
      </c>
      <c r="L31" s="37">
        <f>nov!$H31</f>
        <v>462</v>
      </c>
      <c r="M31" s="88">
        <f>dec!$H31</f>
        <v>454.5</v>
      </c>
      <c r="N31" s="88">
        <f t="shared" si="0"/>
        <v>608.58749999999998</v>
      </c>
      <c r="O31" s="98">
        <f t="shared" si="3"/>
        <v>7303.05</v>
      </c>
      <c r="P31" s="110">
        <f t="shared" si="4"/>
        <v>608.58749999999998</v>
      </c>
    </row>
    <row r="32" spans="1:16" x14ac:dyDescent="0.55000000000000004">
      <c r="A32" s="3" t="s">
        <v>33</v>
      </c>
      <c r="B32" s="17"/>
      <c r="C32" s="17"/>
      <c r="D32" s="17"/>
      <c r="E32" s="17"/>
      <c r="F32" s="17"/>
      <c r="G32" s="77"/>
      <c r="H32" s="37"/>
      <c r="I32" s="37"/>
      <c r="J32" s="88"/>
      <c r="K32" s="88"/>
      <c r="L32" s="37"/>
      <c r="M32" s="88"/>
      <c r="N32" s="88"/>
      <c r="O32" s="98">
        <f t="shared" si="3"/>
        <v>0</v>
      </c>
      <c r="P32" s="110">
        <f t="shared" si="4"/>
        <v>0</v>
      </c>
    </row>
    <row r="33" spans="1:16" x14ac:dyDescent="0.55000000000000004">
      <c r="A33" s="3" t="s">
        <v>20</v>
      </c>
      <c r="B33" s="17"/>
      <c r="C33" s="17"/>
      <c r="D33" s="17"/>
      <c r="E33" s="17"/>
      <c r="F33" s="17"/>
      <c r="G33" s="77"/>
      <c r="H33" s="37"/>
      <c r="I33" s="37"/>
      <c r="J33" s="88"/>
      <c r="K33" s="88"/>
      <c r="L33" s="37"/>
      <c r="M33" s="88"/>
      <c r="N33" s="88"/>
      <c r="O33" s="98">
        <f t="shared" si="3"/>
        <v>0</v>
      </c>
      <c r="P33" s="110">
        <f t="shared" si="4"/>
        <v>0</v>
      </c>
    </row>
    <row r="34" spans="1:16" x14ac:dyDescent="0.55000000000000004">
      <c r="A34" s="3" t="s">
        <v>34</v>
      </c>
      <c r="B34" s="17"/>
      <c r="C34" s="17"/>
      <c r="D34" s="17"/>
      <c r="E34" s="17"/>
      <c r="F34" s="17"/>
      <c r="G34" s="77"/>
      <c r="H34" s="37"/>
      <c r="I34" s="37"/>
      <c r="J34" s="88"/>
      <c r="K34" s="88"/>
      <c r="L34" s="37"/>
      <c r="M34" s="88"/>
      <c r="N34" s="88"/>
      <c r="O34" s="98">
        <f t="shared" si="3"/>
        <v>0</v>
      </c>
      <c r="P34" s="110">
        <f t="shared" si="4"/>
        <v>0</v>
      </c>
    </row>
    <row r="35" spans="1:16" x14ac:dyDescent="0.55000000000000004">
      <c r="A35" s="3" t="s">
        <v>22</v>
      </c>
      <c r="B35" s="17"/>
      <c r="C35" s="17"/>
      <c r="D35" s="17"/>
      <c r="E35" s="17"/>
      <c r="F35" s="17"/>
      <c r="G35" s="77"/>
      <c r="H35" s="37"/>
      <c r="I35" s="37"/>
      <c r="J35" s="88"/>
      <c r="K35" s="88"/>
      <c r="L35" s="37"/>
      <c r="M35" s="88"/>
      <c r="N35" s="88"/>
      <c r="O35" s="98">
        <f t="shared" si="3"/>
        <v>0</v>
      </c>
      <c r="P35" s="110">
        <f t="shared" si="4"/>
        <v>0</v>
      </c>
    </row>
    <row r="36" spans="1:16" s="69" customFormat="1" x14ac:dyDescent="0.55000000000000004">
      <c r="A36" s="53" t="s">
        <v>35</v>
      </c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98"/>
      <c r="P36" s="110"/>
    </row>
    <row r="37" spans="1:16" x14ac:dyDescent="0.55000000000000004">
      <c r="A37" s="3" t="s">
        <v>36</v>
      </c>
      <c r="B37" s="17">
        <f>jan!$H37</f>
        <v>14936.952000000001</v>
      </c>
      <c r="C37" s="17">
        <f>feb!$H37</f>
        <v>16456.795699999999</v>
      </c>
      <c r="D37" s="17">
        <f>mar!$H37</f>
        <v>19488.151180000001</v>
      </c>
      <c r="E37" s="17">
        <f>apr!$H37</f>
        <v>27977.289733333335</v>
      </c>
      <c r="F37" s="17">
        <f>may!$H37</f>
        <v>28791.204124999997</v>
      </c>
      <c r="G37" s="77">
        <f>jun!$H37</f>
        <v>27291.084920000001</v>
      </c>
      <c r="H37" s="37">
        <f>jul!$H37</f>
        <v>26395.275074999998</v>
      </c>
      <c r="I37" s="37">
        <f>aug!$H37</f>
        <v>25384.016499999998</v>
      </c>
      <c r="J37" s="88">
        <f>sep!$H37</f>
        <v>24997.56898</v>
      </c>
      <c r="K37" s="88">
        <f>oct!$H37</f>
        <v>24218.5491</v>
      </c>
      <c r="L37" s="37">
        <f>nov!$H37</f>
        <v>23997.792099999999</v>
      </c>
      <c r="M37" s="88">
        <f>dec!$H37</f>
        <v>21458.352849999999</v>
      </c>
      <c r="N37" s="88">
        <f t="shared" si="0"/>
        <v>23449.419355277776</v>
      </c>
      <c r="O37" s="98">
        <f t="shared" ref="O37:O42" si="5">SUM(B37:M37)</f>
        <v>281393.03226333333</v>
      </c>
      <c r="P37" s="110">
        <f>O37/12</f>
        <v>23449.419355277776</v>
      </c>
    </row>
    <row r="38" spans="1:16" x14ac:dyDescent="0.55000000000000004">
      <c r="A38" s="3" t="s">
        <v>37</v>
      </c>
      <c r="B38" s="17">
        <f>jan!$H38</f>
        <v>453.5</v>
      </c>
      <c r="C38" s="17">
        <f>feb!$H38</f>
        <v>507.5</v>
      </c>
      <c r="D38" s="17">
        <f>mar!$H38</f>
        <v>622.4</v>
      </c>
      <c r="E38" s="17">
        <f>apr!$H38</f>
        <v>890.66666666666663</v>
      </c>
      <c r="F38" s="17">
        <f>may!$H38</f>
        <v>904</v>
      </c>
      <c r="G38" s="77">
        <f>jun!$H38</f>
        <v>827.8</v>
      </c>
      <c r="H38" s="37">
        <f>jul!$H38</f>
        <v>792.75</v>
      </c>
      <c r="I38" s="37">
        <f>aug!$H38</f>
        <v>755.25</v>
      </c>
      <c r="J38" s="88">
        <f>sep!$H38</f>
        <v>730</v>
      </c>
      <c r="K38" s="88">
        <f>oct!$H38</f>
        <v>708.5</v>
      </c>
      <c r="L38" s="37">
        <f>nov!$H38</f>
        <v>689</v>
      </c>
      <c r="M38" s="88">
        <f>dec!$H38</f>
        <v>615.5</v>
      </c>
      <c r="N38" s="88">
        <f t="shared" si="0"/>
        <v>708.07222222222219</v>
      </c>
      <c r="O38" s="98">
        <f t="shared" si="5"/>
        <v>8496.8666666666668</v>
      </c>
      <c r="P38" s="110">
        <f>O38/12</f>
        <v>708.07222222222219</v>
      </c>
    </row>
    <row r="39" spans="1:16" x14ac:dyDescent="0.55000000000000004">
      <c r="A39" s="3" t="s">
        <v>39</v>
      </c>
      <c r="B39" s="17">
        <f>jan!$H39</f>
        <v>13932.28615</v>
      </c>
      <c r="C39" s="17">
        <f>feb!$H39</f>
        <v>15443.468725000002</v>
      </c>
      <c r="D39" s="17">
        <f>mar!$H39</f>
        <v>18181.67078</v>
      </c>
      <c r="E39" s="17">
        <f>apr!$H39</f>
        <v>25401.463833333331</v>
      </c>
      <c r="F39" s="17">
        <f>may!$H39</f>
        <v>26044.068724999997</v>
      </c>
      <c r="G39" s="77">
        <f>jun!$H39</f>
        <v>22112.605680000001</v>
      </c>
      <c r="H39" s="37">
        <f>jul!$H39</f>
        <v>21041.752799999998</v>
      </c>
      <c r="I39" s="37">
        <f>aug!$H39</f>
        <v>20854.016799999998</v>
      </c>
      <c r="J39" s="88">
        <f>sep!$H39</f>
        <v>20546.330239999999</v>
      </c>
      <c r="K39" s="88">
        <f>oct!$H39</f>
        <v>20031.158350000002</v>
      </c>
      <c r="L39" s="37">
        <f>nov!$H39</f>
        <v>18770.400599999997</v>
      </c>
      <c r="M39" s="88">
        <f>dec!$H39</f>
        <v>15149.005150000001</v>
      </c>
      <c r="N39" s="88">
        <f t="shared" si="0"/>
        <v>19792.352319444446</v>
      </c>
      <c r="O39" s="98">
        <f t="shared" si="5"/>
        <v>237508.22783333334</v>
      </c>
      <c r="P39" s="110">
        <f>O39/12</f>
        <v>19792.352319444446</v>
      </c>
    </row>
    <row r="40" spans="1:16" x14ac:dyDescent="0.55000000000000004">
      <c r="A40" s="3" t="s">
        <v>38</v>
      </c>
      <c r="B40" s="17">
        <f>jan!$H40</f>
        <v>423</v>
      </c>
      <c r="C40" s="17">
        <f>feb!$H40</f>
        <v>476.25</v>
      </c>
      <c r="D40" s="17">
        <f>mar!$H40</f>
        <v>580.6</v>
      </c>
      <c r="E40" s="17">
        <f>apr!$H40</f>
        <v>808.66666666666663</v>
      </c>
      <c r="F40" s="17">
        <f>may!$H40</f>
        <v>817.75</v>
      </c>
      <c r="G40" s="77">
        <f>jun!$H40</f>
        <v>670.8</v>
      </c>
      <c r="H40" s="37">
        <f>jul!$H40</f>
        <v>632</v>
      </c>
      <c r="I40" s="37">
        <f>aug!$H40</f>
        <v>620.5</v>
      </c>
      <c r="J40" s="88">
        <f>sep!$H40</f>
        <v>600</v>
      </c>
      <c r="K40" s="88">
        <f>oct!$H40</f>
        <v>586</v>
      </c>
      <c r="L40" s="37">
        <f>nov!$H40</f>
        <v>539</v>
      </c>
      <c r="M40" s="88">
        <f>dec!$H40</f>
        <v>434.5</v>
      </c>
      <c r="N40" s="88">
        <f t="shared" si="0"/>
        <v>599.08888888888885</v>
      </c>
      <c r="O40" s="98">
        <f t="shared" si="5"/>
        <v>7189.0666666666666</v>
      </c>
      <c r="P40" s="110">
        <f t="shared" ref="P40:P54" si="6">O40/12</f>
        <v>599.08888888888885</v>
      </c>
    </row>
    <row r="41" spans="1:16" x14ac:dyDescent="0.55000000000000004">
      <c r="A41" s="3" t="s">
        <v>67</v>
      </c>
      <c r="B41" s="17">
        <f>jan!$H41</f>
        <v>16879.293624999998</v>
      </c>
      <c r="C41" s="17">
        <f>feb!$H41</f>
        <v>18670.025275</v>
      </c>
      <c r="D41" s="17">
        <f>mar!$H41</f>
        <v>23215.446459999999</v>
      </c>
      <c r="E41" s="17">
        <f>apr!$H41</f>
        <v>31830.532733333337</v>
      </c>
      <c r="F41" s="17">
        <f>may!$H41</f>
        <v>33571.460549999996</v>
      </c>
      <c r="G41" s="77">
        <f>jun!$H41</f>
        <v>30432.387579999999</v>
      </c>
      <c r="H41" s="37">
        <f>jul!$H41</f>
        <v>28890.95435</v>
      </c>
      <c r="I41" s="37">
        <f>aug!$H41</f>
        <v>27615.515624999996</v>
      </c>
      <c r="J41" s="88">
        <f>sep!$H41</f>
        <v>27347.035720000003</v>
      </c>
      <c r="K41" s="88">
        <f>oct!$H41</f>
        <v>25685.675149999999</v>
      </c>
      <c r="L41" s="37">
        <f>nov!$H41</f>
        <v>24419.070299999999</v>
      </c>
      <c r="M41" s="88">
        <f>dec!$H41</f>
        <v>25167.088025000001</v>
      </c>
      <c r="N41" s="88">
        <f t="shared" si="0"/>
        <v>26143.707116111113</v>
      </c>
      <c r="O41" s="98">
        <f t="shared" si="5"/>
        <v>313724.48539333337</v>
      </c>
      <c r="P41" s="110">
        <f t="shared" si="6"/>
        <v>26143.707116111113</v>
      </c>
    </row>
    <row r="42" spans="1:16" x14ac:dyDescent="0.55000000000000004">
      <c r="A42" s="3" t="s">
        <v>22</v>
      </c>
      <c r="B42" s="17">
        <f>jan!$H42</f>
        <v>512.5</v>
      </c>
      <c r="C42" s="17">
        <f>feb!$H42</f>
        <v>575.75</v>
      </c>
      <c r="D42" s="17">
        <f>mar!$H42</f>
        <v>741.4</v>
      </c>
      <c r="E42" s="17">
        <f>apr!$H42</f>
        <v>1013.3333333333334</v>
      </c>
      <c r="F42" s="17">
        <f>may!$H42</f>
        <v>1054</v>
      </c>
      <c r="G42" s="77">
        <f>jun!$H42</f>
        <v>923</v>
      </c>
      <c r="H42" s="37">
        <f>jul!$H42</f>
        <v>867.75</v>
      </c>
      <c r="I42" s="37">
        <f>aug!$H42</f>
        <v>821.75</v>
      </c>
      <c r="J42" s="88">
        <f>sep!$H42</f>
        <v>798.6</v>
      </c>
      <c r="K42" s="88">
        <f>oct!$H42</f>
        <v>751.5</v>
      </c>
      <c r="L42" s="37">
        <f>nov!$H42</f>
        <v>701</v>
      </c>
      <c r="M42" s="88">
        <f>dec!$H42</f>
        <v>722</v>
      </c>
      <c r="N42" s="88">
        <f t="shared" si="0"/>
        <v>790.21527777777783</v>
      </c>
      <c r="O42" s="98">
        <f t="shared" si="5"/>
        <v>9482.5833333333339</v>
      </c>
      <c r="P42" s="110">
        <f t="shared" si="6"/>
        <v>790.21527777777783</v>
      </c>
    </row>
    <row r="43" spans="1:16" s="69" customFormat="1" x14ac:dyDescent="0.55000000000000004">
      <c r="A43" s="53" t="s">
        <v>40</v>
      </c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97"/>
      <c r="P43" s="110"/>
    </row>
    <row r="44" spans="1:16" x14ac:dyDescent="0.55000000000000004">
      <c r="A44" s="3" t="s">
        <v>41</v>
      </c>
      <c r="B44" s="17">
        <f>jan!$H44</f>
        <v>12540.659874999999</v>
      </c>
      <c r="C44" s="17">
        <f>feb!$H44</f>
        <v>14395.948475000001</v>
      </c>
      <c r="D44" s="17">
        <f>mar!$H44</f>
        <v>18101.79192</v>
      </c>
      <c r="E44" s="17">
        <f>apr!$H44</f>
        <v>25736.152900000001</v>
      </c>
      <c r="F44" s="17">
        <f>may!$H44</f>
        <v>27134.992875</v>
      </c>
      <c r="G44" s="77">
        <f>jun!$H44</f>
        <v>24094.79664</v>
      </c>
      <c r="H44" s="37">
        <f>jul!$H44</f>
        <v>22000.49885</v>
      </c>
      <c r="I44" s="37">
        <f>aug!$H44</f>
        <v>20187.762974999998</v>
      </c>
      <c r="J44" s="88">
        <f>sep!$H44</f>
        <v>19060.939899999998</v>
      </c>
      <c r="K44" s="88">
        <f>oct!$H44</f>
        <v>15952.048075000001</v>
      </c>
      <c r="L44" s="37">
        <f>nov!$H44</f>
        <v>14821.142100000001</v>
      </c>
      <c r="M44" s="88">
        <f>dec!$H44</f>
        <v>14502.52795</v>
      </c>
      <c r="N44" s="88">
        <f t="shared" si="0"/>
        <v>19044.105211249997</v>
      </c>
      <c r="O44" s="98">
        <f t="shared" ref="O44:O49" si="7">SUM(B44:M44)</f>
        <v>228529.26253499996</v>
      </c>
      <c r="P44" s="110">
        <f t="shared" si="6"/>
        <v>19044.105211249997</v>
      </c>
    </row>
    <row r="45" spans="1:16" x14ac:dyDescent="0.55000000000000004">
      <c r="A45" s="4" t="s">
        <v>69</v>
      </c>
      <c r="B45" s="17">
        <f>jan!$H45</f>
        <v>380.75</v>
      </c>
      <c r="C45" s="17">
        <f>feb!$H45</f>
        <v>444</v>
      </c>
      <c r="D45" s="17">
        <f>mar!$H45</f>
        <v>578</v>
      </c>
      <c r="E45" s="17">
        <f>apr!$H45</f>
        <v>819.33333333333337</v>
      </c>
      <c r="F45" s="17">
        <f>may!$H45</f>
        <v>852</v>
      </c>
      <c r="G45" s="77">
        <f>jun!$H45</f>
        <v>730.8</v>
      </c>
      <c r="H45" s="37">
        <f>jul!$H45</f>
        <v>660.75</v>
      </c>
      <c r="I45" s="37">
        <f>aug!$H45</f>
        <v>600.75</v>
      </c>
      <c r="J45" s="88">
        <f>sep!$H45</f>
        <v>556.6</v>
      </c>
      <c r="K45" s="88">
        <f>oct!$H45</f>
        <v>466.75</v>
      </c>
      <c r="L45" s="37">
        <f>nov!$H45</f>
        <v>425.5</v>
      </c>
      <c r="M45" s="88">
        <f>dec!$H45</f>
        <v>416</v>
      </c>
      <c r="N45" s="88">
        <f t="shared" si="0"/>
        <v>577.60277777777776</v>
      </c>
      <c r="O45" s="98">
        <f t="shared" si="7"/>
        <v>6931.2333333333336</v>
      </c>
      <c r="P45" s="110">
        <f t="shared" si="6"/>
        <v>577.60277777777776</v>
      </c>
    </row>
    <row r="46" spans="1:16" x14ac:dyDescent="0.55000000000000004">
      <c r="A46" s="3" t="s">
        <v>42</v>
      </c>
      <c r="B46" s="17">
        <f>jan!$H46</f>
        <v>12408.941224999999</v>
      </c>
      <c r="C46" s="17">
        <f>feb!$H46</f>
        <v>14193.366500000002</v>
      </c>
      <c r="D46" s="17">
        <f>mar!$H46</f>
        <v>17248.641219999998</v>
      </c>
      <c r="E46" s="17">
        <f>apr!$H46</f>
        <v>23987.080233333338</v>
      </c>
      <c r="F46" s="17">
        <f>may!$H46</f>
        <v>24945.261825000001</v>
      </c>
      <c r="G46" s="77">
        <f>jun!$H46</f>
        <v>21011.363819999999</v>
      </c>
      <c r="H46" s="37">
        <f>jul!$H46</f>
        <v>18986.690774999999</v>
      </c>
      <c r="I46" s="37">
        <f>aug!$H46</f>
        <v>17440.067199999998</v>
      </c>
      <c r="J46" s="88">
        <f>sep!$H46</f>
        <v>16247.658319999999</v>
      </c>
      <c r="K46" s="88">
        <f>oct!$H46</f>
        <v>12832.87</v>
      </c>
      <c r="L46" s="37">
        <f>nov!$H46</f>
        <v>11146.3146</v>
      </c>
      <c r="M46" s="88">
        <f>dec!$H46</f>
        <v>10816.4159</v>
      </c>
      <c r="N46" s="88">
        <f t="shared" si="0"/>
        <v>16772.055968194443</v>
      </c>
      <c r="O46" s="98">
        <f t="shared" si="7"/>
        <v>201264.67161833332</v>
      </c>
      <c r="P46" s="110">
        <f t="shared" si="6"/>
        <v>16772.055968194443</v>
      </c>
    </row>
    <row r="47" spans="1:16" x14ac:dyDescent="0.55000000000000004">
      <c r="A47" s="4" t="s">
        <v>70</v>
      </c>
      <c r="B47" s="17">
        <f>jan!$H47</f>
        <v>376.75</v>
      </c>
      <c r="C47" s="17">
        <f>feb!$H47</f>
        <v>437.75</v>
      </c>
      <c r="D47" s="17">
        <f>mar!$H47</f>
        <v>550.79999999999995</v>
      </c>
      <c r="E47" s="17">
        <f>apr!$H47</f>
        <v>763.66666666666663</v>
      </c>
      <c r="F47" s="17">
        <f>may!$H47</f>
        <v>783.25</v>
      </c>
      <c r="G47" s="77">
        <f>jun!$H47</f>
        <v>637.4</v>
      </c>
      <c r="H47" s="37">
        <f>jul!$H47</f>
        <v>570.25</v>
      </c>
      <c r="I47" s="37">
        <f>aug!$H47</f>
        <v>519</v>
      </c>
      <c r="J47" s="88">
        <f>sep!$H47</f>
        <v>474.4</v>
      </c>
      <c r="K47" s="88">
        <f>oct!$H47</f>
        <v>375.5</v>
      </c>
      <c r="L47" s="37">
        <f>nov!$H47</f>
        <v>320</v>
      </c>
      <c r="M47" s="88">
        <f>dec!$H47</f>
        <v>310.25</v>
      </c>
      <c r="N47" s="88">
        <f t="shared" si="0"/>
        <v>509.91805555555555</v>
      </c>
      <c r="O47" s="98">
        <f t="shared" si="7"/>
        <v>6119.0166666666664</v>
      </c>
      <c r="P47" s="110">
        <f t="shared" si="6"/>
        <v>509.91805555555555</v>
      </c>
    </row>
    <row r="48" spans="1:16" x14ac:dyDescent="0.55000000000000004">
      <c r="A48" s="3" t="s">
        <v>43</v>
      </c>
      <c r="B48" s="17">
        <f>jan!$H48</f>
        <v>12310.120475</v>
      </c>
      <c r="C48" s="17">
        <f>feb!$H48</f>
        <v>14096.077100000002</v>
      </c>
      <c r="D48" s="17">
        <f>mar!$H48</f>
        <v>17135.953820000002</v>
      </c>
      <c r="E48" s="17">
        <f>apr!$H48</f>
        <v>23903.352233333335</v>
      </c>
      <c r="F48" s="17">
        <f>may!$H48</f>
        <v>24833.739374999997</v>
      </c>
      <c r="G48" s="77">
        <f>jun!$H48</f>
        <v>20899.307140000001</v>
      </c>
      <c r="H48" s="37">
        <f>jul!$H48</f>
        <v>18870.170149999998</v>
      </c>
      <c r="I48" s="37">
        <f>aug!$H48</f>
        <v>17330.766575000001</v>
      </c>
      <c r="J48" s="88">
        <f>sep!$H48</f>
        <v>16137.910959999999</v>
      </c>
      <c r="K48" s="88">
        <f>oct!$H48</f>
        <v>12738.841675</v>
      </c>
      <c r="L48" s="37">
        <f>nov!$H48</f>
        <v>11050.577650000001</v>
      </c>
      <c r="M48" s="88">
        <f>dec!$H48</f>
        <v>10711.660800000001</v>
      </c>
      <c r="N48" s="88">
        <f t="shared" si="0"/>
        <v>16668.206496111114</v>
      </c>
      <c r="O48" s="98">
        <f t="shared" si="7"/>
        <v>200018.47795333338</v>
      </c>
      <c r="P48" s="110">
        <f t="shared" si="6"/>
        <v>16668.206496111114</v>
      </c>
    </row>
    <row r="49" spans="1:16" x14ac:dyDescent="0.55000000000000004">
      <c r="A49" s="3" t="s">
        <v>72</v>
      </c>
      <c r="B49" s="17">
        <f>jan!$H49</f>
        <v>373.75</v>
      </c>
      <c r="C49" s="17">
        <f>feb!$H49</f>
        <v>434.75</v>
      </c>
      <c r="D49" s="17">
        <f>mar!$H49</f>
        <v>547.20000000000005</v>
      </c>
      <c r="E49" s="17">
        <f>apr!$H49</f>
        <v>761</v>
      </c>
      <c r="F49" s="17">
        <f>may!$H49</f>
        <v>779.75</v>
      </c>
      <c r="G49" s="77">
        <f>jun!$H49</f>
        <v>634</v>
      </c>
      <c r="H49" s="37">
        <f>jul!$H49</f>
        <v>566.75</v>
      </c>
      <c r="I49" s="37">
        <f>aug!$H49</f>
        <v>515.75</v>
      </c>
      <c r="J49" s="88">
        <f>sep!$H49</f>
        <v>471.2</v>
      </c>
      <c r="K49" s="88">
        <f>oct!$H49</f>
        <v>372.75</v>
      </c>
      <c r="L49" s="37">
        <f>nov!$H49</f>
        <v>317.25</v>
      </c>
      <c r="M49" s="88">
        <f>dec!$H49</f>
        <v>307.25</v>
      </c>
      <c r="N49" s="88">
        <f t="shared" si="0"/>
        <v>506.7833333333333</v>
      </c>
      <c r="O49" s="98">
        <f t="shared" si="7"/>
        <v>6081.4</v>
      </c>
      <c r="P49" s="110">
        <f t="shared" si="6"/>
        <v>506.7833333333333</v>
      </c>
    </row>
    <row r="50" spans="1:16" s="69" customFormat="1" x14ac:dyDescent="0.55000000000000004">
      <c r="A50" s="36" t="s">
        <v>44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97"/>
      <c r="P50" s="110"/>
    </row>
    <row r="51" spans="1:16" x14ac:dyDescent="0.55000000000000004">
      <c r="A51" s="3" t="s">
        <v>71</v>
      </c>
      <c r="B51" s="17">
        <f>jan!$H51</f>
        <v>17385.989224999998</v>
      </c>
      <c r="C51" s="17">
        <f>feb!$H51</f>
        <v>17144.263475</v>
      </c>
      <c r="D51" s="17">
        <f>mar!$H51</f>
        <v>19040.1178</v>
      </c>
      <c r="E51" s="17">
        <f>apr!$H51</f>
        <v>24522.419299999998</v>
      </c>
      <c r="F51" s="17">
        <f>may!$H51</f>
        <v>24943.858325000001</v>
      </c>
      <c r="G51" s="77">
        <f>jun!$H51</f>
        <v>22439.735999999997</v>
      </c>
      <c r="H51" s="37">
        <f>jul!$H51</f>
        <v>20901.7886</v>
      </c>
      <c r="I51" s="37">
        <f>aug!$H51</f>
        <v>19086.929274999999</v>
      </c>
      <c r="J51" s="88">
        <f>sep!$H51</f>
        <v>17657.135739999998</v>
      </c>
      <c r="K51" s="88">
        <f>oct!$H51</f>
        <v>15619.872100000001</v>
      </c>
      <c r="L51" s="37">
        <f>nov!$H51</f>
        <v>15745.6585</v>
      </c>
      <c r="M51" s="88">
        <f>dec!$H51</f>
        <v>16980.517175000001</v>
      </c>
      <c r="N51" s="88">
        <f t="shared" si="0"/>
        <v>19289.023792916665</v>
      </c>
      <c r="O51" s="98">
        <f>SUM(B51:M51)</f>
        <v>231468.285515</v>
      </c>
      <c r="P51" s="110">
        <f t="shared" si="6"/>
        <v>19289.023792916665</v>
      </c>
    </row>
    <row r="52" spans="1:16" x14ac:dyDescent="0.55000000000000004">
      <c r="A52" s="3" t="s">
        <v>20</v>
      </c>
      <c r="B52" s="17">
        <f>jan!$H52</f>
        <v>527.75</v>
      </c>
      <c r="C52" s="17">
        <f>feb!$H52</f>
        <v>528.75</v>
      </c>
      <c r="D52" s="17">
        <f>mar!$H52</f>
        <v>608</v>
      </c>
      <c r="E52" s="17">
        <f>apr!$H52</f>
        <v>780.66666666666663</v>
      </c>
      <c r="F52" s="17">
        <f>may!$H52</f>
        <v>783.25</v>
      </c>
      <c r="G52" s="77">
        <f>jun!$H52</f>
        <v>680.6</v>
      </c>
      <c r="H52" s="37">
        <f>jul!$H52</f>
        <v>627.75</v>
      </c>
      <c r="I52" s="37">
        <f>aug!$H52</f>
        <v>568</v>
      </c>
      <c r="J52" s="88">
        <f>sep!$H52</f>
        <v>515.6</v>
      </c>
      <c r="K52" s="88">
        <f>oct!$H52</f>
        <v>457</v>
      </c>
      <c r="L52" s="37">
        <f>nov!$H52</f>
        <v>452</v>
      </c>
      <c r="M52" s="88">
        <f>dec!$H52</f>
        <v>487.25</v>
      </c>
      <c r="N52" s="88">
        <f t="shared" si="0"/>
        <v>584.71805555555557</v>
      </c>
      <c r="O52" s="98">
        <f>SUM(B52:M52)</f>
        <v>7016.6166666666668</v>
      </c>
      <c r="P52" s="110">
        <f t="shared" si="6"/>
        <v>584.71805555555557</v>
      </c>
    </row>
    <row r="53" spans="1:16" x14ac:dyDescent="0.55000000000000004">
      <c r="A53" s="3" t="s">
        <v>45</v>
      </c>
      <c r="B53" s="17"/>
      <c r="C53" s="17"/>
      <c r="D53" s="17"/>
      <c r="E53" s="17"/>
      <c r="F53" s="17"/>
      <c r="G53" s="77"/>
      <c r="H53" s="37"/>
      <c r="I53" s="37"/>
      <c r="J53" s="88"/>
      <c r="K53" s="88"/>
      <c r="L53" s="37"/>
      <c r="M53" s="88">
        <f>dec!$H53</f>
        <v>0</v>
      </c>
      <c r="N53" s="88">
        <f t="shared" si="0"/>
        <v>0</v>
      </c>
      <c r="O53" s="98">
        <f>SUM(B53:M53)</f>
        <v>0</v>
      </c>
      <c r="P53" s="110">
        <f t="shared" si="6"/>
        <v>0</v>
      </c>
    </row>
    <row r="54" spans="1:16" x14ac:dyDescent="0.55000000000000004">
      <c r="A54" s="10" t="s">
        <v>20</v>
      </c>
      <c r="B54" s="17"/>
      <c r="C54" s="17"/>
      <c r="D54" s="17"/>
      <c r="E54" s="17"/>
      <c r="F54" s="17"/>
      <c r="G54" s="77"/>
      <c r="H54" s="37"/>
      <c r="I54" s="37"/>
      <c r="J54" s="88"/>
      <c r="K54" s="88"/>
      <c r="L54" s="37"/>
      <c r="M54" s="88">
        <f>dec!$H54</f>
        <v>0</v>
      </c>
      <c r="N54" s="88">
        <f t="shared" si="0"/>
        <v>0</v>
      </c>
      <c r="O54" s="98">
        <f>SUM(B54:M54)</f>
        <v>0</v>
      </c>
      <c r="P54" s="110">
        <f t="shared" si="6"/>
        <v>0</v>
      </c>
    </row>
    <row r="55" spans="1:16" s="69" customFormat="1" x14ac:dyDescent="0.55000000000000004">
      <c r="A55" s="53" t="s">
        <v>46</v>
      </c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97"/>
      <c r="P55" s="105"/>
    </row>
    <row r="56" spans="1:16" x14ac:dyDescent="0.55000000000000004">
      <c r="A56" s="3" t="s">
        <v>47</v>
      </c>
      <c r="B56" s="17">
        <f>jan!$H56</f>
        <v>13109.588274999998</v>
      </c>
      <c r="C56" s="17">
        <f>feb!$H56</f>
        <v>14475.748775</v>
      </c>
      <c r="D56" s="17">
        <f>mar!$H56</f>
        <v>16381.706700000001</v>
      </c>
      <c r="E56" s="17">
        <f>apr!$H56</f>
        <v>19171.397066666668</v>
      </c>
      <c r="F56" s="17">
        <f>may!$H56</f>
        <v>19172.453374999997</v>
      </c>
      <c r="G56" s="77">
        <f>jun!$H56</f>
        <v>18595.12068</v>
      </c>
      <c r="H56" s="37">
        <f>jul!$H56</f>
        <v>17330.344675</v>
      </c>
      <c r="I56" s="37">
        <f>aug!$H56</f>
        <v>17330.766575000001</v>
      </c>
      <c r="J56" s="88">
        <f>sep!$H56</f>
        <v>15493.067359999997</v>
      </c>
      <c r="K56" s="88">
        <f>oct!$H56</f>
        <v>13227.77115</v>
      </c>
      <c r="L56" s="37">
        <f>nov!$H56</f>
        <v>13263.73885</v>
      </c>
      <c r="M56" s="88">
        <f>dec!$H56</f>
        <v>13829.651675000001</v>
      </c>
      <c r="N56" s="88">
        <f t="shared" si="0"/>
        <v>15948.446263055555</v>
      </c>
      <c r="O56" s="98">
        <f>SUM(B56:M56)</f>
        <v>191381.35515666666</v>
      </c>
      <c r="P56" s="110">
        <f>O56/12</f>
        <v>15948.446263055555</v>
      </c>
    </row>
    <row r="57" spans="1:16" x14ac:dyDescent="0.55000000000000004">
      <c r="A57" s="3" t="s">
        <v>22</v>
      </c>
      <c r="B57" s="17">
        <f>jan!$H57</f>
        <v>398</v>
      </c>
      <c r="C57" s="17">
        <f>feb!$H57</f>
        <v>446.5</v>
      </c>
      <c r="D57" s="17">
        <f>mar!$H57</f>
        <v>523.20000000000005</v>
      </c>
      <c r="E57" s="17">
        <f>apr!$H57</f>
        <v>610.33333333333337</v>
      </c>
      <c r="F57" s="17">
        <f>may!$H57</f>
        <v>602</v>
      </c>
      <c r="G57" s="77">
        <f>jun!$H57</f>
        <v>564</v>
      </c>
      <c r="H57" s="37">
        <f>jul!$H57</f>
        <v>520.5</v>
      </c>
      <c r="I57" s="37">
        <f>aug!$H57</f>
        <v>515.75</v>
      </c>
      <c r="J57" s="88">
        <f>sep!$H57</f>
        <v>452.4</v>
      </c>
      <c r="K57" s="88">
        <f>oct!$H57</f>
        <v>387</v>
      </c>
      <c r="L57" s="37">
        <f>nov!$H57</f>
        <v>380.75</v>
      </c>
      <c r="M57" s="88">
        <f>dec!$H57</f>
        <v>396.75</v>
      </c>
      <c r="N57" s="88">
        <f t="shared" si="0"/>
        <v>483.09861111111104</v>
      </c>
      <c r="O57" s="98">
        <f>SUM(B57:M57)</f>
        <v>5797.1833333333325</v>
      </c>
      <c r="P57" s="110">
        <f>O57/12</f>
        <v>483.09861111111104</v>
      </c>
    </row>
    <row r="58" spans="1:16" s="69" customFormat="1" x14ac:dyDescent="0.55000000000000004">
      <c r="A58" s="53" t="s">
        <v>48</v>
      </c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98"/>
      <c r="P58" s="110"/>
    </row>
    <row r="59" spans="1:16" x14ac:dyDescent="0.55000000000000004">
      <c r="A59" s="3" t="s">
        <v>49</v>
      </c>
      <c r="B59" s="17">
        <f>jan!$H59</f>
        <v>13141.737550000002</v>
      </c>
      <c r="C59" s="17">
        <f>feb!$H59</f>
        <v>14849.6188</v>
      </c>
      <c r="D59" s="17">
        <f>mar!$H59</f>
        <v>18884.339120000001</v>
      </c>
      <c r="E59" s="17">
        <f>apr!$H59</f>
        <v>27411.080933333335</v>
      </c>
      <c r="F59" s="17">
        <f>may!$H59</f>
        <v>30756.896799999999</v>
      </c>
      <c r="G59" s="77">
        <f>jun!$H59</f>
        <v>27834.787919999995</v>
      </c>
      <c r="H59" s="37">
        <f>jul!$H59</f>
        <v>26735.169149999998</v>
      </c>
      <c r="I59" s="37">
        <f>aug!$H59</f>
        <v>25447.639775</v>
      </c>
      <c r="J59" s="88">
        <f>sep!$H59</f>
        <v>25218.100979999999</v>
      </c>
      <c r="K59" s="88">
        <f>oct!$H59</f>
        <v>22181.950400000002</v>
      </c>
      <c r="L59" s="37">
        <f>nov!$H59</f>
        <v>19845.702949999999</v>
      </c>
      <c r="M59" s="88">
        <f>dec!$H59</f>
        <v>19539.453575</v>
      </c>
      <c r="N59" s="88">
        <f t="shared" si="0"/>
        <v>22653.873162777778</v>
      </c>
      <c r="O59" s="98">
        <f t="shared" ref="O59:O70" si="8">SUM(B59:M59)</f>
        <v>271846.47795333335</v>
      </c>
      <c r="P59" s="110">
        <f>O59/12</f>
        <v>22653.873162777778</v>
      </c>
    </row>
    <row r="60" spans="1:16" x14ac:dyDescent="0.55000000000000004">
      <c r="A60" s="3" t="s">
        <v>20</v>
      </c>
      <c r="B60" s="17">
        <f>jan!$H60</f>
        <v>399</v>
      </c>
      <c r="C60" s="17">
        <f>feb!$H60</f>
        <v>458</v>
      </c>
      <c r="D60" s="17">
        <f>mar!$H60</f>
        <v>603</v>
      </c>
      <c r="E60" s="17">
        <f>apr!$H60</f>
        <v>872.66666666666663</v>
      </c>
      <c r="F60" s="17">
        <f>may!$H60</f>
        <v>965.5</v>
      </c>
      <c r="G60" s="77">
        <f>jun!$H60</f>
        <v>844.2</v>
      </c>
      <c r="H60" s="37">
        <f>jul!$H60</f>
        <v>803</v>
      </c>
      <c r="I60" s="37">
        <f>aug!$H60</f>
        <v>757.25</v>
      </c>
      <c r="J60" s="88">
        <f>sep!$H60</f>
        <v>736.4</v>
      </c>
      <c r="K60" s="88">
        <f>oct!$H60</f>
        <v>649</v>
      </c>
      <c r="L60" s="37">
        <f>nov!$H60</f>
        <v>569.75</v>
      </c>
      <c r="M60" s="88">
        <f>dec!$H60</f>
        <v>560.5</v>
      </c>
      <c r="N60" s="88">
        <f t="shared" si="0"/>
        <v>684.8555555555555</v>
      </c>
      <c r="O60" s="98">
        <f t="shared" si="8"/>
        <v>8218.2666666666664</v>
      </c>
      <c r="P60" s="110">
        <f t="shared" ref="P60:P68" si="9">O60/12</f>
        <v>684.8555555555555</v>
      </c>
    </row>
    <row r="61" spans="1:16" x14ac:dyDescent="0.55000000000000004">
      <c r="A61" s="3" t="s">
        <v>50</v>
      </c>
      <c r="B61" s="17">
        <f>jan!$H61</f>
        <v>12837.067299999999</v>
      </c>
      <c r="C61" s="17">
        <f>feb!$H61</f>
        <v>14549.573900000001</v>
      </c>
      <c r="D61" s="17">
        <f>mar!$H61</f>
        <v>18583.76902</v>
      </c>
      <c r="E61" s="17">
        <f>apr!$H61</f>
        <v>27096.971600000001</v>
      </c>
      <c r="F61" s="17">
        <f>may!$H61</f>
        <v>30430.496299999999</v>
      </c>
      <c r="G61" s="77">
        <f>jun!$H61</f>
        <v>27498.556219999999</v>
      </c>
      <c r="H61" s="37">
        <f>jul!$H61</f>
        <v>26393.885599999998</v>
      </c>
      <c r="I61" s="37">
        <f>aug!$H61</f>
        <v>25119.992200000001</v>
      </c>
      <c r="J61" s="88">
        <f>sep!$H61</f>
        <v>24896.209779999997</v>
      </c>
      <c r="K61" s="88">
        <f>oct!$H61</f>
        <v>21857.133249999999</v>
      </c>
      <c r="L61" s="37">
        <f>nov!$H61</f>
        <v>19567.03975</v>
      </c>
      <c r="M61" s="88">
        <f>dec!$H61</f>
        <v>19216.859275000003</v>
      </c>
      <c r="N61" s="88">
        <f t="shared" si="0"/>
        <v>22337.296182916663</v>
      </c>
      <c r="O61" s="98">
        <f t="shared" si="8"/>
        <v>268047.55419499998</v>
      </c>
      <c r="P61" s="110">
        <f t="shared" si="9"/>
        <v>22337.296182916663</v>
      </c>
    </row>
    <row r="62" spans="1:16" x14ac:dyDescent="0.55000000000000004">
      <c r="A62" s="3" t="s">
        <v>20</v>
      </c>
      <c r="B62" s="17">
        <f>jan!$H62</f>
        <v>389.75</v>
      </c>
      <c r="C62" s="17">
        <f>feb!$H62</f>
        <v>448.75</v>
      </c>
      <c r="D62" s="17">
        <f>mar!$H62</f>
        <v>593.4</v>
      </c>
      <c r="E62" s="17">
        <f>apr!$H62</f>
        <v>862.66666666666663</v>
      </c>
      <c r="F62" s="17">
        <f>may!$H62</f>
        <v>955.25</v>
      </c>
      <c r="G62" s="77">
        <f>jun!$H62</f>
        <v>834</v>
      </c>
      <c r="H62" s="37">
        <f>jul!$H62</f>
        <v>792.75</v>
      </c>
      <c r="I62" s="37">
        <f>aug!$H62</f>
        <v>747.5</v>
      </c>
      <c r="J62" s="88">
        <f>sep!$H62</f>
        <v>727</v>
      </c>
      <c r="K62" s="88">
        <f>oct!$H62</f>
        <v>639.5</v>
      </c>
      <c r="L62" s="37">
        <f>nov!$H62</f>
        <v>561.75</v>
      </c>
      <c r="M62" s="88">
        <f>dec!$H62</f>
        <v>551.25</v>
      </c>
      <c r="N62" s="88">
        <f t="shared" si="0"/>
        <v>675.29722222222222</v>
      </c>
      <c r="O62" s="98">
        <f t="shared" si="8"/>
        <v>8103.5666666666666</v>
      </c>
      <c r="P62" s="110">
        <f t="shared" si="9"/>
        <v>675.29722222222222</v>
      </c>
    </row>
    <row r="63" spans="1:16" x14ac:dyDescent="0.55000000000000004">
      <c r="A63" s="3" t="s">
        <v>51</v>
      </c>
      <c r="B63" s="17">
        <f>jan!$H63</f>
        <v>12688.99855</v>
      </c>
      <c r="C63" s="17">
        <f>feb!$H63</f>
        <v>14241.6209</v>
      </c>
      <c r="D63" s="17">
        <f>mar!$H63</f>
        <v>18283.238259999998</v>
      </c>
      <c r="E63" s="17">
        <f>apr!$H63</f>
        <v>26793.287466666665</v>
      </c>
      <c r="F63" s="17">
        <f>may!$H63</f>
        <v>30104.014750000002</v>
      </c>
      <c r="G63" s="77">
        <f>jun!$H63</f>
        <v>27182.043600000005</v>
      </c>
      <c r="H63" s="37">
        <f>jul!$H63</f>
        <v>26060.943099999997</v>
      </c>
      <c r="I63" s="37">
        <f>aug!$H63</f>
        <v>24792.310774999994</v>
      </c>
      <c r="J63" s="88">
        <f>sep!$H63</f>
        <v>26385.186240000003</v>
      </c>
      <c r="K63" s="88">
        <f>oct!$H63</f>
        <v>21549.474999999999</v>
      </c>
      <c r="L63" s="37">
        <f>nov!$H63</f>
        <v>19218.710749999998</v>
      </c>
      <c r="M63" s="88">
        <f>dec!$H63</f>
        <v>18920.740425</v>
      </c>
      <c r="N63" s="88">
        <f t="shared" si="0"/>
        <v>22185.047484722221</v>
      </c>
      <c r="O63" s="98">
        <f t="shared" si="8"/>
        <v>266220.56981666666</v>
      </c>
      <c r="P63" s="110">
        <f t="shared" si="9"/>
        <v>22185.047484722221</v>
      </c>
    </row>
    <row r="64" spans="1:16" x14ac:dyDescent="0.55000000000000004">
      <c r="A64" s="3" t="s">
        <v>20</v>
      </c>
      <c r="B64" s="17">
        <f>jan!$H64</f>
        <v>385.25</v>
      </c>
      <c r="C64" s="17">
        <f>feb!$H64</f>
        <v>439.25</v>
      </c>
      <c r="D64" s="17">
        <f>mar!$H64</f>
        <v>583.79999999999995</v>
      </c>
      <c r="E64" s="17">
        <f>apr!$H64</f>
        <v>853</v>
      </c>
      <c r="F64" s="17">
        <f>may!$H64</f>
        <v>945</v>
      </c>
      <c r="G64" s="77">
        <f>jun!$H64</f>
        <v>824.4</v>
      </c>
      <c r="H64" s="37">
        <f>jul!$H64</f>
        <v>782.75</v>
      </c>
      <c r="I64" s="37">
        <f>aug!$H64</f>
        <v>737.75</v>
      </c>
      <c r="J64" s="88">
        <f>sep!$H64</f>
        <v>771.2</v>
      </c>
      <c r="K64" s="88">
        <f>oct!$H64</f>
        <v>630.5</v>
      </c>
      <c r="L64" s="37">
        <f>nov!$H64</f>
        <v>551.75</v>
      </c>
      <c r="M64" s="88">
        <f>dec!$H64</f>
        <v>542.75</v>
      </c>
      <c r="N64" s="88">
        <f t="shared" si="0"/>
        <v>670.61666666666667</v>
      </c>
      <c r="O64" s="98">
        <f t="shared" si="8"/>
        <v>8047.4000000000005</v>
      </c>
      <c r="P64" s="110">
        <f t="shared" si="9"/>
        <v>670.61666666666667</v>
      </c>
    </row>
    <row r="65" spans="1:16" x14ac:dyDescent="0.55000000000000004">
      <c r="A65" s="3" t="s">
        <v>52</v>
      </c>
      <c r="B65" s="17"/>
      <c r="C65" s="17"/>
      <c r="D65" s="17"/>
      <c r="E65" s="17"/>
      <c r="F65" s="17"/>
      <c r="G65" s="77"/>
      <c r="H65" s="37"/>
      <c r="I65" s="37"/>
      <c r="J65" s="88"/>
      <c r="K65" s="88"/>
      <c r="L65" s="37"/>
      <c r="M65" s="88"/>
      <c r="N65" s="88"/>
      <c r="O65" s="98">
        <f t="shared" si="8"/>
        <v>0</v>
      </c>
      <c r="P65" s="110">
        <f t="shared" si="9"/>
        <v>0</v>
      </c>
    </row>
    <row r="66" spans="1:16" x14ac:dyDescent="0.55000000000000004">
      <c r="A66" s="3" t="s">
        <v>20</v>
      </c>
      <c r="B66" s="17"/>
      <c r="C66" s="17"/>
      <c r="D66" s="17"/>
      <c r="E66" s="17"/>
      <c r="F66" s="17"/>
      <c r="G66" s="77"/>
      <c r="H66" s="37"/>
      <c r="I66" s="37"/>
      <c r="J66" s="88"/>
      <c r="K66" s="88"/>
      <c r="L66" s="37"/>
      <c r="M66" s="88"/>
      <c r="N66" s="88"/>
      <c r="O66" s="98">
        <f t="shared" si="8"/>
        <v>0</v>
      </c>
      <c r="P66" s="110">
        <f t="shared" si="9"/>
        <v>0</v>
      </c>
    </row>
    <row r="67" spans="1:16" x14ac:dyDescent="0.55000000000000004">
      <c r="A67" s="3" t="s">
        <v>53</v>
      </c>
      <c r="B67" s="17"/>
      <c r="C67" s="17"/>
      <c r="D67" s="17"/>
      <c r="E67" s="17"/>
      <c r="F67" s="17"/>
      <c r="G67" s="77"/>
      <c r="H67" s="37"/>
      <c r="I67" s="37"/>
      <c r="J67" s="88"/>
      <c r="K67" s="88"/>
      <c r="L67" s="37"/>
      <c r="M67" s="88"/>
      <c r="N67" s="88"/>
      <c r="O67" s="98">
        <f t="shared" si="8"/>
        <v>0</v>
      </c>
      <c r="P67" s="110">
        <f t="shared" si="9"/>
        <v>0</v>
      </c>
    </row>
    <row r="68" spans="1:16" x14ac:dyDescent="0.55000000000000004">
      <c r="A68" s="3" t="s">
        <v>20</v>
      </c>
      <c r="B68" s="17"/>
      <c r="C68" s="17"/>
      <c r="D68" s="17"/>
      <c r="E68" s="17"/>
      <c r="F68" s="17"/>
      <c r="G68" s="77"/>
      <c r="H68" s="37"/>
      <c r="I68" s="37"/>
      <c r="J68" s="88"/>
      <c r="K68" s="88"/>
      <c r="L68" s="37"/>
      <c r="M68" s="88"/>
      <c r="N68" s="88"/>
      <c r="O68" s="98">
        <f t="shared" si="8"/>
        <v>0</v>
      </c>
      <c r="P68" s="110">
        <f t="shared" si="9"/>
        <v>0</v>
      </c>
    </row>
    <row r="69" spans="1:16" s="69" customFormat="1" x14ac:dyDescent="0.55000000000000004">
      <c r="A69" s="53" t="s">
        <v>54</v>
      </c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98"/>
      <c r="P69" s="110"/>
    </row>
    <row r="70" spans="1:16" x14ac:dyDescent="0.55000000000000004">
      <c r="A70" s="3" t="s">
        <v>55</v>
      </c>
      <c r="B70" s="17">
        <f>jan!$H70</f>
        <v>13685.325999999999</v>
      </c>
      <c r="C70" s="17">
        <f>feb!$H70</f>
        <v>15972.078325</v>
      </c>
      <c r="D70" s="17">
        <f>mar!$H70</f>
        <v>19978.791199999996</v>
      </c>
      <c r="E70" s="17">
        <f>apr!$H70</f>
        <v>30760.336266666669</v>
      </c>
      <c r="F70" s="17">
        <f>may!$H70</f>
        <v>33471.805499999995</v>
      </c>
      <c r="G70" s="77">
        <f>jun!$H70</f>
        <v>30695.8858</v>
      </c>
      <c r="H70" s="37">
        <f>jul!$H70</f>
        <v>28741.007674999997</v>
      </c>
      <c r="I70" s="37">
        <f>aug!$H70</f>
        <v>27454.925599999999</v>
      </c>
      <c r="J70" s="88">
        <f>sep!$H70</f>
        <v>26293.363059999996</v>
      </c>
      <c r="K70" s="88">
        <f>oct!$H70</f>
        <v>22369.897000000001</v>
      </c>
      <c r="L70" s="37">
        <f>nov!$H70</f>
        <v>20325.285699999997</v>
      </c>
      <c r="M70" s="88">
        <f>dec!$H70</f>
        <v>20808.020825</v>
      </c>
      <c r="N70" s="88">
        <f t="shared" si="0"/>
        <v>24213.060245972218</v>
      </c>
      <c r="O70" s="98">
        <f t="shared" si="8"/>
        <v>290556.72295166663</v>
      </c>
      <c r="P70" s="110">
        <f>O70/12</f>
        <v>24213.060245972218</v>
      </c>
    </row>
    <row r="71" spans="1:16" x14ac:dyDescent="0.55000000000000004">
      <c r="A71" s="10" t="s">
        <v>22</v>
      </c>
      <c r="B71" s="17">
        <f>jan!$H71</f>
        <v>415.5</v>
      </c>
      <c r="C71" s="17">
        <f>feb!$H71</f>
        <v>492.75</v>
      </c>
      <c r="D71" s="17">
        <f>mar!$H71</f>
        <v>638</v>
      </c>
      <c r="E71" s="17">
        <f>apr!$H71</f>
        <v>979.33333333333337</v>
      </c>
      <c r="F71" s="17">
        <f>may!$H71</f>
        <v>1051</v>
      </c>
      <c r="G71" s="77">
        <f>jun!$H71</f>
        <v>931</v>
      </c>
      <c r="H71" s="37">
        <f>jul!$H71</f>
        <v>863.25</v>
      </c>
      <c r="I71" s="37">
        <f>aug!$H71</f>
        <v>817</v>
      </c>
      <c r="J71" s="88">
        <f>sep!$H71</f>
        <v>767.8</v>
      </c>
      <c r="K71" s="88">
        <f>oct!$H71</f>
        <v>654.5</v>
      </c>
      <c r="L71" s="37">
        <f>nov!$H71</f>
        <v>583.5</v>
      </c>
      <c r="M71" s="88">
        <f>dec!$H71</f>
        <v>597</v>
      </c>
      <c r="N71" s="88">
        <f t="shared" ref="N71:N84" si="10">AVERAGE(B71:M71)</f>
        <v>732.55277777777792</v>
      </c>
      <c r="O71" s="98">
        <f>SUM(B71:M71)</f>
        <v>8790.633333333335</v>
      </c>
      <c r="P71" s="110">
        <f>O71/12</f>
        <v>732.55277777777792</v>
      </c>
    </row>
    <row r="72" spans="1:16" x14ac:dyDescent="0.55000000000000004">
      <c r="A72" s="3" t="s">
        <v>56</v>
      </c>
      <c r="B72" s="17">
        <f>jan!$H72</f>
        <v>13586.50525</v>
      </c>
      <c r="C72" s="17">
        <f>feb!$H72</f>
        <v>15866.707300000002</v>
      </c>
      <c r="D72" s="17">
        <f>mar!$H72</f>
        <v>19884.862579999997</v>
      </c>
      <c r="E72" s="17">
        <f>apr!$H72</f>
        <v>30666.103466666671</v>
      </c>
      <c r="F72" s="17">
        <f>may!$H72</f>
        <v>33352.279724999993</v>
      </c>
      <c r="G72" s="77">
        <f>jun!$H72</f>
        <v>30583.727999999996</v>
      </c>
      <c r="H72" s="37">
        <f>jul!$H72</f>
        <v>28624.468549999998</v>
      </c>
      <c r="I72" s="37">
        <f>aug!$H72</f>
        <v>27345.658824999999</v>
      </c>
      <c r="J72" s="88">
        <f>sep!$H72</f>
        <v>26190.60096</v>
      </c>
      <c r="K72" s="88">
        <f>oct!$H72</f>
        <v>22275.889125000002</v>
      </c>
      <c r="L72" s="37">
        <f>nov!$H72</f>
        <v>20229.56005</v>
      </c>
      <c r="M72" s="88">
        <f>dec!$H72</f>
        <v>20694.802875000001</v>
      </c>
      <c r="N72" s="88">
        <f t="shared" si="10"/>
        <v>24108.430558888886</v>
      </c>
      <c r="O72" s="98">
        <f>SUM(B72:M72)</f>
        <v>289301.16670666664</v>
      </c>
      <c r="P72" s="110">
        <f>O72/12</f>
        <v>24108.430558888886</v>
      </c>
    </row>
    <row r="73" spans="1:16" x14ac:dyDescent="0.55000000000000004">
      <c r="A73" s="3" t="s">
        <v>20</v>
      </c>
      <c r="B73" s="17">
        <f>jan!$H73</f>
        <v>412.5</v>
      </c>
      <c r="C73" s="17">
        <f>feb!$H73</f>
        <v>489.5</v>
      </c>
      <c r="D73" s="17">
        <f>mar!$H73</f>
        <v>635</v>
      </c>
      <c r="E73" s="17">
        <f>apr!$H73</f>
        <v>976.33333333333337</v>
      </c>
      <c r="F73" s="17">
        <f>may!$H73</f>
        <v>1047.25</v>
      </c>
      <c r="G73" s="77">
        <f>jun!$H73</f>
        <v>927.6</v>
      </c>
      <c r="H73" s="37">
        <f>jul!$H73</f>
        <v>859.75</v>
      </c>
      <c r="I73" s="37">
        <f>aug!$H73</f>
        <v>813.75</v>
      </c>
      <c r="J73" s="88">
        <f>sep!$H73</f>
        <v>764.8</v>
      </c>
      <c r="K73" s="88">
        <f>oct!$H73</f>
        <v>651.75</v>
      </c>
      <c r="L73" s="37">
        <f>nov!$H73</f>
        <v>580.75</v>
      </c>
      <c r="M73" s="88">
        <f>dec!$H73</f>
        <v>593.75</v>
      </c>
      <c r="N73" s="88">
        <f t="shared" si="10"/>
        <v>729.3944444444445</v>
      </c>
      <c r="O73" s="98">
        <f t="shared" ref="O73:O83" si="11">SUM(B73:M73)</f>
        <v>8752.7333333333336</v>
      </c>
      <c r="P73" s="110">
        <f t="shared" ref="P73:P81" si="12">O73/12</f>
        <v>729.3944444444445</v>
      </c>
    </row>
    <row r="74" spans="1:16" x14ac:dyDescent="0.55000000000000004">
      <c r="A74" s="3" t="s">
        <v>57</v>
      </c>
      <c r="B74" s="17">
        <f>jan!$H74</f>
        <v>13487.684499999999</v>
      </c>
      <c r="C74" s="17">
        <f>feb!$H74</f>
        <v>15769.4179</v>
      </c>
      <c r="D74" s="17">
        <f>mar!$H74</f>
        <v>19784.694</v>
      </c>
      <c r="E74" s="17">
        <f>apr!$H74</f>
        <v>30550.878966666667</v>
      </c>
      <c r="F74" s="17">
        <f>may!$H74</f>
        <v>33240.839749999999</v>
      </c>
      <c r="G74" s="77">
        <f>jun!$H74</f>
        <v>30484.802459999999</v>
      </c>
      <c r="H74" s="37">
        <f>jul!$H74</f>
        <v>28507.947924999997</v>
      </c>
      <c r="I74" s="37">
        <f>aug!$H74</f>
        <v>27244.824624999997</v>
      </c>
      <c r="J74" s="88">
        <f>sep!$H74</f>
        <v>26074.096320000004</v>
      </c>
      <c r="K74" s="88">
        <f>oct!$H74</f>
        <v>22181.950400000002</v>
      </c>
      <c r="L74" s="37">
        <f>nov!$H74</f>
        <v>20125.06135</v>
      </c>
      <c r="M74" s="88">
        <f>dec!$H74</f>
        <v>20598.849275</v>
      </c>
      <c r="N74" s="88">
        <f t="shared" si="10"/>
        <v>24004.253955972221</v>
      </c>
      <c r="O74" s="98">
        <f t="shared" si="11"/>
        <v>288051.04747166665</v>
      </c>
      <c r="P74" s="110">
        <f t="shared" si="12"/>
        <v>24004.253955972221</v>
      </c>
    </row>
    <row r="75" spans="1:16" x14ac:dyDescent="0.55000000000000004">
      <c r="A75" s="3" t="s">
        <v>20</v>
      </c>
      <c r="B75" s="17">
        <f>jan!$H75</f>
        <v>409.5</v>
      </c>
      <c r="C75" s="17">
        <f>feb!$H75</f>
        <v>486.5</v>
      </c>
      <c r="D75" s="17">
        <f>mar!$H75</f>
        <v>631.79999999999995</v>
      </c>
      <c r="E75" s="17">
        <f>apr!$H75</f>
        <v>972.66666666666663</v>
      </c>
      <c r="F75" s="17">
        <f>may!$H75</f>
        <v>1043.75</v>
      </c>
      <c r="G75" s="77">
        <f>jun!$H75</f>
        <v>924.6</v>
      </c>
      <c r="H75" s="37">
        <f>jul!$H75</f>
        <v>856.25</v>
      </c>
      <c r="I75" s="37">
        <f>aug!$H75</f>
        <v>810.75</v>
      </c>
      <c r="J75" s="88">
        <f>sep!$H75</f>
        <v>761.4</v>
      </c>
      <c r="K75" s="88">
        <f>oct!$H75</f>
        <v>649</v>
      </c>
      <c r="L75" s="37">
        <f>nov!$H75</f>
        <v>577.75</v>
      </c>
      <c r="M75" s="88">
        <f>dec!$H75</f>
        <v>591</v>
      </c>
      <c r="N75" s="88">
        <f t="shared" si="10"/>
        <v>726.24722222222226</v>
      </c>
      <c r="O75" s="98">
        <f t="shared" si="11"/>
        <v>8714.9666666666672</v>
      </c>
      <c r="P75" s="110">
        <f t="shared" si="12"/>
        <v>726.24722222222226</v>
      </c>
    </row>
    <row r="76" spans="1:16" x14ac:dyDescent="0.55000000000000004">
      <c r="A76" s="3" t="s">
        <v>58</v>
      </c>
      <c r="B76" s="17">
        <f>jan!$H76</f>
        <v>13388.86375</v>
      </c>
      <c r="C76" s="17">
        <f>feb!$H76</f>
        <v>15672.128500000003</v>
      </c>
      <c r="D76" s="17">
        <f>mar!$H76</f>
        <v>19690.765380000001</v>
      </c>
      <c r="E76" s="17">
        <f>apr!$H76</f>
        <v>30456.646166666669</v>
      </c>
      <c r="F76" s="17">
        <f>may!$H76</f>
        <v>33129.437874999996</v>
      </c>
      <c r="G76" s="77">
        <f>jun!$H76</f>
        <v>30379.397020000004</v>
      </c>
      <c r="H76" s="37">
        <f>jul!$H76</f>
        <v>28408.065175</v>
      </c>
      <c r="I76" s="37">
        <f>aug!$H76</f>
        <v>27118.811600000001</v>
      </c>
      <c r="J76" s="88">
        <f>sep!$H76</f>
        <v>25971.365460000001</v>
      </c>
      <c r="K76" s="88">
        <f>oct!$H76</f>
        <v>22070.896725000002</v>
      </c>
      <c r="L76" s="37">
        <f>nov!$H76</f>
        <v>20029.248800000001</v>
      </c>
      <c r="M76" s="88">
        <f>dec!$H76</f>
        <v>20485.426525000003</v>
      </c>
      <c r="N76" s="88">
        <f t="shared" si="10"/>
        <v>23900.087748055561</v>
      </c>
      <c r="O76" s="98">
        <f t="shared" si="11"/>
        <v>286801.05297666672</v>
      </c>
      <c r="P76" s="110">
        <f t="shared" si="12"/>
        <v>23900.087748055561</v>
      </c>
    </row>
    <row r="77" spans="1:16" x14ac:dyDescent="0.55000000000000004">
      <c r="A77" s="3" t="s">
        <v>20</v>
      </c>
      <c r="B77" s="17">
        <f>jan!$H77</f>
        <v>406.5</v>
      </c>
      <c r="C77" s="17">
        <f>feb!$H77</f>
        <v>483.5</v>
      </c>
      <c r="D77" s="17">
        <f>mar!$H77</f>
        <v>628.79999999999995</v>
      </c>
      <c r="E77" s="17">
        <f>apr!$H77</f>
        <v>969.66666666666663</v>
      </c>
      <c r="F77" s="17">
        <f>may!$H77</f>
        <v>1040.25</v>
      </c>
      <c r="G77" s="77">
        <f>jun!$H77</f>
        <v>921.4</v>
      </c>
      <c r="H77" s="37">
        <f>jul!$H77</f>
        <v>853.25</v>
      </c>
      <c r="I77" s="37">
        <f>aug!$H77</f>
        <v>807</v>
      </c>
      <c r="J77" s="88">
        <f>sep!$H77</f>
        <v>758.4</v>
      </c>
      <c r="K77" s="88">
        <f>oct!$H77</f>
        <v>645.75</v>
      </c>
      <c r="L77" s="37">
        <f>nov!$H77</f>
        <v>575</v>
      </c>
      <c r="M77" s="88">
        <f>dec!$H77</f>
        <v>587.75</v>
      </c>
      <c r="N77" s="88">
        <f t="shared" si="10"/>
        <v>723.1055555555555</v>
      </c>
      <c r="O77" s="98">
        <f t="shared" si="11"/>
        <v>8677.2666666666664</v>
      </c>
      <c r="P77" s="110">
        <f t="shared" si="12"/>
        <v>723.1055555555555</v>
      </c>
    </row>
    <row r="78" spans="1:16" x14ac:dyDescent="0.55000000000000004">
      <c r="A78" s="3" t="s">
        <v>59</v>
      </c>
      <c r="B78" s="17">
        <f>jan!$H78</f>
        <v>13183.01425</v>
      </c>
      <c r="C78" s="17">
        <f>feb!$H78</f>
        <v>15477.5497</v>
      </c>
      <c r="D78" s="17">
        <f>mar!$H78</f>
        <v>19484.123899999999</v>
      </c>
      <c r="E78" s="17">
        <f>apr!$H78</f>
        <v>30236.775600000004</v>
      </c>
      <c r="F78" s="17">
        <f>may!$H78</f>
        <v>32914.358200000002</v>
      </c>
      <c r="G78" s="77">
        <f>jun!$H78</f>
        <v>30148.570760000002</v>
      </c>
      <c r="H78" s="37">
        <f>jul!$H78</f>
        <v>28175.005424999996</v>
      </c>
      <c r="I78" s="37">
        <f>aug!$H78</f>
        <v>26917.143199999999</v>
      </c>
      <c r="J78" s="88">
        <f>sep!$H78</f>
        <v>25752.191180000002</v>
      </c>
      <c r="K78" s="88">
        <f>oct!$H78</f>
        <v>21469.502124999999</v>
      </c>
      <c r="L78" s="37">
        <f>nov!$H78</f>
        <v>19820.176499999998</v>
      </c>
      <c r="M78" s="88">
        <f>dec!$H78</f>
        <v>20276.254975</v>
      </c>
      <c r="N78" s="88">
        <f t="shared" si="10"/>
        <v>23654.555484583329</v>
      </c>
      <c r="O78" s="98">
        <f t="shared" si="11"/>
        <v>283854.66581499996</v>
      </c>
      <c r="P78" s="110">
        <f t="shared" si="12"/>
        <v>23654.555484583329</v>
      </c>
    </row>
    <row r="79" spans="1:16" x14ac:dyDescent="0.55000000000000004">
      <c r="A79" s="3" t="s">
        <v>22</v>
      </c>
      <c r="B79" s="17">
        <f>jan!$H79</f>
        <v>400.25</v>
      </c>
      <c r="C79" s="17">
        <f>feb!$H79</f>
        <v>477.5</v>
      </c>
      <c r="D79" s="17">
        <f>mar!$H79</f>
        <v>622.20000000000005</v>
      </c>
      <c r="E79" s="17">
        <f>apr!$H79</f>
        <v>962.66666666666663</v>
      </c>
      <c r="F79" s="17">
        <f>may!$H79</f>
        <v>1033.5</v>
      </c>
      <c r="G79" s="77">
        <f>jun!$H79</f>
        <v>914.4</v>
      </c>
      <c r="H79" s="37">
        <f>jul!$H79</f>
        <v>846.25</v>
      </c>
      <c r="I79" s="37">
        <f>aug!$H79</f>
        <v>801</v>
      </c>
      <c r="J79" s="88">
        <f>sep!$H79</f>
        <v>752</v>
      </c>
      <c r="K79" s="88">
        <f>oct!$H79</f>
        <v>628.25</v>
      </c>
      <c r="L79" s="37">
        <f>nov!$H79</f>
        <v>569</v>
      </c>
      <c r="M79" s="88">
        <f>dec!$H79</f>
        <v>581.75</v>
      </c>
      <c r="N79" s="88">
        <f t="shared" si="10"/>
        <v>715.7305555555555</v>
      </c>
      <c r="O79" s="98">
        <f t="shared" si="11"/>
        <v>8588.7666666666664</v>
      </c>
      <c r="P79" s="110">
        <f t="shared" si="12"/>
        <v>715.7305555555555</v>
      </c>
    </row>
    <row r="80" spans="1:16" x14ac:dyDescent="0.55000000000000004">
      <c r="A80" s="3" t="s">
        <v>60</v>
      </c>
      <c r="B80" s="17"/>
      <c r="C80" s="17"/>
      <c r="D80" s="17"/>
      <c r="E80" s="17"/>
      <c r="F80" s="17"/>
      <c r="G80" s="77"/>
      <c r="H80" s="37"/>
      <c r="I80" s="37"/>
      <c r="J80" s="88"/>
      <c r="K80" s="88"/>
      <c r="L80" s="37"/>
      <c r="M80" s="88"/>
      <c r="N80" s="88"/>
      <c r="O80" s="98">
        <f t="shared" si="11"/>
        <v>0</v>
      </c>
      <c r="P80" s="110">
        <f t="shared" si="12"/>
        <v>0</v>
      </c>
    </row>
    <row r="81" spans="1:16" x14ac:dyDescent="0.55000000000000004">
      <c r="A81" s="3" t="s">
        <v>20</v>
      </c>
      <c r="B81" s="17"/>
      <c r="C81" s="17"/>
      <c r="D81" s="17"/>
      <c r="E81" s="17"/>
      <c r="F81" s="17"/>
      <c r="G81" s="77"/>
      <c r="H81" s="37"/>
      <c r="I81" s="37"/>
      <c r="J81" s="88"/>
      <c r="K81" s="88"/>
      <c r="L81" s="37"/>
      <c r="M81" s="88"/>
      <c r="N81" s="88"/>
      <c r="O81" s="98">
        <f t="shared" si="11"/>
        <v>0</v>
      </c>
      <c r="P81" s="110">
        <f t="shared" si="12"/>
        <v>0</v>
      </c>
    </row>
    <row r="82" spans="1:16" s="69" customFormat="1" x14ac:dyDescent="0.55000000000000004">
      <c r="A82" s="53" t="s">
        <v>61</v>
      </c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98"/>
      <c r="P82" s="110"/>
    </row>
    <row r="83" spans="1:16" x14ac:dyDescent="0.55000000000000004">
      <c r="A83" s="3" t="s">
        <v>62</v>
      </c>
      <c r="B83" s="17">
        <f>jan!$H83</f>
        <v>10481.91375</v>
      </c>
      <c r="C83" s="17">
        <f>feb!$H83</f>
        <v>11672.200550000001</v>
      </c>
      <c r="D83" s="17">
        <f>mar!$H83</f>
        <v>14776.224119999999</v>
      </c>
      <c r="E83" s="17">
        <f>apr!$H83</f>
        <v>19297.040799999999</v>
      </c>
      <c r="F83" s="17">
        <f>may!$H83</f>
        <v>19562.588250000001</v>
      </c>
      <c r="G83" s="77">
        <f>jun!$H83</f>
        <v>18707.184279999998</v>
      </c>
      <c r="H83" s="37">
        <f>jul!$H83</f>
        <v>17853.852699999999</v>
      </c>
      <c r="I83" s="37">
        <f>aug!$H83</f>
        <v>16590.384024999999</v>
      </c>
      <c r="J83" s="88">
        <f>sep!$H83</f>
        <v>15162.857440000002</v>
      </c>
      <c r="K83" s="88">
        <f>oct!$H83</f>
        <v>12935.42275</v>
      </c>
      <c r="L83" s="37">
        <f>nov!$H83</f>
        <v>11782.06855</v>
      </c>
      <c r="M83" s="88">
        <f>dec!$H83</f>
        <v>11825.5033</v>
      </c>
      <c r="N83" s="88">
        <f t="shared" si="10"/>
        <v>15053.936709583335</v>
      </c>
      <c r="O83" s="98">
        <f t="shared" si="11"/>
        <v>180647.24051500001</v>
      </c>
      <c r="P83" s="110">
        <f>O83/12</f>
        <v>15053.936709583335</v>
      </c>
    </row>
    <row r="84" spans="1:16" x14ac:dyDescent="0.55000000000000004">
      <c r="A84" s="10" t="s">
        <v>20</v>
      </c>
      <c r="B84" s="24">
        <f>jan!$H84</f>
        <v>318.25</v>
      </c>
      <c r="C84" s="24">
        <f>feb!$H84</f>
        <v>360</v>
      </c>
      <c r="D84" s="24">
        <f>mar!$H84</f>
        <v>471.8</v>
      </c>
      <c r="E84" s="24">
        <f>apr!$H84</f>
        <v>614.33333333333337</v>
      </c>
      <c r="F84" s="24">
        <f>may!$H84</f>
        <v>614.25</v>
      </c>
      <c r="G84" s="78">
        <f>jun!$H84</f>
        <v>567.4</v>
      </c>
      <c r="H84" s="40">
        <f>jul!$H84</f>
        <v>536.25</v>
      </c>
      <c r="I84" s="40">
        <f>aug!$H84</f>
        <v>493.75</v>
      </c>
      <c r="J84" s="126">
        <f>sep!$H84</f>
        <v>442.8</v>
      </c>
      <c r="K84" s="126">
        <f>oct!$H84</f>
        <v>378.5</v>
      </c>
      <c r="L84" s="40">
        <f>nov!$H84</f>
        <v>338.25</v>
      </c>
      <c r="M84" s="126">
        <f>dec!$H84</f>
        <v>339.25</v>
      </c>
      <c r="N84" s="126">
        <f t="shared" si="10"/>
        <v>456.23611111111109</v>
      </c>
      <c r="O84" s="98">
        <f>SUM(B84:M84)</f>
        <v>5474.833333333333</v>
      </c>
      <c r="P84" s="110">
        <f>O84/12</f>
        <v>456.23611111111109</v>
      </c>
    </row>
    <row r="85" spans="1:16" x14ac:dyDescent="0.55000000000000004">
      <c r="A85" s="107"/>
      <c r="O85" s="98"/>
      <c r="P85" s="106"/>
    </row>
    <row r="86" spans="1:16" x14ac:dyDescent="0.55000000000000004">
      <c r="O86" s="98"/>
      <c r="P86" s="106"/>
    </row>
    <row r="87" spans="1:16" x14ac:dyDescent="0.55000000000000004">
      <c r="O87" s="98"/>
      <c r="P87" s="106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7"/>
  <sheetViews>
    <sheetView workbookViewId="0">
      <pane xSplit="2" ySplit="4" topLeftCell="C33" activePane="bottomRight" state="frozen"/>
      <selection pane="topRight" activeCell="B1" sqref="B1"/>
      <selection pane="bottomLeft" activeCell="A5" sqref="A5"/>
      <selection pane="bottomRight" activeCell="A37" sqref="A37:A42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79</v>
      </c>
      <c r="C1" s="148"/>
      <c r="D1" s="148"/>
      <c r="E1" s="148"/>
      <c r="F1" s="148"/>
      <c r="G1" s="148"/>
      <c r="H1" s="148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44" t="s">
        <v>17</v>
      </c>
      <c r="C4" s="45">
        <v>33.095599999999997</v>
      </c>
      <c r="D4" s="46">
        <v>32.9283</v>
      </c>
      <c r="E4" s="47">
        <v>32.905099999999997</v>
      </c>
      <c r="F4" s="45">
        <v>32.832000000000001</v>
      </c>
      <c r="G4" s="45"/>
      <c r="H4" s="49">
        <f>AVERAGE(C4:G4)</f>
        <v>32.940249999999999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95"/>
    </row>
    <row r="6" spans="1:17" x14ac:dyDescent="0.5">
      <c r="A6" t="s">
        <v>97</v>
      </c>
      <c r="B6" s="6" t="s">
        <v>19</v>
      </c>
      <c r="C6" s="17">
        <f>C7*$C$4</f>
        <v>22207.147599999997</v>
      </c>
      <c r="D6" s="17">
        <f>D7*$D$4</f>
        <v>22621.742099999999</v>
      </c>
      <c r="E6" s="17">
        <f>E7*$E$4</f>
        <v>23362.620999999999</v>
      </c>
      <c r="F6" s="17">
        <f>F7*$F$4</f>
        <v>23868.864000000001</v>
      </c>
      <c r="G6" s="17"/>
      <c r="H6" s="94">
        <f>AVERAGE(C6:G6)</f>
        <v>23015.093675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31">
        <v>671</v>
      </c>
      <c r="D7" s="16">
        <v>687</v>
      </c>
      <c r="E7" s="16">
        <v>710</v>
      </c>
      <c r="F7" s="16">
        <v>727</v>
      </c>
      <c r="G7" s="16"/>
      <c r="H7" s="94">
        <f t="shared" ref="H7:H30" si="0">AVERAGE(C7:G7)</f>
        <v>698.75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21611.426799999997</v>
      </c>
      <c r="D8" s="111">
        <f>D9*$D$4</f>
        <v>22127.817599999998</v>
      </c>
      <c r="E8" s="111">
        <f>E9*$E$4</f>
        <v>23132.2853</v>
      </c>
      <c r="F8" s="111">
        <f>F9*$F$4</f>
        <v>23639.040000000001</v>
      </c>
      <c r="G8" s="111"/>
      <c r="H8" s="113">
        <f t="shared" si="0"/>
        <v>22627.642424999998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653</v>
      </c>
      <c r="D9" s="111">
        <v>672</v>
      </c>
      <c r="E9" s="111">
        <v>703</v>
      </c>
      <c r="F9" s="111">
        <v>720</v>
      </c>
      <c r="G9" s="111"/>
      <c r="H9" s="113">
        <f t="shared" si="0"/>
        <v>687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21710.713599999999</v>
      </c>
      <c r="D10" s="111">
        <f>D11*$D$4</f>
        <v>22127.817599999998</v>
      </c>
      <c r="E10" s="111">
        <f>E11*$E$4</f>
        <v>22836.139399999996</v>
      </c>
      <c r="F10" s="111">
        <f>F11*$F$4</f>
        <v>23343.552</v>
      </c>
      <c r="G10" s="111"/>
      <c r="H10" s="113">
        <f t="shared" si="0"/>
        <v>22504.555649999998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656</v>
      </c>
      <c r="D11" s="111">
        <v>672</v>
      </c>
      <c r="E11" s="111">
        <v>694</v>
      </c>
      <c r="F11" s="111">
        <v>711</v>
      </c>
      <c r="G11" s="111"/>
      <c r="H11" s="113">
        <f t="shared" si="0"/>
        <v>683.25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21114.9928</v>
      </c>
      <c r="D12" s="111">
        <f>D13*$D$4</f>
        <v>21633.893100000001</v>
      </c>
      <c r="E12" s="111">
        <f>E13*$E$4</f>
        <v>22638.708799999997</v>
      </c>
      <c r="F12" s="111">
        <f>F13*$F$4</f>
        <v>23146.560000000001</v>
      </c>
      <c r="G12" s="111"/>
      <c r="H12" s="113">
        <f t="shared" si="0"/>
        <v>22133.538675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638</v>
      </c>
      <c r="D13" s="112">
        <v>657</v>
      </c>
      <c r="E13" s="112">
        <v>688</v>
      </c>
      <c r="F13" s="112">
        <v>705</v>
      </c>
      <c r="G13" s="112"/>
      <c r="H13" s="113">
        <f t="shared" si="0"/>
        <v>672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13569.195999999998</v>
      </c>
      <c r="D14" s="17">
        <f>D15*$D$4</f>
        <v>13533.531300000001</v>
      </c>
      <c r="E14" s="17">
        <f>E15*$E$4</f>
        <v>13820.141999999998</v>
      </c>
      <c r="F14" s="17">
        <f>F15*$F$4</f>
        <v>14840.064</v>
      </c>
      <c r="G14" s="17"/>
      <c r="H14" s="94">
        <f t="shared" si="0"/>
        <v>13940.733324999999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7">
        <v>410</v>
      </c>
      <c r="D15" s="16">
        <v>411</v>
      </c>
      <c r="E15" s="16">
        <v>420</v>
      </c>
      <c r="F15" s="16">
        <v>452</v>
      </c>
      <c r="G15" s="16"/>
      <c r="H15" s="94">
        <f t="shared" si="0"/>
        <v>423.25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12675.614799999999</v>
      </c>
      <c r="D16" s="17">
        <f>D17*$D$4</f>
        <v>12710.3238</v>
      </c>
      <c r="E16" s="17">
        <f>E17*$E$4</f>
        <v>13030.419599999999</v>
      </c>
      <c r="F16" s="17">
        <f>F17*$F$4</f>
        <v>14150.592000000001</v>
      </c>
      <c r="G16" s="17"/>
      <c r="H16" s="94">
        <f t="shared" si="0"/>
        <v>13141.737550000002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7">
        <v>383</v>
      </c>
      <c r="D17" s="16">
        <v>386</v>
      </c>
      <c r="E17" s="16">
        <v>396</v>
      </c>
      <c r="F17" s="16">
        <v>431</v>
      </c>
      <c r="G17" s="16"/>
      <c r="H17" s="94">
        <f t="shared" si="0"/>
        <v>399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4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7">
        <v>0</v>
      </c>
      <c r="D19" s="16">
        <v>0</v>
      </c>
      <c r="E19" s="16">
        <v>0</v>
      </c>
      <c r="F19" s="16">
        <v>0</v>
      </c>
      <c r="G19" s="16"/>
      <c r="H19" s="94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4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7">
        <v>0</v>
      </c>
      <c r="D21" s="16">
        <v>0</v>
      </c>
      <c r="E21" s="16">
        <v>0</v>
      </c>
      <c r="F21" s="16">
        <v>0</v>
      </c>
      <c r="G21" s="16"/>
      <c r="H21" s="94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12377.7544</v>
      </c>
      <c r="D22" s="111">
        <f>D23*$D$4</f>
        <v>12413.9691</v>
      </c>
      <c r="E22" s="111">
        <f>E23*$E$4</f>
        <v>12734.2737</v>
      </c>
      <c r="F22" s="111">
        <f>F23*$F$4</f>
        <v>13723.776</v>
      </c>
      <c r="G22" s="111"/>
      <c r="H22" s="113">
        <f t="shared" si="0"/>
        <v>12812.443299999999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1">
        <v>374</v>
      </c>
      <c r="D23" s="112">
        <v>377</v>
      </c>
      <c r="E23" s="112">
        <v>387</v>
      </c>
      <c r="F23" s="112">
        <v>418</v>
      </c>
      <c r="G23" s="112"/>
      <c r="H23" s="113">
        <f t="shared" si="0"/>
        <v>389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12278.4676</v>
      </c>
      <c r="D24" s="17">
        <f>D25*$D$4</f>
        <v>12315.1842</v>
      </c>
      <c r="E24" s="17">
        <f>E25*$E$4</f>
        <v>12635.558399999998</v>
      </c>
      <c r="F24" s="17">
        <f>F25*$F$4</f>
        <v>13625.28</v>
      </c>
      <c r="G24" s="17"/>
      <c r="H24" s="94">
        <f t="shared" si="0"/>
        <v>12713.62255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7">
        <v>371</v>
      </c>
      <c r="D25" s="19">
        <v>374</v>
      </c>
      <c r="E25" s="19">
        <v>384</v>
      </c>
      <c r="F25" s="19">
        <v>415</v>
      </c>
      <c r="G25" s="19"/>
      <c r="H25" s="94">
        <f t="shared" si="0"/>
        <v>386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12278.4676</v>
      </c>
      <c r="D26" s="17">
        <f>D27*$D$4</f>
        <v>12315.1842</v>
      </c>
      <c r="E26" s="17">
        <f>E27*$E$4</f>
        <v>12668.4635</v>
      </c>
      <c r="F26" s="17">
        <f>F27*$F$4</f>
        <v>13625.28</v>
      </c>
      <c r="G26" s="17"/>
      <c r="H26" s="94">
        <f t="shared" si="0"/>
        <v>12721.848824999999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7">
        <v>371</v>
      </c>
      <c r="D27" s="23">
        <v>374</v>
      </c>
      <c r="E27" s="16">
        <v>385</v>
      </c>
      <c r="F27" s="16">
        <v>415</v>
      </c>
      <c r="G27" s="16"/>
      <c r="H27" s="94">
        <f t="shared" si="0"/>
        <v>386.25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4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7">
        <v>0</v>
      </c>
      <c r="D29" s="23">
        <v>0</v>
      </c>
      <c r="E29" s="16">
        <v>0</v>
      </c>
      <c r="F29" s="16">
        <v>0</v>
      </c>
      <c r="G29" s="16"/>
      <c r="H29" s="94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12179.180799999998</v>
      </c>
      <c r="D30" s="111">
        <f>D31*$D$4</f>
        <v>12216.399300000001</v>
      </c>
      <c r="E30" s="111">
        <f>E31*$E$4</f>
        <v>12602.653299999998</v>
      </c>
      <c r="F30" s="111">
        <f>F31*$F$4</f>
        <v>13526.784</v>
      </c>
      <c r="G30" s="111"/>
      <c r="H30" s="113">
        <f t="shared" si="0"/>
        <v>12631.254349999999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1">
        <v>368</v>
      </c>
      <c r="D31" s="114">
        <v>371</v>
      </c>
      <c r="E31" s="112">
        <v>383</v>
      </c>
      <c r="F31" s="112">
        <v>412</v>
      </c>
      <c r="G31" s="112"/>
      <c r="H31" s="113">
        <f>AVERAGE(C31:G31)</f>
        <v>383.5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4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7">
        <v>0</v>
      </c>
      <c r="D33" s="23">
        <v>0</v>
      </c>
      <c r="E33" s="16">
        <v>0</v>
      </c>
      <c r="F33" s="16">
        <v>0</v>
      </c>
      <c r="G33" s="16"/>
      <c r="H33" s="94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4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4">
        <v>0</v>
      </c>
      <c r="D35" s="29">
        <v>0</v>
      </c>
      <c r="E35" s="25">
        <v>0</v>
      </c>
      <c r="F35" s="25">
        <v>0</v>
      </c>
      <c r="G35" s="25"/>
      <c r="H35" s="93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14462.777199999999</v>
      </c>
      <c r="D37" s="17">
        <f>D38*$D$4</f>
        <v>14422.5954</v>
      </c>
      <c r="E37" s="17">
        <f>E38*$E$4</f>
        <v>14938.915399999998</v>
      </c>
      <c r="F37" s="17">
        <f>F38*$F$4</f>
        <v>15923.52</v>
      </c>
      <c r="G37" s="17"/>
      <c r="H37" s="94">
        <f>AVERAGE(C37:G37)</f>
        <v>14936.952000000001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7">
        <v>437</v>
      </c>
      <c r="D38" s="23">
        <v>438</v>
      </c>
      <c r="E38" s="16">
        <v>454</v>
      </c>
      <c r="F38" s="16">
        <v>485</v>
      </c>
      <c r="G38" s="16"/>
      <c r="H38" s="94">
        <f>AVERAGE(C38:G38)</f>
        <v>453.5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13469.909199999998</v>
      </c>
      <c r="D39" s="17">
        <f>D40*$D$4</f>
        <v>13401.8181</v>
      </c>
      <c r="E39" s="17">
        <f>E40*$E$4</f>
        <v>13918.8573</v>
      </c>
      <c r="F39" s="17">
        <f>F40*$F$4</f>
        <v>14938.56</v>
      </c>
      <c r="G39" s="17"/>
      <c r="H39" s="94">
        <f t="shared" ref="H39:H64" si="1">AVERAGE(C39:G39)</f>
        <v>13932.28615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7">
        <v>407</v>
      </c>
      <c r="D40" s="23">
        <v>407</v>
      </c>
      <c r="E40" s="16">
        <v>423</v>
      </c>
      <c r="F40" s="16">
        <v>455</v>
      </c>
      <c r="G40" s="16"/>
      <c r="H40" s="94">
        <f t="shared" si="1"/>
        <v>423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15985.174799999999</v>
      </c>
      <c r="D41" s="17">
        <f>D42*$D$4</f>
        <v>15937.297200000001</v>
      </c>
      <c r="E41" s="17">
        <f>E42*$E$4</f>
        <v>16946.126499999998</v>
      </c>
      <c r="F41" s="17">
        <f>F42*$F$4</f>
        <v>18648.576000000001</v>
      </c>
      <c r="G41" s="17"/>
      <c r="H41" s="94">
        <f t="shared" si="1"/>
        <v>16879.293624999998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7">
        <v>483</v>
      </c>
      <c r="D42" s="23">
        <v>484</v>
      </c>
      <c r="E42" s="16">
        <v>515</v>
      </c>
      <c r="F42" s="16">
        <v>568</v>
      </c>
      <c r="G42" s="16"/>
      <c r="H42" s="94">
        <f t="shared" si="1"/>
        <v>512.5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7"/>
      <c r="D43" s="23"/>
      <c r="E43" s="16"/>
      <c r="F43" s="16"/>
      <c r="G43" s="16"/>
      <c r="H43" s="94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12079.893999999998</v>
      </c>
      <c r="D44" s="17">
        <f>D45*$D$4</f>
        <v>12117.6144</v>
      </c>
      <c r="E44" s="17">
        <f>E45*$E$4</f>
        <v>12536.843099999998</v>
      </c>
      <c r="F44" s="17">
        <f>F45*$F$4</f>
        <v>13428.288</v>
      </c>
      <c r="G44" s="17"/>
      <c r="H44" s="94">
        <f t="shared" si="1"/>
        <v>12540.659874999999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7">
        <v>365</v>
      </c>
      <c r="D45" s="23">
        <v>368</v>
      </c>
      <c r="E45" s="16">
        <v>381</v>
      </c>
      <c r="F45" s="16">
        <v>409</v>
      </c>
      <c r="G45" s="16"/>
      <c r="H45" s="94">
        <f t="shared" si="1"/>
        <v>380.75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11947.5116</v>
      </c>
      <c r="D46" s="17">
        <f>D47*$D$4</f>
        <v>12018.8295</v>
      </c>
      <c r="E46" s="17">
        <f>E47*$E$4</f>
        <v>12438.127799999998</v>
      </c>
      <c r="F46" s="17">
        <f>F47*$F$4</f>
        <v>13231.296</v>
      </c>
      <c r="G46" s="17"/>
      <c r="H46" s="94">
        <f t="shared" si="1"/>
        <v>12408.941224999999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7">
        <v>361</v>
      </c>
      <c r="D47" s="23">
        <v>365</v>
      </c>
      <c r="E47" s="16">
        <v>378</v>
      </c>
      <c r="F47" s="16">
        <v>403</v>
      </c>
      <c r="G47" s="16"/>
      <c r="H47" s="94">
        <f t="shared" si="1"/>
        <v>376.75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11848.2248</v>
      </c>
      <c r="D48" s="17">
        <f>D49*$D$4</f>
        <v>11920.044599999999</v>
      </c>
      <c r="E48" s="17">
        <f>E49*$E$4</f>
        <v>12339.412499999999</v>
      </c>
      <c r="F48" s="17">
        <f>F49*$F$4</f>
        <v>13132.800000000001</v>
      </c>
      <c r="G48" s="17"/>
      <c r="H48" s="94">
        <f t="shared" si="1"/>
        <v>12310.120475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7">
        <v>358</v>
      </c>
      <c r="D49" s="17">
        <v>362</v>
      </c>
      <c r="E49" s="19">
        <v>375</v>
      </c>
      <c r="F49" s="19">
        <v>400</v>
      </c>
      <c r="G49" s="19"/>
      <c r="H49" s="94">
        <f t="shared" si="1"/>
        <v>373.75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4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18467.344799999999</v>
      </c>
      <c r="D51" s="17">
        <f>D52*$D$4</f>
        <v>17419.0707</v>
      </c>
      <c r="E51" s="17">
        <f>E52*$E$4</f>
        <v>16913.221399999999</v>
      </c>
      <c r="F51" s="17">
        <f>F52*$F$4</f>
        <v>16744.32</v>
      </c>
      <c r="G51" s="17"/>
      <c r="H51" s="94">
        <f t="shared" si="1"/>
        <v>17385.989224999998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7">
        <v>558</v>
      </c>
      <c r="D52" s="16">
        <v>529</v>
      </c>
      <c r="E52" s="16">
        <v>514</v>
      </c>
      <c r="F52" s="16">
        <v>510</v>
      </c>
      <c r="G52" s="16"/>
      <c r="H52" s="94">
        <f t="shared" si="1"/>
        <v>527.75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4"/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7">
        <v>0</v>
      </c>
      <c r="D54" s="16">
        <v>0</v>
      </c>
      <c r="E54" s="16">
        <v>0</v>
      </c>
      <c r="F54" s="16">
        <v>0</v>
      </c>
      <c r="G54" s="16"/>
      <c r="H54" s="94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12973.475199999999</v>
      </c>
      <c r="D56" s="17">
        <f>D57*$D$4</f>
        <v>12907.893599999999</v>
      </c>
      <c r="E56" s="17">
        <f>E57*$E$4</f>
        <v>12931.704299999999</v>
      </c>
      <c r="F56" s="17">
        <f>F57*$F$4</f>
        <v>13625.28</v>
      </c>
      <c r="G56" s="17"/>
      <c r="H56" s="94">
        <f t="shared" si="1"/>
        <v>13109.588274999998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7">
        <v>392</v>
      </c>
      <c r="D57" s="16">
        <v>392</v>
      </c>
      <c r="E57" s="16">
        <v>393</v>
      </c>
      <c r="F57" s="16">
        <v>415</v>
      </c>
      <c r="G57" s="16"/>
      <c r="H57" s="94">
        <f t="shared" si="1"/>
        <v>398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4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12675.614799999999</v>
      </c>
      <c r="D59" s="17">
        <f>D60*$D$4</f>
        <v>12710.3238</v>
      </c>
      <c r="E59" s="17">
        <f>E60*$E$4</f>
        <v>13030.419599999999</v>
      </c>
      <c r="F59" s="17">
        <f>F60*$F$4</f>
        <v>14150.592000000001</v>
      </c>
      <c r="G59" s="17"/>
      <c r="H59" s="94">
        <f t="shared" si="1"/>
        <v>13141.737550000002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7">
        <v>383</v>
      </c>
      <c r="D60" s="16">
        <v>386</v>
      </c>
      <c r="E60" s="16">
        <v>396</v>
      </c>
      <c r="F60" s="16">
        <v>431</v>
      </c>
      <c r="G60" s="16"/>
      <c r="H60" s="94">
        <f t="shared" si="1"/>
        <v>399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12377.7544</v>
      </c>
      <c r="D61" s="17">
        <f>D62*$D$4</f>
        <v>12413.9691</v>
      </c>
      <c r="E61" s="17">
        <f>E62*$E$4</f>
        <v>12734.2737</v>
      </c>
      <c r="F61" s="17">
        <f>F62*$F$4</f>
        <v>13822.272000000001</v>
      </c>
      <c r="G61" s="17"/>
      <c r="H61" s="94">
        <f t="shared" si="1"/>
        <v>12837.067299999999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7">
        <v>374</v>
      </c>
      <c r="D62" s="16">
        <v>377</v>
      </c>
      <c r="E62" s="16">
        <v>387</v>
      </c>
      <c r="F62" s="16">
        <v>421</v>
      </c>
      <c r="G62" s="16"/>
      <c r="H62" s="94">
        <f t="shared" si="1"/>
        <v>389.75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12278.4676</v>
      </c>
      <c r="D63" s="17">
        <f>D64*$D$4</f>
        <v>12315.1842</v>
      </c>
      <c r="E63" s="17">
        <f>E64*$E$4</f>
        <v>12635.558399999998</v>
      </c>
      <c r="F63" s="17">
        <f>F64*$F$4</f>
        <v>13526.784</v>
      </c>
      <c r="G63" s="17"/>
      <c r="H63" s="94">
        <f t="shared" si="1"/>
        <v>12688.99855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7">
        <v>371</v>
      </c>
      <c r="D64" s="16">
        <v>374</v>
      </c>
      <c r="E64" s="16">
        <v>384</v>
      </c>
      <c r="F64" s="16">
        <v>412</v>
      </c>
      <c r="G64" s="16"/>
      <c r="H64" s="94">
        <f t="shared" si="1"/>
        <v>385.25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4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7">
        <v>0</v>
      </c>
      <c r="D66" s="16">
        <v>0</v>
      </c>
      <c r="E66" s="16">
        <v>0</v>
      </c>
      <c r="F66" s="16">
        <v>0</v>
      </c>
      <c r="G66" s="16"/>
      <c r="H66" s="19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19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4">
        <v>0</v>
      </c>
      <c r="D68" s="25">
        <v>0</v>
      </c>
      <c r="E68" s="25">
        <v>0</v>
      </c>
      <c r="F68" s="25">
        <v>0</v>
      </c>
      <c r="G68" s="25"/>
      <c r="H68" s="22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13172.048799999999</v>
      </c>
      <c r="D70" s="17">
        <f>D71*$D$4</f>
        <v>13303.0332</v>
      </c>
      <c r="E70" s="17">
        <f>E71*$E$4</f>
        <v>13820.141999999998</v>
      </c>
      <c r="F70" s="17">
        <f>F71*$F$4</f>
        <v>14446.08</v>
      </c>
      <c r="G70" s="17"/>
      <c r="H70" s="94">
        <f t="shared" ref="H70:H79" si="2">AVERAGE(C70:G70)</f>
        <v>13685.325999999999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7">
        <v>398</v>
      </c>
      <c r="D71" s="16">
        <v>404</v>
      </c>
      <c r="E71" s="16">
        <v>420</v>
      </c>
      <c r="F71" s="16">
        <v>440</v>
      </c>
      <c r="G71" s="16"/>
      <c r="H71" s="94">
        <f t="shared" si="2"/>
        <v>415.5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13072.761999999999</v>
      </c>
      <c r="D72" s="111">
        <f>D73*$D$4</f>
        <v>13204.248299999999</v>
      </c>
      <c r="E72" s="111">
        <f>E73*$E$4</f>
        <v>13721.426699999998</v>
      </c>
      <c r="F72" s="111">
        <f>F73*$F$4</f>
        <v>14347.584000000001</v>
      </c>
      <c r="G72" s="111"/>
      <c r="H72" s="113">
        <f t="shared" si="2"/>
        <v>13586.50525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1">
        <v>395</v>
      </c>
      <c r="D73" s="112">
        <v>401</v>
      </c>
      <c r="E73" s="112">
        <v>417</v>
      </c>
      <c r="F73" s="112">
        <v>437</v>
      </c>
      <c r="G73" s="112"/>
      <c r="H73" s="113">
        <f t="shared" si="2"/>
        <v>412.5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12973.475199999999</v>
      </c>
      <c r="D74" s="17">
        <f>D75*$D$4</f>
        <v>13105.463400000001</v>
      </c>
      <c r="E74" s="17">
        <f>E75*$E$4</f>
        <v>13622.711399999998</v>
      </c>
      <c r="F74" s="17">
        <f>F75*$F$4</f>
        <v>14249.088</v>
      </c>
      <c r="G74" s="17"/>
      <c r="H74" s="94">
        <f t="shared" si="2"/>
        <v>13487.684499999999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7">
        <v>392</v>
      </c>
      <c r="D75" s="16">
        <v>398</v>
      </c>
      <c r="E75" s="16">
        <v>414</v>
      </c>
      <c r="F75" s="16">
        <v>434</v>
      </c>
      <c r="G75" s="16"/>
      <c r="H75" s="94">
        <f t="shared" si="2"/>
        <v>409.5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12874.188399999999</v>
      </c>
      <c r="D76" s="17">
        <f>D77*$D$4</f>
        <v>13006.6785</v>
      </c>
      <c r="E76" s="17">
        <f>E77*$E$4</f>
        <v>13523.996099999998</v>
      </c>
      <c r="F76" s="17">
        <f>F77*$F$4</f>
        <v>14150.592000000001</v>
      </c>
      <c r="G76" s="17"/>
      <c r="H76" s="94">
        <f t="shared" si="2"/>
        <v>13388.86375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7">
        <v>389</v>
      </c>
      <c r="D77" s="16">
        <v>395</v>
      </c>
      <c r="E77" s="16">
        <v>411</v>
      </c>
      <c r="F77" s="16">
        <v>431</v>
      </c>
      <c r="G77" s="16"/>
      <c r="H77" s="94">
        <f t="shared" si="2"/>
        <v>406.5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17">
        <f>C79*$C$4</f>
        <v>12675.614799999999</v>
      </c>
      <c r="D78" s="17">
        <f>D79*$D$4</f>
        <v>12809.108700000001</v>
      </c>
      <c r="E78" s="17">
        <f>E79*$E$4</f>
        <v>13326.565499999999</v>
      </c>
      <c r="F78" s="17">
        <f>F79*$F$4</f>
        <v>13920.768</v>
      </c>
      <c r="G78" s="17"/>
      <c r="H78" s="94">
        <f t="shared" si="2"/>
        <v>13183.01425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7">
        <v>383</v>
      </c>
      <c r="D79" s="16">
        <v>389</v>
      </c>
      <c r="E79" s="16">
        <v>405</v>
      </c>
      <c r="F79" s="16">
        <v>424</v>
      </c>
      <c r="G79" s="16"/>
      <c r="H79" s="94">
        <f t="shared" si="2"/>
        <v>400.25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19"/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7">
        <v>0</v>
      </c>
      <c r="D81" s="16">
        <v>0</v>
      </c>
      <c r="E81" s="16">
        <v>0</v>
      </c>
      <c r="F81" s="16">
        <v>0</v>
      </c>
      <c r="G81" s="16"/>
      <c r="H81" s="19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9961.775599999999</v>
      </c>
      <c r="D83" s="17">
        <f>D84*$D$4</f>
        <v>10108.9881</v>
      </c>
      <c r="E83" s="17">
        <f>E84*$E$4</f>
        <v>10628.347299999999</v>
      </c>
      <c r="F83" s="17">
        <f>F84*$F$4</f>
        <v>11228.544</v>
      </c>
      <c r="G83" s="17"/>
      <c r="H83" s="94">
        <f>AVERAGE(C83:G83)</f>
        <v>10481.91375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4">
        <v>301</v>
      </c>
      <c r="D84" s="25">
        <v>307</v>
      </c>
      <c r="E84" s="25">
        <v>323</v>
      </c>
      <c r="F84" s="22">
        <v>342</v>
      </c>
      <c r="G84" s="25"/>
      <c r="H84" s="93">
        <f>AVERAGE(C84:G84)</f>
        <v>318.25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7"/>
  <sheetViews>
    <sheetView workbookViewId="0">
      <pane xSplit="2" ySplit="4" topLeftCell="C32" activePane="bottomRight" state="frozen"/>
      <selection activeCell="A7" sqref="A7"/>
      <selection pane="topRight" activeCell="A7" sqref="A7"/>
      <selection pane="bottomLeft" activeCell="A7" sqref="A7"/>
      <selection pane="bottomRight" activeCell="B38" sqref="B38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80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30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48" t="s">
        <v>17</v>
      </c>
      <c r="C4" s="45">
        <v>32.706800000000001</v>
      </c>
      <c r="D4" s="46">
        <v>32.673200000000001</v>
      </c>
      <c r="E4" s="47">
        <v>32.326500000000003</v>
      </c>
      <c r="F4" s="45">
        <v>32.012700000000002</v>
      </c>
      <c r="G4" s="45"/>
      <c r="H4" s="49">
        <f>AVERAGE(C4:G4)</f>
        <v>32.4298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97</v>
      </c>
      <c r="B6" s="6" t="s">
        <v>19</v>
      </c>
      <c r="C6" s="17">
        <f>C7*$C$4</f>
        <v>24170.325199999999</v>
      </c>
      <c r="D6" s="17">
        <f>D7*$D$4</f>
        <v>24145.4948</v>
      </c>
      <c r="E6" s="17">
        <f>E7*$E$4</f>
        <v>24212.548500000001</v>
      </c>
      <c r="F6" s="17">
        <f>F7*$F$4</f>
        <v>24169.588500000002</v>
      </c>
      <c r="G6" s="17"/>
      <c r="H6" s="94">
        <f>AVERAGE(C6:G6)</f>
        <v>24174.489249999999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9">
        <v>739</v>
      </c>
      <c r="D7" s="16">
        <v>739</v>
      </c>
      <c r="E7" s="16">
        <v>749</v>
      </c>
      <c r="F7" s="16">
        <v>755</v>
      </c>
      <c r="G7" s="16"/>
      <c r="H7" s="94">
        <f t="shared" ref="H7:H21" si="0">AVERAGE(C7:G7)</f>
        <v>745.5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24464.686400000002</v>
      </c>
      <c r="D8" s="111">
        <f>D9*$D$4</f>
        <v>24439.553599999999</v>
      </c>
      <c r="E8" s="111">
        <f>E9*$E$4</f>
        <v>24503.487000000001</v>
      </c>
      <c r="F8" s="111">
        <f>F9*$F$4</f>
        <v>24457.702800000003</v>
      </c>
      <c r="G8" s="111"/>
      <c r="H8" s="113">
        <f>AVERAGE(C8:G8)</f>
        <v>24466.357450000003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748</v>
      </c>
      <c r="D9" s="111">
        <v>748</v>
      </c>
      <c r="E9" s="111">
        <v>758</v>
      </c>
      <c r="F9" s="111">
        <v>764</v>
      </c>
      <c r="G9" s="111"/>
      <c r="H9" s="113">
        <f t="shared" si="0"/>
        <v>754.5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23647.0164</v>
      </c>
      <c r="D10" s="111">
        <f>D11*$D$4</f>
        <v>23655.396800000002</v>
      </c>
      <c r="E10" s="111">
        <f>E11*$E$4</f>
        <v>23695.324500000002</v>
      </c>
      <c r="F10" s="111">
        <f>F11*$F$4</f>
        <v>23657.385300000002</v>
      </c>
      <c r="G10" s="111"/>
      <c r="H10" s="113">
        <f>AVERAGE(C10:G10)</f>
        <v>23663.780749999998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723</v>
      </c>
      <c r="D11" s="111">
        <v>724</v>
      </c>
      <c r="E11" s="111">
        <v>733</v>
      </c>
      <c r="F11" s="111">
        <v>739</v>
      </c>
      <c r="G11" s="111"/>
      <c r="H11" s="113">
        <f t="shared" si="0"/>
        <v>729.75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23941.3776</v>
      </c>
      <c r="D12" s="111">
        <f>D13*$D$4</f>
        <v>23949.455600000001</v>
      </c>
      <c r="E12" s="111">
        <f>E13*$E$4</f>
        <v>24018.589500000002</v>
      </c>
      <c r="F12" s="111">
        <f>F13*$F$4</f>
        <v>23977.512300000002</v>
      </c>
      <c r="G12" s="111"/>
      <c r="H12" s="113">
        <f>AVERAGE(C12:G12)</f>
        <v>23971.733749999999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3">
        <v>732</v>
      </c>
      <c r="D13" s="114">
        <v>733</v>
      </c>
      <c r="E13" s="112">
        <v>743</v>
      </c>
      <c r="F13" s="112">
        <v>749</v>
      </c>
      <c r="G13" s="112"/>
      <c r="H13" s="113">
        <f t="shared" si="0"/>
        <v>739.25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15339.4892</v>
      </c>
      <c r="D14" s="17">
        <f>D15*$D$4</f>
        <v>15323.730800000001</v>
      </c>
      <c r="E14" s="17">
        <f>E15*$E$4</f>
        <v>15581.373000000001</v>
      </c>
      <c r="F14" s="17">
        <f>F15*$F$4</f>
        <v>15942.324600000002</v>
      </c>
      <c r="G14" s="17"/>
      <c r="H14" s="94">
        <f>AVERAGE(C14:G14)</f>
        <v>15546.7294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469</v>
      </c>
      <c r="D15" s="16">
        <v>469</v>
      </c>
      <c r="E15" s="16">
        <v>482</v>
      </c>
      <c r="F15" s="16">
        <v>498</v>
      </c>
      <c r="G15" s="16"/>
      <c r="H15" s="94">
        <f t="shared" si="0"/>
        <v>479.5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14947.007600000001</v>
      </c>
      <c r="D16" s="17">
        <f>D17*$D$4</f>
        <v>14931.652400000001</v>
      </c>
      <c r="E16" s="17">
        <f>E17*$E$4</f>
        <v>15161.128500000001</v>
      </c>
      <c r="F16" s="17">
        <f>F17*$F$4</f>
        <v>15430.121400000002</v>
      </c>
      <c r="G16" s="17"/>
      <c r="H16" s="94">
        <f t="shared" si="0"/>
        <v>15117.477475000002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457</v>
      </c>
      <c r="D17" s="16">
        <v>457</v>
      </c>
      <c r="E17" s="16">
        <v>469</v>
      </c>
      <c r="F17" s="16">
        <v>482</v>
      </c>
      <c r="G17" s="16"/>
      <c r="H17" s="94">
        <f t="shared" si="0"/>
        <v>466.25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14521.8192</v>
      </c>
      <c r="D22" s="111">
        <f>D23*$D$4</f>
        <v>14539.574000000001</v>
      </c>
      <c r="E22" s="111">
        <f>E23*$E$4</f>
        <v>14773.210500000001</v>
      </c>
      <c r="F22" s="111">
        <f>F23*$F$4</f>
        <v>15045.969000000001</v>
      </c>
      <c r="G22" s="111"/>
      <c r="H22" s="113">
        <f t="shared" ref="H22:H29" si="1">AVERAGE(C22:G22)</f>
        <v>14720.143175000001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444</v>
      </c>
      <c r="D23" s="112">
        <v>445</v>
      </c>
      <c r="E23" s="112">
        <v>457</v>
      </c>
      <c r="F23" s="112">
        <v>470</v>
      </c>
      <c r="G23" s="112"/>
      <c r="H23" s="113">
        <f t="shared" si="1"/>
        <v>454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14423.6988</v>
      </c>
      <c r="D24" s="17">
        <f>D25*$D$4</f>
        <v>14441.554400000001</v>
      </c>
      <c r="E24" s="17">
        <f>E25*$E$4</f>
        <v>14676.231000000002</v>
      </c>
      <c r="F24" s="17">
        <f>F25*$F$4</f>
        <v>14949.930900000001</v>
      </c>
      <c r="G24" s="17"/>
      <c r="H24" s="94">
        <f t="shared" si="1"/>
        <v>14622.853775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441</v>
      </c>
      <c r="D25" s="19">
        <v>442</v>
      </c>
      <c r="E25" s="19">
        <v>454</v>
      </c>
      <c r="F25" s="19">
        <v>467</v>
      </c>
      <c r="G25" s="19"/>
      <c r="H25" s="94">
        <f t="shared" si="1"/>
        <v>451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6" t="s">
        <v>31</v>
      </c>
      <c r="C26" s="17">
        <f>C27*$C$4</f>
        <v>14423.6988</v>
      </c>
      <c r="D26" s="17">
        <f>D27*$D$4</f>
        <v>14441.554400000001</v>
      </c>
      <c r="E26" s="17">
        <f>E27*$E$4</f>
        <v>14643.904500000001</v>
      </c>
      <c r="F26" s="17">
        <f>F27*$F$4</f>
        <v>14949.930900000001</v>
      </c>
      <c r="G26" s="17"/>
      <c r="H26" s="94">
        <f t="shared" si="1"/>
        <v>14614.772149999999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6" t="s">
        <v>20</v>
      </c>
      <c r="C27" s="17">
        <v>441</v>
      </c>
      <c r="D27" s="23">
        <v>442</v>
      </c>
      <c r="E27" s="16">
        <v>453</v>
      </c>
      <c r="F27" s="16">
        <v>467</v>
      </c>
      <c r="G27" s="16"/>
      <c r="H27" s="94">
        <f t="shared" si="1"/>
        <v>450.75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6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4">
        <f t="shared" si="1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6" t="s">
        <v>20</v>
      </c>
      <c r="C29" s="17">
        <v>0</v>
      </c>
      <c r="D29" s="23">
        <v>0</v>
      </c>
      <c r="E29" s="16">
        <v>0</v>
      </c>
      <c r="F29" s="16">
        <v>0</v>
      </c>
      <c r="G29" s="16"/>
      <c r="H29" s="94">
        <f t="shared" si="1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7" t="s">
        <v>66</v>
      </c>
      <c r="C30" s="111">
        <f>C31*$C$4</f>
        <v>14325.5784</v>
      </c>
      <c r="D30" s="111">
        <f>D31*$D$4</f>
        <v>14310.8616</v>
      </c>
      <c r="E30" s="111">
        <f>E31*$E$4</f>
        <v>14482.272000000001</v>
      </c>
      <c r="F30" s="111">
        <f>F31*$F$4</f>
        <v>14821.8801</v>
      </c>
      <c r="G30" s="111"/>
      <c r="H30" s="113">
        <f t="shared" ref="H30:H35" si="2">AVERAGE(C30:G30)</f>
        <v>14485.148025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7" t="s">
        <v>20</v>
      </c>
      <c r="C31" s="111">
        <v>438</v>
      </c>
      <c r="D31" s="114">
        <v>438</v>
      </c>
      <c r="E31" s="112">
        <v>448</v>
      </c>
      <c r="F31" s="112">
        <v>463</v>
      </c>
      <c r="G31" s="112"/>
      <c r="H31" s="113">
        <f t="shared" si="2"/>
        <v>446.75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6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4">
        <f t="shared" si="2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6" t="s">
        <v>20</v>
      </c>
      <c r="C33" s="17">
        <v>0</v>
      </c>
      <c r="D33" s="23">
        <v>0</v>
      </c>
      <c r="E33" s="16">
        <v>0</v>
      </c>
      <c r="F33" s="16">
        <v>0</v>
      </c>
      <c r="G33" s="16"/>
      <c r="H33" s="94">
        <f t="shared" si="2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6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4">
        <f t="shared" si="2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7" t="s">
        <v>22</v>
      </c>
      <c r="C35" s="24">
        <v>0</v>
      </c>
      <c r="D35" s="29">
        <v>0</v>
      </c>
      <c r="E35" s="25">
        <v>0</v>
      </c>
      <c r="F35" s="25">
        <v>0</v>
      </c>
      <c r="G35" s="25"/>
      <c r="H35" s="93">
        <f t="shared" si="2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16451.520400000001</v>
      </c>
      <c r="D37" s="17">
        <f>D38*$D$4</f>
        <v>16434.619600000002</v>
      </c>
      <c r="E37" s="17">
        <f>E38*$E$4</f>
        <v>16486.515000000003</v>
      </c>
      <c r="F37" s="17">
        <f>F38*$F$4</f>
        <v>16454.5278</v>
      </c>
      <c r="G37" s="17"/>
      <c r="H37" s="94">
        <f t="shared" ref="H37:H42" si="3">AVERAGE(C37:G37)</f>
        <v>16456.795699999999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23">
        <v>503</v>
      </c>
      <c r="D38" s="23">
        <v>503</v>
      </c>
      <c r="E38" s="16">
        <v>510</v>
      </c>
      <c r="F38" s="16">
        <v>514</v>
      </c>
      <c r="G38" s="16"/>
      <c r="H38" s="94">
        <f t="shared" si="3"/>
        <v>507.5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15437.6096</v>
      </c>
      <c r="D39" s="17">
        <f>D40*$D$4</f>
        <v>15421.750400000001</v>
      </c>
      <c r="E39" s="17">
        <f>E40*$E$4</f>
        <v>15484.393500000002</v>
      </c>
      <c r="F39" s="17">
        <f>F40*$F$4</f>
        <v>15430.121400000002</v>
      </c>
      <c r="G39" s="17"/>
      <c r="H39" s="94">
        <f t="shared" si="3"/>
        <v>15443.468725000002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23">
        <v>472</v>
      </c>
      <c r="D40" s="23">
        <v>472</v>
      </c>
      <c r="E40" s="16">
        <v>479</v>
      </c>
      <c r="F40" s="16">
        <v>482</v>
      </c>
      <c r="G40" s="16"/>
      <c r="H40" s="94">
        <f t="shared" si="3"/>
        <v>476.25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18675.5828</v>
      </c>
      <c r="D41" s="17">
        <f>D42*$D$4</f>
        <v>18656.397199999999</v>
      </c>
      <c r="E41" s="17">
        <f>E42*$E$4</f>
        <v>18684.717000000001</v>
      </c>
      <c r="F41" s="17">
        <f>F42*$F$4</f>
        <v>18663.4041</v>
      </c>
      <c r="G41" s="17"/>
      <c r="H41" s="94">
        <f t="shared" si="3"/>
        <v>18670.025275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23">
        <v>571</v>
      </c>
      <c r="D42" s="23">
        <v>571</v>
      </c>
      <c r="E42" s="16">
        <v>578</v>
      </c>
      <c r="F42" s="16">
        <v>583</v>
      </c>
      <c r="G42" s="16"/>
      <c r="H42" s="94">
        <f t="shared" si="3"/>
        <v>575.75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6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14227.458000000001</v>
      </c>
      <c r="D44" s="17">
        <f>D45*$D$4</f>
        <v>14245.5152</v>
      </c>
      <c r="E44" s="17">
        <f>E45*$E$4</f>
        <v>14352.966000000002</v>
      </c>
      <c r="F44" s="17">
        <f>F45*$F$4</f>
        <v>14757.854700000002</v>
      </c>
      <c r="G44" s="17"/>
      <c r="H44" s="94">
        <f t="shared" ref="H44:H49" si="4">AVERAGE(C44:G44)</f>
        <v>14395.948475000001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23">
        <v>435</v>
      </c>
      <c r="D45" s="23">
        <v>436</v>
      </c>
      <c r="E45" s="16">
        <v>444</v>
      </c>
      <c r="F45" s="16">
        <v>461</v>
      </c>
      <c r="G45" s="16"/>
      <c r="H45" s="94">
        <f t="shared" si="4"/>
        <v>444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14031.217200000001</v>
      </c>
      <c r="D46" s="17">
        <f>D47*$D$4</f>
        <v>14049.476000000001</v>
      </c>
      <c r="E46" s="17">
        <f>E47*$E$4</f>
        <v>14159.007000000001</v>
      </c>
      <c r="F46" s="17">
        <f>F47*$F$4</f>
        <v>14533.765800000001</v>
      </c>
      <c r="G46" s="17"/>
      <c r="H46" s="94">
        <f t="shared" si="4"/>
        <v>14193.366500000002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23">
        <v>429</v>
      </c>
      <c r="D47" s="23">
        <v>430</v>
      </c>
      <c r="E47" s="16">
        <v>438</v>
      </c>
      <c r="F47" s="16">
        <v>454</v>
      </c>
      <c r="G47" s="16"/>
      <c r="H47" s="94">
        <f t="shared" si="4"/>
        <v>437.75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13933.096800000001</v>
      </c>
      <c r="D48" s="17">
        <f>D49*$D$4</f>
        <v>13951.456400000001</v>
      </c>
      <c r="E48" s="17">
        <f>E49*$E$4</f>
        <v>14062.027500000002</v>
      </c>
      <c r="F48" s="17">
        <f>F49*$F$4</f>
        <v>14437.727700000001</v>
      </c>
      <c r="G48" s="17"/>
      <c r="H48" s="94">
        <f t="shared" si="4"/>
        <v>14096.077100000002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7">
        <v>426</v>
      </c>
      <c r="D49" s="17">
        <v>427</v>
      </c>
      <c r="E49" s="19">
        <v>435</v>
      </c>
      <c r="F49" s="19">
        <v>451</v>
      </c>
      <c r="G49" s="19"/>
      <c r="H49" s="94">
        <f t="shared" si="4"/>
        <v>434.75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4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16942.1224</v>
      </c>
      <c r="D51" s="17">
        <f>D52*$D$4</f>
        <v>16924.7176</v>
      </c>
      <c r="E51" s="17">
        <f>E52*$E$4</f>
        <v>17359.3305</v>
      </c>
      <c r="F51" s="17">
        <f>F52*$F$4</f>
        <v>17350.883400000002</v>
      </c>
      <c r="G51" s="17"/>
      <c r="H51" s="94">
        <f>AVERAGE(C51:G51)</f>
        <v>17144.263475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6">
        <v>518</v>
      </c>
      <c r="D52" s="16">
        <v>518</v>
      </c>
      <c r="E52" s="16">
        <v>537</v>
      </c>
      <c r="F52" s="16">
        <v>542</v>
      </c>
      <c r="G52" s="16"/>
      <c r="H52" s="94">
        <f>AVERAGE(C52:G52)</f>
        <v>528.75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6">
        <v>0</v>
      </c>
      <c r="D54" s="16">
        <v>0</v>
      </c>
      <c r="E54" s="16">
        <v>0</v>
      </c>
      <c r="F54" s="16">
        <v>0</v>
      </c>
      <c r="G54" s="16"/>
      <c r="H54" s="94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4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14129.337600000001</v>
      </c>
      <c r="D56" s="17">
        <f>D57*$D$4</f>
        <v>14147.4956</v>
      </c>
      <c r="E56" s="17">
        <f>E57*$E$4</f>
        <v>14676.231000000002</v>
      </c>
      <c r="F56" s="17">
        <f>F57*$F$4</f>
        <v>14949.930900000001</v>
      </c>
      <c r="G56" s="17"/>
      <c r="H56" s="94">
        <f>AVERAGE(C56:G56)</f>
        <v>14475.748775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6">
        <v>432</v>
      </c>
      <c r="D57" s="16">
        <v>433</v>
      </c>
      <c r="E57" s="16">
        <v>454</v>
      </c>
      <c r="F57" s="16">
        <v>467</v>
      </c>
      <c r="G57" s="16"/>
      <c r="H57" s="94">
        <f>AVERAGE(C57:G57)</f>
        <v>446.5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4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14652.646400000001</v>
      </c>
      <c r="D59" s="17">
        <f>D60*$D$4</f>
        <v>14637.5936</v>
      </c>
      <c r="E59" s="17">
        <f>E60*$E$4</f>
        <v>14870.19</v>
      </c>
      <c r="F59" s="17">
        <f>F60*$F$4</f>
        <v>15238.0452</v>
      </c>
      <c r="G59" s="17"/>
      <c r="H59" s="94">
        <f t="shared" ref="H59:H68" si="5">AVERAGE(C59:G59)</f>
        <v>14849.6188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6">
        <v>448</v>
      </c>
      <c r="D60" s="16">
        <v>448</v>
      </c>
      <c r="E60" s="16">
        <v>460</v>
      </c>
      <c r="F60" s="16">
        <v>476</v>
      </c>
      <c r="G60" s="16"/>
      <c r="H60" s="94">
        <f t="shared" si="5"/>
        <v>458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14325.5784</v>
      </c>
      <c r="D61" s="17">
        <f>D62*$D$4</f>
        <v>14343.534800000001</v>
      </c>
      <c r="E61" s="17">
        <f>E62*$E$4</f>
        <v>14579.251500000002</v>
      </c>
      <c r="F61" s="17">
        <f>F62*$F$4</f>
        <v>14949.930900000001</v>
      </c>
      <c r="G61" s="17"/>
      <c r="H61" s="94">
        <f t="shared" si="5"/>
        <v>14549.573900000001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6">
        <v>438</v>
      </c>
      <c r="D62" s="16">
        <v>439</v>
      </c>
      <c r="E62" s="16">
        <v>451</v>
      </c>
      <c r="F62" s="16">
        <v>467</v>
      </c>
      <c r="G62" s="16"/>
      <c r="H62" s="94">
        <f t="shared" si="5"/>
        <v>448.75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14031.217200000001</v>
      </c>
      <c r="D63" s="17">
        <f>D64*$D$4</f>
        <v>14049.476000000001</v>
      </c>
      <c r="E63" s="17">
        <f>E64*$E$4</f>
        <v>14255.986500000001</v>
      </c>
      <c r="F63" s="17">
        <f>F64*$F$4</f>
        <v>14629.803900000001</v>
      </c>
      <c r="G63" s="17"/>
      <c r="H63" s="94">
        <f t="shared" si="5"/>
        <v>14241.6209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6">
        <v>429</v>
      </c>
      <c r="D64" s="16">
        <v>430</v>
      </c>
      <c r="E64" s="16">
        <v>441</v>
      </c>
      <c r="F64" s="16">
        <v>457</v>
      </c>
      <c r="G64" s="16"/>
      <c r="H64" s="94">
        <f t="shared" si="5"/>
        <v>439.25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4">
        <f t="shared" si="5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6">
        <v>0</v>
      </c>
      <c r="D66" s="16">
        <v>0</v>
      </c>
      <c r="E66" s="16">
        <v>0</v>
      </c>
      <c r="F66" s="16">
        <v>0</v>
      </c>
      <c r="G66" s="16"/>
      <c r="H66" s="94">
        <f t="shared" si="5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4">
        <f t="shared" si="5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5">
        <v>0</v>
      </c>
      <c r="F68" s="24">
        <v>0</v>
      </c>
      <c r="G68" s="25"/>
      <c r="H68" s="93">
        <f t="shared" si="5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15241.3688</v>
      </c>
      <c r="D70" s="17">
        <f>D71*$D$4</f>
        <v>15225.7112</v>
      </c>
      <c r="E70" s="17">
        <f>E71*$E$4</f>
        <v>16486.515000000003</v>
      </c>
      <c r="F70" s="17">
        <f>F71*$F$4</f>
        <v>16934.7183</v>
      </c>
      <c r="G70" s="17"/>
      <c r="H70" s="94">
        <f t="shared" ref="H70:H81" si="6">AVERAGE(C70:G70)</f>
        <v>15972.078325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466</v>
      </c>
      <c r="D71" s="16">
        <v>466</v>
      </c>
      <c r="E71" s="16">
        <v>510</v>
      </c>
      <c r="F71" s="16">
        <v>529</v>
      </c>
      <c r="G71" s="16"/>
      <c r="H71" s="94">
        <f t="shared" si="6"/>
        <v>492.75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15143.2484</v>
      </c>
      <c r="D72" s="111">
        <f>D73*$D$4</f>
        <v>15127.6916</v>
      </c>
      <c r="E72" s="111">
        <f>E73*$E$4</f>
        <v>16357.209000000001</v>
      </c>
      <c r="F72" s="111">
        <f>F73*$F$4</f>
        <v>16838.680200000003</v>
      </c>
      <c r="G72" s="111"/>
      <c r="H72" s="113">
        <f t="shared" si="6"/>
        <v>15866.707300000002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2">
        <v>463</v>
      </c>
      <c r="D73" s="112">
        <v>463</v>
      </c>
      <c r="E73" s="112">
        <v>506</v>
      </c>
      <c r="F73" s="112">
        <v>526</v>
      </c>
      <c r="G73" s="112"/>
      <c r="H73" s="113">
        <f t="shared" si="6"/>
        <v>489.5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15045.128000000001</v>
      </c>
      <c r="D74" s="17">
        <f>D75*$D$4</f>
        <v>15029.672</v>
      </c>
      <c r="E74" s="17">
        <f>E75*$E$4</f>
        <v>16260.229500000001</v>
      </c>
      <c r="F74" s="17">
        <f>F75*$F$4</f>
        <v>16742.642100000001</v>
      </c>
      <c r="G74" s="17"/>
      <c r="H74" s="94">
        <f t="shared" si="6"/>
        <v>15769.4179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460</v>
      </c>
      <c r="D75" s="16">
        <v>460</v>
      </c>
      <c r="E75" s="16">
        <v>503</v>
      </c>
      <c r="F75" s="16">
        <v>523</v>
      </c>
      <c r="G75" s="16"/>
      <c r="H75" s="94">
        <f t="shared" si="6"/>
        <v>486.5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14947.007600000001</v>
      </c>
      <c r="D76" s="17">
        <f>D77*$D$4</f>
        <v>14931.652400000001</v>
      </c>
      <c r="E76" s="17">
        <f>E77*$E$4</f>
        <v>16163.250000000002</v>
      </c>
      <c r="F76" s="17">
        <f>F77*$F$4</f>
        <v>16646.604000000003</v>
      </c>
      <c r="G76" s="17"/>
      <c r="H76" s="94">
        <f t="shared" si="6"/>
        <v>15672.128500000003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457</v>
      </c>
      <c r="D77" s="16">
        <v>457</v>
      </c>
      <c r="E77" s="16">
        <v>500</v>
      </c>
      <c r="F77" s="16">
        <v>520</v>
      </c>
      <c r="G77" s="16"/>
      <c r="H77" s="94">
        <f t="shared" si="6"/>
        <v>483.5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17">
        <f>C79*$C$4</f>
        <v>14750.766800000001</v>
      </c>
      <c r="D78" s="17">
        <f>D79*$D$4</f>
        <v>14735.6132</v>
      </c>
      <c r="E78" s="17">
        <f>E79*$E$4</f>
        <v>15969.291000000001</v>
      </c>
      <c r="F78" s="17">
        <f>F79*$F$4</f>
        <v>16454.5278</v>
      </c>
      <c r="G78" s="17"/>
      <c r="H78" s="94">
        <f t="shared" si="6"/>
        <v>15477.5497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451</v>
      </c>
      <c r="D79" s="16">
        <v>451</v>
      </c>
      <c r="E79" s="16">
        <v>494</v>
      </c>
      <c r="F79" s="16">
        <v>514</v>
      </c>
      <c r="G79" s="16"/>
      <c r="H79" s="94">
        <f t="shared" si="6"/>
        <v>477.5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4">
        <f t="shared" si="6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4">
        <f t="shared" si="6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11545.500400000001</v>
      </c>
      <c r="D83" s="17">
        <f>D84*$D$4</f>
        <v>11533.6396</v>
      </c>
      <c r="E83" s="17">
        <f>E84*$E$4</f>
        <v>11572.887000000001</v>
      </c>
      <c r="F83" s="17">
        <f>F84*$F$4</f>
        <v>12036.7752</v>
      </c>
      <c r="G83" s="17"/>
      <c r="H83" s="94">
        <f>AVERAGE(C83:G83)</f>
        <v>11672.200550000001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5">
        <v>353</v>
      </c>
      <c r="D84" s="25">
        <v>353</v>
      </c>
      <c r="E84" s="25">
        <v>358</v>
      </c>
      <c r="F84" s="22">
        <v>376</v>
      </c>
      <c r="G84" s="25"/>
      <c r="H84" s="93">
        <f>AVERAGE(C84:G84)</f>
        <v>360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7"/>
  <sheetViews>
    <sheetView workbookViewId="0">
      <pane xSplit="2" ySplit="4" topLeftCell="C36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81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31.4267</v>
      </c>
      <c r="D4" s="46">
        <v>31.327100000000002</v>
      </c>
      <c r="E4" s="47">
        <v>31.097999999999999</v>
      </c>
      <c r="F4" s="45">
        <v>31.1998</v>
      </c>
      <c r="G4" s="45">
        <v>31.496099999999998</v>
      </c>
      <c r="H4" s="49">
        <f>AVERAGE(C4:G4)</f>
        <v>31.309539999999998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108"/>
    </row>
    <row r="6" spans="1:17" x14ac:dyDescent="0.5">
      <c r="A6" t="s">
        <v>97</v>
      </c>
      <c r="B6" s="6" t="s">
        <v>19</v>
      </c>
      <c r="C6" s="17">
        <f>C7*$C$4</f>
        <v>24198.559000000001</v>
      </c>
      <c r="D6" s="17">
        <f>D7*$D$4</f>
        <v>24153.194100000001</v>
      </c>
      <c r="E6" s="17">
        <f>E7*$E$4</f>
        <v>26308.907999999999</v>
      </c>
      <c r="F6" s="17">
        <f>F7*$F$4</f>
        <v>28204.619200000001</v>
      </c>
      <c r="G6" s="17">
        <f>G7*$G$4</f>
        <v>31275.6273</v>
      </c>
      <c r="H6" s="94">
        <f>AVERAGE(C6:G6)</f>
        <v>26828.181520000002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770</v>
      </c>
      <c r="D7" s="16">
        <v>771</v>
      </c>
      <c r="E7" s="16">
        <v>846</v>
      </c>
      <c r="F7" s="16">
        <v>904</v>
      </c>
      <c r="G7" s="16">
        <v>993</v>
      </c>
      <c r="H7" s="94">
        <f>AVERAGE(C7:G7)</f>
        <v>856.8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117" t="s">
        <v>21</v>
      </c>
      <c r="C8" s="111">
        <f>C9*$C$4</f>
        <v>24481.399300000001</v>
      </c>
      <c r="D8" s="111">
        <f>D9*$D$4</f>
        <v>24654.4277</v>
      </c>
      <c r="E8" s="111">
        <f>E9*$E$4</f>
        <v>26806.475999999999</v>
      </c>
      <c r="F8" s="111">
        <f>F9*$F$4</f>
        <v>28703.815999999999</v>
      </c>
      <c r="G8" s="111">
        <f>G9*$G$4</f>
        <v>31779.564899999998</v>
      </c>
      <c r="H8" s="113">
        <f>AVERAGE(C8:G8)</f>
        <v>27285.136780000001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117" t="s">
        <v>22</v>
      </c>
      <c r="C9" s="111">
        <v>779</v>
      </c>
      <c r="D9" s="111">
        <v>787</v>
      </c>
      <c r="E9" s="111">
        <v>862</v>
      </c>
      <c r="F9" s="111">
        <v>920</v>
      </c>
      <c r="G9" s="111">
        <v>1009</v>
      </c>
      <c r="H9" s="113">
        <f>AVERAGE(C9:G9)</f>
        <v>871.4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23695.731800000001</v>
      </c>
      <c r="D10" s="111">
        <f>D11*$D$4</f>
        <v>23651.960500000001</v>
      </c>
      <c r="E10" s="111">
        <f>E11*$E$4</f>
        <v>25811.34</v>
      </c>
      <c r="F10" s="111">
        <f>F11*$F$4</f>
        <v>27705.422399999999</v>
      </c>
      <c r="G10" s="111">
        <f>G11*$G$4</f>
        <v>30771.689699999999</v>
      </c>
      <c r="H10" s="113">
        <f t="shared" ref="H10:H35" si="0">AVERAGE(C10:G10)</f>
        <v>26327.228879999999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754</v>
      </c>
      <c r="D11" s="111">
        <v>755</v>
      </c>
      <c r="E11" s="111">
        <v>830</v>
      </c>
      <c r="F11" s="111">
        <v>888</v>
      </c>
      <c r="G11" s="111">
        <v>977</v>
      </c>
      <c r="H11" s="113">
        <f t="shared" si="0"/>
        <v>840.8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23978.572100000001</v>
      </c>
      <c r="D12" s="111">
        <f>D13*$D$4</f>
        <v>24153.194100000001</v>
      </c>
      <c r="E12" s="111">
        <f>E13*$E$4</f>
        <v>26308.907999999999</v>
      </c>
      <c r="F12" s="111">
        <f>F13*$F$4</f>
        <v>28204.619200000001</v>
      </c>
      <c r="G12" s="111">
        <f>G13*$G$4</f>
        <v>31275.6273</v>
      </c>
      <c r="H12" s="113">
        <f t="shared" si="0"/>
        <v>26784.184139999998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763</v>
      </c>
      <c r="D13" s="112">
        <v>771</v>
      </c>
      <c r="E13" s="112">
        <v>846</v>
      </c>
      <c r="F13" s="112">
        <v>904</v>
      </c>
      <c r="G13" s="112">
        <v>993</v>
      </c>
      <c r="H13" s="113">
        <f t="shared" si="0"/>
        <v>855.4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6" t="s">
        <v>25</v>
      </c>
      <c r="C14" s="17">
        <f>C15*$C$4</f>
        <v>16467.590800000002</v>
      </c>
      <c r="D14" s="17">
        <f>D15*$D$4</f>
        <v>17417.867600000001</v>
      </c>
      <c r="E14" s="17">
        <f>E15*$E$4</f>
        <v>19560.642</v>
      </c>
      <c r="F14" s="17">
        <f>F15*$F$4</f>
        <v>20966.265599999999</v>
      </c>
      <c r="G14" s="17">
        <f>G15*$G$4</f>
        <v>26047.274699999998</v>
      </c>
      <c r="H14" s="94">
        <f t="shared" si="0"/>
        <v>20091.92814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6" t="s">
        <v>20</v>
      </c>
      <c r="C15" s="19">
        <v>524</v>
      </c>
      <c r="D15" s="16">
        <v>556</v>
      </c>
      <c r="E15" s="16">
        <v>629</v>
      </c>
      <c r="F15" s="16">
        <v>672</v>
      </c>
      <c r="G15" s="16">
        <v>827</v>
      </c>
      <c r="H15" s="94">
        <f t="shared" si="0"/>
        <v>641.6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15964.7636</v>
      </c>
      <c r="D16" s="17">
        <f>D17*$D$4</f>
        <v>15976.821</v>
      </c>
      <c r="E16" s="17">
        <f>E17*$E$4</f>
        <v>17041.703999999998</v>
      </c>
      <c r="F16" s="17">
        <f>F17*$F$4</f>
        <v>19468.675200000001</v>
      </c>
      <c r="G16" s="17">
        <f>G17*$G$4</f>
        <v>25039.3995</v>
      </c>
      <c r="H16" s="94">
        <f t="shared" si="0"/>
        <v>18698.272659999999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508</v>
      </c>
      <c r="D17" s="16">
        <v>510</v>
      </c>
      <c r="E17" s="16">
        <v>548</v>
      </c>
      <c r="F17" s="16">
        <v>624</v>
      </c>
      <c r="G17" s="16">
        <v>795</v>
      </c>
      <c r="H17" s="94">
        <f t="shared" si="0"/>
        <v>597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23">
        <v>0</v>
      </c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15556.2165</v>
      </c>
      <c r="D22" s="111">
        <f>D23*$D$4</f>
        <v>17041.9424</v>
      </c>
      <c r="E22" s="111">
        <f>E23*$E$4</f>
        <v>17632.565999999999</v>
      </c>
      <c r="F22" s="111">
        <f>F23*$F$4</f>
        <v>19063.077799999999</v>
      </c>
      <c r="G22" s="111">
        <f>G23*$G$4</f>
        <v>24535.461899999998</v>
      </c>
      <c r="H22" s="113">
        <f t="shared" si="0"/>
        <v>18765.852919999998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495</v>
      </c>
      <c r="D23" s="112">
        <v>544</v>
      </c>
      <c r="E23" s="112">
        <v>567</v>
      </c>
      <c r="F23" s="112">
        <v>611</v>
      </c>
      <c r="G23" s="112">
        <v>779</v>
      </c>
      <c r="H23" s="113">
        <f t="shared" si="0"/>
        <v>599.20000000000005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15461.936400000001</v>
      </c>
      <c r="D24" s="17">
        <f>D25*$D$4</f>
        <v>16916.634000000002</v>
      </c>
      <c r="E24" s="17">
        <f>E25*$E$4</f>
        <v>17539.272000000001</v>
      </c>
      <c r="F24" s="17">
        <f>F25*$F$4</f>
        <v>18969.4784</v>
      </c>
      <c r="G24" s="17">
        <f>G25*$G$4</f>
        <v>24440.973599999998</v>
      </c>
      <c r="H24" s="94">
        <f t="shared" si="0"/>
        <v>18665.658880000003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492</v>
      </c>
      <c r="D25" s="19">
        <v>540</v>
      </c>
      <c r="E25" s="19">
        <v>564</v>
      </c>
      <c r="F25" s="19">
        <v>608</v>
      </c>
      <c r="G25" s="19">
        <v>776</v>
      </c>
      <c r="H25" s="94">
        <f t="shared" si="0"/>
        <v>596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15461.936400000001</v>
      </c>
      <c r="D26" s="17">
        <f>D27*$D$4</f>
        <v>16822.652700000002</v>
      </c>
      <c r="E26" s="17">
        <f>E27*$E$4</f>
        <v>17383.781999999999</v>
      </c>
      <c r="F26" s="17">
        <f>F27*$F$4</f>
        <v>18844.679199999999</v>
      </c>
      <c r="G26" s="17">
        <f>G27*$G$4</f>
        <v>23968.5321</v>
      </c>
      <c r="H26" s="94">
        <f t="shared" si="0"/>
        <v>18496.316480000001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492</v>
      </c>
      <c r="D27" s="23">
        <v>537</v>
      </c>
      <c r="E27" s="16">
        <v>559</v>
      </c>
      <c r="F27" s="16">
        <v>604</v>
      </c>
      <c r="G27" s="16">
        <v>761</v>
      </c>
      <c r="H27" s="94">
        <f t="shared" si="0"/>
        <v>590.6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15336.229600000001</v>
      </c>
      <c r="D30" s="111">
        <f>D31*$D$4</f>
        <v>16540.7088</v>
      </c>
      <c r="E30" s="111">
        <f>E31*$E$4</f>
        <v>17041.703999999998</v>
      </c>
      <c r="F30" s="111">
        <f>F31*$F$4</f>
        <v>18595.0808</v>
      </c>
      <c r="G30" s="111">
        <f>G31*$G$4</f>
        <v>23307.113999999998</v>
      </c>
      <c r="H30" s="113">
        <f t="shared" si="0"/>
        <v>18164.167439999997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488</v>
      </c>
      <c r="D31" s="114">
        <v>528</v>
      </c>
      <c r="E31" s="112">
        <v>548</v>
      </c>
      <c r="F31" s="112">
        <v>596</v>
      </c>
      <c r="G31" s="112">
        <v>740</v>
      </c>
      <c r="H31" s="113">
        <f t="shared" si="0"/>
        <v>580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>
        <v>0</v>
      </c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16467.590800000002</v>
      </c>
      <c r="D37" s="17">
        <f>D38*$D$4</f>
        <v>17417.867600000001</v>
      </c>
      <c r="E37" s="17">
        <f>E38*$E$4</f>
        <v>19560.642</v>
      </c>
      <c r="F37" s="17">
        <f>F38*$F$4</f>
        <v>20467.068800000001</v>
      </c>
      <c r="G37" s="17">
        <f>G38*$G$4</f>
        <v>23527.5867</v>
      </c>
      <c r="H37" s="94">
        <f t="shared" ref="H37:H42" si="1">AVERAGE(C37:G37)</f>
        <v>19488.151180000001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524</v>
      </c>
      <c r="D38" s="23">
        <v>556</v>
      </c>
      <c r="E38" s="16">
        <v>629</v>
      </c>
      <c r="F38" s="16">
        <v>656</v>
      </c>
      <c r="G38" s="16">
        <v>747</v>
      </c>
      <c r="H38" s="94">
        <f t="shared" si="1"/>
        <v>622.4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15964.7636</v>
      </c>
      <c r="D39" s="17">
        <f>D40*$D$4</f>
        <v>16916.634000000002</v>
      </c>
      <c r="E39" s="17">
        <f>E40*$E$4</f>
        <v>17041.703999999998</v>
      </c>
      <c r="F39" s="17">
        <f>F40*$F$4</f>
        <v>18969.4784</v>
      </c>
      <c r="G39" s="17">
        <f>G40*$G$4</f>
        <v>22015.7739</v>
      </c>
      <c r="H39" s="94">
        <f t="shared" si="1"/>
        <v>18181.67078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508</v>
      </c>
      <c r="D40" s="23">
        <v>540</v>
      </c>
      <c r="E40" s="16">
        <v>548</v>
      </c>
      <c r="F40" s="16">
        <v>608</v>
      </c>
      <c r="G40" s="16">
        <v>699</v>
      </c>
      <c r="H40" s="94">
        <f t="shared" si="1"/>
        <v>580.6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19170.287</v>
      </c>
      <c r="D41" s="17">
        <f>D42*$D$4</f>
        <v>20143.3253</v>
      </c>
      <c r="E41" s="17">
        <f>E42*$E$4</f>
        <v>23292.401999999998</v>
      </c>
      <c r="F41" s="17">
        <f>F42*$F$4</f>
        <v>24179.845000000001</v>
      </c>
      <c r="G41" s="17">
        <f>G42*$G$4</f>
        <v>29291.373</v>
      </c>
      <c r="H41" s="94">
        <f t="shared" si="1"/>
        <v>23215.446459999999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610</v>
      </c>
      <c r="D42" s="23">
        <v>643</v>
      </c>
      <c r="E42" s="16">
        <v>749</v>
      </c>
      <c r="F42" s="16">
        <v>775</v>
      </c>
      <c r="G42" s="16">
        <v>930</v>
      </c>
      <c r="H42" s="94">
        <f t="shared" si="1"/>
        <v>741.4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15241.949500000001</v>
      </c>
      <c r="D44" s="17">
        <f>D45*$D$4</f>
        <v>16227.437800000002</v>
      </c>
      <c r="E44" s="17">
        <f>E45*$E$4</f>
        <v>17041.703999999998</v>
      </c>
      <c r="F44" s="17">
        <f>F45*$F$4</f>
        <v>18470.281599999998</v>
      </c>
      <c r="G44" s="17">
        <f>G45*$G$4</f>
        <v>23527.5867</v>
      </c>
      <c r="H44" s="94">
        <f t="shared" ref="H44:H49" si="2">AVERAGE(C44:G44)</f>
        <v>18101.79192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485</v>
      </c>
      <c r="D45" s="23">
        <v>518</v>
      </c>
      <c r="E45" s="16">
        <v>548</v>
      </c>
      <c r="F45" s="16">
        <v>592</v>
      </c>
      <c r="G45" s="16">
        <v>747</v>
      </c>
      <c r="H45" s="94">
        <f t="shared" si="2"/>
        <v>578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15053.389300000001</v>
      </c>
      <c r="D46" s="17">
        <f>D47*$D$4</f>
        <v>16039.475200000001</v>
      </c>
      <c r="E46" s="17">
        <f>E47*$E$4</f>
        <v>16139.861999999999</v>
      </c>
      <c r="F46" s="17">
        <f>F47*$F$4</f>
        <v>17971.084800000001</v>
      </c>
      <c r="G46" s="17">
        <f>G47*$G$4</f>
        <v>21039.394799999998</v>
      </c>
      <c r="H46" s="94">
        <f t="shared" si="2"/>
        <v>17248.641219999998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479</v>
      </c>
      <c r="D47" s="23">
        <v>512</v>
      </c>
      <c r="E47" s="16">
        <v>519</v>
      </c>
      <c r="F47" s="16">
        <v>576</v>
      </c>
      <c r="G47" s="16">
        <v>668</v>
      </c>
      <c r="H47" s="94">
        <f t="shared" si="2"/>
        <v>550.79999999999995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14959.109200000001</v>
      </c>
      <c r="D48" s="17">
        <f>D49*$D$4</f>
        <v>15945.493900000001</v>
      </c>
      <c r="E48" s="17">
        <f>E49*$E$4</f>
        <v>16015.47</v>
      </c>
      <c r="F48" s="17">
        <f>F49*$F$4</f>
        <v>17846.285599999999</v>
      </c>
      <c r="G48" s="17">
        <f>G49*$G$4</f>
        <v>20913.410400000001</v>
      </c>
      <c r="H48" s="94">
        <f t="shared" si="2"/>
        <v>17135.953820000002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476</v>
      </c>
      <c r="D49" s="17">
        <v>509</v>
      </c>
      <c r="E49" s="19">
        <v>515</v>
      </c>
      <c r="F49" s="19">
        <v>572</v>
      </c>
      <c r="G49" s="19">
        <v>664</v>
      </c>
      <c r="H49" s="94">
        <f t="shared" si="2"/>
        <v>547.20000000000005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17347.538400000001</v>
      </c>
      <c r="D51" s="17">
        <f>D52*$D$4</f>
        <v>17323.886300000002</v>
      </c>
      <c r="E51" s="17">
        <f>E52*$E$4</f>
        <v>18036.84</v>
      </c>
      <c r="F51" s="17">
        <f>F52*$F$4</f>
        <v>19468.675200000001</v>
      </c>
      <c r="G51" s="17">
        <f>G52*$G$4</f>
        <v>23023.649099999999</v>
      </c>
      <c r="H51" s="94">
        <f>AVERAGE(C51:G51)</f>
        <v>19040.1178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552</v>
      </c>
      <c r="D52" s="16">
        <v>553</v>
      </c>
      <c r="E52" s="16">
        <v>580</v>
      </c>
      <c r="F52" s="16">
        <v>624</v>
      </c>
      <c r="G52" s="16">
        <v>731</v>
      </c>
      <c r="H52" s="94">
        <f>AVERAGE(C52:G52)</f>
        <v>608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>
        <v>0</v>
      </c>
      <c r="H54" s="94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14959.109200000001</v>
      </c>
      <c r="D56" s="17">
        <f>D57*$D$4</f>
        <v>15945.493900000001</v>
      </c>
      <c r="E56" s="17">
        <f>E57*$E$4</f>
        <v>16015.47</v>
      </c>
      <c r="F56" s="17">
        <f>F57*$F$4</f>
        <v>16972.691200000001</v>
      </c>
      <c r="G56" s="17">
        <f>G57*$G$4</f>
        <v>18015.769199999999</v>
      </c>
      <c r="H56" s="94">
        <f>AVERAGE(C56:G56)</f>
        <v>16381.706700000001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476</v>
      </c>
      <c r="D57" s="16">
        <v>509</v>
      </c>
      <c r="E57" s="16">
        <v>515</v>
      </c>
      <c r="F57" s="16">
        <v>544</v>
      </c>
      <c r="G57" s="16">
        <v>572</v>
      </c>
      <c r="H57" s="94">
        <f>AVERAGE(C57:G57)</f>
        <v>523.20000000000005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15744.7767</v>
      </c>
      <c r="D59" s="17">
        <f>D60*$D$4</f>
        <v>17229.905000000002</v>
      </c>
      <c r="E59" s="17">
        <f>E60*$E$4</f>
        <v>17850.252</v>
      </c>
      <c r="F59" s="17">
        <f>F60*$F$4</f>
        <v>19250.276600000001</v>
      </c>
      <c r="G59" s="17">
        <f>G60*$G$4</f>
        <v>24346.4853</v>
      </c>
      <c r="H59" s="94">
        <f t="shared" ref="H59:H68" si="3">AVERAGE(C59:G59)</f>
        <v>18884.339120000001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501</v>
      </c>
      <c r="D60" s="16">
        <v>550</v>
      </c>
      <c r="E60" s="16">
        <v>574</v>
      </c>
      <c r="F60" s="16">
        <v>617</v>
      </c>
      <c r="G60" s="16">
        <v>773</v>
      </c>
      <c r="H60" s="94">
        <f t="shared" si="3"/>
        <v>603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15461.936400000001</v>
      </c>
      <c r="D61" s="17">
        <f>D62*$D$4</f>
        <v>16916.634000000002</v>
      </c>
      <c r="E61" s="17">
        <f>E62*$E$4</f>
        <v>17539.272000000001</v>
      </c>
      <c r="F61" s="17">
        <f>F62*$F$4</f>
        <v>18969.4784</v>
      </c>
      <c r="G61" s="17">
        <f>G62*$G$4</f>
        <v>24031.524299999997</v>
      </c>
      <c r="H61" s="94">
        <f t="shared" si="3"/>
        <v>18583.76902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492</v>
      </c>
      <c r="D62" s="16">
        <v>540</v>
      </c>
      <c r="E62" s="16">
        <v>564</v>
      </c>
      <c r="F62" s="16">
        <v>608</v>
      </c>
      <c r="G62" s="16">
        <v>763</v>
      </c>
      <c r="H62" s="94">
        <f t="shared" si="3"/>
        <v>593.4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15147.669400000001</v>
      </c>
      <c r="D63" s="17">
        <f>D64*$D$4</f>
        <v>16634.6901</v>
      </c>
      <c r="E63" s="17">
        <f>E64*$E$4</f>
        <v>17228.291999999998</v>
      </c>
      <c r="F63" s="17">
        <f>F64*$F$4</f>
        <v>18657.4804</v>
      </c>
      <c r="G63" s="17">
        <f>G64*$G$4</f>
        <v>23748.059399999998</v>
      </c>
      <c r="H63" s="94">
        <f t="shared" si="3"/>
        <v>18283.238259999998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482</v>
      </c>
      <c r="D64" s="16">
        <v>531</v>
      </c>
      <c r="E64" s="16">
        <v>554</v>
      </c>
      <c r="F64" s="16">
        <v>598</v>
      </c>
      <c r="G64" s="16">
        <v>754</v>
      </c>
      <c r="H64" s="94">
        <f t="shared" si="3"/>
        <v>583.79999999999995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4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>
        <v>0</v>
      </c>
      <c r="H66" s="94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4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3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17441.818500000001</v>
      </c>
      <c r="D70" s="17">
        <f>D71*$D$4</f>
        <v>18921.5684</v>
      </c>
      <c r="E70" s="17">
        <f>E71*$E$4</f>
        <v>19031.975999999999</v>
      </c>
      <c r="F70" s="17">
        <f>F71*$F$4</f>
        <v>20467.068800000001</v>
      </c>
      <c r="G70" s="17">
        <f>G71*$G$4</f>
        <v>24031.524299999997</v>
      </c>
      <c r="H70" s="94">
        <f>AVERAGE(C70:G70)</f>
        <v>19978.791199999996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555</v>
      </c>
      <c r="D71" s="16">
        <v>604</v>
      </c>
      <c r="E71" s="16">
        <v>612</v>
      </c>
      <c r="F71" s="16">
        <v>656</v>
      </c>
      <c r="G71" s="16">
        <v>763</v>
      </c>
      <c r="H71" s="94">
        <f t="shared" ref="H71:H81" si="4">AVERAGE(C71:G71)</f>
        <v>638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17347.538400000001</v>
      </c>
      <c r="D72" s="111">
        <f>D73*$D$4</f>
        <v>18827.587100000001</v>
      </c>
      <c r="E72" s="111">
        <f>E73*$E$4</f>
        <v>18938.682000000001</v>
      </c>
      <c r="F72" s="111">
        <f>F73*$F$4</f>
        <v>20373.469399999998</v>
      </c>
      <c r="G72" s="111">
        <f>G73*$G$4</f>
        <v>23937.036</v>
      </c>
      <c r="H72" s="113">
        <f>AVERAGE(C72:G72)</f>
        <v>19884.862579999997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2">
        <v>552</v>
      </c>
      <c r="D73" s="112">
        <v>601</v>
      </c>
      <c r="E73" s="112">
        <v>609</v>
      </c>
      <c r="F73" s="112">
        <v>653</v>
      </c>
      <c r="G73" s="112">
        <v>760</v>
      </c>
      <c r="H73" s="113">
        <f t="shared" si="4"/>
        <v>635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17253.258300000001</v>
      </c>
      <c r="D74" s="17">
        <f>D75*$D$4</f>
        <v>18733.605800000001</v>
      </c>
      <c r="E74" s="17">
        <f>E75*$E$4</f>
        <v>18845.387999999999</v>
      </c>
      <c r="F74" s="17">
        <f>F75*$F$4</f>
        <v>20248.6702</v>
      </c>
      <c r="G74" s="17">
        <f>G75*$G$4</f>
        <v>23842.547699999999</v>
      </c>
      <c r="H74" s="94">
        <f>AVERAGE(C74:G74)</f>
        <v>19784.694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549</v>
      </c>
      <c r="D75" s="16">
        <v>598</v>
      </c>
      <c r="E75" s="16">
        <v>606</v>
      </c>
      <c r="F75" s="16">
        <v>649</v>
      </c>
      <c r="G75" s="16">
        <v>757</v>
      </c>
      <c r="H75" s="94">
        <f t="shared" si="4"/>
        <v>631.79999999999995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17158.978200000001</v>
      </c>
      <c r="D76" s="17">
        <f>D77*$D$4</f>
        <v>18639.624500000002</v>
      </c>
      <c r="E76" s="17">
        <f>E77*$E$4</f>
        <v>18752.094000000001</v>
      </c>
      <c r="F76" s="17">
        <f>F77*$F$4</f>
        <v>20155.070800000001</v>
      </c>
      <c r="G76" s="17">
        <f>G77*$G$4</f>
        <v>23748.059399999998</v>
      </c>
      <c r="H76" s="94">
        <f>AVERAGE(C76:G76)</f>
        <v>19690.765380000001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546</v>
      </c>
      <c r="D77" s="16">
        <v>595</v>
      </c>
      <c r="E77" s="16">
        <v>603</v>
      </c>
      <c r="F77" s="16">
        <v>646</v>
      </c>
      <c r="G77" s="16">
        <v>754</v>
      </c>
      <c r="H77" s="94">
        <f t="shared" si="4"/>
        <v>628.79999999999995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17">
        <f>C79*$C$4</f>
        <v>16970.418000000001</v>
      </c>
      <c r="D78" s="17">
        <f>D79*$D$4</f>
        <v>18420.334800000001</v>
      </c>
      <c r="E78" s="17">
        <f>E79*$E$4</f>
        <v>18534.407999999999</v>
      </c>
      <c r="F78" s="17">
        <f>F79*$F$4</f>
        <v>19967.871999999999</v>
      </c>
      <c r="G78" s="17">
        <f>G79*$G$4</f>
        <v>23527.5867</v>
      </c>
      <c r="H78" s="94">
        <f>AVERAGE(C78:G78)</f>
        <v>19484.123899999999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540</v>
      </c>
      <c r="D79" s="16">
        <v>588</v>
      </c>
      <c r="E79" s="16">
        <v>596</v>
      </c>
      <c r="F79" s="16">
        <v>640</v>
      </c>
      <c r="G79" s="16">
        <v>747</v>
      </c>
      <c r="H79" s="94">
        <f>AVERAGE(C79:G79)</f>
        <v>622.20000000000005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4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4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12539.2533</v>
      </c>
      <c r="D83" s="17">
        <f>D84*$D$4</f>
        <v>13533.307200000001</v>
      </c>
      <c r="E83" s="17">
        <f>E84*$E$4</f>
        <v>13620.923999999999</v>
      </c>
      <c r="F83" s="17">
        <f>F84*$F$4</f>
        <v>15069.5034</v>
      </c>
      <c r="G83" s="17">
        <f>G84*$G$4</f>
        <v>19118.132699999998</v>
      </c>
      <c r="H83" s="94">
        <f>AVERAGE(C83:G83)</f>
        <v>14776.224119999999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399</v>
      </c>
      <c r="D84" s="25">
        <v>432</v>
      </c>
      <c r="E84" s="25">
        <v>438</v>
      </c>
      <c r="F84" s="22">
        <v>483</v>
      </c>
      <c r="G84" s="22">
        <v>607</v>
      </c>
      <c r="H84" s="93">
        <f>AVERAGE(C84:G84)</f>
        <v>471.8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07"/>
  <sheetViews>
    <sheetView workbookViewId="0">
      <pane xSplit="2" ySplit="4" topLeftCell="C68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82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31.496500000000001</v>
      </c>
      <c r="D4" s="46">
        <v>31.324400000000001</v>
      </c>
      <c r="E4" s="134">
        <v>31.2577</v>
      </c>
      <c r="F4" s="46">
        <v>31.4786</v>
      </c>
      <c r="G4" s="46"/>
      <c r="H4" s="49">
        <f>AVERAGE(C4:G4)</f>
        <v>31.389299999999999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95"/>
    </row>
    <row r="6" spans="1:17" x14ac:dyDescent="0.5">
      <c r="A6" t="s">
        <v>97</v>
      </c>
      <c r="B6" s="6" t="s">
        <v>19</v>
      </c>
      <c r="C6" s="17">
        <f>C7*$C$4</f>
        <v>35087.101000000002</v>
      </c>
      <c r="D6" s="17"/>
      <c r="E6" s="17">
        <f>E7*$E$4</f>
        <v>36196.416599999997</v>
      </c>
      <c r="F6" s="17">
        <f>F7*$F$4</f>
        <v>39694.514600000002</v>
      </c>
      <c r="G6" s="17"/>
      <c r="H6" s="94">
        <f>AVERAGE(C6:G6)</f>
        <v>36992.677399999993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1114</v>
      </c>
      <c r="D7" s="16"/>
      <c r="E7" s="16">
        <v>1158</v>
      </c>
      <c r="F7" s="16">
        <v>1261</v>
      </c>
      <c r="G7" s="16"/>
      <c r="H7" s="94">
        <f>AVERAGE(C7:G7)</f>
        <v>1177.6666666666667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7">
        <f>C9*$C$4</f>
        <v>35591.044999999998</v>
      </c>
      <c r="D8" s="17"/>
      <c r="E8" s="17">
        <f>E9*$E$4</f>
        <v>36696.539799999999</v>
      </c>
      <c r="F8" s="17">
        <f>F9*$F$4</f>
        <v>40229.650800000003</v>
      </c>
      <c r="G8" s="17"/>
      <c r="H8" s="94">
        <f t="shared" ref="H8:H35" si="0">AVERAGE(C8:G8)</f>
        <v>37505.745199999998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7">
        <v>1130</v>
      </c>
      <c r="D9" s="17"/>
      <c r="E9" s="17">
        <v>1174</v>
      </c>
      <c r="F9" s="17">
        <v>1278</v>
      </c>
      <c r="G9" s="17"/>
      <c r="H9" s="94">
        <f t="shared" si="0"/>
        <v>1194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34614.6535</v>
      </c>
      <c r="D10" s="111"/>
      <c r="E10" s="111">
        <f>E11*$E$4</f>
        <v>35696.293400000002</v>
      </c>
      <c r="F10" s="111">
        <f>F11*$F$4</f>
        <v>39127.899799999999</v>
      </c>
      <c r="G10" s="111"/>
      <c r="H10" s="113">
        <f>AVERAGE(C10:G10)</f>
        <v>36479.615566666667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1099</v>
      </c>
      <c r="D11" s="111"/>
      <c r="E11" s="111">
        <v>1142</v>
      </c>
      <c r="F11" s="111">
        <v>1243</v>
      </c>
      <c r="G11" s="111"/>
      <c r="H11" s="113">
        <f t="shared" si="0"/>
        <v>1161.3333333333333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35087.101000000002</v>
      </c>
      <c r="D12" s="111"/>
      <c r="E12" s="111">
        <f>E13*$E$4</f>
        <v>36196.416599999997</v>
      </c>
      <c r="F12" s="111">
        <f>F13*$F$4</f>
        <v>39694.514600000002</v>
      </c>
      <c r="G12" s="111"/>
      <c r="H12" s="113">
        <f t="shared" si="0"/>
        <v>36992.677399999993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1114</v>
      </c>
      <c r="D13" s="112"/>
      <c r="E13" s="112">
        <v>1158</v>
      </c>
      <c r="F13" s="112">
        <v>1261</v>
      </c>
      <c r="G13" s="112"/>
      <c r="H13" s="113">
        <f t="shared" si="0"/>
        <v>1177.6666666666667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17" t="s">
        <v>25</v>
      </c>
      <c r="C14" s="111">
        <f>C15*$C$4</f>
        <v>27905.899000000001</v>
      </c>
      <c r="D14" s="111"/>
      <c r="E14" s="111">
        <f>E15*$E$4</f>
        <v>28944.6302</v>
      </c>
      <c r="F14" s="111">
        <f>F15*$F$4</f>
        <v>30660.1564</v>
      </c>
      <c r="G14" s="111"/>
      <c r="H14" s="113">
        <f t="shared" si="0"/>
        <v>29170.228533333331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17" t="s">
        <v>20</v>
      </c>
      <c r="C15" s="113">
        <v>886</v>
      </c>
      <c r="D15" s="112"/>
      <c r="E15" s="112">
        <v>926</v>
      </c>
      <c r="F15" s="112">
        <v>974</v>
      </c>
      <c r="G15" s="112"/>
      <c r="H15" s="113">
        <f t="shared" si="0"/>
        <v>928.66666666666663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26898.011000000002</v>
      </c>
      <c r="D16" s="17"/>
      <c r="E16" s="17">
        <f>E17*$E$4</f>
        <v>27944.3838</v>
      </c>
      <c r="F16" s="17">
        <f>F17*$F$4</f>
        <v>29558.4054</v>
      </c>
      <c r="G16" s="17"/>
      <c r="H16" s="94">
        <f t="shared" si="0"/>
        <v>28133.600066666666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854</v>
      </c>
      <c r="D17" s="16"/>
      <c r="E17" s="16">
        <v>894</v>
      </c>
      <c r="F17" s="16">
        <v>939</v>
      </c>
      <c r="G17" s="16"/>
      <c r="H17" s="94">
        <f t="shared" si="0"/>
        <v>895.66666666666663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/>
      <c r="E18" s="17">
        <f>E19*$E$4</f>
        <v>0</v>
      </c>
      <c r="F18" s="1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9"/>
      <c r="E19" s="19">
        <v>0</v>
      </c>
      <c r="F19" s="19">
        <v>0</v>
      </c>
      <c r="G19" s="19"/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/>
      <c r="E20" s="17">
        <f>E21*$E$4</f>
        <v>0</v>
      </c>
      <c r="F20" s="17">
        <f>F21*$F$4</f>
        <v>0</v>
      </c>
      <c r="G20" s="17"/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9"/>
      <c r="E21" s="19">
        <v>0</v>
      </c>
      <c r="F21" s="19">
        <v>0</v>
      </c>
      <c r="G21" s="19"/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26394.066999999999</v>
      </c>
      <c r="D22" s="111"/>
      <c r="E22" s="111">
        <f>E23*$E$4</f>
        <v>27444.260600000001</v>
      </c>
      <c r="F22" s="111">
        <f>F23*$F$4</f>
        <v>29023.269199999999</v>
      </c>
      <c r="G22" s="111"/>
      <c r="H22" s="113">
        <f t="shared" si="0"/>
        <v>27620.532266666665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838</v>
      </c>
      <c r="D23" s="112"/>
      <c r="E23" s="112">
        <v>878</v>
      </c>
      <c r="F23" s="112">
        <v>922</v>
      </c>
      <c r="G23" s="112"/>
      <c r="H23" s="113">
        <f t="shared" si="0"/>
        <v>879.33333333333337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26299.577499999999</v>
      </c>
      <c r="D24" s="17"/>
      <c r="E24" s="17">
        <f>E25*$E$4</f>
        <v>27350.487499999999</v>
      </c>
      <c r="F24" s="17">
        <f>F25*$F$4</f>
        <v>28928.8334</v>
      </c>
      <c r="G24" s="17"/>
      <c r="H24" s="94">
        <f t="shared" si="0"/>
        <v>27526.299466666667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835</v>
      </c>
      <c r="D25" s="19"/>
      <c r="E25" s="19">
        <v>875</v>
      </c>
      <c r="F25" s="17">
        <v>919</v>
      </c>
      <c r="G25" s="19"/>
      <c r="H25" s="94">
        <f t="shared" si="0"/>
        <v>876.33333333333337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25701.144</v>
      </c>
      <c r="D26" s="17"/>
      <c r="E26" s="17">
        <f>E27*$E$4</f>
        <v>26756.591199999999</v>
      </c>
      <c r="F26" s="17">
        <f>F27*$F$4</f>
        <v>28330.74</v>
      </c>
      <c r="G26" s="17"/>
      <c r="H26" s="94">
        <f t="shared" si="0"/>
        <v>26929.491733333332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816</v>
      </c>
      <c r="D27" s="23"/>
      <c r="E27" s="16">
        <v>856</v>
      </c>
      <c r="F27" s="16">
        <v>900</v>
      </c>
      <c r="G27" s="16"/>
      <c r="H27" s="94">
        <f t="shared" si="0"/>
        <v>857.33333333333337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/>
      <c r="E28" s="17">
        <f>E29*$E$4</f>
        <v>0</v>
      </c>
      <c r="F28" s="17">
        <f>F29*$F$4</f>
        <v>0</v>
      </c>
      <c r="G28" s="17"/>
      <c r="H28" s="94">
        <f>AVERAGE(C28:G28)</f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16"/>
      <c r="E29" s="16">
        <v>0</v>
      </c>
      <c r="F29" s="16">
        <v>0</v>
      </c>
      <c r="G29" s="16"/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24882.235000000001</v>
      </c>
      <c r="D30" s="111"/>
      <c r="E30" s="111">
        <f>E31*$E$4</f>
        <v>25943.891</v>
      </c>
      <c r="F30" s="111">
        <f>F31*$F$4</f>
        <v>27480.817800000001</v>
      </c>
      <c r="G30" s="111"/>
      <c r="H30" s="113">
        <f t="shared" si="0"/>
        <v>26102.314600000002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790</v>
      </c>
      <c r="D31" s="114"/>
      <c r="E31" s="112">
        <v>830</v>
      </c>
      <c r="F31" s="112">
        <v>873</v>
      </c>
      <c r="G31" s="112"/>
      <c r="H31" s="113">
        <f t="shared" si="0"/>
        <v>831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/>
      <c r="E32" s="17">
        <f>E33*$E$4</f>
        <v>0</v>
      </c>
      <c r="F32" s="17">
        <f>F33*$F$4</f>
        <v>0</v>
      </c>
      <c r="G32" s="17"/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16"/>
      <c r="E33" s="16">
        <v>0</v>
      </c>
      <c r="F33" s="16">
        <v>0</v>
      </c>
      <c r="G33" s="16"/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17">
        <f>C35*$C$4</f>
        <v>0</v>
      </c>
      <c r="D34" s="17"/>
      <c r="E34" s="17">
        <f>E35*$E$4</f>
        <v>0</v>
      </c>
      <c r="F34" s="17">
        <f>F35*$F$4</f>
        <v>0</v>
      </c>
      <c r="G34" s="17"/>
      <c r="H34" s="94">
        <f>AVERAGE(C34:G34)</f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2">
        <v>0</v>
      </c>
      <c r="D35" s="22"/>
      <c r="E35" s="22">
        <v>0</v>
      </c>
      <c r="F35" s="22">
        <v>0</v>
      </c>
      <c r="G35" s="22"/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26394.066999999999</v>
      </c>
      <c r="D37" s="17"/>
      <c r="E37" s="17">
        <f>E38*$E$4</f>
        <v>27444.260600000001</v>
      </c>
      <c r="F37" s="17">
        <f>F38*$F$4</f>
        <v>30093.5416</v>
      </c>
      <c r="G37" s="17"/>
      <c r="H37" s="94">
        <f t="shared" ref="H37:H54" si="1">AVERAGE(C37:G37)</f>
        <v>27977.289733333335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838</v>
      </c>
      <c r="D38" s="23"/>
      <c r="E38" s="16">
        <v>878</v>
      </c>
      <c r="F38" s="16">
        <v>956</v>
      </c>
      <c r="G38" s="16"/>
      <c r="H38" s="94">
        <f t="shared" si="1"/>
        <v>890.66666666666663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23905.843499999999</v>
      </c>
      <c r="D39" s="17"/>
      <c r="E39" s="17">
        <f>E40*$E$4</f>
        <v>24943.6446</v>
      </c>
      <c r="F39" s="17">
        <f>F40*$F$4</f>
        <v>27354.903399999999</v>
      </c>
      <c r="G39" s="17"/>
      <c r="H39" s="94">
        <f t="shared" si="1"/>
        <v>25401.463833333331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759</v>
      </c>
      <c r="D40" s="23"/>
      <c r="E40" s="16">
        <v>798</v>
      </c>
      <c r="F40" s="16">
        <v>869</v>
      </c>
      <c r="G40" s="16"/>
      <c r="H40" s="94">
        <f t="shared" si="1"/>
        <v>808.66666666666663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30110.654000000002</v>
      </c>
      <c r="D41" s="17"/>
      <c r="E41" s="17">
        <f>E42*$E$4</f>
        <v>31195.184600000001</v>
      </c>
      <c r="F41" s="17">
        <f>F42*$F$4</f>
        <v>34185.759599999998</v>
      </c>
      <c r="G41" s="17"/>
      <c r="H41" s="94">
        <f t="shared" si="1"/>
        <v>31830.532733333337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956</v>
      </c>
      <c r="D42" s="23"/>
      <c r="E42" s="16">
        <v>998</v>
      </c>
      <c r="F42" s="16">
        <v>1086</v>
      </c>
      <c r="G42" s="16"/>
      <c r="H42" s="94">
        <f t="shared" si="1"/>
        <v>1013.3333333333334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24409.787500000002</v>
      </c>
      <c r="D44" s="17"/>
      <c r="E44" s="17">
        <f>E45*$E$4</f>
        <v>25443.767800000001</v>
      </c>
      <c r="F44" s="17">
        <f>F45*$F$4</f>
        <v>27354.903399999999</v>
      </c>
      <c r="G44" s="17"/>
      <c r="H44" s="94">
        <f t="shared" si="1"/>
        <v>25736.152900000001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775</v>
      </c>
      <c r="D45" s="23"/>
      <c r="E45" s="16">
        <v>814</v>
      </c>
      <c r="F45" s="16">
        <v>869</v>
      </c>
      <c r="G45" s="16"/>
      <c r="H45" s="94">
        <f t="shared" si="1"/>
        <v>819.33333333333337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22834.962500000001</v>
      </c>
      <c r="D46" s="17"/>
      <c r="E46" s="17">
        <f>E47*$E$4</f>
        <v>23943.3982</v>
      </c>
      <c r="F46" s="17">
        <f>F47*$F$4</f>
        <v>25182.880000000001</v>
      </c>
      <c r="G46" s="17"/>
      <c r="H46" s="94">
        <f t="shared" si="1"/>
        <v>23987.080233333338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725</v>
      </c>
      <c r="D47" s="23"/>
      <c r="E47" s="16">
        <v>766</v>
      </c>
      <c r="F47" s="16">
        <v>800</v>
      </c>
      <c r="G47" s="16"/>
      <c r="H47" s="94">
        <f t="shared" si="1"/>
        <v>763.66666666666663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22803.466</v>
      </c>
      <c r="D48" s="17"/>
      <c r="E48" s="17">
        <f>E49*$E$4</f>
        <v>23849.625100000001</v>
      </c>
      <c r="F48" s="17">
        <f>F49*$F$4</f>
        <v>25056.9656</v>
      </c>
      <c r="G48" s="17"/>
      <c r="H48" s="94">
        <f t="shared" si="1"/>
        <v>23903.352233333335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724</v>
      </c>
      <c r="D49" s="17"/>
      <c r="E49" s="19">
        <v>763</v>
      </c>
      <c r="F49" s="19">
        <v>796</v>
      </c>
      <c r="G49" s="19"/>
      <c r="H49" s="94">
        <f t="shared" si="1"/>
        <v>761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23905.843499999999</v>
      </c>
      <c r="D51" s="17"/>
      <c r="E51" s="17">
        <f>E52*$E$4</f>
        <v>23943.3982</v>
      </c>
      <c r="F51" s="17">
        <f>F52*$F$4</f>
        <v>25718.016200000002</v>
      </c>
      <c r="G51" s="17"/>
      <c r="H51" s="94">
        <f t="shared" si="1"/>
        <v>24522.419299999998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759</v>
      </c>
      <c r="D52" s="16"/>
      <c r="E52" s="16">
        <v>766</v>
      </c>
      <c r="F52" s="16">
        <v>817</v>
      </c>
      <c r="G52" s="16"/>
      <c r="H52" s="94">
        <f t="shared" si="1"/>
        <v>780.66666666666663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17"/>
      <c r="E53" s="17">
        <f>E54*$E$4</f>
        <v>0</v>
      </c>
      <c r="F53" s="17">
        <f>F54*$F$4</f>
        <v>0</v>
      </c>
      <c r="G53" s="17"/>
      <c r="H53" s="94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9">
        <v>0</v>
      </c>
      <c r="D54" s="19"/>
      <c r="E54" s="19">
        <v>0</v>
      </c>
      <c r="F54" s="19">
        <v>0</v>
      </c>
      <c r="G54" s="19"/>
      <c r="H54" s="94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18897.900000000001</v>
      </c>
      <c r="D56" s="17"/>
      <c r="E56" s="17">
        <f>E57*$E$4</f>
        <v>18942.1662</v>
      </c>
      <c r="F56" s="17">
        <f>F57*$F$4</f>
        <v>19674.125</v>
      </c>
      <c r="G56" s="17"/>
      <c r="H56" s="94">
        <f>AVERAGE(C56:G56)</f>
        <v>19171.397066666668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600</v>
      </c>
      <c r="D57" s="16"/>
      <c r="E57" s="16">
        <v>606</v>
      </c>
      <c r="F57" s="16">
        <v>625</v>
      </c>
      <c r="G57" s="16"/>
      <c r="H57" s="94">
        <f>AVERAGE(C57:G57)</f>
        <v>610.33333333333337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26205.088</v>
      </c>
      <c r="D59" s="17"/>
      <c r="E59" s="17">
        <f>E60*$E$4</f>
        <v>27256.714400000001</v>
      </c>
      <c r="F59" s="17">
        <f>F60*$F$4</f>
        <v>28771.440399999999</v>
      </c>
      <c r="G59" s="17"/>
      <c r="H59" s="94">
        <f>AVERAGE(C59:G59)</f>
        <v>27411.080933333335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832</v>
      </c>
      <c r="D60" s="16"/>
      <c r="E60" s="16">
        <v>872</v>
      </c>
      <c r="F60" s="16">
        <v>914</v>
      </c>
      <c r="G60" s="16"/>
      <c r="H60" s="94">
        <f t="shared" ref="H60:H68" si="2">AVERAGE(C60:G60)</f>
        <v>872.66666666666663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25890.123</v>
      </c>
      <c r="D61" s="17"/>
      <c r="E61" s="17">
        <f>E62*$E$4</f>
        <v>26944.1374</v>
      </c>
      <c r="F61" s="17">
        <f>F62*$F$4</f>
        <v>28456.654399999999</v>
      </c>
      <c r="G61" s="17"/>
      <c r="H61" s="94">
        <f t="shared" si="2"/>
        <v>27096.971600000001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822</v>
      </c>
      <c r="D62" s="16"/>
      <c r="E62" s="16">
        <v>862</v>
      </c>
      <c r="F62" s="16">
        <v>904</v>
      </c>
      <c r="G62" s="16"/>
      <c r="H62" s="94">
        <f t="shared" si="2"/>
        <v>862.66666666666663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25606.654500000001</v>
      </c>
      <c r="D63" s="17"/>
      <c r="E63" s="17">
        <f>E64*$E$4</f>
        <v>26662.8181</v>
      </c>
      <c r="F63" s="17">
        <f>F64*$F$4</f>
        <v>28110.389800000001</v>
      </c>
      <c r="G63" s="17"/>
      <c r="H63" s="94">
        <f t="shared" si="2"/>
        <v>26793.287466666665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813</v>
      </c>
      <c r="D64" s="16"/>
      <c r="E64" s="16">
        <v>853</v>
      </c>
      <c r="F64" s="16">
        <v>893</v>
      </c>
      <c r="G64" s="16"/>
      <c r="H64" s="94">
        <f t="shared" si="2"/>
        <v>853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17"/>
      <c r="E65" s="17">
        <f>E66*$E$4</f>
        <v>0</v>
      </c>
      <c r="F65" s="17">
        <f>F66*$F$4</f>
        <v>0</v>
      </c>
      <c r="G65" s="17"/>
      <c r="H65" s="94">
        <f>AVERAGE(C65:G65)</f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9"/>
      <c r="E66" s="19">
        <v>0</v>
      </c>
      <c r="F66" s="19">
        <v>0</v>
      </c>
      <c r="G66" s="19"/>
      <c r="H66" s="94">
        <f t="shared" si="2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17"/>
      <c r="E67" s="17">
        <f>E68*$E$4</f>
        <v>0</v>
      </c>
      <c r="F67" s="17">
        <f>F68*$F$4</f>
        <v>0</v>
      </c>
      <c r="G67" s="17"/>
      <c r="H67" s="94">
        <f t="shared" si="2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/>
      <c r="E68" s="25">
        <v>0</v>
      </c>
      <c r="F68" s="25">
        <v>0</v>
      </c>
      <c r="G68" s="25"/>
      <c r="H68" s="93">
        <f t="shared" si="2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27401.955000000002</v>
      </c>
      <c r="D70" s="17"/>
      <c r="E70" s="17">
        <f>E71*$E$4</f>
        <v>30945.123</v>
      </c>
      <c r="F70" s="17">
        <f>F71*$F$4</f>
        <v>33933.930800000002</v>
      </c>
      <c r="G70" s="17"/>
      <c r="H70" s="94">
        <f t="shared" ref="H70:H84" si="3">AVERAGE(C70:G70)</f>
        <v>30760.336266666669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870</v>
      </c>
      <c r="D71" s="16"/>
      <c r="E71" s="16">
        <v>990</v>
      </c>
      <c r="F71" s="16">
        <v>1078</v>
      </c>
      <c r="G71" s="16"/>
      <c r="H71" s="94">
        <f t="shared" si="3"/>
        <v>979.33333333333337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27307.465500000002</v>
      </c>
      <c r="D72" s="111"/>
      <c r="E72" s="111">
        <f>E73*$E$4</f>
        <v>30851.349900000001</v>
      </c>
      <c r="F72" s="111">
        <f>F73*$F$4</f>
        <v>33839.495000000003</v>
      </c>
      <c r="G72" s="111"/>
      <c r="H72" s="113">
        <f t="shared" si="3"/>
        <v>30666.103466666671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2">
        <v>867</v>
      </c>
      <c r="D73" s="112"/>
      <c r="E73" s="112">
        <v>987</v>
      </c>
      <c r="F73" s="112">
        <v>1075</v>
      </c>
      <c r="G73" s="112"/>
      <c r="H73" s="113">
        <f t="shared" si="3"/>
        <v>976.33333333333337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27181.479500000001</v>
      </c>
      <c r="D74" s="17"/>
      <c r="E74" s="17">
        <f>E75*$E$4</f>
        <v>30757.576799999999</v>
      </c>
      <c r="F74" s="17">
        <f>F75*$F$4</f>
        <v>33713.580600000001</v>
      </c>
      <c r="G74" s="17"/>
      <c r="H74" s="94">
        <f t="shared" si="3"/>
        <v>30550.878966666667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863</v>
      </c>
      <c r="D75" s="16"/>
      <c r="E75" s="16">
        <v>984</v>
      </c>
      <c r="F75" s="16">
        <v>1071</v>
      </c>
      <c r="G75" s="16"/>
      <c r="H75" s="94">
        <f t="shared" si="3"/>
        <v>972.66666666666663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27086.99</v>
      </c>
      <c r="D76" s="17"/>
      <c r="E76" s="17">
        <f>E77*$E$4</f>
        <v>30663.8037</v>
      </c>
      <c r="F76" s="17">
        <f>F77*$F$4</f>
        <v>33619.144800000002</v>
      </c>
      <c r="G76" s="17"/>
      <c r="H76" s="94">
        <f t="shared" si="3"/>
        <v>30456.646166666669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860</v>
      </c>
      <c r="D77" s="16"/>
      <c r="E77" s="16">
        <v>981</v>
      </c>
      <c r="F77" s="16">
        <v>1068</v>
      </c>
      <c r="G77" s="16"/>
      <c r="H77" s="94">
        <f t="shared" si="3"/>
        <v>969.66666666666663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17">
        <f>C79*$C$4</f>
        <v>26898.011000000002</v>
      </c>
      <c r="D78" s="17"/>
      <c r="E78" s="17">
        <f>E79*$E$4</f>
        <v>30444.999800000001</v>
      </c>
      <c r="F78" s="17">
        <f>F79*$F$4</f>
        <v>33367.315999999999</v>
      </c>
      <c r="G78" s="17"/>
      <c r="H78" s="94">
        <f t="shared" si="3"/>
        <v>30236.775600000004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854</v>
      </c>
      <c r="D79" s="16"/>
      <c r="E79" s="16">
        <v>974</v>
      </c>
      <c r="F79" s="16">
        <v>1060</v>
      </c>
      <c r="G79" s="16"/>
      <c r="H79" s="94">
        <f t="shared" si="3"/>
        <v>962.66666666666663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17"/>
      <c r="E80" s="17">
        <f>E81*$E$4</f>
        <v>0</v>
      </c>
      <c r="F80" s="17">
        <f>F81*$F$4</f>
        <v>0</v>
      </c>
      <c r="G80" s="17"/>
      <c r="H80" s="94">
        <f t="shared" si="3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/>
      <c r="E81" s="16">
        <v>0</v>
      </c>
      <c r="F81" s="16">
        <v>0</v>
      </c>
      <c r="G81" s="16"/>
      <c r="H81" s="94">
        <f t="shared" si="3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19023.886000000002</v>
      </c>
      <c r="D83" s="17"/>
      <c r="E83" s="17">
        <f>E84*$E$4</f>
        <v>19067.197</v>
      </c>
      <c r="F83" s="17">
        <f>F84*$F$4</f>
        <v>19800.039400000001</v>
      </c>
      <c r="G83" s="17"/>
      <c r="H83" s="94">
        <f t="shared" si="3"/>
        <v>19297.040799999999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604</v>
      </c>
      <c r="D84" s="25"/>
      <c r="E84" s="25">
        <v>610</v>
      </c>
      <c r="F84" s="22">
        <v>629</v>
      </c>
      <c r="G84" s="22"/>
      <c r="H84" s="93">
        <f t="shared" si="3"/>
        <v>614.33333333333337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07"/>
  <sheetViews>
    <sheetView workbookViewId="0">
      <pane xSplit="2" ySplit="4" topLeftCell="C62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83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7">
        <v>31.530999999999999</v>
      </c>
      <c r="D4" s="46">
        <v>32.007599999999996</v>
      </c>
      <c r="E4" s="47">
        <v>31.8552</v>
      </c>
      <c r="F4" s="45">
        <v>32.013300000000001</v>
      </c>
      <c r="G4" s="45"/>
      <c r="H4" s="49">
        <f>AVERAGE(C4:G4)</f>
        <v>31.851775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95"/>
    </row>
    <row r="6" spans="1:17" x14ac:dyDescent="0.5">
      <c r="A6" t="s">
        <v>97</v>
      </c>
      <c r="B6" s="6" t="s">
        <v>19</v>
      </c>
      <c r="C6" s="17">
        <f>C7*$C$4</f>
        <v>38720.067999999999</v>
      </c>
      <c r="D6" s="17">
        <f>D7*$D$4</f>
        <v>38345.104799999994</v>
      </c>
      <c r="E6" s="17">
        <f>E7*$E$4</f>
        <v>38863.343999999997</v>
      </c>
      <c r="F6" s="17">
        <f>F7*$F$4</f>
        <v>37615.627500000002</v>
      </c>
      <c r="G6" s="17"/>
      <c r="H6" s="94">
        <f t="shared" ref="H6:H18" si="0">AVERAGE(C6:G6)</f>
        <v>38386.036074999996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1228</v>
      </c>
      <c r="D7" s="16">
        <v>1198</v>
      </c>
      <c r="E7" s="16">
        <v>1220</v>
      </c>
      <c r="F7" s="16">
        <v>1175</v>
      </c>
      <c r="G7" s="16"/>
      <c r="H7" s="94">
        <f t="shared" si="0"/>
        <v>1205.25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7">
        <f>C9*$C$4</f>
        <v>39256.095000000001</v>
      </c>
      <c r="D8" s="17">
        <f>D9*$D$4</f>
        <v>38857.226399999992</v>
      </c>
      <c r="E8" s="17">
        <f>E9*$E$4</f>
        <v>39436.7376</v>
      </c>
      <c r="F8" s="17">
        <f>F9*$F$4</f>
        <v>38159.853600000002</v>
      </c>
      <c r="G8" s="17"/>
      <c r="H8" s="94">
        <f t="shared" si="0"/>
        <v>38927.478149999995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7">
        <v>1245</v>
      </c>
      <c r="D9" s="17">
        <v>1214</v>
      </c>
      <c r="E9" s="17">
        <v>1238</v>
      </c>
      <c r="F9" s="17">
        <v>1192</v>
      </c>
      <c r="G9" s="17"/>
      <c r="H9" s="94">
        <f t="shared" si="0"/>
        <v>1222.25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38152.51</v>
      </c>
      <c r="D10" s="111">
        <f>D11*$D$4</f>
        <v>37768.967999999993</v>
      </c>
      <c r="E10" s="111">
        <f>E11*$E$4</f>
        <v>38289.950400000002</v>
      </c>
      <c r="F10" s="111">
        <f>F11*$F$4</f>
        <v>37039.388100000004</v>
      </c>
      <c r="G10" s="111"/>
      <c r="H10" s="113">
        <f t="shared" si="0"/>
        <v>37812.704125000004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1210</v>
      </c>
      <c r="D11" s="111">
        <v>1180</v>
      </c>
      <c r="E11" s="111">
        <v>1202</v>
      </c>
      <c r="F11" s="111">
        <v>1157</v>
      </c>
      <c r="G11" s="111"/>
      <c r="H11" s="113">
        <f t="shared" si="0"/>
        <v>1187.25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38720.067999999999</v>
      </c>
      <c r="D12" s="111">
        <f>D13*$D$4</f>
        <v>38345.104799999994</v>
      </c>
      <c r="E12" s="111">
        <f>E13*$E$4</f>
        <v>38863.343999999997</v>
      </c>
      <c r="F12" s="111">
        <f>F13*$F$4</f>
        <v>37615.627500000002</v>
      </c>
      <c r="G12" s="111"/>
      <c r="H12" s="113">
        <f t="shared" si="0"/>
        <v>38386.036074999996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1228</v>
      </c>
      <c r="D13" s="112">
        <v>1198</v>
      </c>
      <c r="E13" s="112">
        <v>1220</v>
      </c>
      <c r="F13" s="112">
        <v>1175</v>
      </c>
      <c r="G13" s="112"/>
      <c r="H13" s="113">
        <f t="shared" si="0"/>
        <v>1205.25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17" t="s">
        <v>25</v>
      </c>
      <c r="C14" s="111">
        <f>C15*$C$4</f>
        <v>30774.255999999998</v>
      </c>
      <c r="D14" s="111">
        <f>D15*$D$4</f>
        <v>33736.010399999999</v>
      </c>
      <c r="E14" s="111">
        <f>E15*$E$4</f>
        <v>34212.484799999998</v>
      </c>
      <c r="F14" s="111">
        <f>F15*$F$4</f>
        <v>31885.246800000001</v>
      </c>
      <c r="G14" s="111"/>
      <c r="H14" s="113">
        <f t="shared" si="0"/>
        <v>32651.999499999998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17" t="s">
        <v>20</v>
      </c>
      <c r="C15" s="113">
        <v>976</v>
      </c>
      <c r="D15" s="112">
        <v>1054</v>
      </c>
      <c r="E15" s="112">
        <v>1074</v>
      </c>
      <c r="F15" s="112">
        <v>996</v>
      </c>
      <c r="G15" s="112"/>
      <c r="H15" s="113">
        <f t="shared" si="0"/>
        <v>1025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29670.670999999998</v>
      </c>
      <c r="D16" s="17">
        <f>D17*$D$4</f>
        <v>32647.751999999997</v>
      </c>
      <c r="E16" s="17">
        <f>E17*$E$4</f>
        <v>33065.6976</v>
      </c>
      <c r="F16" s="17">
        <f>F17*$F$4</f>
        <v>30732.768</v>
      </c>
      <c r="G16" s="17"/>
      <c r="H16" s="94">
        <f t="shared" si="0"/>
        <v>31529.222149999998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941</v>
      </c>
      <c r="D17" s="16">
        <v>1020</v>
      </c>
      <c r="E17" s="16">
        <v>1038</v>
      </c>
      <c r="F17" s="16">
        <v>960</v>
      </c>
      <c r="G17" s="16"/>
      <c r="H17" s="94">
        <f t="shared" si="0"/>
        <v>989.75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19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4">
        <f>AVERAGE(C20:G20)</f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19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29103.112999999998</v>
      </c>
      <c r="D22" s="111">
        <f>D23*$D$4</f>
        <v>32103.622799999997</v>
      </c>
      <c r="E22" s="111">
        <f>E23*$E$4</f>
        <v>32556.0144</v>
      </c>
      <c r="F22" s="111">
        <f>F23*$F$4</f>
        <v>30220.555200000003</v>
      </c>
      <c r="G22" s="111"/>
      <c r="H22" s="113">
        <f>AVERAGE(C22:G22)</f>
        <v>30995.826349999999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923</v>
      </c>
      <c r="D23" s="112">
        <v>1003</v>
      </c>
      <c r="E23" s="112">
        <v>1022</v>
      </c>
      <c r="F23" s="112">
        <v>944</v>
      </c>
      <c r="G23" s="112"/>
      <c r="H23" s="113">
        <f>AVERAGE(C23:G23)</f>
        <v>973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29008.52</v>
      </c>
      <c r="D24" s="17">
        <f>D25*$D$4</f>
        <v>32007.599999999995</v>
      </c>
      <c r="E24" s="17">
        <f>E25*$E$4</f>
        <v>32428.5936</v>
      </c>
      <c r="F24" s="17">
        <f>F25*$F$4</f>
        <v>30124.515299999999</v>
      </c>
      <c r="G24" s="17"/>
      <c r="H24" s="94">
        <f>AVERAGE(C24:G24)</f>
        <v>30892.307224999997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920</v>
      </c>
      <c r="D25" s="19">
        <v>1000</v>
      </c>
      <c r="E25" s="19">
        <v>1018</v>
      </c>
      <c r="F25" s="19">
        <v>941</v>
      </c>
      <c r="G25" s="19"/>
      <c r="H25" s="94">
        <f>AVERAGE(C25:G25)</f>
        <v>969.75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28409.431</v>
      </c>
      <c r="D26" s="17">
        <f>D27*$D$4</f>
        <v>30599.265599999995</v>
      </c>
      <c r="E26" s="17">
        <f>E27*$E$4</f>
        <v>31026.964800000002</v>
      </c>
      <c r="F26" s="17">
        <f>F27*$F$4</f>
        <v>28972.036500000002</v>
      </c>
      <c r="G26" s="17"/>
      <c r="H26" s="94">
        <f t="shared" ref="H26:H34" si="1">AVERAGE(C26:G26)</f>
        <v>29751.924475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901</v>
      </c>
      <c r="D27" s="23">
        <v>956</v>
      </c>
      <c r="E27" s="16">
        <v>974</v>
      </c>
      <c r="F27" s="16">
        <v>905</v>
      </c>
      <c r="G27" s="16"/>
      <c r="H27" s="94">
        <f t="shared" si="1"/>
        <v>934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4">
        <f t="shared" si="1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4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27621.155999999999</v>
      </c>
      <c r="D30" s="111">
        <f>D31*$D$4</f>
        <v>28806.839999999997</v>
      </c>
      <c r="E30" s="111">
        <f>E31*$E$4</f>
        <v>29179.3632</v>
      </c>
      <c r="F30" s="111">
        <f>F31*$F$4</f>
        <v>27499.4247</v>
      </c>
      <c r="G30" s="111"/>
      <c r="H30" s="113">
        <f t="shared" si="1"/>
        <v>28276.695975000002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876</v>
      </c>
      <c r="D31" s="114">
        <v>900</v>
      </c>
      <c r="E31" s="112">
        <v>916</v>
      </c>
      <c r="F31" s="112">
        <v>859</v>
      </c>
      <c r="G31" s="112"/>
      <c r="H31" s="113">
        <f t="shared" si="1"/>
        <v>887.75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4">
        <f t="shared" si="1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/>
      <c r="H33" s="94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4">
        <f t="shared" si="1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3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29103.112999999998</v>
      </c>
      <c r="D37" s="17">
        <f>D38*$D$4</f>
        <v>28838.847599999997</v>
      </c>
      <c r="E37" s="17">
        <f>E38*$E$4</f>
        <v>29211.218400000002</v>
      </c>
      <c r="F37" s="17">
        <f>F38*$F$4</f>
        <v>28011.637500000001</v>
      </c>
      <c r="G37" s="17"/>
      <c r="H37" s="94">
        <f t="shared" ref="H37:H42" si="2">AVERAGE(C37:G37)</f>
        <v>28791.204124999997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923</v>
      </c>
      <c r="D38" s="23">
        <v>901</v>
      </c>
      <c r="E38" s="16">
        <v>917</v>
      </c>
      <c r="F38" s="16">
        <v>875</v>
      </c>
      <c r="G38" s="16"/>
      <c r="H38" s="94">
        <f t="shared" si="2"/>
        <v>904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26359.915999999997</v>
      </c>
      <c r="D39" s="17">
        <f>D40*$D$4</f>
        <v>26086.193999999996</v>
      </c>
      <c r="E39" s="17">
        <f>E40*$E$4</f>
        <v>26471.671200000001</v>
      </c>
      <c r="F39" s="17">
        <f>F40*$F$4</f>
        <v>25258.493699999999</v>
      </c>
      <c r="G39" s="17"/>
      <c r="H39" s="94">
        <f t="shared" si="2"/>
        <v>26044.068724999997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7">
        <v>836</v>
      </c>
      <c r="D40" s="23">
        <v>815</v>
      </c>
      <c r="E40" s="16">
        <v>831</v>
      </c>
      <c r="F40" s="16">
        <v>789</v>
      </c>
      <c r="G40" s="16"/>
      <c r="H40" s="94">
        <f t="shared" si="2"/>
        <v>817.75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33202.142999999996</v>
      </c>
      <c r="D41" s="17">
        <f>D42*$D$4</f>
        <v>34536.200399999994</v>
      </c>
      <c r="E41" s="17">
        <f>E42*$E$4</f>
        <v>33893.932800000002</v>
      </c>
      <c r="F41" s="17">
        <f>F42*$F$4</f>
        <v>32653.566000000003</v>
      </c>
      <c r="G41" s="17"/>
      <c r="H41" s="94">
        <f t="shared" si="2"/>
        <v>33571.460549999996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1053</v>
      </c>
      <c r="D42" s="23">
        <v>1079</v>
      </c>
      <c r="E42" s="16">
        <v>1064</v>
      </c>
      <c r="F42" s="16">
        <v>1020</v>
      </c>
      <c r="G42" s="16"/>
      <c r="H42" s="94">
        <f t="shared" si="2"/>
        <v>1054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27431.969999999998</v>
      </c>
      <c r="D44" s="17">
        <f>D45*$D$4</f>
        <v>27174.452399999998</v>
      </c>
      <c r="E44" s="17">
        <f>E45*$E$4</f>
        <v>27586.603200000001</v>
      </c>
      <c r="F44" s="17">
        <f>F45*$F$4</f>
        <v>26346.945900000002</v>
      </c>
      <c r="G44" s="17"/>
      <c r="H44" s="94">
        <f t="shared" ref="H44:H49" si="3">AVERAGE(C44:G44)</f>
        <v>27134.992875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870</v>
      </c>
      <c r="D45" s="23">
        <v>849</v>
      </c>
      <c r="E45" s="16">
        <v>866</v>
      </c>
      <c r="F45" s="16">
        <v>823</v>
      </c>
      <c r="G45" s="16"/>
      <c r="H45" s="94">
        <f t="shared" si="3"/>
        <v>852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25256.330999999998</v>
      </c>
      <c r="D46" s="17">
        <f>D47*$D$4</f>
        <v>24997.935599999997</v>
      </c>
      <c r="E46" s="17">
        <f>E47*$E$4</f>
        <v>25356.7392</v>
      </c>
      <c r="F46" s="17">
        <f>F47*$F$4</f>
        <v>24170.041499999999</v>
      </c>
      <c r="G46" s="17"/>
      <c r="H46" s="94">
        <f t="shared" si="3"/>
        <v>24945.261825000001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801</v>
      </c>
      <c r="D47" s="23">
        <v>781</v>
      </c>
      <c r="E47" s="16">
        <v>796</v>
      </c>
      <c r="F47" s="16">
        <v>755</v>
      </c>
      <c r="G47" s="16"/>
      <c r="H47" s="94">
        <f t="shared" si="3"/>
        <v>783.25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25161.737999999998</v>
      </c>
      <c r="D48" s="17">
        <f>D49*$D$4</f>
        <v>24901.912799999998</v>
      </c>
      <c r="E48" s="17">
        <f>E49*$E$4</f>
        <v>25229.3184</v>
      </c>
      <c r="F48" s="17">
        <f>F49*$F$4</f>
        <v>24041.988300000001</v>
      </c>
      <c r="G48" s="17"/>
      <c r="H48" s="94">
        <f t="shared" si="3"/>
        <v>24833.739374999997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798</v>
      </c>
      <c r="D49" s="17">
        <v>778</v>
      </c>
      <c r="E49" s="19">
        <v>792</v>
      </c>
      <c r="F49" s="19">
        <v>751</v>
      </c>
      <c r="G49" s="19"/>
      <c r="H49" s="94">
        <f t="shared" si="3"/>
        <v>779.75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25792.358</v>
      </c>
      <c r="D51" s="17">
        <f>D52*$D$4</f>
        <v>25574.072399999997</v>
      </c>
      <c r="E51" s="17">
        <f>E52*$E$4</f>
        <v>24815.200799999999</v>
      </c>
      <c r="F51" s="17">
        <f>F52*$F$4</f>
        <v>23593.802100000001</v>
      </c>
      <c r="G51" s="17"/>
      <c r="H51" s="94">
        <f>AVERAGE(C51:G51)</f>
        <v>24943.858325000001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818</v>
      </c>
      <c r="D52" s="16">
        <v>799</v>
      </c>
      <c r="E52" s="16">
        <v>779</v>
      </c>
      <c r="F52" s="16">
        <v>737</v>
      </c>
      <c r="G52" s="16"/>
      <c r="H52" s="94">
        <f>AVERAGE(C52:G52)</f>
        <v>783.25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19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19738.405999999999</v>
      </c>
      <c r="D56" s="17">
        <f>D57*$D$4</f>
        <v>19588.651199999997</v>
      </c>
      <c r="E56" s="17">
        <f>E57*$E$4</f>
        <v>18699.002400000001</v>
      </c>
      <c r="F56" s="17">
        <f>F57*$F$4</f>
        <v>18663.7539</v>
      </c>
      <c r="G56" s="17"/>
      <c r="H56" s="94">
        <f>AVERAGE(C56:G56)</f>
        <v>19172.453374999997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626</v>
      </c>
      <c r="D57" s="16">
        <v>612</v>
      </c>
      <c r="E57" s="16">
        <v>587</v>
      </c>
      <c r="F57" s="16">
        <v>583</v>
      </c>
      <c r="G57" s="16"/>
      <c r="H57" s="94">
        <f>AVERAGE(C57:G57)</f>
        <v>602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28882.396000000001</v>
      </c>
      <c r="D59" s="17">
        <f>D60*$D$4</f>
        <v>31879.569599999995</v>
      </c>
      <c r="E59" s="17">
        <f>E60*$E$4</f>
        <v>32301.1728</v>
      </c>
      <c r="F59" s="17">
        <f>F60*$F$4</f>
        <v>29964.448800000002</v>
      </c>
      <c r="G59" s="17"/>
      <c r="H59" s="94">
        <f t="shared" ref="H59:H65" si="4">AVERAGE(C59:G59)</f>
        <v>30756.896799999999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916</v>
      </c>
      <c r="D60" s="16">
        <v>996</v>
      </c>
      <c r="E60" s="16">
        <v>1014</v>
      </c>
      <c r="F60" s="16">
        <v>936</v>
      </c>
      <c r="G60" s="16"/>
      <c r="H60" s="94">
        <f t="shared" si="4"/>
        <v>965.5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28535.555</v>
      </c>
      <c r="D61" s="17">
        <f>D62*$D$4</f>
        <v>31559.493599999998</v>
      </c>
      <c r="E61" s="17">
        <f>E62*$E$4</f>
        <v>31982.620800000001</v>
      </c>
      <c r="F61" s="17">
        <f>F62*$F$4</f>
        <v>29644.3158</v>
      </c>
      <c r="G61" s="17"/>
      <c r="H61" s="94">
        <f t="shared" si="4"/>
        <v>30430.496299999999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905</v>
      </c>
      <c r="D62" s="16">
        <v>986</v>
      </c>
      <c r="E62" s="16">
        <v>1004</v>
      </c>
      <c r="F62" s="16">
        <v>926</v>
      </c>
      <c r="G62" s="16"/>
      <c r="H62" s="94">
        <f t="shared" si="4"/>
        <v>955.25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28220.244999999999</v>
      </c>
      <c r="D63" s="17">
        <f>D64*$D$4</f>
        <v>31239.417599999997</v>
      </c>
      <c r="E63" s="17">
        <f>E64*$E$4</f>
        <v>31632.213599999999</v>
      </c>
      <c r="F63" s="17">
        <f>F64*$F$4</f>
        <v>29324.182800000002</v>
      </c>
      <c r="G63" s="17"/>
      <c r="H63" s="94">
        <f t="shared" si="4"/>
        <v>30104.014750000002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895</v>
      </c>
      <c r="D64" s="16">
        <v>976</v>
      </c>
      <c r="E64" s="16">
        <v>993</v>
      </c>
      <c r="F64" s="16">
        <v>916</v>
      </c>
      <c r="G64" s="16"/>
      <c r="H64" s="94">
        <f t="shared" si="4"/>
        <v>945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4">
        <f t="shared" si="4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19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4">
        <f>AVERAGE(C67:G67)</f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22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34053.479999999996</v>
      </c>
      <c r="D70" s="17">
        <f>D71*$D$4</f>
        <v>33736.010399999999</v>
      </c>
      <c r="E70" s="17">
        <f>E71*$E$4</f>
        <v>34212.484799999998</v>
      </c>
      <c r="F70" s="17">
        <f>F71*$F$4</f>
        <v>31885.246800000001</v>
      </c>
      <c r="G70" s="17"/>
      <c r="H70" s="94">
        <f t="shared" ref="H70:H80" si="5">AVERAGE(C70:G70)</f>
        <v>33471.805499999995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1080</v>
      </c>
      <c r="D71" s="17">
        <v>1054</v>
      </c>
      <c r="E71" s="16">
        <v>1074</v>
      </c>
      <c r="F71" s="16">
        <v>996</v>
      </c>
      <c r="G71" s="16"/>
      <c r="H71" s="94">
        <f t="shared" si="5"/>
        <v>1051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33958.886999999995</v>
      </c>
      <c r="D72" s="111">
        <f>D73*$D$4</f>
        <v>33639.987599999993</v>
      </c>
      <c r="E72" s="111">
        <f>E73*$E$4</f>
        <v>34085.063999999998</v>
      </c>
      <c r="F72" s="111">
        <f>F73*$F$4</f>
        <v>31725.1803</v>
      </c>
      <c r="G72" s="111"/>
      <c r="H72" s="113">
        <f t="shared" si="5"/>
        <v>33352.279724999993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2">
        <v>1077</v>
      </c>
      <c r="D73" s="112">
        <v>1051</v>
      </c>
      <c r="E73" s="112">
        <v>1070</v>
      </c>
      <c r="F73" s="112">
        <v>991</v>
      </c>
      <c r="G73" s="112"/>
      <c r="H73" s="113">
        <f t="shared" si="5"/>
        <v>1047.25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33832.762999999999</v>
      </c>
      <c r="D74" s="17">
        <f>D75*$D$4</f>
        <v>33511.957199999997</v>
      </c>
      <c r="E74" s="17">
        <f>E75*$E$4</f>
        <v>33989.498399999997</v>
      </c>
      <c r="F74" s="17">
        <f>F75*$F$4</f>
        <v>31629.1404</v>
      </c>
      <c r="G74" s="17"/>
      <c r="H74" s="94">
        <f t="shared" si="5"/>
        <v>33240.839749999999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1073</v>
      </c>
      <c r="D75" s="16">
        <v>1047</v>
      </c>
      <c r="E75" s="16">
        <v>1067</v>
      </c>
      <c r="F75" s="16">
        <v>988</v>
      </c>
      <c r="G75" s="16"/>
      <c r="H75" s="94">
        <f t="shared" si="5"/>
        <v>1043.75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33706.638999999996</v>
      </c>
      <c r="D76" s="17">
        <f>D77*$D$4</f>
        <v>33415.934399999998</v>
      </c>
      <c r="E76" s="17">
        <f>E77*$E$4</f>
        <v>33862.077599999997</v>
      </c>
      <c r="F76" s="17">
        <f>F77*$F$4</f>
        <v>31533.1005</v>
      </c>
      <c r="G76" s="17"/>
      <c r="H76" s="94">
        <f t="shared" si="5"/>
        <v>33129.437874999996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1069</v>
      </c>
      <c r="D77" s="16">
        <v>1044</v>
      </c>
      <c r="E77" s="16">
        <v>1063</v>
      </c>
      <c r="F77" s="16">
        <v>985</v>
      </c>
      <c r="G77" s="16"/>
      <c r="H77" s="94">
        <f t="shared" si="5"/>
        <v>1040.25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84" t="s">
        <v>59</v>
      </c>
      <c r="C78" s="77">
        <f>C79*$C$4</f>
        <v>33517.453000000001</v>
      </c>
      <c r="D78" s="77">
        <f>D79*$D$4</f>
        <v>33191.881199999996</v>
      </c>
      <c r="E78" s="77">
        <f>E79*$E$4</f>
        <v>33639.091200000003</v>
      </c>
      <c r="F78" s="17">
        <f>F79*$F$4</f>
        <v>31309.007400000002</v>
      </c>
      <c r="G78" s="77"/>
      <c r="H78" s="94">
        <f t="shared" si="5"/>
        <v>32914.358200000002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84" t="s">
        <v>22</v>
      </c>
      <c r="C79" s="122">
        <v>1063</v>
      </c>
      <c r="D79" s="122">
        <v>1037</v>
      </c>
      <c r="E79" s="122">
        <v>1056</v>
      </c>
      <c r="F79" s="122">
        <v>978</v>
      </c>
      <c r="G79" s="122"/>
      <c r="H79" s="94">
        <f t="shared" si="5"/>
        <v>1033.5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4">
        <f t="shared" si="5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19"/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19864.53</v>
      </c>
      <c r="D83" s="17">
        <f>D84*$D$4</f>
        <v>19684.673999999999</v>
      </c>
      <c r="E83" s="17">
        <f>E84*$E$4</f>
        <v>19941.355200000002</v>
      </c>
      <c r="F83" s="17">
        <f>F84*$F$4</f>
        <v>18759.793799999999</v>
      </c>
      <c r="G83" s="17"/>
      <c r="H83" s="94">
        <f>AVERAGE(C83:G83)</f>
        <v>19562.588250000001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630</v>
      </c>
      <c r="D84" s="25">
        <v>615</v>
      </c>
      <c r="E84" s="25">
        <v>626</v>
      </c>
      <c r="F84" s="22">
        <v>586</v>
      </c>
      <c r="G84" s="25"/>
      <c r="H84" s="93">
        <f>AVERAGE(C84:G84)</f>
        <v>614.25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07"/>
  <sheetViews>
    <sheetView workbookViewId="0">
      <pane xSplit="2" ySplit="4" topLeftCell="C35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84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32.399500000000003</v>
      </c>
      <c r="D4" s="46">
        <v>32.905099999999997</v>
      </c>
      <c r="E4" s="47">
        <v>33.024299999999997</v>
      </c>
      <c r="F4" s="47">
        <v>33.290799999999997</v>
      </c>
      <c r="G4" s="45">
        <v>33.2562</v>
      </c>
      <c r="H4" s="49">
        <f>AVERAGE(C4:G4)</f>
        <v>32.975180000000002</v>
      </c>
    </row>
    <row r="5" spans="1:17" x14ac:dyDescent="0.5">
      <c r="B5" s="61" t="s">
        <v>18</v>
      </c>
      <c r="C5" s="62"/>
      <c r="D5" s="63"/>
      <c r="E5" s="63"/>
      <c r="F5" s="64"/>
      <c r="G5" s="63"/>
      <c r="H5" s="62"/>
    </row>
    <row r="6" spans="1:17" x14ac:dyDescent="0.5">
      <c r="A6" t="s">
        <v>97</v>
      </c>
      <c r="B6" s="6" t="s">
        <v>19</v>
      </c>
      <c r="C6" s="17">
        <f>C7*$C$4</f>
        <v>35347.854500000001</v>
      </c>
      <c r="D6" s="17">
        <f>D7*$D$4</f>
        <v>35669.128399999994</v>
      </c>
      <c r="E6" s="17">
        <f>E7*$E$4</f>
        <v>35699.268299999996</v>
      </c>
      <c r="F6" s="17">
        <f>F7*$F$4</f>
        <v>35587.8652</v>
      </c>
      <c r="G6" s="17">
        <f>G7*$G$4</f>
        <v>34586.447999999997</v>
      </c>
      <c r="H6" s="94">
        <f>AVERAGE(C6:G6)</f>
        <v>35378.112880000001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1091</v>
      </c>
      <c r="D7" s="17">
        <v>1084</v>
      </c>
      <c r="E7" s="16">
        <v>1081</v>
      </c>
      <c r="F7" s="16">
        <v>1069</v>
      </c>
      <c r="G7" s="16">
        <v>1040</v>
      </c>
      <c r="H7" s="94">
        <f t="shared" ref="H7:H29" si="0">AVERAGE(C7:G7)</f>
        <v>1073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7">
        <f>C9*$C$4</f>
        <v>35898.646000000001</v>
      </c>
      <c r="D8" s="17">
        <f>D9*$D$4</f>
        <v>36195.61</v>
      </c>
      <c r="E8" s="17">
        <f>E9*$E$4</f>
        <v>36260.681399999994</v>
      </c>
      <c r="F8" s="17">
        <f>F9*$F$4</f>
        <v>36153.808799999999</v>
      </c>
      <c r="G8" s="17">
        <f>G9*$G$4</f>
        <v>35151.803399999997</v>
      </c>
      <c r="H8" s="94">
        <f t="shared" si="0"/>
        <v>35932.109920000003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7">
        <v>1108</v>
      </c>
      <c r="D9" s="17">
        <v>1100</v>
      </c>
      <c r="E9" s="16">
        <v>1098</v>
      </c>
      <c r="F9" s="17">
        <v>1086</v>
      </c>
      <c r="G9" s="17">
        <v>1057</v>
      </c>
      <c r="H9" s="94">
        <f t="shared" si="0"/>
        <v>1089.8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34829.462500000001</v>
      </c>
      <c r="D10" s="111">
        <f>D11*$D$4</f>
        <v>35109.741699999999</v>
      </c>
      <c r="E10" s="111">
        <f>E11*$E$4</f>
        <v>35170.879499999995</v>
      </c>
      <c r="F10" s="111">
        <f>F11*$F$4</f>
        <v>35055.212399999997</v>
      </c>
      <c r="G10" s="111">
        <f>G11*$G$4</f>
        <v>34021.092599999996</v>
      </c>
      <c r="H10" s="113">
        <f t="shared" si="0"/>
        <v>34837.277740000005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1075</v>
      </c>
      <c r="D11" s="111">
        <v>1067</v>
      </c>
      <c r="E11" s="112">
        <v>1065</v>
      </c>
      <c r="F11" s="111">
        <v>1053</v>
      </c>
      <c r="G11" s="111">
        <v>1023</v>
      </c>
      <c r="H11" s="113">
        <f t="shared" si="0"/>
        <v>1056.5999999999999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35347.854500000001</v>
      </c>
      <c r="D12" s="111">
        <f>D13*$D$4</f>
        <v>35669.128399999994</v>
      </c>
      <c r="E12" s="111">
        <f>E13*$E$4</f>
        <v>35699.268299999996</v>
      </c>
      <c r="F12" s="111">
        <f>F13*$F$4</f>
        <v>35587.8652</v>
      </c>
      <c r="G12" s="111">
        <f>G13*$G$4</f>
        <v>34586.447999999997</v>
      </c>
      <c r="H12" s="113">
        <f t="shared" si="0"/>
        <v>35378.112880000001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1091</v>
      </c>
      <c r="D13" s="112">
        <v>1084</v>
      </c>
      <c r="E13" s="112">
        <v>1081</v>
      </c>
      <c r="F13" s="112">
        <v>1069</v>
      </c>
      <c r="G13" s="112">
        <v>1040</v>
      </c>
      <c r="H13" s="113">
        <f t="shared" si="0"/>
        <v>1073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17" t="s">
        <v>25</v>
      </c>
      <c r="C14" s="111">
        <f>C15*$C$4</f>
        <v>29613.143000000004</v>
      </c>
      <c r="D14" s="111">
        <f>D15*$D$4</f>
        <v>29647.495099999996</v>
      </c>
      <c r="E14" s="111">
        <f>E15*$E$4</f>
        <v>29886.991499999996</v>
      </c>
      <c r="F14" s="111">
        <f>F15*$F$4</f>
        <v>29795.265999999996</v>
      </c>
      <c r="G14" s="111">
        <f>G15*$G$4</f>
        <v>28799.869200000001</v>
      </c>
      <c r="H14" s="113">
        <f t="shared" si="0"/>
        <v>29548.552960000001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17" t="s">
        <v>20</v>
      </c>
      <c r="C15" s="113">
        <v>914</v>
      </c>
      <c r="D15" s="112">
        <v>901</v>
      </c>
      <c r="E15" s="112">
        <v>905</v>
      </c>
      <c r="F15" s="112">
        <v>895</v>
      </c>
      <c r="G15" s="112">
        <v>866</v>
      </c>
      <c r="H15" s="113">
        <f t="shared" si="0"/>
        <v>896.2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28511.56</v>
      </c>
      <c r="D16" s="17">
        <f>D17*$D$4</f>
        <v>28726.152299999998</v>
      </c>
      <c r="E16" s="17">
        <f>E17*$E$4</f>
        <v>28797.189599999998</v>
      </c>
      <c r="F16" s="17">
        <f>F17*$F$4</f>
        <v>28696.669599999997</v>
      </c>
      <c r="G16" s="17">
        <f>G17*$G$4</f>
        <v>28234.513800000001</v>
      </c>
      <c r="H16" s="94">
        <f t="shared" si="0"/>
        <v>28593.217059999995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880</v>
      </c>
      <c r="D17" s="16">
        <v>873</v>
      </c>
      <c r="E17" s="16">
        <v>872</v>
      </c>
      <c r="F17" s="16">
        <v>862</v>
      </c>
      <c r="G17" s="16">
        <v>849</v>
      </c>
      <c r="H17" s="94">
        <f t="shared" si="0"/>
        <v>867.2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E19*$D$4</f>
        <v>0</v>
      </c>
      <c r="F18" s="17">
        <f>F19*$F$4</f>
        <v>0</v>
      </c>
      <c r="G18" s="17">
        <f>G19*$G$4</f>
        <v>0</v>
      </c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>
        <v>0</v>
      </c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E21*$D$4</f>
        <v>0</v>
      </c>
      <c r="F20" s="17">
        <f>F21*$F$4</f>
        <v>0</v>
      </c>
      <c r="G20" s="17">
        <f>G21*$G$4</f>
        <v>0</v>
      </c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27993.168000000001</v>
      </c>
      <c r="D22" s="111">
        <f>D23*$D$4</f>
        <v>28199.670699999999</v>
      </c>
      <c r="E22" s="111">
        <f>E23*$E$4</f>
        <v>28268.800799999997</v>
      </c>
      <c r="F22" s="111">
        <f>F23*$F$4</f>
        <v>28164.016799999998</v>
      </c>
      <c r="G22" s="111">
        <f>G23*$G$4</f>
        <v>27702.4146</v>
      </c>
      <c r="H22" s="113">
        <f t="shared" si="0"/>
        <v>28065.614179999997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864</v>
      </c>
      <c r="D23" s="112">
        <v>857</v>
      </c>
      <c r="E23" s="112">
        <v>856</v>
      </c>
      <c r="F23" s="112">
        <v>846</v>
      </c>
      <c r="G23" s="112">
        <v>833</v>
      </c>
      <c r="H23" s="113">
        <f t="shared" si="0"/>
        <v>851.2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27863.570000000003</v>
      </c>
      <c r="D24" s="17">
        <f>D25*$D$4</f>
        <v>28100.955399999999</v>
      </c>
      <c r="E24" s="17">
        <f>E25*$E$4</f>
        <v>28169.727899999998</v>
      </c>
      <c r="F24" s="17">
        <f>F25*$F$4</f>
        <v>28064.144399999997</v>
      </c>
      <c r="G24" s="17">
        <f>G25*$G$4</f>
        <v>27569.389800000001</v>
      </c>
      <c r="H24" s="94">
        <f t="shared" si="0"/>
        <v>27953.557500000003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860</v>
      </c>
      <c r="D25" s="19">
        <v>854</v>
      </c>
      <c r="E25" s="16">
        <v>853</v>
      </c>
      <c r="F25" s="19">
        <v>843</v>
      </c>
      <c r="G25" s="19">
        <v>829</v>
      </c>
      <c r="H25" s="94">
        <f t="shared" si="0"/>
        <v>847.8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26729.587500000001</v>
      </c>
      <c r="D26" s="17">
        <f>D27*$D$4</f>
        <v>26817.656499999997</v>
      </c>
      <c r="E26" s="17">
        <f>E27*$E$4</f>
        <v>26881.780199999997</v>
      </c>
      <c r="F26" s="17">
        <f>F27*$F$4</f>
        <v>26765.803199999998</v>
      </c>
      <c r="G26" s="17">
        <f>G27*$G$4</f>
        <v>26172.629400000002</v>
      </c>
      <c r="H26" s="94">
        <f t="shared" si="0"/>
        <v>26673.491359999996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825</v>
      </c>
      <c r="D27" s="23">
        <v>815</v>
      </c>
      <c r="E27" s="16">
        <v>814</v>
      </c>
      <c r="F27" s="16">
        <v>804</v>
      </c>
      <c r="G27" s="16">
        <v>787</v>
      </c>
      <c r="H27" s="94">
        <f t="shared" si="0"/>
        <v>809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E29*$D$4</f>
        <v>0</v>
      </c>
      <c r="F28" s="17">
        <f>F29*$F$4</f>
        <v>0</v>
      </c>
      <c r="G28" s="17">
        <f>G29*$G$4</f>
        <v>0</v>
      </c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25271.610000000004</v>
      </c>
      <c r="D30" s="111">
        <f>D31*$D$4</f>
        <v>25172.401499999996</v>
      </c>
      <c r="E30" s="111">
        <f>E31*$E$4</f>
        <v>25197.540899999996</v>
      </c>
      <c r="F30" s="111">
        <f>F31*$F$4</f>
        <v>25134.553999999996</v>
      </c>
      <c r="G30" s="111">
        <f>G31*$G$4</f>
        <v>24376.794600000001</v>
      </c>
      <c r="H30" s="113">
        <f t="shared" ref="H30:H35" si="1">AVERAGE(C30:G30)</f>
        <v>25030.580199999997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780</v>
      </c>
      <c r="D31" s="114">
        <v>765</v>
      </c>
      <c r="E31" s="112">
        <v>763</v>
      </c>
      <c r="F31" s="112">
        <v>755</v>
      </c>
      <c r="G31" s="112">
        <v>733</v>
      </c>
      <c r="H31" s="113">
        <f t="shared" si="1"/>
        <v>759.2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E33*$D$4</f>
        <v>0</v>
      </c>
      <c r="F32" s="17">
        <f>F33*$F$4</f>
        <v>0</v>
      </c>
      <c r="G32" s="17">
        <f>G33*$G$4</f>
        <v>0</v>
      </c>
      <c r="H32" s="94">
        <f t="shared" si="1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4">
        <f t="shared" si="1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17">
        <f>C35*$C$4</f>
        <v>0</v>
      </c>
      <c r="D34" s="17">
        <f>D35*$D$4</f>
        <v>0</v>
      </c>
      <c r="E34" s="17">
        <f>E35*$D$4</f>
        <v>0</v>
      </c>
      <c r="F34" s="17">
        <f>F35*$F$4</f>
        <v>0</v>
      </c>
      <c r="G34" s="17">
        <f>G35*$G$4</f>
        <v>0</v>
      </c>
      <c r="H34" s="94">
        <f t="shared" si="1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5">
        <v>0</v>
      </c>
      <c r="D35" s="29">
        <v>0</v>
      </c>
      <c r="E35" s="22">
        <v>0</v>
      </c>
      <c r="F35" s="25">
        <v>0</v>
      </c>
      <c r="G35" s="25">
        <v>0</v>
      </c>
      <c r="H35" s="93">
        <f t="shared" si="1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5" t="s">
        <v>35</v>
      </c>
      <c r="C36" s="64"/>
      <c r="D36" s="66"/>
      <c r="E36" s="64"/>
      <c r="F36" s="64"/>
      <c r="G36" s="64"/>
      <c r="H36" s="67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27993.168000000001</v>
      </c>
      <c r="D37" s="17">
        <f>D38*$D$4</f>
        <v>27113.802399999997</v>
      </c>
      <c r="E37" s="17">
        <f>E38*$E$4</f>
        <v>27145.974599999998</v>
      </c>
      <c r="F37" s="17">
        <f>F38*$F$4</f>
        <v>27065.420399999999</v>
      </c>
      <c r="G37" s="17">
        <f>G38*$G$4</f>
        <v>27137.0592</v>
      </c>
      <c r="H37" s="94">
        <f t="shared" ref="H37:H42" si="2">AVERAGE(C37:G37)</f>
        <v>27291.084920000001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864</v>
      </c>
      <c r="D38" s="81">
        <v>824</v>
      </c>
      <c r="E38" s="19">
        <v>822</v>
      </c>
      <c r="F38" s="16">
        <v>813</v>
      </c>
      <c r="G38" s="16">
        <v>816</v>
      </c>
      <c r="H38" s="94">
        <f t="shared" si="2"/>
        <v>827.8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23036.044500000004</v>
      </c>
      <c r="D39" s="17">
        <f>D40*$D$4</f>
        <v>22145.132299999997</v>
      </c>
      <c r="E39" s="17">
        <f>E40*$E$4</f>
        <v>22192.329599999997</v>
      </c>
      <c r="F39" s="17">
        <f>F40*$F$4</f>
        <v>22105.091199999999</v>
      </c>
      <c r="G39" s="17">
        <f>G40*$G$4</f>
        <v>21084.430799999998</v>
      </c>
      <c r="H39" s="94">
        <f t="shared" si="2"/>
        <v>22112.605680000001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711</v>
      </c>
      <c r="D40" s="81">
        <v>673</v>
      </c>
      <c r="E40" s="19">
        <v>672</v>
      </c>
      <c r="F40" s="16">
        <v>664</v>
      </c>
      <c r="G40" s="16">
        <v>634</v>
      </c>
      <c r="H40" s="94">
        <f t="shared" si="2"/>
        <v>670.8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30390.731000000003</v>
      </c>
      <c r="D41" s="17">
        <f>D42*$D$4</f>
        <v>30700.458299999998</v>
      </c>
      <c r="E41" s="17">
        <f>E42*$E$4</f>
        <v>30778.647599999997</v>
      </c>
      <c r="F41" s="17">
        <f>F42*$F$4</f>
        <v>30660.826799999999</v>
      </c>
      <c r="G41" s="17">
        <f>G42*$G$4</f>
        <v>29631.2742</v>
      </c>
      <c r="H41" s="94">
        <f t="shared" si="2"/>
        <v>30432.387579999999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938</v>
      </c>
      <c r="D42" s="81">
        <v>933</v>
      </c>
      <c r="E42" s="19">
        <v>932</v>
      </c>
      <c r="F42" s="16">
        <v>921</v>
      </c>
      <c r="G42" s="16">
        <v>891</v>
      </c>
      <c r="H42" s="94">
        <f t="shared" si="2"/>
        <v>923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5" t="s">
        <v>40</v>
      </c>
      <c r="C43" s="64"/>
      <c r="D43" s="66"/>
      <c r="E43" s="64"/>
      <c r="F43" s="64"/>
      <c r="G43" s="64"/>
      <c r="H43" s="67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24137.627500000002</v>
      </c>
      <c r="D44" s="17">
        <f>D45*$D$4</f>
        <v>24349.773999999998</v>
      </c>
      <c r="E44" s="17">
        <f>E45*$E$4</f>
        <v>24404.957699999999</v>
      </c>
      <c r="F44" s="17">
        <f>F45*$F$4</f>
        <v>24302.284</v>
      </c>
      <c r="G44" s="17">
        <f>G45*$G$4</f>
        <v>23279.34</v>
      </c>
      <c r="H44" s="94">
        <f t="shared" ref="H44:H49" si="3">AVERAGE(C44:G44)</f>
        <v>24094.79664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745</v>
      </c>
      <c r="D45" s="23">
        <v>740</v>
      </c>
      <c r="E45" s="19">
        <v>739</v>
      </c>
      <c r="F45" s="16">
        <v>730</v>
      </c>
      <c r="G45" s="16">
        <v>700</v>
      </c>
      <c r="H45" s="94">
        <f t="shared" si="3"/>
        <v>730.8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21934.461500000001</v>
      </c>
      <c r="D46" s="17">
        <f>D47*$D$4</f>
        <v>21026.358899999999</v>
      </c>
      <c r="E46" s="17">
        <f>E47*$E$4</f>
        <v>21102.527699999999</v>
      </c>
      <c r="F46" s="17">
        <f>F47*$F$4</f>
        <v>21006.494799999997</v>
      </c>
      <c r="G46" s="17">
        <f>G47*$G$4</f>
        <v>19986.976200000001</v>
      </c>
      <c r="H46" s="94">
        <f t="shared" si="3"/>
        <v>21011.363819999999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677</v>
      </c>
      <c r="D47" s="23">
        <v>639</v>
      </c>
      <c r="E47" s="19">
        <v>639</v>
      </c>
      <c r="F47" s="16">
        <v>631</v>
      </c>
      <c r="G47" s="16">
        <v>601</v>
      </c>
      <c r="H47" s="94">
        <f t="shared" si="3"/>
        <v>637.4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21804.863500000003</v>
      </c>
      <c r="D48" s="17">
        <f>D49*$D$4</f>
        <v>20927.643599999999</v>
      </c>
      <c r="E48" s="17">
        <f>E49*$E$4</f>
        <v>21003.4548</v>
      </c>
      <c r="F48" s="17">
        <f>F49*$F$4</f>
        <v>20906.622399999997</v>
      </c>
      <c r="G48" s="17">
        <f>G49*$G$4</f>
        <v>19853.951399999998</v>
      </c>
      <c r="H48" s="94">
        <f t="shared" si="3"/>
        <v>20899.307140000001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673</v>
      </c>
      <c r="D49" s="17">
        <v>636</v>
      </c>
      <c r="E49" s="19">
        <v>636</v>
      </c>
      <c r="F49" s="19">
        <v>628</v>
      </c>
      <c r="G49" s="19">
        <v>597</v>
      </c>
      <c r="H49" s="94">
        <f t="shared" si="3"/>
        <v>634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8" t="s">
        <v>44</v>
      </c>
      <c r="C50" s="67"/>
      <c r="D50" s="64"/>
      <c r="E50" s="64"/>
      <c r="F50" s="64"/>
      <c r="G50" s="64"/>
      <c r="H50" s="67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22452.853500000001</v>
      </c>
      <c r="D51" s="17">
        <f>D52*$D$4</f>
        <v>22704.518999999997</v>
      </c>
      <c r="E51" s="17">
        <f>E52*$E$4</f>
        <v>22753.742699999999</v>
      </c>
      <c r="F51" s="17">
        <f>F52*$F$4</f>
        <v>22671.034799999998</v>
      </c>
      <c r="G51" s="17">
        <f>G52*$G$4</f>
        <v>21616.53</v>
      </c>
      <c r="H51" s="94">
        <f t="shared" ref="H51:H68" si="4">AVERAGE(C51:G51)</f>
        <v>22439.735999999997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693</v>
      </c>
      <c r="D52" s="16">
        <v>690</v>
      </c>
      <c r="E52" s="19">
        <v>689</v>
      </c>
      <c r="F52" s="16">
        <v>681</v>
      </c>
      <c r="G52" s="16">
        <v>650</v>
      </c>
      <c r="H52" s="94">
        <f>AVERAGE(C52:G52)</f>
        <v>680.6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4">
        <f t="shared" si="4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9">
        <v>0</v>
      </c>
      <c r="D54" s="16">
        <v>0</v>
      </c>
      <c r="E54" s="19">
        <v>0</v>
      </c>
      <c r="F54" s="16">
        <v>0</v>
      </c>
      <c r="G54" s="16">
        <v>0</v>
      </c>
      <c r="H54" s="94">
        <f t="shared" si="4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5" t="s">
        <v>46</v>
      </c>
      <c r="C55" s="67"/>
      <c r="D55" s="64"/>
      <c r="E55" s="64"/>
      <c r="F55" s="64"/>
      <c r="G55" s="64"/>
      <c r="H55" s="67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18629.712500000001</v>
      </c>
      <c r="D56" s="17">
        <f>D57*$D$4</f>
        <v>18854.622299999999</v>
      </c>
      <c r="E56" s="17">
        <f>E57*$E$4</f>
        <v>18889.899599999997</v>
      </c>
      <c r="F56" s="17">
        <f>F57*$F$4</f>
        <v>18809.302</v>
      </c>
      <c r="G56" s="17">
        <f>G57*$G$4</f>
        <v>17792.066999999999</v>
      </c>
      <c r="H56" s="94">
        <f t="shared" si="4"/>
        <v>18595.12068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575</v>
      </c>
      <c r="D57" s="16">
        <v>573</v>
      </c>
      <c r="E57" s="19">
        <v>572</v>
      </c>
      <c r="F57" s="16">
        <v>565</v>
      </c>
      <c r="G57" s="16">
        <v>535</v>
      </c>
      <c r="H57" s="94">
        <f t="shared" si="4"/>
        <v>564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5" t="s">
        <v>48</v>
      </c>
      <c r="C58" s="67"/>
      <c r="D58" s="64"/>
      <c r="E58" s="64"/>
      <c r="F58" s="64"/>
      <c r="G58" s="64"/>
      <c r="H58" s="67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27766.371500000001</v>
      </c>
      <c r="D59" s="17">
        <f>D60*$D$4</f>
        <v>27969.334999999999</v>
      </c>
      <c r="E59" s="17">
        <f>E60*$E$4</f>
        <v>28037.630699999998</v>
      </c>
      <c r="F59" s="17">
        <f>F60*$F$4</f>
        <v>27930.981199999998</v>
      </c>
      <c r="G59" s="17">
        <f>G60*$G$4</f>
        <v>27469.621200000001</v>
      </c>
      <c r="H59" s="94">
        <f t="shared" si="4"/>
        <v>27834.787919999995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857</v>
      </c>
      <c r="D60" s="16">
        <v>850</v>
      </c>
      <c r="E60" s="19">
        <v>849</v>
      </c>
      <c r="F60" s="16">
        <v>839</v>
      </c>
      <c r="G60" s="16">
        <v>826</v>
      </c>
      <c r="H60" s="94">
        <f t="shared" si="4"/>
        <v>844.2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27409.977000000003</v>
      </c>
      <c r="D61" s="17">
        <f>D62*$D$4</f>
        <v>27640.283999999996</v>
      </c>
      <c r="E61" s="17">
        <f>E62*$E$4</f>
        <v>27707.387699999996</v>
      </c>
      <c r="F61" s="17">
        <f>F62*$F$4</f>
        <v>27598.073199999999</v>
      </c>
      <c r="G61" s="17">
        <f>G62*$G$4</f>
        <v>27137.0592</v>
      </c>
      <c r="H61" s="94">
        <f t="shared" si="4"/>
        <v>27498.556219999999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846</v>
      </c>
      <c r="D62" s="16">
        <v>840</v>
      </c>
      <c r="E62" s="19">
        <v>839</v>
      </c>
      <c r="F62" s="16">
        <v>829</v>
      </c>
      <c r="G62" s="16">
        <v>816</v>
      </c>
      <c r="H62" s="94">
        <f t="shared" si="4"/>
        <v>834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27085.982000000004</v>
      </c>
      <c r="D63" s="17">
        <f>D64*$D$4</f>
        <v>27344.138099999996</v>
      </c>
      <c r="E63" s="17">
        <f>E64*$E$4</f>
        <v>27377.144699999997</v>
      </c>
      <c r="F63" s="17">
        <f>F64*$F$4</f>
        <v>27298.455999999998</v>
      </c>
      <c r="G63" s="17">
        <f>G64*$G$4</f>
        <v>26804.497200000002</v>
      </c>
      <c r="H63" s="94">
        <f t="shared" si="4"/>
        <v>27182.043600000005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836</v>
      </c>
      <c r="D64" s="16">
        <v>831</v>
      </c>
      <c r="E64" s="19">
        <v>829</v>
      </c>
      <c r="F64" s="16">
        <v>820</v>
      </c>
      <c r="G64" s="16">
        <v>806</v>
      </c>
      <c r="H64" s="94">
        <f t="shared" si="4"/>
        <v>824.4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4">
        <f t="shared" si="4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6">
        <v>0</v>
      </c>
      <c r="E66" s="19">
        <v>0</v>
      </c>
      <c r="F66" s="16">
        <v>0</v>
      </c>
      <c r="G66" s="16">
        <v>0</v>
      </c>
      <c r="H66" s="94">
        <f t="shared" si="4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4">
        <f t="shared" si="4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2">
        <v>0</v>
      </c>
      <c r="F68" s="25">
        <v>0</v>
      </c>
      <c r="G68" s="25">
        <v>0</v>
      </c>
      <c r="H68" s="93">
        <f t="shared" si="4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5" t="s">
        <v>54</v>
      </c>
      <c r="C69" s="64"/>
      <c r="D69" s="64"/>
      <c r="E69" s="64"/>
      <c r="F69" s="64"/>
      <c r="G69" s="64"/>
      <c r="H69" s="67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30714.726000000002</v>
      </c>
      <c r="D70" s="17">
        <f>D71*$D$4</f>
        <v>30963.699099999998</v>
      </c>
      <c r="E70" s="17">
        <f>E71*$E$4</f>
        <v>31009.817699999996</v>
      </c>
      <c r="F70" s="17">
        <f>F71*$F$4</f>
        <v>30893.862399999998</v>
      </c>
      <c r="G70" s="17">
        <f>G71*$G$4</f>
        <v>29897.323799999998</v>
      </c>
      <c r="H70" s="94">
        <f t="shared" ref="H70:H84" si="5">AVERAGE(C70:G70)</f>
        <v>30695.8858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948</v>
      </c>
      <c r="D71" s="16">
        <v>941</v>
      </c>
      <c r="E71" s="19">
        <v>939</v>
      </c>
      <c r="F71" s="16">
        <v>928</v>
      </c>
      <c r="G71" s="16">
        <v>899</v>
      </c>
      <c r="H71" s="94">
        <f t="shared" si="5"/>
        <v>931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30617.527500000004</v>
      </c>
      <c r="D72" s="111">
        <f>D73*$D$4</f>
        <v>30832.078699999998</v>
      </c>
      <c r="E72" s="111">
        <f>E73*$E$4</f>
        <v>30910.744799999997</v>
      </c>
      <c r="F72" s="111">
        <f>F73*$F$4</f>
        <v>30793.989999999998</v>
      </c>
      <c r="G72" s="111">
        <f>G73*$G$4</f>
        <v>29764.298999999999</v>
      </c>
      <c r="H72" s="113">
        <f t="shared" si="5"/>
        <v>30583.727999999996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1">
        <v>945</v>
      </c>
      <c r="D73" s="112">
        <v>937</v>
      </c>
      <c r="E73" s="113">
        <v>936</v>
      </c>
      <c r="F73" s="112">
        <v>925</v>
      </c>
      <c r="G73" s="112">
        <v>895</v>
      </c>
      <c r="H73" s="113">
        <f t="shared" si="5"/>
        <v>927.6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30520.329000000002</v>
      </c>
      <c r="D74" s="17">
        <f>D75*$D$4</f>
        <v>30733.363399999998</v>
      </c>
      <c r="E74" s="17">
        <f>E75*$E$4</f>
        <v>30811.671899999998</v>
      </c>
      <c r="F74" s="17">
        <f>F75*$F$4</f>
        <v>30694.117599999998</v>
      </c>
      <c r="G74" s="17">
        <f>G75*$G$4</f>
        <v>29664.5304</v>
      </c>
      <c r="H74" s="94">
        <f t="shared" si="5"/>
        <v>30484.802459999999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942</v>
      </c>
      <c r="D75" s="16">
        <v>934</v>
      </c>
      <c r="E75" s="19">
        <v>933</v>
      </c>
      <c r="F75" s="16">
        <v>922</v>
      </c>
      <c r="G75" s="16">
        <v>892</v>
      </c>
      <c r="H75" s="94">
        <f t="shared" si="5"/>
        <v>924.6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30390.731000000003</v>
      </c>
      <c r="D76" s="17">
        <f>D77*$D$4</f>
        <v>30634.648099999999</v>
      </c>
      <c r="E76" s="17">
        <f>E77*$E$4</f>
        <v>30712.598999999998</v>
      </c>
      <c r="F76" s="17">
        <f>F77*$F$4</f>
        <v>30594.245199999998</v>
      </c>
      <c r="G76" s="17">
        <f>G77*$G$4</f>
        <v>29564.7618</v>
      </c>
      <c r="H76" s="94">
        <f t="shared" si="5"/>
        <v>30379.397020000004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938</v>
      </c>
      <c r="D77" s="16">
        <v>931</v>
      </c>
      <c r="E77" s="19">
        <v>930</v>
      </c>
      <c r="F77" s="16">
        <v>919</v>
      </c>
      <c r="G77" s="16">
        <v>889</v>
      </c>
      <c r="H77" s="94">
        <f t="shared" si="5"/>
        <v>921.4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17">
        <f>C79*$C$4</f>
        <v>30163.934500000003</v>
      </c>
      <c r="D78" s="17">
        <f>D79*$D$4</f>
        <v>30404.312399999999</v>
      </c>
      <c r="E78" s="17">
        <f>E79*$E$4</f>
        <v>30481.428899999995</v>
      </c>
      <c r="F78" s="17">
        <f>F79*$F$4</f>
        <v>30361.209599999998</v>
      </c>
      <c r="G78" s="17">
        <f>G79*$G$4</f>
        <v>29331.968400000002</v>
      </c>
      <c r="H78" s="94">
        <f t="shared" si="5"/>
        <v>30148.570760000002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931</v>
      </c>
      <c r="D79" s="16">
        <v>924</v>
      </c>
      <c r="E79" s="19">
        <v>923</v>
      </c>
      <c r="F79" s="16">
        <v>912</v>
      </c>
      <c r="G79" s="16">
        <v>882</v>
      </c>
      <c r="H79" s="94">
        <f t="shared" si="5"/>
        <v>914.4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4">
        <f t="shared" si="5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9">
        <v>0</v>
      </c>
      <c r="F81" s="16">
        <v>0</v>
      </c>
      <c r="G81" s="16">
        <v>0</v>
      </c>
      <c r="H81" s="94">
        <f t="shared" si="5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5" t="s">
        <v>61</v>
      </c>
      <c r="C82" s="64"/>
      <c r="D82" s="64"/>
      <c r="E82" s="64"/>
      <c r="F82" s="64"/>
      <c r="G82" s="64"/>
      <c r="H82" s="67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18759.310500000003</v>
      </c>
      <c r="D83" s="17">
        <f>D84*$D$4</f>
        <v>18953.337599999999</v>
      </c>
      <c r="E83" s="17">
        <f>E84*$E$4</f>
        <v>18988.9725</v>
      </c>
      <c r="F83" s="17">
        <f>F84*$F$4</f>
        <v>18942.465199999999</v>
      </c>
      <c r="G83" s="17">
        <f>G84*$G$4</f>
        <v>17891.835599999999</v>
      </c>
      <c r="H83" s="94">
        <f t="shared" si="5"/>
        <v>18707.184279999998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579</v>
      </c>
      <c r="D84" s="25">
        <v>576</v>
      </c>
      <c r="E84" s="22">
        <v>575</v>
      </c>
      <c r="F84" s="22">
        <v>569</v>
      </c>
      <c r="G84" s="25">
        <v>538</v>
      </c>
      <c r="H84" s="93">
        <f t="shared" si="5"/>
        <v>567.4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/>
      <c r="E85" s="16"/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/>
      <c r="E86" s="16"/>
      <c r="F86" s="16"/>
      <c r="G86" s="16"/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/>
      <c r="E87" s="16"/>
      <c r="F87" s="19"/>
      <c r="G87" s="19"/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7"/>
  <sheetViews>
    <sheetView topLeftCell="A88" workbookViewId="0">
      <selection activeCell="B38" sqref="B38"/>
    </sheetView>
  </sheetViews>
  <sheetFormatPr defaultRowHeight="21.75" x14ac:dyDescent="0.5"/>
  <cols>
    <col min="1" max="1" width="15.5703125" customWidth="1"/>
    <col min="2" max="2" width="23" customWidth="1"/>
    <col min="3" max="8" width="13.42578125" customWidth="1"/>
  </cols>
  <sheetData>
    <row r="1" spans="1:17" ht="29.25" x14ac:dyDescent="0.6">
      <c r="B1" s="147" t="s">
        <v>85</v>
      </c>
      <c r="C1" s="147"/>
      <c r="D1" s="147"/>
      <c r="E1" s="147"/>
      <c r="F1" s="147"/>
      <c r="G1" s="147"/>
      <c r="H1" s="147"/>
    </row>
    <row r="2" spans="1:17" x14ac:dyDescent="0.5">
      <c r="B2" s="32" t="s">
        <v>0</v>
      </c>
      <c r="C2" s="145" t="s">
        <v>68</v>
      </c>
      <c r="D2" s="146"/>
      <c r="E2" s="146"/>
      <c r="F2" s="146"/>
      <c r="G2" s="146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33.391599999999997</v>
      </c>
      <c r="D4" s="46">
        <v>33.364199999999997</v>
      </c>
      <c r="E4" s="47">
        <v>33.1599</v>
      </c>
      <c r="F4" s="45">
        <v>33.261299999999999</v>
      </c>
      <c r="G4" s="45"/>
      <c r="H4" s="49">
        <f>AVERAGE(C4:G4)</f>
        <v>33.294249999999998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97</v>
      </c>
      <c r="B6" s="6" t="s">
        <v>19</v>
      </c>
      <c r="C6" s="17">
        <f>C7*$C$4</f>
        <v>33291.425199999998</v>
      </c>
      <c r="D6" s="17">
        <f>D7*$D$4</f>
        <v>33531.020999999993</v>
      </c>
      <c r="E6" s="17">
        <f>E7*$E$4</f>
        <v>31800.344100000002</v>
      </c>
      <c r="F6" s="17">
        <f>F7*$F$4</f>
        <v>30666.918599999997</v>
      </c>
      <c r="G6" s="17"/>
      <c r="H6" s="94">
        <f t="shared" ref="H6:H35" si="0">AVERAGE(C6:G6)</f>
        <v>32322.427224999999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98</v>
      </c>
      <c r="B7" s="6" t="s">
        <v>20</v>
      </c>
      <c r="C7" s="17">
        <v>997</v>
      </c>
      <c r="D7" s="16">
        <v>1005</v>
      </c>
      <c r="E7" s="16">
        <v>959</v>
      </c>
      <c r="F7" s="16">
        <v>922</v>
      </c>
      <c r="G7" s="16"/>
      <c r="H7" s="94">
        <f t="shared" si="0"/>
        <v>970.75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99</v>
      </c>
      <c r="B8" s="6" t="s">
        <v>21</v>
      </c>
      <c r="C8" s="17">
        <f>C9*$C$4</f>
        <v>33825.690799999997</v>
      </c>
      <c r="D8" s="17">
        <f>D9*$D$4</f>
        <v>34098.212399999997</v>
      </c>
      <c r="E8" s="17">
        <f>E9*$E$4</f>
        <v>32894.620799999997</v>
      </c>
      <c r="F8" s="17">
        <f>F9*$F$4</f>
        <v>31764.541499999999</v>
      </c>
      <c r="G8" s="17"/>
      <c r="H8" s="94">
        <f>AVERAGE(C8:G8)</f>
        <v>33145.766374999999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100</v>
      </c>
      <c r="B9" s="6" t="s">
        <v>22</v>
      </c>
      <c r="C9" s="17">
        <v>1013</v>
      </c>
      <c r="D9" s="17">
        <v>1022</v>
      </c>
      <c r="E9" s="17">
        <v>992</v>
      </c>
      <c r="F9" s="17">
        <v>955</v>
      </c>
      <c r="G9" s="17"/>
      <c r="H9" s="94">
        <f t="shared" si="0"/>
        <v>995.5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101</v>
      </c>
      <c r="B10" s="117" t="s">
        <v>23</v>
      </c>
      <c r="C10" s="111">
        <f>C11*$C$4</f>
        <v>32723.767999999996</v>
      </c>
      <c r="D10" s="111">
        <f>D11*$D$4</f>
        <v>32997.193799999994</v>
      </c>
      <c r="E10" s="111">
        <f>E11*$E$4</f>
        <v>31236.625800000002</v>
      </c>
      <c r="F10" s="111">
        <f>F11*$F$4</f>
        <v>30101.476499999997</v>
      </c>
      <c r="G10" s="111"/>
      <c r="H10" s="113">
        <f t="shared" si="0"/>
        <v>31764.766024999997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102</v>
      </c>
      <c r="B11" s="117" t="s">
        <v>20</v>
      </c>
      <c r="C11" s="111">
        <v>980</v>
      </c>
      <c r="D11" s="111">
        <v>989</v>
      </c>
      <c r="E11" s="111">
        <v>942</v>
      </c>
      <c r="F11" s="111">
        <v>905</v>
      </c>
      <c r="G11" s="111"/>
      <c r="H11" s="113">
        <f t="shared" si="0"/>
        <v>954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103</v>
      </c>
      <c r="B12" s="117" t="s">
        <v>24</v>
      </c>
      <c r="C12" s="111">
        <f>C13*$C$4</f>
        <v>33291.425199999998</v>
      </c>
      <c r="D12" s="111">
        <f>D13*$D$4</f>
        <v>33531.020999999993</v>
      </c>
      <c r="E12" s="111">
        <f>E13*$E$4</f>
        <v>32364.062399999999</v>
      </c>
      <c r="F12" s="111">
        <f>F13*$F$4</f>
        <v>31199.099399999999</v>
      </c>
      <c r="G12" s="111"/>
      <c r="H12" s="113">
        <f t="shared" si="0"/>
        <v>32596.401999999995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104</v>
      </c>
      <c r="B13" s="117" t="s">
        <v>20</v>
      </c>
      <c r="C13" s="111">
        <v>997</v>
      </c>
      <c r="D13" s="112">
        <v>1005</v>
      </c>
      <c r="E13" s="112">
        <v>976</v>
      </c>
      <c r="F13" s="112">
        <v>938</v>
      </c>
      <c r="G13" s="112"/>
      <c r="H13" s="113">
        <f t="shared" si="0"/>
        <v>979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105</v>
      </c>
      <c r="B14" s="117" t="s">
        <v>25</v>
      </c>
      <c r="C14" s="111">
        <f>C15*$C$4</f>
        <v>28048.943999999996</v>
      </c>
      <c r="D14" s="111">
        <f>D15*$D$4</f>
        <v>28292.841599999996</v>
      </c>
      <c r="E14" s="111">
        <f>E15*$E$4</f>
        <v>28185.915000000001</v>
      </c>
      <c r="F14" s="111">
        <f>F15*$F$4</f>
        <v>27640.140299999999</v>
      </c>
      <c r="G14" s="111"/>
      <c r="H14" s="113">
        <f t="shared" si="0"/>
        <v>28041.960224999995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106</v>
      </c>
      <c r="B15" s="117" t="s">
        <v>20</v>
      </c>
      <c r="C15" s="113">
        <v>840</v>
      </c>
      <c r="D15" s="112">
        <v>848</v>
      </c>
      <c r="E15" s="112">
        <v>850</v>
      </c>
      <c r="F15" s="112">
        <v>831</v>
      </c>
      <c r="G15" s="112"/>
      <c r="H15" s="113">
        <f t="shared" si="0"/>
        <v>842.25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107</v>
      </c>
      <c r="B16" s="6" t="s">
        <v>26</v>
      </c>
      <c r="C16" s="17">
        <f>C17*$C$4</f>
        <v>27514.678399999997</v>
      </c>
      <c r="D16" s="17">
        <f>D17*$D$4</f>
        <v>27759.014399999996</v>
      </c>
      <c r="E16" s="17">
        <f>E17*$E$4</f>
        <v>27655.356599999999</v>
      </c>
      <c r="F16" s="17">
        <f>F17*$F$4</f>
        <v>27074.698199999999</v>
      </c>
      <c r="G16" s="17"/>
      <c r="H16" s="94">
        <f t="shared" si="0"/>
        <v>27500.936899999997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108</v>
      </c>
      <c r="B17" s="6" t="s">
        <v>20</v>
      </c>
      <c r="C17" s="19">
        <v>824</v>
      </c>
      <c r="D17" s="16">
        <v>832</v>
      </c>
      <c r="E17" s="16">
        <v>834</v>
      </c>
      <c r="F17" s="16">
        <v>814</v>
      </c>
      <c r="G17" s="16"/>
      <c r="H17" s="94">
        <f t="shared" si="0"/>
        <v>826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109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4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110</v>
      </c>
      <c r="B19" s="6" t="s">
        <v>20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94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111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4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112</v>
      </c>
      <c r="B21" s="6" t="s">
        <v>20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94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113</v>
      </c>
      <c r="B22" s="117" t="s">
        <v>29</v>
      </c>
      <c r="C22" s="111">
        <f>C23*$C$4</f>
        <v>26947.021199999999</v>
      </c>
      <c r="D22" s="111">
        <f>D23*$D$4</f>
        <v>27191.822999999997</v>
      </c>
      <c r="E22" s="111">
        <f>E23*$E$4</f>
        <v>27091.638299999999</v>
      </c>
      <c r="F22" s="111">
        <f>F23*$F$4</f>
        <v>26542.517400000001</v>
      </c>
      <c r="G22" s="111"/>
      <c r="H22" s="113">
        <f t="shared" si="0"/>
        <v>26943.249974999995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114</v>
      </c>
      <c r="B23" s="117" t="s">
        <v>20</v>
      </c>
      <c r="C23" s="113">
        <v>807</v>
      </c>
      <c r="D23" s="112">
        <v>815</v>
      </c>
      <c r="E23" s="112">
        <v>817</v>
      </c>
      <c r="F23" s="112">
        <v>798</v>
      </c>
      <c r="G23" s="112"/>
      <c r="H23" s="113">
        <f t="shared" si="0"/>
        <v>809.25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115</v>
      </c>
      <c r="B24" s="6" t="s">
        <v>30</v>
      </c>
      <c r="C24" s="17">
        <f>C25*$C$4</f>
        <v>26846.846399999999</v>
      </c>
      <c r="D24" s="17">
        <f>D25*$D$4</f>
        <v>27091.730399999997</v>
      </c>
      <c r="E24" s="17">
        <f>E25*$E$4</f>
        <v>26992.158599999999</v>
      </c>
      <c r="F24" s="17">
        <f>F25*$F$4</f>
        <v>26409.4722</v>
      </c>
      <c r="G24" s="17"/>
      <c r="H24" s="94">
        <f t="shared" si="0"/>
        <v>26835.051899999999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116</v>
      </c>
      <c r="B25" s="6" t="s">
        <v>20</v>
      </c>
      <c r="C25" s="19">
        <v>804</v>
      </c>
      <c r="D25" s="19">
        <v>812</v>
      </c>
      <c r="E25" s="19">
        <v>814</v>
      </c>
      <c r="F25" s="19">
        <v>794</v>
      </c>
      <c r="G25" s="19"/>
      <c r="H25" s="94">
        <f t="shared" si="0"/>
        <v>806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117</v>
      </c>
      <c r="B26" s="3" t="s">
        <v>31</v>
      </c>
      <c r="C26" s="17">
        <f>C27*$C$4</f>
        <v>25477.790799999999</v>
      </c>
      <c r="D26" s="17">
        <f>D27*$D$4</f>
        <v>25657.069799999997</v>
      </c>
      <c r="E26" s="17">
        <f>E27*$E$4</f>
        <v>25400.483400000001</v>
      </c>
      <c r="F26" s="17">
        <f>F27*$F$4</f>
        <v>24812.929799999998</v>
      </c>
      <c r="G26" s="17"/>
      <c r="H26" s="94">
        <f t="shared" si="0"/>
        <v>25337.068449999999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118</v>
      </c>
      <c r="B27" s="3" t="s">
        <v>20</v>
      </c>
      <c r="C27" s="16">
        <v>763</v>
      </c>
      <c r="D27" s="23">
        <v>769</v>
      </c>
      <c r="E27" s="16">
        <v>766</v>
      </c>
      <c r="F27" s="16">
        <v>746</v>
      </c>
      <c r="G27" s="16"/>
      <c r="H27" s="94">
        <f t="shared" si="0"/>
        <v>761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119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4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120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4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121</v>
      </c>
      <c r="B30" s="116" t="s">
        <v>66</v>
      </c>
      <c r="C30" s="111">
        <f>C31*$C$4</f>
        <v>23641.252799999998</v>
      </c>
      <c r="D30" s="111">
        <f>D31*$D$4</f>
        <v>23855.402999999998</v>
      </c>
      <c r="E30" s="111">
        <f>E31*$E$4</f>
        <v>23311.4097</v>
      </c>
      <c r="F30" s="111">
        <f>F31*$F$4</f>
        <v>22750.729199999998</v>
      </c>
      <c r="G30" s="111"/>
      <c r="H30" s="113">
        <f t="shared" si="0"/>
        <v>23389.698675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122</v>
      </c>
      <c r="B31" s="116" t="s">
        <v>20</v>
      </c>
      <c r="C31" s="112">
        <v>708</v>
      </c>
      <c r="D31" s="114">
        <v>715</v>
      </c>
      <c r="E31" s="112">
        <v>703</v>
      </c>
      <c r="F31" s="112">
        <v>684</v>
      </c>
      <c r="G31" s="112"/>
      <c r="H31" s="113">
        <f t="shared" si="0"/>
        <v>702.5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123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4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124</v>
      </c>
      <c r="B33" s="3" t="s">
        <v>20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94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163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4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164</v>
      </c>
      <c r="B35" s="10" t="s">
        <v>22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93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165</v>
      </c>
      <c r="B37" s="3" t="s">
        <v>36</v>
      </c>
      <c r="C37" s="17">
        <f>C38*$C$4</f>
        <v>26947.021199999999</v>
      </c>
      <c r="D37" s="17">
        <f>D38*$D$4</f>
        <v>27191.822999999997</v>
      </c>
      <c r="E37" s="17">
        <f>E38*$E$4</f>
        <v>25997.3616</v>
      </c>
      <c r="F37" s="17">
        <f>F38*$F$4</f>
        <v>25444.894499999999</v>
      </c>
      <c r="G37" s="17"/>
      <c r="H37" s="94">
        <f t="shared" ref="H37:H42" si="1">AVERAGE(C37:G37)</f>
        <v>26395.275074999998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166</v>
      </c>
      <c r="B38" s="3" t="s">
        <v>37</v>
      </c>
      <c r="C38" s="16">
        <v>807</v>
      </c>
      <c r="D38" s="23">
        <v>815</v>
      </c>
      <c r="E38" s="16">
        <v>784</v>
      </c>
      <c r="F38" s="16">
        <v>765</v>
      </c>
      <c r="G38" s="16"/>
      <c r="H38" s="94">
        <f t="shared" si="1"/>
        <v>792.75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167</v>
      </c>
      <c r="B39" s="3" t="s">
        <v>39</v>
      </c>
      <c r="C39" s="17">
        <f>C40*$C$4</f>
        <v>20936.533199999998</v>
      </c>
      <c r="D39" s="17">
        <f>D40*$D$4</f>
        <v>21119.538599999996</v>
      </c>
      <c r="E39" s="17">
        <f>E40*$E$4</f>
        <v>21056.536500000002</v>
      </c>
      <c r="F39" s="17">
        <f>F40*$F$4</f>
        <v>21054.402899999997</v>
      </c>
      <c r="G39" s="17"/>
      <c r="H39" s="94">
        <f t="shared" si="1"/>
        <v>21041.752799999998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168</v>
      </c>
      <c r="B40" s="3" t="s">
        <v>38</v>
      </c>
      <c r="C40" s="16">
        <v>627</v>
      </c>
      <c r="D40" s="23">
        <v>633</v>
      </c>
      <c r="E40" s="16">
        <v>635</v>
      </c>
      <c r="F40" s="16">
        <v>633</v>
      </c>
      <c r="G40" s="16"/>
      <c r="H40" s="94">
        <f t="shared" si="1"/>
        <v>632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125</v>
      </c>
      <c r="B41" s="3" t="s">
        <v>67</v>
      </c>
      <c r="C41" s="17">
        <f>C42*$C$4</f>
        <v>28917.125599999996</v>
      </c>
      <c r="D41" s="17">
        <f>D42*$D$4</f>
        <v>29126.946599999996</v>
      </c>
      <c r="E41" s="17">
        <f>E42*$E$4</f>
        <v>29048.072400000001</v>
      </c>
      <c r="F41" s="17">
        <f>F42*$F$4</f>
        <v>28471.6728</v>
      </c>
      <c r="G41" s="17"/>
      <c r="H41" s="94">
        <f t="shared" si="1"/>
        <v>28890.95435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126</v>
      </c>
      <c r="B42" s="3" t="s">
        <v>22</v>
      </c>
      <c r="C42" s="16">
        <v>866</v>
      </c>
      <c r="D42" s="23">
        <v>873</v>
      </c>
      <c r="E42" s="16">
        <v>876</v>
      </c>
      <c r="F42" s="16">
        <v>856</v>
      </c>
      <c r="G42" s="16"/>
      <c r="H42" s="94">
        <f t="shared" si="1"/>
        <v>867.75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23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127</v>
      </c>
      <c r="B44" s="3" t="s">
        <v>41</v>
      </c>
      <c r="C44" s="17">
        <f>C45*$C$4</f>
        <v>22606.113199999996</v>
      </c>
      <c r="D44" s="17">
        <f>D45*$D$4</f>
        <v>22754.384399999999</v>
      </c>
      <c r="E44" s="17">
        <f>E45*$E$4</f>
        <v>21587.0949</v>
      </c>
      <c r="F44" s="17">
        <f>F45*$F$4</f>
        <v>21054.402899999997</v>
      </c>
      <c r="G44" s="17"/>
      <c r="H44" s="94">
        <f t="shared" ref="H44:H49" si="2">AVERAGE(C44:G44)</f>
        <v>22000.49885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128</v>
      </c>
      <c r="B45" s="4" t="s">
        <v>69</v>
      </c>
      <c r="C45" s="16">
        <v>677</v>
      </c>
      <c r="D45" s="23">
        <v>682</v>
      </c>
      <c r="E45" s="16">
        <v>651</v>
      </c>
      <c r="F45" s="16">
        <v>633</v>
      </c>
      <c r="G45" s="16"/>
      <c r="H45" s="94">
        <f t="shared" si="2"/>
        <v>660.75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129</v>
      </c>
      <c r="B46" s="3" t="s">
        <v>42</v>
      </c>
      <c r="C46" s="17">
        <f>C47*$C$4</f>
        <v>19333.736399999998</v>
      </c>
      <c r="D46" s="17">
        <f>D47*$D$4</f>
        <v>19451.328599999997</v>
      </c>
      <c r="E46" s="17">
        <f>E47*$E$4</f>
        <v>18867.983100000001</v>
      </c>
      <c r="F46" s="17">
        <f>F47*$F$4</f>
        <v>18293.715</v>
      </c>
      <c r="G46" s="17"/>
      <c r="H46" s="94">
        <f t="shared" si="2"/>
        <v>18986.690774999999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130</v>
      </c>
      <c r="B47" s="4" t="s">
        <v>70</v>
      </c>
      <c r="C47" s="16">
        <v>579</v>
      </c>
      <c r="D47" s="23">
        <v>583</v>
      </c>
      <c r="E47" s="16">
        <v>569</v>
      </c>
      <c r="F47" s="16">
        <v>550</v>
      </c>
      <c r="G47" s="16"/>
      <c r="H47" s="94">
        <f t="shared" si="2"/>
        <v>570.25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131</v>
      </c>
      <c r="B48" s="3" t="s">
        <v>43</v>
      </c>
      <c r="C48" s="17">
        <f>C49*$C$4</f>
        <v>19200.169999999998</v>
      </c>
      <c r="D48" s="17">
        <f>D49*$D$4</f>
        <v>19351.235999999997</v>
      </c>
      <c r="E48" s="17">
        <f>E49*$E$4</f>
        <v>18735.343499999999</v>
      </c>
      <c r="F48" s="17">
        <f>F49*$F$4</f>
        <v>18193.931099999998</v>
      </c>
      <c r="G48" s="17"/>
      <c r="H48" s="94">
        <f t="shared" si="2"/>
        <v>18870.170149999998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132</v>
      </c>
      <c r="B49" s="3" t="s">
        <v>20</v>
      </c>
      <c r="C49" s="19">
        <v>575</v>
      </c>
      <c r="D49" s="17">
        <v>580</v>
      </c>
      <c r="E49" s="19">
        <v>565</v>
      </c>
      <c r="F49" s="19">
        <v>547</v>
      </c>
      <c r="G49" s="19"/>
      <c r="H49" s="94">
        <f t="shared" si="2"/>
        <v>566.75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19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133</v>
      </c>
      <c r="B51" s="3" t="s">
        <v>71</v>
      </c>
      <c r="C51" s="17">
        <f>C52*$C$4</f>
        <v>21504.190399999999</v>
      </c>
      <c r="D51" s="17">
        <f>D52*$D$4</f>
        <v>21653.3658</v>
      </c>
      <c r="E51" s="17">
        <f>E52*$E$4</f>
        <v>20492.818200000002</v>
      </c>
      <c r="F51" s="17">
        <f>F52*$F$4</f>
        <v>19956.78</v>
      </c>
      <c r="G51" s="17"/>
      <c r="H51" s="94">
        <f>AVERAGE(C51:G51)</f>
        <v>20901.7886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134</v>
      </c>
      <c r="B52" s="3" t="s">
        <v>20</v>
      </c>
      <c r="C52" s="19">
        <v>644</v>
      </c>
      <c r="D52" s="16">
        <v>649</v>
      </c>
      <c r="E52" s="16">
        <v>618</v>
      </c>
      <c r="F52" s="16">
        <v>600</v>
      </c>
      <c r="G52" s="16"/>
      <c r="H52" s="94">
        <f>AVERAGE(C52:G52)</f>
        <v>627.75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135</v>
      </c>
      <c r="B53" s="3" t="s">
        <v>45</v>
      </c>
      <c r="C53" s="17">
        <f>C54*$C$4</f>
        <v>0</v>
      </c>
      <c r="D53" s="17">
        <v>0</v>
      </c>
      <c r="E53" s="17">
        <v>0</v>
      </c>
      <c r="F53" s="17">
        <f>F54*$F$4</f>
        <v>0</v>
      </c>
      <c r="G53" s="17">
        <v>0</v>
      </c>
      <c r="H53" s="94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136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94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137</v>
      </c>
      <c r="B56" s="3" t="s">
        <v>47</v>
      </c>
      <c r="C56" s="17">
        <f>C57*$C$4</f>
        <v>17664.1564</v>
      </c>
      <c r="D56" s="17">
        <f>D57*$D$4</f>
        <v>17816.482799999998</v>
      </c>
      <c r="E56" s="17">
        <f>E57*$E$4</f>
        <v>17176.8282</v>
      </c>
      <c r="F56" s="17">
        <f>F57*$F$4</f>
        <v>16663.9113</v>
      </c>
      <c r="G56" s="17"/>
      <c r="H56" s="94">
        <f>AVERAGE(C56:G56)</f>
        <v>17330.344675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138</v>
      </c>
      <c r="B57" s="3" t="s">
        <v>22</v>
      </c>
      <c r="C57" s="19">
        <v>529</v>
      </c>
      <c r="D57" s="16">
        <v>534</v>
      </c>
      <c r="E57" s="16">
        <v>518</v>
      </c>
      <c r="F57" s="16">
        <v>501</v>
      </c>
      <c r="G57" s="16"/>
      <c r="H57" s="94">
        <f>AVERAGE(C57:G57)</f>
        <v>520.5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139</v>
      </c>
      <c r="B59" s="3" t="s">
        <v>49</v>
      </c>
      <c r="C59" s="17">
        <f>C60*$C$4</f>
        <v>26746.671599999998</v>
      </c>
      <c r="D59" s="17">
        <f>D60*$D$4</f>
        <v>26991.637799999997</v>
      </c>
      <c r="E59" s="17">
        <f>E60*$E$4</f>
        <v>26892.678899999999</v>
      </c>
      <c r="F59" s="17">
        <f>F60*$F$4</f>
        <v>26309.688299999998</v>
      </c>
      <c r="G59" s="17"/>
      <c r="H59" s="94">
        <f t="shared" ref="H59:H68" si="3">AVERAGE(C59:G59)</f>
        <v>26735.169149999998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140</v>
      </c>
      <c r="B60" s="3" t="s">
        <v>20</v>
      </c>
      <c r="C60" s="19">
        <v>801</v>
      </c>
      <c r="D60" s="16">
        <v>809</v>
      </c>
      <c r="E60" s="16">
        <v>811</v>
      </c>
      <c r="F60" s="16">
        <v>791</v>
      </c>
      <c r="G60" s="16"/>
      <c r="H60" s="94">
        <f t="shared" si="3"/>
        <v>803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141</v>
      </c>
      <c r="B61" s="3" t="s">
        <v>50</v>
      </c>
      <c r="C61" s="17">
        <f>C62*$C$4</f>
        <v>26412.755599999997</v>
      </c>
      <c r="D61" s="17">
        <f>D62*$D$4</f>
        <v>26624.631599999997</v>
      </c>
      <c r="E61" s="17">
        <f>E62*$E$4</f>
        <v>26561.079900000001</v>
      </c>
      <c r="F61" s="17">
        <f>F62*$F$4</f>
        <v>25977.0753</v>
      </c>
      <c r="G61" s="17"/>
      <c r="H61" s="94">
        <f t="shared" si="3"/>
        <v>26393.885599999998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142</v>
      </c>
      <c r="B62" s="3" t="s">
        <v>20</v>
      </c>
      <c r="C62" s="19">
        <v>791</v>
      </c>
      <c r="D62" s="16">
        <v>798</v>
      </c>
      <c r="E62" s="16">
        <v>801</v>
      </c>
      <c r="F62" s="16">
        <v>781</v>
      </c>
      <c r="G62" s="16"/>
      <c r="H62" s="94">
        <f t="shared" si="3"/>
        <v>792.75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143</v>
      </c>
      <c r="B63" s="3" t="s">
        <v>51</v>
      </c>
      <c r="C63" s="17">
        <f>C64*$C$4</f>
        <v>26078.839599999999</v>
      </c>
      <c r="D63" s="17">
        <f>D64*$D$4</f>
        <v>26290.989599999997</v>
      </c>
      <c r="E63" s="17">
        <f>E64*$E$4</f>
        <v>26229.480899999999</v>
      </c>
      <c r="F63" s="17">
        <f>F64*$F$4</f>
        <v>25644.462299999999</v>
      </c>
      <c r="G63" s="17"/>
      <c r="H63" s="94">
        <f t="shared" si="3"/>
        <v>26060.943099999997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144</v>
      </c>
      <c r="B64" s="3" t="s">
        <v>20</v>
      </c>
      <c r="C64" s="19">
        <v>781</v>
      </c>
      <c r="D64" s="16">
        <v>788</v>
      </c>
      <c r="E64" s="16">
        <v>791</v>
      </c>
      <c r="F64" s="16">
        <v>771</v>
      </c>
      <c r="G64" s="16"/>
      <c r="H64" s="94">
        <f t="shared" si="3"/>
        <v>782.75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145</v>
      </c>
      <c r="B65" s="3" t="s">
        <v>52</v>
      </c>
      <c r="C65" s="17">
        <f>C66*$C$4</f>
        <v>0</v>
      </c>
      <c r="D65" s="17">
        <f>D66*$D$4</f>
        <v>0</v>
      </c>
      <c r="E65" s="17">
        <f>E66*$D$4</f>
        <v>0</v>
      </c>
      <c r="F65" s="17">
        <f>F66*$F$4</f>
        <v>0</v>
      </c>
      <c r="G65" s="17">
        <f>G66*$D$4</f>
        <v>0</v>
      </c>
      <c r="H65" s="94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146</v>
      </c>
      <c r="B66" s="3" t="s">
        <v>20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94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147</v>
      </c>
      <c r="B67" s="3" t="s">
        <v>53</v>
      </c>
      <c r="C67" s="17">
        <f>C68*$C$4</f>
        <v>0</v>
      </c>
      <c r="D67" s="17">
        <f>D68*$D$4</f>
        <v>0</v>
      </c>
      <c r="E67" s="17">
        <f>E68*$D$4</f>
        <v>0</v>
      </c>
      <c r="F67" s="17">
        <f>F68*$F$4</f>
        <v>0</v>
      </c>
      <c r="G67" s="17">
        <f>G68*$D$4</f>
        <v>0</v>
      </c>
      <c r="H67" s="94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148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3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149</v>
      </c>
      <c r="B70" s="3" t="s">
        <v>55</v>
      </c>
      <c r="C70" s="17">
        <f>C71*$C$4</f>
        <v>28616.601199999997</v>
      </c>
      <c r="D70" s="17">
        <f>D71*$D$4</f>
        <v>28860.032999999996</v>
      </c>
      <c r="E70" s="17">
        <f>E71*$E$4</f>
        <v>28749.633300000001</v>
      </c>
      <c r="F70" s="17">
        <f>F71*$F$4</f>
        <v>28737.763199999998</v>
      </c>
      <c r="G70" s="17"/>
      <c r="H70" s="94">
        <f t="shared" ref="H70:H81" si="4">AVERAGE(C70:G70)</f>
        <v>28741.007674999997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150</v>
      </c>
      <c r="B71" s="3" t="s">
        <v>22</v>
      </c>
      <c r="C71" s="16">
        <v>857</v>
      </c>
      <c r="D71" s="16">
        <v>865</v>
      </c>
      <c r="E71" s="16">
        <v>867</v>
      </c>
      <c r="F71" s="16">
        <v>864</v>
      </c>
      <c r="G71" s="16"/>
      <c r="H71" s="94">
        <f t="shared" si="4"/>
        <v>863.25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151</v>
      </c>
      <c r="B72" s="116" t="s">
        <v>56</v>
      </c>
      <c r="C72" s="111">
        <f>C73*$C$4</f>
        <v>28516.426399999997</v>
      </c>
      <c r="D72" s="111">
        <f>D73*$D$4</f>
        <v>28726.576199999996</v>
      </c>
      <c r="E72" s="111">
        <f>E73*$E$4</f>
        <v>28650.153600000001</v>
      </c>
      <c r="F72" s="111">
        <f>F73*$F$4</f>
        <v>28604.717999999997</v>
      </c>
      <c r="G72" s="111"/>
      <c r="H72" s="113">
        <f>AVERAGE(C72:G72)</f>
        <v>28624.468549999998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152</v>
      </c>
      <c r="B73" s="116" t="s">
        <v>20</v>
      </c>
      <c r="C73" s="112">
        <v>854</v>
      </c>
      <c r="D73" s="112">
        <v>861</v>
      </c>
      <c r="E73" s="112">
        <v>864</v>
      </c>
      <c r="F73" s="112">
        <v>860</v>
      </c>
      <c r="G73" s="112"/>
      <c r="H73" s="113">
        <f t="shared" si="4"/>
        <v>859.75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153</v>
      </c>
      <c r="B74" s="3" t="s">
        <v>57</v>
      </c>
      <c r="C74" s="17">
        <f>C75*$C$4</f>
        <v>28382.859999999997</v>
      </c>
      <c r="D74" s="17">
        <f>D75*$D$4</f>
        <v>28626.483599999996</v>
      </c>
      <c r="E74" s="17">
        <f>E75*$E$4</f>
        <v>28517.513999999999</v>
      </c>
      <c r="F74" s="17">
        <f>F75*$F$4</f>
        <v>28504.934099999999</v>
      </c>
      <c r="G74" s="17"/>
      <c r="H74" s="94">
        <f t="shared" si="4"/>
        <v>28507.947924999997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154</v>
      </c>
      <c r="B75" s="3" t="s">
        <v>20</v>
      </c>
      <c r="C75" s="16">
        <v>850</v>
      </c>
      <c r="D75" s="16">
        <v>858</v>
      </c>
      <c r="E75" s="16">
        <v>860</v>
      </c>
      <c r="F75" s="16">
        <v>857</v>
      </c>
      <c r="G75" s="16"/>
      <c r="H75" s="94">
        <f t="shared" si="4"/>
        <v>856.25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155</v>
      </c>
      <c r="B76" s="3" t="s">
        <v>58</v>
      </c>
      <c r="C76" s="17">
        <f>C77*$C$4</f>
        <v>28282.685199999996</v>
      </c>
      <c r="D76" s="17">
        <f>D77*$D$4</f>
        <v>28526.390999999996</v>
      </c>
      <c r="E76" s="17">
        <f>E77*$E$4</f>
        <v>28418.034299999999</v>
      </c>
      <c r="F76" s="17">
        <f>F77*$F$4</f>
        <v>28405.1502</v>
      </c>
      <c r="G76" s="17"/>
      <c r="H76" s="94">
        <f t="shared" si="4"/>
        <v>28408.065175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156</v>
      </c>
      <c r="B77" s="3" t="s">
        <v>20</v>
      </c>
      <c r="C77" s="16">
        <v>847</v>
      </c>
      <c r="D77" s="16">
        <v>855</v>
      </c>
      <c r="E77" s="16">
        <v>857</v>
      </c>
      <c r="F77" s="16">
        <v>854</v>
      </c>
      <c r="G77" s="16"/>
      <c r="H77" s="94">
        <f t="shared" si="4"/>
        <v>853.25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157</v>
      </c>
      <c r="B78" s="3" t="s">
        <v>59</v>
      </c>
      <c r="C78" s="17">
        <f>C79*$C$4</f>
        <v>28048.943999999996</v>
      </c>
      <c r="D78" s="17">
        <f>D79*$D$4</f>
        <v>28292.841599999996</v>
      </c>
      <c r="E78" s="17">
        <f>E79*$E$4</f>
        <v>28185.915000000001</v>
      </c>
      <c r="F78" s="17">
        <f>F79*$F$4</f>
        <v>28172.321099999997</v>
      </c>
      <c r="G78" s="17"/>
      <c r="H78" s="94">
        <f t="shared" si="4"/>
        <v>28175.005424999996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158</v>
      </c>
      <c r="B79" s="3" t="s">
        <v>22</v>
      </c>
      <c r="C79" s="16">
        <v>840</v>
      </c>
      <c r="D79" s="16">
        <v>848</v>
      </c>
      <c r="E79" s="16">
        <v>850</v>
      </c>
      <c r="F79" s="16">
        <v>847</v>
      </c>
      <c r="G79" s="16"/>
      <c r="H79" s="94">
        <f t="shared" si="4"/>
        <v>846.25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159</v>
      </c>
      <c r="B80" s="3" t="s">
        <v>60</v>
      </c>
      <c r="C80" s="17">
        <f>C81*$C$4</f>
        <v>0</v>
      </c>
      <c r="D80" s="17">
        <v>0</v>
      </c>
      <c r="E80" s="17">
        <v>0</v>
      </c>
      <c r="F80" s="17">
        <f>F81*$F$4</f>
        <v>0</v>
      </c>
      <c r="G80" s="17">
        <v>0</v>
      </c>
      <c r="H80" s="94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160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4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6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161</v>
      </c>
      <c r="B83" s="3" t="s">
        <v>62</v>
      </c>
      <c r="C83" s="17">
        <f>C84*$C$4</f>
        <v>17764.331199999997</v>
      </c>
      <c r="D83" s="17">
        <f>D84*$D$4</f>
        <v>17916.575399999998</v>
      </c>
      <c r="E83" s="17">
        <f>E84*$E$4</f>
        <v>17873.186099999999</v>
      </c>
      <c r="F83" s="17">
        <f>F84*$F$4</f>
        <v>17861.3181</v>
      </c>
      <c r="G83" s="17"/>
      <c r="H83" s="94">
        <f>AVERAGE(C83:G83)</f>
        <v>17853.852699999999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162</v>
      </c>
      <c r="B84" s="10" t="s">
        <v>20</v>
      </c>
      <c r="C84" s="22">
        <v>532</v>
      </c>
      <c r="D84" s="25">
        <v>537</v>
      </c>
      <c r="E84" s="25">
        <v>539</v>
      </c>
      <c r="F84" s="22">
        <v>537</v>
      </c>
      <c r="G84" s="25"/>
      <c r="H84" s="93">
        <f>AVERAGE(C84:G84)</f>
        <v>536.25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ราคาFOB 2551 จากBOT</vt:lpstr>
      <vt:lpstr>ราคา FOB 2551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nov</vt:lpstr>
      <vt:lpstr>oct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2008-12-09T04:23:43Z</cp:lastPrinted>
  <dcterms:created xsi:type="dcterms:W3CDTF">2004-01-07T07:13:56Z</dcterms:created>
  <dcterms:modified xsi:type="dcterms:W3CDTF">2020-01-06T04:07:58Z</dcterms:modified>
</cp:coreProperties>
</file>