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ty\Documents\github\price_transmission\data\rice\export_th\"/>
    </mc:Choice>
  </mc:AlternateContent>
  <xr:revisionPtr revIDLastSave="0" documentId="13_ncr:1_{A4BB690C-AAAB-4443-8A99-59EED387B567}" xr6:coauthVersionLast="45" xr6:coauthVersionMax="45" xr10:uidLastSave="{00000000-0000-0000-0000-000000000000}"/>
  <bookViews>
    <workbookView xWindow="-120" yWindow="-120" windowWidth="20730" windowHeight="11160" tabRatio="953" firstSheet="1" activeTab="10" xr2:uid="{00000000-000D-0000-FFFF-FFFF00000000}"/>
  </bookViews>
  <sheets>
    <sheet name="ราคาFOB 2550 จากBOT" sheetId="33" state="hidden" r:id="rId1"/>
    <sheet name="ราคา FOB 2550 รวม" sheetId="21" r:id="rId2"/>
    <sheet name="jan" sheetId="19" r:id="rId3"/>
    <sheet name="feb" sheetId="22" r:id="rId4"/>
    <sheet name="mar" sheetId="23" r:id="rId5"/>
    <sheet name="apr" sheetId="24" r:id="rId6"/>
    <sheet name="may" sheetId="25" r:id="rId7"/>
    <sheet name="jun" sheetId="26" r:id="rId8"/>
    <sheet name="jul" sheetId="27" r:id="rId9"/>
    <sheet name="aug" sheetId="28" r:id="rId10"/>
    <sheet name="sep" sheetId="31" r:id="rId11"/>
    <sheet name="oct" sheetId="30" r:id="rId12"/>
    <sheet name="nov" sheetId="29" r:id="rId13"/>
    <sheet name="dec" sheetId="32" r:id="rId14"/>
  </sheets>
  <definedNames>
    <definedName name="_xlnm.Print_Area" localSheetId="5">apr!$B$1:$N$84</definedName>
    <definedName name="_xlnm.Print_Area" localSheetId="9">aug!$B$1:$N$84</definedName>
    <definedName name="_xlnm.Print_Area" localSheetId="13">dec!$B$1:$N$84</definedName>
    <definedName name="_xlnm.Print_Area" localSheetId="3">feb!$B$1:$N$84</definedName>
    <definedName name="_xlnm.Print_Area" localSheetId="2">jan!$B$1:$N$84</definedName>
    <definedName name="_xlnm.Print_Area" localSheetId="8">jul!$B$1:$N$84</definedName>
    <definedName name="_xlnm.Print_Area" localSheetId="7">jun!$B$1:$N$84</definedName>
    <definedName name="_xlnm.Print_Area" localSheetId="4">mar!$B$1:$N$84</definedName>
    <definedName name="_xlnm.Print_Area" localSheetId="6">may!$B$1:$N$84</definedName>
    <definedName name="_xlnm.Print_Area" localSheetId="12">nov!$B$1:$N$84</definedName>
    <definedName name="_xlnm.Print_Area" localSheetId="11">oct!$B$1:$N$84</definedName>
    <definedName name="_xlnm.Print_Area" localSheetId="10">sep!$B$1:$N$84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31" l="1"/>
  <c r="D6" i="31"/>
  <c r="F6" i="31"/>
  <c r="N18" i="21" l="1"/>
  <c r="N19" i="21"/>
  <c r="N20" i="21"/>
  <c r="N21" i="21"/>
  <c r="C8" i="19"/>
  <c r="C6" i="19"/>
  <c r="F6" i="32"/>
  <c r="F22" i="32"/>
  <c r="F20" i="32"/>
  <c r="F83" i="32"/>
  <c r="F80" i="32"/>
  <c r="F78" i="32"/>
  <c r="F76" i="32"/>
  <c r="F74" i="32"/>
  <c r="F72" i="32"/>
  <c r="F70" i="32"/>
  <c r="F67" i="32"/>
  <c r="F65" i="32"/>
  <c r="F63" i="32"/>
  <c r="F61" i="32"/>
  <c r="F59" i="32"/>
  <c r="F56" i="32"/>
  <c r="F53" i="32"/>
  <c r="F51" i="32"/>
  <c r="F48" i="32"/>
  <c r="F46" i="32"/>
  <c r="F44" i="32"/>
  <c r="F41" i="32"/>
  <c r="F39" i="32"/>
  <c r="F37" i="32"/>
  <c r="F34" i="32"/>
  <c r="F32" i="32"/>
  <c r="F30" i="32"/>
  <c r="F28" i="32"/>
  <c r="F26" i="32"/>
  <c r="F24" i="32"/>
  <c r="F18" i="32"/>
  <c r="F16" i="32"/>
  <c r="F14" i="32"/>
  <c r="F12" i="32"/>
  <c r="F10" i="32"/>
  <c r="F8" i="32"/>
  <c r="E6" i="32"/>
  <c r="H4" i="32"/>
  <c r="M4" i="21" s="1"/>
  <c r="H7" i="32"/>
  <c r="M7" i="21" s="1"/>
  <c r="H11" i="32"/>
  <c r="M11" i="21" s="1"/>
  <c r="E10" i="32"/>
  <c r="E83" i="32"/>
  <c r="H83" i="32" s="1"/>
  <c r="M83" i="21" s="1"/>
  <c r="E80" i="32"/>
  <c r="E78" i="32"/>
  <c r="E76" i="32"/>
  <c r="E74" i="32"/>
  <c r="E72" i="32"/>
  <c r="E70" i="32"/>
  <c r="E67" i="32"/>
  <c r="E65" i="32"/>
  <c r="E63" i="32"/>
  <c r="E61" i="32"/>
  <c r="E59" i="32"/>
  <c r="E56" i="32"/>
  <c r="E53" i="32"/>
  <c r="E51" i="32"/>
  <c r="E48" i="32"/>
  <c r="E46" i="32"/>
  <c r="E44" i="32"/>
  <c r="E41" i="32"/>
  <c r="E39" i="32"/>
  <c r="E37" i="32"/>
  <c r="E34" i="32"/>
  <c r="E32" i="32"/>
  <c r="E30" i="32"/>
  <c r="E28" i="32"/>
  <c r="E26" i="32"/>
  <c r="E24" i="32"/>
  <c r="E22" i="32"/>
  <c r="E20" i="32"/>
  <c r="E18" i="32"/>
  <c r="E16" i="32"/>
  <c r="E14" i="32"/>
  <c r="E12" i="32"/>
  <c r="E8" i="32"/>
  <c r="B74" i="33"/>
  <c r="M74" i="33"/>
  <c r="L74" i="33"/>
  <c r="K74" i="33"/>
  <c r="J74" i="33"/>
  <c r="I74" i="33"/>
  <c r="H74" i="33"/>
  <c r="G74" i="33"/>
  <c r="F74" i="33"/>
  <c r="E74" i="33"/>
  <c r="D74" i="33"/>
  <c r="C74" i="33"/>
  <c r="M71" i="33"/>
  <c r="L71" i="33"/>
  <c r="K71" i="33"/>
  <c r="J71" i="33"/>
  <c r="I71" i="33"/>
  <c r="H71" i="33"/>
  <c r="G71" i="33"/>
  <c r="F71" i="33"/>
  <c r="E71" i="33"/>
  <c r="D71" i="33"/>
  <c r="O71" i="33" s="1"/>
  <c r="P71" i="33" s="1"/>
  <c r="N71" i="33" s="1"/>
  <c r="C71" i="33"/>
  <c r="B71" i="33"/>
  <c r="B61" i="33"/>
  <c r="C61" i="33"/>
  <c r="D61" i="33"/>
  <c r="E61" i="33"/>
  <c r="F61" i="33"/>
  <c r="G61" i="33"/>
  <c r="H61" i="33"/>
  <c r="I61" i="33"/>
  <c r="J61" i="33"/>
  <c r="K61" i="33"/>
  <c r="L61" i="33"/>
  <c r="M61" i="33"/>
  <c r="C58" i="33"/>
  <c r="D58" i="33"/>
  <c r="E58" i="33"/>
  <c r="F58" i="33"/>
  <c r="G58" i="33"/>
  <c r="H58" i="33"/>
  <c r="I58" i="33"/>
  <c r="J58" i="33"/>
  <c r="K58" i="33"/>
  <c r="L58" i="33"/>
  <c r="M58" i="33"/>
  <c r="B58" i="33"/>
  <c r="O58" i="33" s="1"/>
  <c r="P58" i="33" s="1"/>
  <c r="N58" i="33" s="1"/>
  <c r="G56" i="33"/>
  <c r="C56" i="33"/>
  <c r="D56" i="33"/>
  <c r="E56" i="33"/>
  <c r="F56" i="33"/>
  <c r="H56" i="33"/>
  <c r="I56" i="33"/>
  <c r="J56" i="33"/>
  <c r="K56" i="33"/>
  <c r="L56" i="33"/>
  <c r="M56" i="33"/>
  <c r="B56" i="33"/>
  <c r="O56" i="33" s="1"/>
  <c r="P56" i="33" s="1"/>
  <c r="N56" i="33" s="1"/>
  <c r="C54" i="33"/>
  <c r="D54" i="33"/>
  <c r="E54" i="33"/>
  <c r="F54" i="33"/>
  <c r="G54" i="33"/>
  <c r="H54" i="33"/>
  <c r="I54" i="33"/>
  <c r="J54" i="33"/>
  <c r="K54" i="33"/>
  <c r="L54" i="33"/>
  <c r="M54" i="33"/>
  <c r="B54" i="33"/>
  <c r="O54" i="33" s="1"/>
  <c r="P54" i="33" s="1"/>
  <c r="N54" i="33" s="1"/>
  <c r="C51" i="33"/>
  <c r="D51" i="33"/>
  <c r="E51" i="33"/>
  <c r="F51" i="33"/>
  <c r="G51" i="33"/>
  <c r="H51" i="33"/>
  <c r="I51" i="33"/>
  <c r="J51" i="33"/>
  <c r="K51" i="33"/>
  <c r="L51" i="33"/>
  <c r="M51" i="33"/>
  <c r="D49" i="33"/>
  <c r="E49" i="33"/>
  <c r="F49" i="33"/>
  <c r="G49" i="33"/>
  <c r="H49" i="33"/>
  <c r="I49" i="33"/>
  <c r="J49" i="33"/>
  <c r="K49" i="33"/>
  <c r="L49" i="33"/>
  <c r="M49" i="33"/>
  <c r="C49" i="33"/>
  <c r="B49" i="33"/>
  <c r="O49" i="33" s="1"/>
  <c r="P49" i="33" s="1"/>
  <c r="N49" i="33" s="1"/>
  <c r="B51" i="33"/>
  <c r="B42" i="33"/>
  <c r="C42" i="33"/>
  <c r="D42" i="33"/>
  <c r="E42" i="33"/>
  <c r="F42" i="33"/>
  <c r="G42" i="33"/>
  <c r="H42" i="33"/>
  <c r="I42" i="33"/>
  <c r="J42" i="33"/>
  <c r="K42" i="33"/>
  <c r="L42" i="33"/>
  <c r="M42" i="33"/>
  <c r="C35" i="33"/>
  <c r="D35" i="33"/>
  <c r="E35" i="33"/>
  <c r="F35" i="33"/>
  <c r="G35" i="33"/>
  <c r="H35" i="33"/>
  <c r="I35" i="33"/>
  <c r="J35" i="33"/>
  <c r="K35" i="33"/>
  <c r="L35" i="33"/>
  <c r="M35" i="33"/>
  <c r="B35" i="33"/>
  <c r="O35" i="33" s="1"/>
  <c r="P35" i="33" s="1"/>
  <c r="N35" i="33" s="1"/>
  <c r="C31" i="33"/>
  <c r="D31" i="33"/>
  <c r="E31" i="33"/>
  <c r="F31" i="33"/>
  <c r="G31" i="33"/>
  <c r="H31" i="33"/>
  <c r="I31" i="33"/>
  <c r="J31" i="33"/>
  <c r="K31" i="33"/>
  <c r="L31" i="33"/>
  <c r="M31" i="33"/>
  <c r="B31" i="33"/>
  <c r="O31" i="33" s="1"/>
  <c r="P31" i="33" s="1"/>
  <c r="N31" i="33" s="1"/>
  <c r="F29" i="33"/>
  <c r="G29" i="33"/>
  <c r="H29" i="33"/>
  <c r="I29" i="33"/>
  <c r="J29" i="33"/>
  <c r="K29" i="33"/>
  <c r="L29" i="33"/>
  <c r="M29" i="33"/>
  <c r="C29" i="33"/>
  <c r="D29" i="33"/>
  <c r="E29" i="33"/>
  <c r="B29" i="33"/>
  <c r="O29" i="33" s="1"/>
  <c r="P29" i="33" s="1"/>
  <c r="N29" i="33" s="1"/>
  <c r="C27" i="33"/>
  <c r="D27" i="33"/>
  <c r="E27" i="33"/>
  <c r="F27" i="33"/>
  <c r="G27" i="33"/>
  <c r="H27" i="33"/>
  <c r="I27" i="33"/>
  <c r="J27" i="33"/>
  <c r="K27" i="33"/>
  <c r="L27" i="33"/>
  <c r="M27" i="33"/>
  <c r="B27" i="33"/>
  <c r="B16" i="33"/>
  <c r="O104" i="33"/>
  <c r="P104" i="33"/>
  <c r="N104" i="33" s="1"/>
  <c r="O103" i="33"/>
  <c r="P103" i="33"/>
  <c r="N103" i="33"/>
  <c r="O101" i="33"/>
  <c r="P101" i="33" s="1"/>
  <c r="N101" i="33" s="1"/>
  <c r="O100" i="33"/>
  <c r="P100" i="33" s="1"/>
  <c r="N100" i="33" s="1"/>
  <c r="O99" i="33"/>
  <c r="P99" i="33"/>
  <c r="N99" i="33" s="1"/>
  <c r="O98" i="33"/>
  <c r="P98" i="33"/>
  <c r="N98" i="33"/>
  <c r="O97" i="33"/>
  <c r="P97" i="33" s="1"/>
  <c r="N97" i="33" s="1"/>
  <c r="O96" i="33"/>
  <c r="P96" i="33" s="1"/>
  <c r="N96" i="33" s="1"/>
  <c r="O95" i="33"/>
  <c r="P95" i="33"/>
  <c r="N95" i="33" s="1"/>
  <c r="O94" i="33"/>
  <c r="P94" i="33"/>
  <c r="N94" i="33"/>
  <c r="O93" i="33"/>
  <c r="P93" i="33" s="1"/>
  <c r="N93" i="33" s="1"/>
  <c r="O92" i="33"/>
  <c r="P92" i="33" s="1"/>
  <c r="N92" i="33" s="1"/>
  <c r="O86" i="33"/>
  <c r="P86" i="33"/>
  <c r="N86" i="33" s="1"/>
  <c r="O85" i="33"/>
  <c r="P85" i="33"/>
  <c r="N85" i="33"/>
  <c r="O83" i="33"/>
  <c r="P83" i="33" s="1"/>
  <c r="N83" i="33" s="1"/>
  <c r="O82" i="33"/>
  <c r="P82" i="33" s="1"/>
  <c r="N82" i="33" s="1"/>
  <c r="O81" i="33"/>
  <c r="P81" i="33"/>
  <c r="N81" i="33" s="1"/>
  <c r="O80" i="33"/>
  <c r="P80" i="33"/>
  <c r="N80" i="33"/>
  <c r="O79" i="33"/>
  <c r="P79" i="33" s="1"/>
  <c r="N79" i="33" s="1"/>
  <c r="O78" i="33"/>
  <c r="P78" i="33" s="1"/>
  <c r="N78" i="33" s="1"/>
  <c r="O77" i="33"/>
  <c r="P77" i="33"/>
  <c r="N77" i="33" s="1"/>
  <c r="O76" i="33"/>
  <c r="P76" i="33"/>
  <c r="N76" i="33"/>
  <c r="O75" i="33"/>
  <c r="P75" i="33" s="1"/>
  <c r="N75" i="33" s="1"/>
  <c r="O72" i="33"/>
  <c r="P72" i="33" s="1"/>
  <c r="N72" i="33" s="1"/>
  <c r="O64" i="33"/>
  <c r="P64" i="33"/>
  <c r="N64" i="33" s="1"/>
  <c r="O63" i="33"/>
  <c r="P63" i="33"/>
  <c r="N63" i="33"/>
  <c r="O62" i="33"/>
  <c r="P62" i="33" s="1"/>
  <c r="N62" i="33" s="1"/>
  <c r="O59" i="33"/>
  <c r="P59" i="33" s="1"/>
  <c r="N59" i="33" s="1"/>
  <c r="O57" i="33"/>
  <c r="P57" i="33"/>
  <c r="N57" i="33" s="1"/>
  <c r="O55" i="33"/>
  <c r="P55" i="33"/>
  <c r="N55" i="33"/>
  <c r="O52" i="33"/>
  <c r="P52" i="33" s="1"/>
  <c r="N52" i="33" s="1"/>
  <c r="O50" i="33"/>
  <c r="P50" i="33" s="1"/>
  <c r="N50" i="33" s="1"/>
  <c r="O43" i="33"/>
  <c r="P43" i="33"/>
  <c r="N43" i="33" s="1"/>
  <c r="O40" i="33"/>
  <c r="P40" i="33"/>
  <c r="N40" i="33"/>
  <c r="O39" i="33"/>
  <c r="P39" i="33" s="1"/>
  <c r="N39" i="33" s="1"/>
  <c r="O38" i="33"/>
  <c r="P38" i="33" s="1"/>
  <c r="N38" i="33" s="1"/>
  <c r="O37" i="33"/>
  <c r="P37" i="33"/>
  <c r="N37" i="33" s="1"/>
  <c r="O36" i="33"/>
  <c r="P36" i="33"/>
  <c r="N36" i="33"/>
  <c r="O34" i="33"/>
  <c r="P34" i="33" s="1"/>
  <c r="N34" i="33" s="1"/>
  <c r="O33" i="33"/>
  <c r="P33" i="33" s="1"/>
  <c r="N33" i="33" s="1"/>
  <c r="O32" i="33"/>
  <c r="P32" i="33"/>
  <c r="N32" i="33" s="1"/>
  <c r="O30" i="33"/>
  <c r="P30" i="33"/>
  <c r="N30" i="33"/>
  <c r="O28" i="33"/>
  <c r="P28" i="33"/>
  <c r="N28" i="33"/>
  <c r="O27" i="33"/>
  <c r="P27" i="33" s="1"/>
  <c r="N27" i="33" s="1"/>
  <c r="O17" i="33"/>
  <c r="O4" i="33"/>
  <c r="P4" i="33" s="1"/>
  <c r="N4" i="33" s="1"/>
  <c r="C16" i="33"/>
  <c r="O16" i="33" s="1"/>
  <c r="P16" i="33" s="1"/>
  <c r="N16" i="33" s="1"/>
  <c r="D16" i="33"/>
  <c r="E16" i="33"/>
  <c r="F16" i="33"/>
  <c r="G16" i="33"/>
  <c r="H16" i="33"/>
  <c r="I16" i="33"/>
  <c r="J16" i="33"/>
  <c r="K16" i="33"/>
  <c r="L16" i="33"/>
  <c r="M16" i="33"/>
  <c r="C14" i="33"/>
  <c r="D14" i="33"/>
  <c r="E14" i="33"/>
  <c r="F14" i="33"/>
  <c r="G14" i="33"/>
  <c r="H14" i="33"/>
  <c r="I14" i="33"/>
  <c r="J14" i="33"/>
  <c r="K14" i="33"/>
  <c r="L14" i="33"/>
  <c r="M14" i="33"/>
  <c r="B14" i="33"/>
  <c r="O14" i="33" s="1"/>
  <c r="P14" i="33" s="1"/>
  <c r="N14" i="33" s="1"/>
  <c r="B12" i="33"/>
  <c r="P17" i="33"/>
  <c r="N17" i="33"/>
  <c r="C12" i="33"/>
  <c r="O12" i="33" s="1"/>
  <c r="P12" i="33" s="1"/>
  <c r="N12" i="33" s="1"/>
  <c r="D12" i="33"/>
  <c r="E12" i="33"/>
  <c r="F12" i="33"/>
  <c r="G12" i="33"/>
  <c r="H12" i="33"/>
  <c r="I12" i="33"/>
  <c r="J12" i="33"/>
  <c r="K12" i="33"/>
  <c r="L12" i="33"/>
  <c r="M12" i="33"/>
  <c r="D10" i="33"/>
  <c r="E10" i="33"/>
  <c r="F10" i="33"/>
  <c r="G10" i="33"/>
  <c r="H10" i="33"/>
  <c r="I10" i="33"/>
  <c r="C10" i="33"/>
  <c r="B10" i="33"/>
  <c r="C8" i="33"/>
  <c r="D8" i="33"/>
  <c r="E8" i="33"/>
  <c r="F8" i="33"/>
  <c r="G8" i="33"/>
  <c r="H8" i="33"/>
  <c r="I8" i="33"/>
  <c r="J8" i="33"/>
  <c r="K8" i="33"/>
  <c r="L8" i="33"/>
  <c r="M8" i="33"/>
  <c r="B8" i="33"/>
  <c r="O8" i="33" s="1"/>
  <c r="P8" i="33" s="1"/>
  <c r="N8" i="33" s="1"/>
  <c r="O7" i="33"/>
  <c r="P7" i="33" s="1"/>
  <c r="N7" i="33" s="1"/>
  <c r="O9" i="33"/>
  <c r="P9" i="33"/>
  <c r="N9" i="33" s="1"/>
  <c r="O11" i="33"/>
  <c r="P11" i="33" s="1"/>
  <c r="N11" i="33" s="1"/>
  <c r="O13" i="33"/>
  <c r="P13" i="33"/>
  <c r="O15" i="33"/>
  <c r="P15" i="33" s="1"/>
  <c r="N15" i="33" s="1"/>
  <c r="O18" i="33"/>
  <c r="P18" i="33" s="1"/>
  <c r="N18" i="33" s="1"/>
  <c r="O19" i="33"/>
  <c r="P19" i="33"/>
  <c r="N19" i="33" s="1"/>
  <c r="O20" i="33"/>
  <c r="P20" i="33" s="1"/>
  <c r="N20" i="33" s="1"/>
  <c r="O21" i="33"/>
  <c r="P21" i="33" s="1"/>
  <c r="N21" i="33" s="1"/>
  <c r="N13" i="33"/>
  <c r="D6" i="32"/>
  <c r="I6" i="33"/>
  <c r="H6" i="33"/>
  <c r="G6" i="33"/>
  <c r="F6" i="33"/>
  <c r="E6" i="33"/>
  <c r="D6" i="33"/>
  <c r="C6" i="33"/>
  <c r="B6" i="33"/>
  <c r="D83" i="32"/>
  <c r="D80" i="32"/>
  <c r="D78" i="32"/>
  <c r="D76" i="32"/>
  <c r="D74" i="32"/>
  <c r="D72" i="32"/>
  <c r="D70" i="32"/>
  <c r="D67" i="32"/>
  <c r="D65" i="32"/>
  <c r="D63" i="32"/>
  <c r="D61" i="32"/>
  <c r="D59" i="32"/>
  <c r="D56" i="32"/>
  <c r="D53" i="32"/>
  <c r="H53" i="32" s="1"/>
  <c r="D51" i="32"/>
  <c r="D48" i="32"/>
  <c r="D46" i="32"/>
  <c r="D44" i="32"/>
  <c r="D41" i="32"/>
  <c r="D39" i="32"/>
  <c r="D37" i="32"/>
  <c r="D34" i="32"/>
  <c r="D32" i="32"/>
  <c r="D30" i="32"/>
  <c r="D28" i="32"/>
  <c r="D26" i="32"/>
  <c r="D24" i="32"/>
  <c r="D22" i="32"/>
  <c r="D20" i="32"/>
  <c r="D18" i="32"/>
  <c r="D16" i="32"/>
  <c r="D14" i="32"/>
  <c r="D12" i="32"/>
  <c r="D10" i="32"/>
  <c r="D8" i="32"/>
  <c r="H75" i="32"/>
  <c r="M75" i="21" s="1"/>
  <c r="H77" i="32"/>
  <c r="M77" i="21" s="1"/>
  <c r="H79" i="32"/>
  <c r="M79" i="21"/>
  <c r="H84" i="32"/>
  <c r="M84" i="21" s="1"/>
  <c r="H73" i="32"/>
  <c r="M73" i="21" s="1"/>
  <c r="H60" i="32"/>
  <c r="M60" i="21" s="1"/>
  <c r="H62" i="32"/>
  <c r="M62" i="21" s="1"/>
  <c r="H64" i="32"/>
  <c r="M64" i="21" s="1"/>
  <c r="H71" i="32"/>
  <c r="M71" i="21" s="1"/>
  <c r="H57" i="32"/>
  <c r="M57" i="21" s="1"/>
  <c r="H52" i="32"/>
  <c r="M52" i="21"/>
  <c r="H49" i="32"/>
  <c r="M49" i="21" s="1"/>
  <c r="H47" i="32"/>
  <c r="M47" i="21" s="1"/>
  <c r="H45" i="32"/>
  <c r="M45" i="21" s="1"/>
  <c r="H42" i="32"/>
  <c r="M42" i="21" s="1"/>
  <c r="H40" i="32"/>
  <c r="M40" i="21" s="1"/>
  <c r="H38" i="32"/>
  <c r="M38" i="21" s="1"/>
  <c r="H25" i="32"/>
  <c r="M25" i="21" s="1"/>
  <c r="H27" i="32"/>
  <c r="M27" i="21"/>
  <c r="H31" i="32"/>
  <c r="M31" i="21" s="1"/>
  <c r="H23" i="32"/>
  <c r="M23" i="21" s="1"/>
  <c r="H17" i="32"/>
  <c r="M17" i="21" s="1"/>
  <c r="H15" i="32"/>
  <c r="M15" i="21" s="1"/>
  <c r="H13" i="32"/>
  <c r="M13" i="21" s="1"/>
  <c r="H9" i="32"/>
  <c r="M9" i="21" s="1"/>
  <c r="C83" i="32"/>
  <c r="C80" i="32"/>
  <c r="C78" i="32"/>
  <c r="H78" i="32" s="1"/>
  <c r="M78" i="21" s="1"/>
  <c r="C76" i="32"/>
  <c r="H76" i="32" s="1"/>
  <c r="M76" i="21" s="1"/>
  <c r="C74" i="32"/>
  <c r="C72" i="32"/>
  <c r="C70" i="32"/>
  <c r="H70" i="32" s="1"/>
  <c r="M70" i="21" s="1"/>
  <c r="C67" i="32"/>
  <c r="H67" i="32" s="1"/>
  <c r="C65" i="32"/>
  <c r="C63" i="32"/>
  <c r="C61" i="32"/>
  <c r="C59" i="32"/>
  <c r="H59" i="32" s="1"/>
  <c r="M59" i="21" s="1"/>
  <c r="C56" i="32"/>
  <c r="C53" i="32"/>
  <c r="C51" i="32"/>
  <c r="H51" i="32" s="1"/>
  <c r="M51" i="21" s="1"/>
  <c r="C48" i="32"/>
  <c r="H48" i="32" s="1"/>
  <c r="M48" i="21" s="1"/>
  <c r="C46" i="32"/>
  <c r="C44" i="32"/>
  <c r="C41" i="32"/>
  <c r="H41" i="32" s="1"/>
  <c r="M41" i="21" s="1"/>
  <c r="C39" i="32"/>
  <c r="H39" i="32" s="1"/>
  <c r="M39" i="21" s="1"/>
  <c r="C37" i="32"/>
  <c r="C34" i="32"/>
  <c r="C32" i="32"/>
  <c r="H32" i="32" s="1"/>
  <c r="C30" i="32"/>
  <c r="H30" i="32" s="1"/>
  <c r="M30" i="21" s="1"/>
  <c r="C28" i="32"/>
  <c r="C26" i="32"/>
  <c r="C24" i="32"/>
  <c r="H24" i="32" s="1"/>
  <c r="M24" i="21" s="1"/>
  <c r="C22" i="32"/>
  <c r="C20" i="32"/>
  <c r="C18" i="32"/>
  <c r="C16" i="32"/>
  <c r="H16" i="32" s="1"/>
  <c r="M16" i="21" s="1"/>
  <c r="C14" i="32"/>
  <c r="H14" i="32" s="1"/>
  <c r="M14" i="21" s="1"/>
  <c r="C12" i="32"/>
  <c r="C8" i="32"/>
  <c r="H8" i="32" s="1"/>
  <c r="M8" i="21" s="1"/>
  <c r="H81" i="32"/>
  <c r="H68" i="32"/>
  <c r="H66" i="32"/>
  <c r="H54" i="32"/>
  <c r="H35" i="32"/>
  <c r="H33" i="32"/>
  <c r="H29" i="32"/>
  <c r="H21" i="32"/>
  <c r="H19" i="32"/>
  <c r="F83" i="29"/>
  <c r="F80" i="29"/>
  <c r="F78" i="29"/>
  <c r="F76" i="29"/>
  <c r="F74" i="29"/>
  <c r="F72" i="29"/>
  <c r="F70" i="29"/>
  <c r="F67" i="29"/>
  <c r="F65" i="29"/>
  <c r="F63" i="29"/>
  <c r="F61" i="29"/>
  <c r="F59" i="29"/>
  <c r="F56" i="29"/>
  <c r="F53" i="29"/>
  <c r="F51" i="29"/>
  <c r="F48" i="29"/>
  <c r="F46" i="29"/>
  <c r="F44" i="29"/>
  <c r="F41" i="29"/>
  <c r="F39" i="29"/>
  <c r="F37" i="29"/>
  <c r="F34" i="29"/>
  <c r="F32" i="29"/>
  <c r="F30" i="29"/>
  <c r="F28" i="29"/>
  <c r="F26" i="29"/>
  <c r="F24" i="29"/>
  <c r="F22" i="29"/>
  <c r="F20" i="29"/>
  <c r="F18" i="29"/>
  <c r="F16" i="29"/>
  <c r="F14" i="29"/>
  <c r="F12" i="29"/>
  <c r="F10" i="29"/>
  <c r="F8" i="29"/>
  <c r="F6" i="29"/>
  <c r="E83" i="29"/>
  <c r="E80" i="29"/>
  <c r="E78" i="29"/>
  <c r="E76" i="29"/>
  <c r="E72" i="29"/>
  <c r="E74" i="29"/>
  <c r="E70" i="29"/>
  <c r="E67" i="29"/>
  <c r="E65" i="29"/>
  <c r="E63" i="29"/>
  <c r="E61" i="29"/>
  <c r="E59" i="29"/>
  <c r="E56" i="29"/>
  <c r="E53" i="29"/>
  <c r="E51" i="29"/>
  <c r="E48" i="29"/>
  <c r="E46" i="29"/>
  <c r="E44" i="29"/>
  <c r="E41" i="29"/>
  <c r="E39" i="29"/>
  <c r="E37" i="29"/>
  <c r="E34" i="29"/>
  <c r="E32" i="29"/>
  <c r="E30" i="29"/>
  <c r="H30" i="29" s="1"/>
  <c r="L30" i="21" s="1"/>
  <c r="E28" i="29"/>
  <c r="E26" i="29"/>
  <c r="E24" i="29"/>
  <c r="E22" i="29"/>
  <c r="E20" i="29"/>
  <c r="E18" i="29"/>
  <c r="E16" i="29"/>
  <c r="E14" i="29"/>
  <c r="E12" i="29"/>
  <c r="E10" i="29"/>
  <c r="E8" i="29"/>
  <c r="E6" i="29"/>
  <c r="D67" i="29"/>
  <c r="D65" i="29"/>
  <c r="D63" i="29"/>
  <c r="D61" i="29"/>
  <c r="D34" i="29"/>
  <c r="D32" i="29"/>
  <c r="D30" i="29"/>
  <c r="D28" i="29"/>
  <c r="D83" i="29"/>
  <c r="D80" i="29"/>
  <c r="D78" i="29"/>
  <c r="D76" i="29"/>
  <c r="D74" i="29"/>
  <c r="D72" i="29"/>
  <c r="D70" i="29"/>
  <c r="D59" i="29"/>
  <c r="H59" i="29" s="1"/>
  <c r="L59" i="21" s="1"/>
  <c r="D56" i="29"/>
  <c r="D53" i="29"/>
  <c r="D51" i="29"/>
  <c r="D48" i="29"/>
  <c r="D46" i="29"/>
  <c r="D44" i="29"/>
  <c r="D41" i="29"/>
  <c r="D39" i="29"/>
  <c r="D37" i="29"/>
  <c r="D26" i="29"/>
  <c r="D24" i="29"/>
  <c r="D22" i="29"/>
  <c r="D20" i="29"/>
  <c r="D18" i="29"/>
  <c r="D16" i="29"/>
  <c r="D14" i="29"/>
  <c r="D12" i="29"/>
  <c r="D10" i="29"/>
  <c r="D8" i="29"/>
  <c r="D6" i="29"/>
  <c r="H6" i="29" s="1"/>
  <c r="H73" i="29"/>
  <c r="L73" i="21" s="1"/>
  <c r="H75" i="29"/>
  <c r="L75" i="21"/>
  <c r="H77" i="29"/>
  <c r="L77" i="21" s="1"/>
  <c r="H79" i="29"/>
  <c r="L79" i="21"/>
  <c r="H84" i="29"/>
  <c r="L84" i="21" s="1"/>
  <c r="H60" i="29"/>
  <c r="L60" i="21"/>
  <c r="H62" i="29"/>
  <c r="L62" i="21" s="1"/>
  <c r="H64" i="29"/>
  <c r="L64" i="21"/>
  <c r="H71" i="29"/>
  <c r="L71" i="21" s="1"/>
  <c r="H57" i="29"/>
  <c r="L57" i="21"/>
  <c r="H52" i="29"/>
  <c r="L52" i="21" s="1"/>
  <c r="H45" i="29"/>
  <c r="L45" i="21"/>
  <c r="H47" i="29"/>
  <c r="L47" i="21" s="1"/>
  <c r="H49" i="29"/>
  <c r="L49" i="21"/>
  <c r="H40" i="29"/>
  <c r="L40" i="21" s="1"/>
  <c r="H42" i="29"/>
  <c r="L42" i="21" s="1"/>
  <c r="H38" i="29"/>
  <c r="L38" i="21" s="1"/>
  <c r="H23" i="29"/>
  <c r="L23" i="21" s="1"/>
  <c r="H25" i="29"/>
  <c r="L25" i="21" s="1"/>
  <c r="H27" i="29"/>
  <c r="L27" i="21" s="1"/>
  <c r="H31" i="29"/>
  <c r="L31" i="21" s="1"/>
  <c r="H13" i="29"/>
  <c r="L13" i="21" s="1"/>
  <c r="H15" i="29"/>
  <c r="L15" i="21" s="1"/>
  <c r="H17" i="29"/>
  <c r="L17" i="21"/>
  <c r="H9" i="29"/>
  <c r="L9" i="21" s="1"/>
  <c r="H81" i="29"/>
  <c r="C65" i="29"/>
  <c r="H66" i="29"/>
  <c r="C67" i="29"/>
  <c r="H68" i="29"/>
  <c r="H54" i="29"/>
  <c r="C83" i="29"/>
  <c r="C80" i="29"/>
  <c r="H80" i="29" s="1"/>
  <c r="C78" i="29"/>
  <c r="H78" i="29" s="1"/>
  <c r="L78" i="21" s="1"/>
  <c r="C76" i="29"/>
  <c r="C74" i="29"/>
  <c r="C72" i="29"/>
  <c r="H72" i="29" s="1"/>
  <c r="L72" i="21" s="1"/>
  <c r="C70" i="29"/>
  <c r="H70" i="29" s="1"/>
  <c r="L70" i="21" s="1"/>
  <c r="C63" i="29"/>
  <c r="C61" i="29"/>
  <c r="C59" i="29"/>
  <c r="C56" i="29"/>
  <c r="H56" i="29" s="1"/>
  <c r="L56" i="21" s="1"/>
  <c r="C53" i="29"/>
  <c r="C51" i="29"/>
  <c r="H51" i="29" s="1"/>
  <c r="L51" i="21" s="1"/>
  <c r="C48" i="29"/>
  <c r="C46" i="29"/>
  <c r="H46" i="29" s="1"/>
  <c r="L46" i="21" s="1"/>
  <c r="C44" i="29"/>
  <c r="C41" i="29"/>
  <c r="H41" i="29" s="1"/>
  <c r="L41" i="21" s="1"/>
  <c r="C39" i="29"/>
  <c r="C37" i="29"/>
  <c r="H37" i="29" s="1"/>
  <c r="L37" i="21" s="1"/>
  <c r="C34" i="29"/>
  <c r="C32" i="29"/>
  <c r="H32" i="29" s="1"/>
  <c r="C30" i="29"/>
  <c r="C28" i="29"/>
  <c r="C26" i="29"/>
  <c r="C24" i="29"/>
  <c r="H24" i="29" s="1"/>
  <c r="L24" i="21" s="1"/>
  <c r="C22" i="29"/>
  <c r="C20" i="29"/>
  <c r="C18" i="29"/>
  <c r="C16" i="29"/>
  <c r="H16" i="29"/>
  <c r="L16" i="21" s="1"/>
  <c r="C14" i="29"/>
  <c r="C12" i="29"/>
  <c r="H12" i="29" s="1"/>
  <c r="L12" i="21" s="1"/>
  <c r="C10" i="29"/>
  <c r="H10" i="29" s="1"/>
  <c r="C8" i="29"/>
  <c r="H8" i="29"/>
  <c r="L8" i="21" s="1"/>
  <c r="H7" i="29"/>
  <c r="H11" i="29"/>
  <c r="H19" i="29"/>
  <c r="H20" i="29"/>
  <c r="H21" i="29"/>
  <c r="H29" i="29"/>
  <c r="H33" i="29"/>
  <c r="H35" i="29"/>
  <c r="C6" i="29"/>
  <c r="H4" i="29"/>
  <c r="L4" i="21"/>
  <c r="G8" i="30"/>
  <c r="G83" i="30"/>
  <c r="G80" i="30"/>
  <c r="G78" i="30"/>
  <c r="G76" i="30"/>
  <c r="G74" i="30"/>
  <c r="G72" i="30"/>
  <c r="G70" i="30"/>
  <c r="G67" i="30"/>
  <c r="G65" i="30"/>
  <c r="G63" i="30"/>
  <c r="G61" i="30"/>
  <c r="G59" i="30"/>
  <c r="G56" i="30"/>
  <c r="G53" i="30"/>
  <c r="G51" i="30"/>
  <c r="G48" i="30"/>
  <c r="G46" i="30"/>
  <c r="G44" i="30"/>
  <c r="G41" i="30"/>
  <c r="G39" i="30"/>
  <c r="G37" i="30"/>
  <c r="G34" i="30"/>
  <c r="G32" i="30"/>
  <c r="G30" i="30"/>
  <c r="G28" i="30"/>
  <c r="G26" i="30"/>
  <c r="G24" i="30"/>
  <c r="G22" i="30"/>
  <c r="G20" i="30"/>
  <c r="G18" i="30"/>
  <c r="G16" i="30"/>
  <c r="G14" i="30"/>
  <c r="G12" i="30"/>
  <c r="G10" i="30"/>
  <c r="G6" i="30"/>
  <c r="F6" i="30"/>
  <c r="E6" i="30"/>
  <c r="F83" i="30"/>
  <c r="F80" i="30"/>
  <c r="F78" i="30"/>
  <c r="F76" i="30"/>
  <c r="F74" i="30"/>
  <c r="F72" i="30"/>
  <c r="F70" i="30"/>
  <c r="F67" i="30"/>
  <c r="F65" i="30"/>
  <c r="F63" i="30"/>
  <c r="F61" i="30"/>
  <c r="F59" i="30"/>
  <c r="F56" i="30"/>
  <c r="F53" i="30"/>
  <c r="F51" i="30"/>
  <c r="F48" i="30"/>
  <c r="F46" i="30"/>
  <c r="F44" i="30"/>
  <c r="F41" i="30"/>
  <c r="F39" i="30"/>
  <c r="F37" i="30"/>
  <c r="F34" i="30"/>
  <c r="F32" i="30"/>
  <c r="F30" i="30"/>
  <c r="F28" i="30"/>
  <c r="F26" i="30"/>
  <c r="F24" i="30"/>
  <c r="F22" i="30"/>
  <c r="F20" i="30"/>
  <c r="F18" i="30"/>
  <c r="F16" i="30"/>
  <c r="F14" i="30"/>
  <c r="F12" i="30"/>
  <c r="F10" i="30"/>
  <c r="F8" i="30"/>
  <c r="E83" i="30"/>
  <c r="E80" i="30"/>
  <c r="E78" i="30"/>
  <c r="E76" i="30"/>
  <c r="E74" i="30"/>
  <c r="E72" i="30"/>
  <c r="E70" i="30"/>
  <c r="E67" i="30"/>
  <c r="E65" i="30"/>
  <c r="E63" i="30"/>
  <c r="E61" i="30"/>
  <c r="E59" i="30"/>
  <c r="E56" i="30"/>
  <c r="E53" i="30"/>
  <c r="E51" i="30"/>
  <c r="E48" i="30"/>
  <c r="E46" i="30"/>
  <c r="E44" i="30"/>
  <c r="E41" i="30"/>
  <c r="E39" i="30"/>
  <c r="E37" i="30"/>
  <c r="E34" i="30"/>
  <c r="E32" i="30"/>
  <c r="E30" i="30"/>
  <c r="E28" i="30"/>
  <c r="E26" i="30"/>
  <c r="E24" i="30"/>
  <c r="E22" i="30"/>
  <c r="E20" i="30"/>
  <c r="E18" i="30"/>
  <c r="E16" i="30"/>
  <c r="E14" i="30"/>
  <c r="E12" i="30"/>
  <c r="H12" i="30" s="1"/>
  <c r="K12" i="21" s="1"/>
  <c r="E10" i="30"/>
  <c r="E8" i="30"/>
  <c r="H4" i="30"/>
  <c r="K4" i="21"/>
  <c r="H4" i="19"/>
  <c r="B4" i="21"/>
  <c r="H4" i="22"/>
  <c r="C4" i="21"/>
  <c r="H4" i="23"/>
  <c r="D4" i="21"/>
  <c r="H4" i="24"/>
  <c r="E4" i="21"/>
  <c r="H4" i="25"/>
  <c r="F4" i="21"/>
  <c r="H4" i="26"/>
  <c r="G4" i="21"/>
  <c r="H4" i="27"/>
  <c r="H4" i="21"/>
  <c r="H4" i="28"/>
  <c r="I4" i="21"/>
  <c r="H4" i="31"/>
  <c r="J4" i="21" s="1"/>
  <c r="C6" i="30"/>
  <c r="D6" i="30"/>
  <c r="D6" i="19"/>
  <c r="E6" i="19"/>
  <c r="F6" i="19"/>
  <c r="G6" i="19"/>
  <c r="C6" i="22"/>
  <c r="D6" i="22"/>
  <c r="E6" i="22"/>
  <c r="F6" i="22"/>
  <c r="C6" i="23"/>
  <c r="D6" i="23"/>
  <c r="E6" i="23"/>
  <c r="F6" i="23"/>
  <c r="C6" i="24"/>
  <c r="H6" i="24" s="1"/>
  <c r="E6" i="21" s="1"/>
  <c r="D6" i="24"/>
  <c r="E6" i="24"/>
  <c r="F6" i="24"/>
  <c r="G6" i="24"/>
  <c r="C6" i="25"/>
  <c r="D6" i="25"/>
  <c r="H6" i="25" s="1"/>
  <c r="F6" i="21" s="1"/>
  <c r="E6" i="25"/>
  <c r="F6" i="25"/>
  <c r="C6" i="26"/>
  <c r="D6" i="26"/>
  <c r="E6" i="26"/>
  <c r="F6" i="26"/>
  <c r="C6" i="27"/>
  <c r="D6" i="27"/>
  <c r="H6" i="27" s="1"/>
  <c r="H6" i="21" s="1"/>
  <c r="E6" i="27"/>
  <c r="F6" i="27"/>
  <c r="G6" i="27"/>
  <c r="C6" i="28"/>
  <c r="H6" i="28" s="1"/>
  <c r="I6" i="21" s="1"/>
  <c r="D6" i="28"/>
  <c r="E6" i="28"/>
  <c r="H7" i="30"/>
  <c r="H7" i="19"/>
  <c r="B7" i="21"/>
  <c r="H7" i="22"/>
  <c r="C7" i="21"/>
  <c r="H7" i="23"/>
  <c r="D7" i="21"/>
  <c r="H7" i="24"/>
  <c r="E7" i="21"/>
  <c r="H7" i="25"/>
  <c r="F7" i="21"/>
  <c r="H7" i="26"/>
  <c r="G7" i="21"/>
  <c r="H7" i="27"/>
  <c r="H7" i="21"/>
  <c r="H7" i="28"/>
  <c r="I7" i="21"/>
  <c r="H7" i="31"/>
  <c r="C8" i="30"/>
  <c r="H8" i="30" s="1"/>
  <c r="K8" i="21" s="1"/>
  <c r="D8" i="30"/>
  <c r="D8" i="19"/>
  <c r="E8" i="19"/>
  <c r="F8" i="19"/>
  <c r="G8" i="19"/>
  <c r="C8" i="22"/>
  <c r="D8" i="22"/>
  <c r="E8" i="22"/>
  <c r="H8" i="22" s="1"/>
  <c r="C8" i="21" s="1"/>
  <c r="F8" i="22"/>
  <c r="C8" i="23"/>
  <c r="D8" i="23"/>
  <c r="E8" i="23"/>
  <c r="F8" i="23"/>
  <c r="C8" i="24"/>
  <c r="D8" i="24"/>
  <c r="E8" i="24"/>
  <c r="F8" i="24"/>
  <c r="G8" i="24"/>
  <c r="C8" i="25"/>
  <c r="D8" i="25"/>
  <c r="E8" i="25"/>
  <c r="F8" i="25"/>
  <c r="C8" i="26"/>
  <c r="D8" i="26"/>
  <c r="E8" i="26"/>
  <c r="F8" i="26"/>
  <c r="C8" i="27"/>
  <c r="D8" i="27"/>
  <c r="E8" i="27"/>
  <c r="F8" i="27"/>
  <c r="G8" i="27"/>
  <c r="C8" i="28"/>
  <c r="D8" i="28"/>
  <c r="E8" i="28"/>
  <c r="F8" i="28"/>
  <c r="H8" i="28" s="1"/>
  <c r="I8" i="21" s="1"/>
  <c r="C8" i="31"/>
  <c r="D8" i="31"/>
  <c r="E8" i="31"/>
  <c r="F8" i="31"/>
  <c r="H9" i="30"/>
  <c r="K9" i="21" s="1"/>
  <c r="H9" i="19"/>
  <c r="B9" i="21" s="1"/>
  <c r="H9" i="22"/>
  <c r="C9" i="21" s="1"/>
  <c r="H9" i="23"/>
  <c r="D9" i="21" s="1"/>
  <c r="H9" i="24"/>
  <c r="E9" i="21" s="1"/>
  <c r="H9" i="25"/>
  <c r="F9" i="21" s="1"/>
  <c r="H9" i="26"/>
  <c r="G9" i="21" s="1"/>
  <c r="H9" i="27"/>
  <c r="H9" i="21" s="1"/>
  <c r="H9" i="28"/>
  <c r="I9" i="21" s="1"/>
  <c r="H9" i="31"/>
  <c r="J9" i="21" s="1"/>
  <c r="C10" i="30"/>
  <c r="D10" i="30"/>
  <c r="C10" i="19"/>
  <c r="D10" i="19"/>
  <c r="E10" i="19"/>
  <c r="F10" i="19"/>
  <c r="G10" i="19"/>
  <c r="C10" i="22"/>
  <c r="D10" i="22"/>
  <c r="E10" i="22"/>
  <c r="H10" i="22" s="1"/>
  <c r="C10" i="21" s="1"/>
  <c r="F10" i="22"/>
  <c r="C10" i="23"/>
  <c r="D10" i="23"/>
  <c r="H10" i="23"/>
  <c r="D10" i="21" s="1"/>
  <c r="E10" i="23"/>
  <c r="F10" i="23"/>
  <c r="C10" i="24"/>
  <c r="D10" i="24"/>
  <c r="E10" i="24"/>
  <c r="F10" i="24"/>
  <c r="G10" i="24"/>
  <c r="C10" i="25"/>
  <c r="H10" i="25" s="1"/>
  <c r="F10" i="21" s="1"/>
  <c r="D10" i="25"/>
  <c r="E10" i="25"/>
  <c r="F10" i="25"/>
  <c r="C10" i="26"/>
  <c r="D10" i="26"/>
  <c r="E10" i="26"/>
  <c r="F10" i="26"/>
  <c r="C10" i="27"/>
  <c r="D10" i="27"/>
  <c r="E10" i="27"/>
  <c r="F10" i="27"/>
  <c r="G10" i="27"/>
  <c r="C10" i="28"/>
  <c r="D10" i="28"/>
  <c r="E10" i="28"/>
  <c r="C10" i="31"/>
  <c r="D10" i="31"/>
  <c r="E10" i="31"/>
  <c r="F10" i="31"/>
  <c r="H11" i="30"/>
  <c r="H11" i="19"/>
  <c r="B11" i="21"/>
  <c r="H11" i="22"/>
  <c r="C11" i="21"/>
  <c r="H11" i="23"/>
  <c r="D11" i="21"/>
  <c r="H11" i="24"/>
  <c r="E11" i="21"/>
  <c r="H11" i="25"/>
  <c r="F11" i="21"/>
  <c r="H11" i="26"/>
  <c r="G11" i="21"/>
  <c r="H11" i="27"/>
  <c r="H11" i="21"/>
  <c r="H11" i="28"/>
  <c r="I11" i="21" s="1"/>
  <c r="H11" i="31"/>
  <c r="C12" i="30"/>
  <c r="D12" i="30"/>
  <c r="C12" i="19"/>
  <c r="D12" i="19"/>
  <c r="E12" i="19"/>
  <c r="F12" i="19"/>
  <c r="G12" i="19"/>
  <c r="C12" i="22"/>
  <c r="D12" i="22"/>
  <c r="E12" i="22"/>
  <c r="F12" i="22"/>
  <c r="C12" i="23"/>
  <c r="D12" i="23"/>
  <c r="E12" i="23"/>
  <c r="F12" i="23"/>
  <c r="C12" i="24"/>
  <c r="D12" i="24"/>
  <c r="E12" i="24"/>
  <c r="F12" i="24"/>
  <c r="G12" i="24"/>
  <c r="C12" i="25"/>
  <c r="D12" i="25"/>
  <c r="E12" i="25"/>
  <c r="F12" i="25"/>
  <c r="C12" i="26"/>
  <c r="D12" i="26"/>
  <c r="E12" i="26"/>
  <c r="F12" i="26"/>
  <c r="C12" i="27"/>
  <c r="D12" i="27"/>
  <c r="E12" i="27"/>
  <c r="F12" i="27"/>
  <c r="G12" i="27"/>
  <c r="C12" i="28"/>
  <c r="D12" i="28"/>
  <c r="E12" i="28"/>
  <c r="F12" i="28"/>
  <c r="C12" i="31"/>
  <c r="D12" i="31"/>
  <c r="E12" i="31"/>
  <c r="F12" i="31"/>
  <c r="H13" i="30"/>
  <c r="K13" i="21"/>
  <c r="H13" i="19"/>
  <c r="B13" i="21"/>
  <c r="H13" i="22"/>
  <c r="C13" i="21"/>
  <c r="H13" i="23"/>
  <c r="D13" i="21"/>
  <c r="H13" i="24"/>
  <c r="E13" i="21"/>
  <c r="H13" i="25"/>
  <c r="F13" i="21"/>
  <c r="H13" i="26"/>
  <c r="G13" i="21"/>
  <c r="H13" i="27"/>
  <c r="H13" i="21"/>
  <c r="H13" i="28"/>
  <c r="I13" i="21" s="1"/>
  <c r="H13" i="31"/>
  <c r="J13" i="21" s="1"/>
  <c r="C14" i="30"/>
  <c r="D14" i="30"/>
  <c r="C14" i="19"/>
  <c r="D14" i="19"/>
  <c r="E14" i="19"/>
  <c r="F14" i="19"/>
  <c r="G14" i="19"/>
  <c r="C14" i="22"/>
  <c r="D14" i="22"/>
  <c r="E14" i="22"/>
  <c r="F14" i="22"/>
  <c r="C14" i="23"/>
  <c r="D14" i="23"/>
  <c r="E14" i="23"/>
  <c r="H14" i="23" s="1"/>
  <c r="D14" i="21" s="1"/>
  <c r="F14" i="23"/>
  <c r="C14" i="24"/>
  <c r="D14" i="24"/>
  <c r="E14" i="24"/>
  <c r="F14" i="24"/>
  <c r="G14" i="24"/>
  <c r="C14" i="25"/>
  <c r="D14" i="25"/>
  <c r="E14" i="25"/>
  <c r="F14" i="25"/>
  <c r="C14" i="26"/>
  <c r="D14" i="26"/>
  <c r="E14" i="26"/>
  <c r="F14" i="26"/>
  <c r="C14" i="27"/>
  <c r="D14" i="27"/>
  <c r="E14" i="27"/>
  <c r="F14" i="27"/>
  <c r="G14" i="27"/>
  <c r="C14" i="28"/>
  <c r="D14" i="28"/>
  <c r="E14" i="28"/>
  <c r="F14" i="28"/>
  <c r="C14" i="31"/>
  <c r="D14" i="31"/>
  <c r="E14" i="31"/>
  <c r="F14" i="31"/>
  <c r="H15" i="30"/>
  <c r="K15" i="21" s="1"/>
  <c r="H15" i="19"/>
  <c r="B15" i="21" s="1"/>
  <c r="H15" i="22"/>
  <c r="C15" i="21" s="1"/>
  <c r="H15" i="23"/>
  <c r="D15" i="21"/>
  <c r="H15" i="24"/>
  <c r="E15" i="21" s="1"/>
  <c r="H15" i="25"/>
  <c r="F15" i="21" s="1"/>
  <c r="H15" i="26"/>
  <c r="G15" i="21" s="1"/>
  <c r="H15" i="27"/>
  <c r="H15" i="21"/>
  <c r="H15" i="28"/>
  <c r="I15" i="21" s="1"/>
  <c r="H15" i="31"/>
  <c r="J15" i="21" s="1"/>
  <c r="C16" i="30"/>
  <c r="D16" i="30"/>
  <c r="C16" i="19"/>
  <c r="D16" i="19"/>
  <c r="H16" i="19" s="1"/>
  <c r="B16" i="21" s="1"/>
  <c r="E16" i="19"/>
  <c r="F16" i="19"/>
  <c r="G16" i="19"/>
  <c r="C16" i="22"/>
  <c r="H16" i="22" s="1"/>
  <c r="C16" i="21" s="1"/>
  <c r="D16" i="22"/>
  <c r="E16" i="22"/>
  <c r="F16" i="22"/>
  <c r="C16" i="23"/>
  <c r="D16" i="23"/>
  <c r="E16" i="23"/>
  <c r="F16" i="23"/>
  <c r="C16" i="24"/>
  <c r="D16" i="24"/>
  <c r="E16" i="24"/>
  <c r="F16" i="24"/>
  <c r="G16" i="24"/>
  <c r="C16" i="25"/>
  <c r="D16" i="25"/>
  <c r="E16" i="25"/>
  <c r="F16" i="25"/>
  <c r="H16" i="25"/>
  <c r="F16" i="21" s="1"/>
  <c r="C16" i="26"/>
  <c r="D16" i="26"/>
  <c r="E16" i="26"/>
  <c r="F16" i="26"/>
  <c r="C16" i="27"/>
  <c r="D16" i="27"/>
  <c r="E16" i="27"/>
  <c r="F16" i="27"/>
  <c r="G16" i="27"/>
  <c r="C16" i="28"/>
  <c r="D16" i="28"/>
  <c r="E16" i="28"/>
  <c r="F16" i="28"/>
  <c r="C16" i="31"/>
  <c r="D16" i="31"/>
  <c r="E16" i="31"/>
  <c r="F16" i="31"/>
  <c r="H17" i="30"/>
  <c r="K17" i="21" s="1"/>
  <c r="H17" i="19"/>
  <c r="B17" i="21" s="1"/>
  <c r="H17" i="22"/>
  <c r="C17" i="21" s="1"/>
  <c r="H17" i="23"/>
  <c r="D17" i="21" s="1"/>
  <c r="H17" i="24"/>
  <c r="E17" i="21"/>
  <c r="H17" i="25"/>
  <c r="F17" i="21" s="1"/>
  <c r="H17" i="26"/>
  <c r="G17" i="21" s="1"/>
  <c r="H17" i="27"/>
  <c r="H17" i="21" s="1"/>
  <c r="H17" i="28"/>
  <c r="I17" i="21" s="1"/>
  <c r="H17" i="31"/>
  <c r="J17" i="21" s="1"/>
  <c r="C18" i="22"/>
  <c r="F18" i="22"/>
  <c r="C18" i="23"/>
  <c r="H18" i="23"/>
  <c r="C18" i="24"/>
  <c r="D18" i="24"/>
  <c r="H18" i="24" s="1"/>
  <c r="E18" i="24"/>
  <c r="F18" i="24"/>
  <c r="G18" i="24"/>
  <c r="C18" i="25"/>
  <c r="D18" i="25"/>
  <c r="E18" i="25"/>
  <c r="H18" i="25" s="1"/>
  <c r="F18" i="25"/>
  <c r="C18" i="26"/>
  <c r="D18" i="26"/>
  <c r="E18" i="26"/>
  <c r="F18" i="26"/>
  <c r="C18" i="27"/>
  <c r="D18" i="27"/>
  <c r="E18" i="27"/>
  <c r="F18" i="27"/>
  <c r="G18" i="27"/>
  <c r="H19" i="23"/>
  <c r="H19" i="24"/>
  <c r="H19" i="26"/>
  <c r="H19" i="27"/>
  <c r="C20" i="22"/>
  <c r="F20" i="22"/>
  <c r="C20" i="23"/>
  <c r="H20" i="23" s="1"/>
  <c r="C20" i="24"/>
  <c r="D20" i="24"/>
  <c r="E20" i="24"/>
  <c r="F20" i="24"/>
  <c r="G20" i="24"/>
  <c r="C20" i="25"/>
  <c r="D20" i="25"/>
  <c r="H20" i="25" s="1"/>
  <c r="E20" i="25"/>
  <c r="F20" i="25"/>
  <c r="C20" i="26"/>
  <c r="D20" i="26"/>
  <c r="H20" i="26" s="1"/>
  <c r="E20" i="26"/>
  <c r="F20" i="26"/>
  <c r="C20" i="27"/>
  <c r="D20" i="27"/>
  <c r="E20" i="27"/>
  <c r="F20" i="27"/>
  <c r="G20" i="27"/>
  <c r="H21" i="23"/>
  <c r="H21" i="24"/>
  <c r="H21" i="26"/>
  <c r="H21" i="27"/>
  <c r="C22" i="30"/>
  <c r="D22" i="30"/>
  <c r="C22" i="19"/>
  <c r="D22" i="19"/>
  <c r="E22" i="19"/>
  <c r="F22" i="19"/>
  <c r="G22" i="19"/>
  <c r="C22" i="22"/>
  <c r="D22" i="22"/>
  <c r="E22" i="22"/>
  <c r="F22" i="22"/>
  <c r="C22" i="23"/>
  <c r="D22" i="23"/>
  <c r="E22" i="23"/>
  <c r="H22" i="23" s="1"/>
  <c r="D22" i="21" s="1"/>
  <c r="F22" i="23"/>
  <c r="C22" i="24"/>
  <c r="D22" i="24"/>
  <c r="E22" i="24"/>
  <c r="F22" i="24"/>
  <c r="G22" i="24"/>
  <c r="C22" i="25"/>
  <c r="D22" i="25"/>
  <c r="E22" i="25"/>
  <c r="F22" i="25"/>
  <c r="C22" i="26"/>
  <c r="D22" i="26"/>
  <c r="H22" i="26" s="1"/>
  <c r="G22" i="21" s="1"/>
  <c r="E22" i="26"/>
  <c r="F22" i="26"/>
  <c r="C22" i="27"/>
  <c r="D22" i="27"/>
  <c r="E22" i="27"/>
  <c r="F22" i="27"/>
  <c r="G22" i="27"/>
  <c r="C22" i="28"/>
  <c r="D22" i="28"/>
  <c r="E22" i="28"/>
  <c r="F22" i="28"/>
  <c r="C22" i="31"/>
  <c r="D22" i="31"/>
  <c r="E22" i="31"/>
  <c r="F22" i="31"/>
  <c r="H23" i="30"/>
  <c r="K23" i="21" s="1"/>
  <c r="H23" i="19"/>
  <c r="B23" i="21" s="1"/>
  <c r="H23" i="22"/>
  <c r="C23" i="21" s="1"/>
  <c r="H23" i="23"/>
  <c r="D23" i="21"/>
  <c r="H23" i="24"/>
  <c r="E23" i="21" s="1"/>
  <c r="H23" i="25"/>
  <c r="F23" i="21" s="1"/>
  <c r="H23" i="26"/>
  <c r="G23" i="21" s="1"/>
  <c r="H23" i="27"/>
  <c r="H23" i="21"/>
  <c r="H23" i="28"/>
  <c r="I23" i="21" s="1"/>
  <c r="H23" i="31"/>
  <c r="J23" i="21" s="1"/>
  <c r="C24" i="30"/>
  <c r="D24" i="30"/>
  <c r="C24" i="19"/>
  <c r="D24" i="19"/>
  <c r="E24" i="19"/>
  <c r="F24" i="19"/>
  <c r="G24" i="19"/>
  <c r="C24" i="22"/>
  <c r="D24" i="22"/>
  <c r="E24" i="22"/>
  <c r="F24" i="22"/>
  <c r="C24" i="23"/>
  <c r="D24" i="23"/>
  <c r="E24" i="23"/>
  <c r="F24" i="23"/>
  <c r="C24" i="24"/>
  <c r="D24" i="24"/>
  <c r="E24" i="24"/>
  <c r="F24" i="24"/>
  <c r="G24" i="24"/>
  <c r="C24" i="25"/>
  <c r="D24" i="25"/>
  <c r="E24" i="25"/>
  <c r="F24" i="25"/>
  <c r="C24" i="26"/>
  <c r="D24" i="26"/>
  <c r="E24" i="26"/>
  <c r="F24" i="26"/>
  <c r="C24" i="27"/>
  <c r="D24" i="27"/>
  <c r="E24" i="27"/>
  <c r="F24" i="27"/>
  <c r="G24" i="27"/>
  <c r="C24" i="28"/>
  <c r="D24" i="28"/>
  <c r="E24" i="28"/>
  <c r="F24" i="28"/>
  <c r="C24" i="31"/>
  <c r="D24" i="31"/>
  <c r="E24" i="31"/>
  <c r="F24" i="31"/>
  <c r="H25" i="30"/>
  <c r="K25" i="21" s="1"/>
  <c r="H25" i="19"/>
  <c r="B25" i="21" s="1"/>
  <c r="H25" i="22"/>
  <c r="C25" i="21" s="1"/>
  <c r="H25" i="23"/>
  <c r="D25" i="21" s="1"/>
  <c r="H25" i="24"/>
  <c r="E25" i="21" s="1"/>
  <c r="H25" i="25"/>
  <c r="F25" i="21" s="1"/>
  <c r="H25" i="26"/>
  <c r="G25" i="21" s="1"/>
  <c r="H25" i="27"/>
  <c r="H25" i="21" s="1"/>
  <c r="H25" i="28"/>
  <c r="I25" i="21" s="1"/>
  <c r="H25" i="31"/>
  <c r="J25" i="21" s="1"/>
  <c r="C26" i="30"/>
  <c r="H26" i="30" s="1"/>
  <c r="K26" i="21" s="1"/>
  <c r="D26" i="30"/>
  <c r="C26" i="19"/>
  <c r="D26" i="19"/>
  <c r="E26" i="19"/>
  <c r="F26" i="19"/>
  <c r="G26" i="19"/>
  <c r="C26" i="22"/>
  <c r="D26" i="22"/>
  <c r="E26" i="22"/>
  <c r="F26" i="22"/>
  <c r="C26" i="23"/>
  <c r="D26" i="23"/>
  <c r="E26" i="23"/>
  <c r="F26" i="23"/>
  <c r="C26" i="24"/>
  <c r="D26" i="24"/>
  <c r="E26" i="24"/>
  <c r="F26" i="24"/>
  <c r="G26" i="24"/>
  <c r="C26" i="25"/>
  <c r="D26" i="25"/>
  <c r="E26" i="25"/>
  <c r="F26" i="25"/>
  <c r="C26" i="26"/>
  <c r="D26" i="26"/>
  <c r="E26" i="26"/>
  <c r="F26" i="26"/>
  <c r="C26" i="27"/>
  <c r="D26" i="27"/>
  <c r="E26" i="27"/>
  <c r="F26" i="27"/>
  <c r="G26" i="27"/>
  <c r="C26" i="28"/>
  <c r="D26" i="28"/>
  <c r="E26" i="28"/>
  <c r="F26" i="28"/>
  <c r="C26" i="31"/>
  <c r="D26" i="31"/>
  <c r="E26" i="31"/>
  <c r="F26" i="31"/>
  <c r="H27" i="30"/>
  <c r="K27" i="21" s="1"/>
  <c r="H27" i="19"/>
  <c r="B27" i="21" s="1"/>
  <c r="H27" i="22"/>
  <c r="C27" i="21" s="1"/>
  <c r="H27" i="23"/>
  <c r="D27" i="21"/>
  <c r="H27" i="24"/>
  <c r="E27" i="21" s="1"/>
  <c r="H27" i="25"/>
  <c r="F27" i="21" s="1"/>
  <c r="H27" i="26"/>
  <c r="G27" i="21" s="1"/>
  <c r="H27" i="27"/>
  <c r="H27" i="21"/>
  <c r="H27" i="28"/>
  <c r="I27" i="21" s="1"/>
  <c r="H27" i="31"/>
  <c r="J27" i="21" s="1"/>
  <c r="C30" i="30"/>
  <c r="D30" i="30"/>
  <c r="C30" i="19"/>
  <c r="D30" i="19"/>
  <c r="E30" i="19"/>
  <c r="F30" i="19"/>
  <c r="H30" i="19" s="1"/>
  <c r="B30" i="21" s="1"/>
  <c r="G30" i="19"/>
  <c r="C30" i="22"/>
  <c r="D30" i="22"/>
  <c r="E30" i="22"/>
  <c r="H30" i="22" s="1"/>
  <c r="C30" i="21" s="1"/>
  <c r="F30" i="22"/>
  <c r="C30" i="23"/>
  <c r="D30" i="23"/>
  <c r="H30" i="23"/>
  <c r="D30" i="21" s="1"/>
  <c r="E30" i="23"/>
  <c r="F30" i="23"/>
  <c r="C30" i="24"/>
  <c r="D30" i="24"/>
  <c r="E30" i="24"/>
  <c r="F30" i="24"/>
  <c r="G30" i="24"/>
  <c r="C30" i="25"/>
  <c r="D30" i="25"/>
  <c r="E30" i="25"/>
  <c r="F30" i="25"/>
  <c r="C30" i="26"/>
  <c r="H30" i="26" s="1"/>
  <c r="G30" i="21" s="1"/>
  <c r="D30" i="26"/>
  <c r="E30" i="26"/>
  <c r="F30" i="26"/>
  <c r="C30" i="27"/>
  <c r="D30" i="27"/>
  <c r="E30" i="27"/>
  <c r="F30" i="27"/>
  <c r="G30" i="27"/>
  <c r="C30" i="28"/>
  <c r="D30" i="28"/>
  <c r="E30" i="28"/>
  <c r="F30" i="28"/>
  <c r="C30" i="31"/>
  <c r="D30" i="31"/>
  <c r="E30" i="31"/>
  <c r="F30" i="31"/>
  <c r="H31" i="30"/>
  <c r="K31" i="21" s="1"/>
  <c r="H31" i="19"/>
  <c r="B31" i="21" s="1"/>
  <c r="H31" i="22"/>
  <c r="C31" i="21" s="1"/>
  <c r="H31" i="23"/>
  <c r="D31" i="21" s="1"/>
  <c r="H31" i="24"/>
  <c r="E31" i="21" s="1"/>
  <c r="H31" i="25"/>
  <c r="F31" i="21" s="1"/>
  <c r="H31" i="26"/>
  <c r="G31" i="21" s="1"/>
  <c r="H31" i="27"/>
  <c r="H31" i="21" s="1"/>
  <c r="H31" i="28"/>
  <c r="I31" i="21" s="1"/>
  <c r="H31" i="31"/>
  <c r="J31" i="21" s="1"/>
  <c r="C37" i="30"/>
  <c r="D37" i="30"/>
  <c r="C37" i="19"/>
  <c r="D37" i="19"/>
  <c r="E37" i="19"/>
  <c r="F37" i="19"/>
  <c r="G37" i="19"/>
  <c r="C37" i="22"/>
  <c r="D37" i="22"/>
  <c r="E37" i="22"/>
  <c r="F37" i="22"/>
  <c r="C37" i="23"/>
  <c r="D37" i="23"/>
  <c r="H37" i="23" s="1"/>
  <c r="D37" i="21" s="1"/>
  <c r="E37" i="23"/>
  <c r="F37" i="23"/>
  <c r="C37" i="24"/>
  <c r="D37" i="24"/>
  <c r="H37" i="24" s="1"/>
  <c r="E37" i="21" s="1"/>
  <c r="E37" i="24"/>
  <c r="F37" i="24"/>
  <c r="G37" i="24"/>
  <c r="C37" i="25"/>
  <c r="H37" i="25" s="1"/>
  <c r="F37" i="21" s="1"/>
  <c r="D37" i="25"/>
  <c r="E37" i="25"/>
  <c r="F37" i="25"/>
  <c r="C37" i="26"/>
  <c r="H37" i="26" s="1"/>
  <c r="G37" i="21" s="1"/>
  <c r="D37" i="26"/>
  <c r="E37" i="26"/>
  <c r="F37" i="26"/>
  <c r="C37" i="27"/>
  <c r="D37" i="27"/>
  <c r="E37" i="27"/>
  <c r="F37" i="27"/>
  <c r="G37" i="27"/>
  <c r="C37" i="28"/>
  <c r="D37" i="28"/>
  <c r="E37" i="28"/>
  <c r="F37" i="28"/>
  <c r="C37" i="31"/>
  <c r="D37" i="31"/>
  <c r="E37" i="31"/>
  <c r="F37" i="31"/>
  <c r="H38" i="30"/>
  <c r="K38" i="21"/>
  <c r="H38" i="19"/>
  <c r="B38" i="21"/>
  <c r="H38" i="22"/>
  <c r="C38" i="21"/>
  <c r="H38" i="23"/>
  <c r="D38" i="21"/>
  <c r="H38" i="24"/>
  <c r="E38" i="21"/>
  <c r="H38" i="25"/>
  <c r="F38" i="21"/>
  <c r="H38" i="26"/>
  <c r="G38" i="21"/>
  <c r="H38" i="27"/>
  <c r="H38" i="21"/>
  <c r="H38" i="28"/>
  <c r="I38" i="21"/>
  <c r="H38" i="31"/>
  <c r="J38" i="21"/>
  <c r="C39" i="30"/>
  <c r="D39" i="30"/>
  <c r="C39" i="19"/>
  <c r="D39" i="19"/>
  <c r="H39" i="19" s="1"/>
  <c r="B39" i="21" s="1"/>
  <c r="E39" i="19"/>
  <c r="F39" i="19"/>
  <c r="G39" i="19"/>
  <c r="C39" i="22"/>
  <c r="H39" i="22" s="1"/>
  <c r="C39" i="21" s="1"/>
  <c r="D39" i="22"/>
  <c r="E39" i="22"/>
  <c r="F39" i="22"/>
  <c r="C39" i="23"/>
  <c r="D39" i="23"/>
  <c r="H39" i="23" s="1"/>
  <c r="D39" i="21" s="1"/>
  <c r="E39" i="23"/>
  <c r="F39" i="23"/>
  <c r="C39" i="24"/>
  <c r="D39" i="24"/>
  <c r="E39" i="24"/>
  <c r="F39" i="24"/>
  <c r="G39" i="24"/>
  <c r="C39" i="25"/>
  <c r="D39" i="25"/>
  <c r="E39" i="25"/>
  <c r="F39" i="25"/>
  <c r="C39" i="26"/>
  <c r="D39" i="26"/>
  <c r="E39" i="26"/>
  <c r="H39" i="26"/>
  <c r="G39" i="21" s="1"/>
  <c r="F39" i="26"/>
  <c r="C39" i="27"/>
  <c r="D39" i="27"/>
  <c r="E39" i="27"/>
  <c r="F39" i="27"/>
  <c r="G39" i="27"/>
  <c r="C39" i="28"/>
  <c r="D39" i="28"/>
  <c r="E39" i="28"/>
  <c r="F39" i="28"/>
  <c r="C39" i="31"/>
  <c r="D39" i="31"/>
  <c r="E39" i="31"/>
  <c r="F39" i="31"/>
  <c r="H40" i="30"/>
  <c r="K40" i="21" s="1"/>
  <c r="H40" i="19"/>
  <c r="B40" i="21" s="1"/>
  <c r="H40" i="22"/>
  <c r="C40" i="21" s="1"/>
  <c r="H40" i="23"/>
  <c r="D40" i="21" s="1"/>
  <c r="H40" i="24"/>
  <c r="E40" i="21" s="1"/>
  <c r="H40" i="25"/>
  <c r="F40" i="21" s="1"/>
  <c r="H40" i="26"/>
  <c r="G40" i="21" s="1"/>
  <c r="H40" i="27"/>
  <c r="H40" i="21" s="1"/>
  <c r="H40" i="28"/>
  <c r="I40" i="21" s="1"/>
  <c r="H40" i="31"/>
  <c r="J40" i="21" s="1"/>
  <c r="C41" i="30"/>
  <c r="H41" i="30" s="1"/>
  <c r="K41" i="21" s="1"/>
  <c r="D41" i="30"/>
  <c r="C41" i="19"/>
  <c r="D41" i="19"/>
  <c r="E41" i="19"/>
  <c r="H41" i="19" s="1"/>
  <c r="B41" i="21" s="1"/>
  <c r="F41" i="19"/>
  <c r="G41" i="19"/>
  <c r="C41" i="22"/>
  <c r="D41" i="22"/>
  <c r="E41" i="22"/>
  <c r="F41" i="22"/>
  <c r="C41" i="23"/>
  <c r="D41" i="23"/>
  <c r="H41" i="23" s="1"/>
  <c r="D41" i="21" s="1"/>
  <c r="E41" i="23"/>
  <c r="F41" i="23"/>
  <c r="C41" i="24"/>
  <c r="D41" i="24"/>
  <c r="E41" i="24"/>
  <c r="F41" i="24"/>
  <c r="G41" i="24"/>
  <c r="C41" i="25"/>
  <c r="H41" i="25" s="1"/>
  <c r="F41" i="21" s="1"/>
  <c r="D41" i="25"/>
  <c r="E41" i="25"/>
  <c r="F41" i="25"/>
  <c r="C41" i="26"/>
  <c r="H41" i="26" s="1"/>
  <c r="G41" i="21" s="1"/>
  <c r="D41" i="26"/>
  <c r="E41" i="26"/>
  <c r="F41" i="26"/>
  <c r="C41" i="27"/>
  <c r="D41" i="27"/>
  <c r="E41" i="27"/>
  <c r="F41" i="27"/>
  <c r="G41" i="27"/>
  <c r="C41" i="28"/>
  <c r="D41" i="28"/>
  <c r="E41" i="28"/>
  <c r="F41" i="28"/>
  <c r="C41" i="31"/>
  <c r="D41" i="31"/>
  <c r="E41" i="31"/>
  <c r="F41" i="31"/>
  <c r="H42" i="30"/>
  <c r="K42" i="21"/>
  <c r="H42" i="19"/>
  <c r="B42" i="21"/>
  <c r="H42" i="22"/>
  <c r="C42" i="21"/>
  <c r="H42" i="23"/>
  <c r="D42" i="21"/>
  <c r="H42" i="24"/>
  <c r="E42" i="21"/>
  <c r="H42" i="25"/>
  <c r="F42" i="21"/>
  <c r="H42" i="26"/>
  <c r="G42" i="21"/>
  <c r="H42" i="27"/>
  <c r="H42" i="21"/>
  <c r="H42" i="28"/>
  <c r="I42" i="21" s="1"/>
  <c r="H42" i="31"/>
  <c r="J42" i="21" s="1"/>
  <c r="C44" i="30"/>
  <c r="D44" i="30"/>
  <c r="H44" i="30" s="1"/>
  <c r="K44" i="21" s="1"/>
  <c r="C44" i="19"/>
  <c r="D44" i="19"/>
  <c r="E44" i="19"/>
  <c r="F44" i="19"/>
  <c r="H44" i="19" s="1"/>
  <c r="B44" i="21" s="1"/>
  <c r="G44" i="19"/>
  <c r="C44" i="22"/>
  <c r="D44" i="22"/>
  <c r="E44" i="22"/>
  <c r="H44" i="22" s="1"/>
  <c r="C44" i="21" s="1"/>
  <c r="F44" i="22"/>
  <c r="C44" i="23"/>
  <c r="D44" i="23"/>
  <c r="E44" i="23"/>
  <c r="H44" i="23" s="1"/>
  <c r="D44" i="21" s="1"/>
  <c r="F44" i="23"/>
  <c r="C44" i="24"/>
  <c r="D44" i="24"/>
  <c r="E44" i="24"/>
  <c r="F44" i="24"/>
  <c r="G44" i="24"/>
  <c r="C44" i="25"/>
  <c r="D44" i="25"/>
  <c r="E44" i="25"/>
  <c r="F44" i="25"/>
  <c r="C44" i="26"/>
  <c r="D44" i="26"/>
  <c r="H44" i="26" s="1"/>
  <c r="G44" i="21" s="1"/>
  <c r="E44" i="26"/>
  <c r="F44" i="26"/>
  <c r="C44" i="27"/>
  <c r="D44" i="27"/>
  <c r="E44" i="27"/>
  <c r="F44" i="27"/>
  <c r="G44" i="27"/>
  <c r="H44" i="27"/>
  <c r="H44" i="21" s="1"/>
  <c r="C44" i="28"/>
  <c r="D44" i="28"/>
  <c r="E44" i="28"/>
  <c r="F44" i="28"/>
  <c r="C44" i="31"/>
  <c r="D44" i="31"/>
  <c r="E44" i="31"/>
  <c r="F44" i="31"/>
  <c r="H45" i="30"/>
  <c r="K45" i="21" s="1"/>
  <c r="H45" i="19"/>
  <c r="B45" i="21" s="1"/>
  <c r="H45" i="22"/>
  <c r="C45" i="21" s="1"/>
  <c r="H45" i="23"/>
  <c r="D45" i="21" s="1"/>
  <c r="H45" i="24"/>
  <c r="E45" i="21" s="1"/>
  <c r="H45" i="25"/>
  <c r="F45" i="21" s="1"/>
  <c r="H45" i="26"/>
  <c r="G45" i="21" s="1"/>
  <c r="H45" i="27"/>
  <c r="H45" i="21" s="1"/>
  <c r="H45" i="28"/>
  <c r="I45" i="21" s="1"/>
  <c r="H45" i="31"/>
  <c r="J45" i="21" s="1"/>
  <c r="C46" i="30"/>
  <c r="D46" i="30"/>
  <c r="C46" i="19"/>
  <c r="D46" i="19"/>
  <c r="E46" i="19"/>
  <c r="F46" i="19"/>
  <c r="G46" i="19"/>
  <c r="C46" i="22"/>
  <c r="D46" i="22"/>
  <c r="H46" i="22" s="1"/>
  <c r="C46" i="21" s="1"/>
  <c r="E46" i="22"/>
  <c r="F46" i="22"/>
  <c r="C46" i="23"/>
  <c r="D46" i="23"/>
  <c r="H46" i="23" s="1"/>
  <c r="D46" i="21" s="1"/>
  <c r="E46" i="23"/>
  <c r="F46" i="23"/>
  <c r="C46" i="24"/>
  <c r="D46" i="24"/>
  <c r="H46" i="24" s="1"/>
  <c r="E46" i="21" s="1"/>
  <c r="E46" i="24"/>
  <c r="F46" i="24"/>
  <c r="G46" i="24"/>
  <c r="C46" i="25"/>
  <c r="D46" i="25"/>
  <c r="E46" i="25"/>
  <c r="F46" i="25"/>
  <c r="C46" i="26"/>
  <c r="H46" i="26" s="1"/>
  <c r="D46" i="26"/>
  <c r="E46" i="26"/>
  <c r="F46" i="26"/>
  <c r="C46" i="27"/>
  <c r="D46" i="27"/>
  <c r="E46" i="27"/>
  <c r="F46" i="27"/>
  <c r="G46" i="27"/>
  <c r="C46" i="28"/>
  <c r="D46" i="28"/>
  <c r="E46" i="28"/>
  <c r="H46" i="28"/>
  <c r="I46" i="21" s="1"/>
  <c r="F46" i="28"/>
  <c r="C46" i="31"/>
  <c r="D46" i="31"/>
  <c r="E46" i="31"/>
  <c r="F46" i="31"/>
  <c r="H47" i="30"/>
  <c r="K47" i="21" s="1"/>
  <c r="H47" i="19"/>
  <c r="B47" i="21" s="1"/>
  <c r="H47" i="22"/>
  <c r="C47" i="21" s="1"/>
  <c r="H47" i="23"/>
  <c r="D47" i="21" s="1"/>
  <c r="H47" i="24"/>
  <c r="E47" i="21" s="1"/>
  <c r="H47" i="25"/>
  <c r="F47" i="21" s="1"/>
  <c r="H47" i="26"/>
  <c r="G47" i="21" s="1"/>
  <c r="H47" i="27"/>
  <c r="H47" i="21" s="1"/>
  <c r="H47" i="28"/>
  <c r="I47" i="21" s="1"/>
  <c r="H47" i="31"/>
  <c r="J47" i="21"/>
  <c r="C48" i="30"/>
  <c r="D48" i="30"/>
  <c r="C48" i="19"/>
  <c r="D48" i="19"/>
  <c r="E48" i="19"/>
  <c r="F48" i="19"/>
  <c r="G48" i="19"/>
  <c r="C48" i="22"/>
  <c r="D48" i="22"/>
  <c r="E48" i="22"/>
  <c r="F48" i="22"/>
  <c r="C48" i="23"/>
  <c r="D48" i="23"/>
  <c r="E48" i="23"/>
  <c r="F48" i="23"/>
  <c r="C48" i="24"/>
  <c r="H48" i="24" s="1"/>
  <c r="E48" i="21" s="1"/>
  <c r="D48" i="24"/>
  <c r="E48" i="24"/>
  <c r="F48" i="24"/>
  <c r="G48" i="24"/>
  <c r="C48" i="25"/>
  <c r="D48" i="25"/>
  <c r="E48" i="25"/>
  <c r="F48" i="25"/>
  <c r="C48" i="26"/>
  <c r="D48" i="26"/>
  <c r="E48" i="26"/>
  <c r="F48" i="26"/>
  <c r="C48" i="27"/>
  <c r="D48" i="27"/>
  <c r="E48" i="27"/>
  <c r="F48" i="27"/>
  <c r="H48" i="27" s="1"/>
  <c r="H48" i="21" s="1"/>
  <c r="G48" i="27"/>
  <c r="C48" i="28"/>
  <c r="D48" i="28"/>
  <c r="E48" i="28"/>
  <c r="F48" i="28"/>
  <c r="C48" i="31"/>
  <c r="D48" i="31"/>
  <c r="E48" i="31"/>
  <c r="F48" i="31"/>
  <c r="H49" i="30"/>
  <c r="K49" i="21" s="1"/>
  <c r="H49" i="19"/>
  <c r="B49" i="21" s="1"/>
  <c r="H49" i="22"/>
  <c r="C49" i="21" s="1"/>
  <c r="H49" i="23"/>
  <c r="D49" i="21" s="1"/>
  <c r="H49" i="24"/>
  <c r="E49" i="21" s="1"/>
  <c r="H49" i="25"/>
  <c r="F49" i="21" s="1"/>
  <c r="H49" i="26"/>
  <c r="G49" i="21" s="1"/>
  <c r="H49" i="27"/>
  <c r="H49" i="21" s="1"/>
  <c r="H49" i="28"/>
  <c r="I49" i="21" s="1"/>
  <c r="H49" i="31"/>
  <c r="J49" i="21" s="1"/>
  <c r="C51" i="30"/>
  <c r="H51" i="30" s="1"/>
  <c r="K51" i="21" s="1"/>
  <c r="D51" i="30"/>
  <c r="C51" i="19"/>
  <c r="D51" i="19"/>
  <c r="E51" i="19"/>
  <c r="F51" i="19"/>
  <c r="G51" i="19"/>
  <c r="C51" i="22"/>
  <c r="D51" i="22"/>
  <c r="E51" i="22"/>
  <c r="F51" i="22"/>
  <c r="C51" i="23"/>
  <c r="D51" i="23"/>
  <c r="E51" i="23"/>
  <c r="F51" i="23"/>
  <c r="C51" i="24"/>
  <c r="D51" i="24"/>
  <c r="E51" i="24"/>
  <c r="F51" i="24"/>
  <c r="G51" i="24"/>
  <c r="C51" i="25"/>
  <c r="D51" i="25"/>
  <c r="E51" i="25"/>
  <c r="F51" i="25"/>
  <c r="C51" i="26"/>
  <c r="D51" i="26"/>
  <c r="E51" i="26"/>
  <c r="F51" i="26"/>
  <c r="C51" i="27"/>
  <c r="D51" i="27"/>
  <c r="E51" i="27"/>
  <c r="F51" i="27"/>
  <c r="G51" i="27"/>
  <c r="C51" i="28"/>
  <c r="D51" i="28"/>
  <c r="E51" i="28"/>
  <c r="F51" i="28"/>
  <c r="C51" i="31"/>
  <c r="D51" i="31"/>
  <c r="E51" i="31"/>
  <c r="F51" i="31"/>
  <c r="H52" i="30"/>
  <c r="K52" i="21" s="1"/>
  <c r="H52" i="19"/>
  <c r="B52" i="21" s="1"/>
  <c r="H52" i="22"/>
  <c r="C52" i="21" s="1"/>
  <c r="H52" i="23"/>
  <c r="D52" i="21" s="1"/>
  <c r="H52" i="24"/>
  <c r="E52" i="21" s="1"/>
  <c r="H52" i="25"/>
  <c r="F52" i="21" s="1"/>
  <c r="H52" i="26"/>
  <c r="G52" i="21" s="1"/>
  <c r="H52" i="27"/>
  <c r="H52" i="21" s="1"/>
  <c r="H52" i="28"/>
  <c r="I52" i="21" s="1"/>
  <c r="H52" i="31"/>
  <c r="J52" i="21" s="1"/>
  <c r="C56" i="19"/>
  <c r="H56" i="19" s="1"/>
  <c r="B56" i="21" s="1"/>
  <c r="D56" i="19"/>
  <c r="E56" i="19"/>
  <c r="F56" i="19"/>
  <c r="G56" i="19"/>
  <c r="C56" i="22"/>
  <c r="D56" i="22"/>
  <c r="E56" i="22"/>
  <c r="F56" i="22"/>
  <c r="C56" i="23"/>
  <c r="H56" i="23" s="1"/>
  <c r="D56" i="21" s="1"/>
  <c r="D56" i="23"/>
  <c r="E56" i="23"/>
  <c r="F56" i="23"/>
  <c r="C56" i="24"/>
  <c r="H56" i="24" s="1"/>
  <c r="E56" i="21" s="1"/>
  <c r="D56" i="24"/>
  <c r="E56" i="24"/>
  <c r="F56" i="24"/>
  <c r="G56" i="24"/>
  <c r="C56" i="25"/>
  <c r="D56" i="25"/>
  <c r="E56" i="25"/>
  <c r="F56" i="25"/>
  <c r="C56" i="26"/>
  <c r="D56" i="26"/>
  <c r="E56" i="26"/>
  <c r="F56" i="26"/>
  <c r="C56" i="27"/>
  <c r="D56" i="27"/>
  <c r="E56" i="27"/>
  <c r="F56" i="27"/>
  <c r="G56" i="27"/>
  <c r="C56" i="28"/>
  <c r="D56" i="28"/>
  <c r="E56" i="28"/>
  <c r="F56" i="28"/>
  <c r="C56" i="31"/>
  <c r="D56" i="31"/>
  <c r="E56" i="31"/>
  <c r="F56" i="31"/>
  <c r="H57" i="19"/>
  <c r="B57" i="21" s="1"/>
  <c r="H57" i="22"/>
  <c r="C57" i="21" s="1"/>
  <c r="H57" i="23"/>
  <c r="D57" i="21" s="1"/>
  <c r="H57" i="24"/>
  <c r="E57" i="21" s="1"/>
  <c r="H57" i="25"/>
  <c r="F57" i="21" s="1"/>
  <c r="H57" i="26"/>
  <c r="G57" i="21" s="1"/>
  <c r="H57" i="27"/>
  <c r="H57" i="21" s="1"/>
  <c r="H57" i="28"/>
  <c r="I57" i="21" s="1"/>
  <c r="H57" i="31"/>
  <c r="J57" i="21" s="1"/>
  <c r="C59" i="30"/>
  <c r="D59" i="30"/>
  <c r="C59" i="19"/>
  <c r="D59" i="19"/>
  <c r="E59" i="19"/>
  <c r="F59" i="19"/>
  <c r="H59" i="19" s="1"/>
  <c r="B59" i="21" s="1"/>
  <c r="G59" i="19"/>
  <c r="C59" i="22"/>
  <c r="D59" i="22"/>
  <c r="H59" i="22"/>
  <c r="C59" i="21" s="1"/>
  <c r="E59" i="22"/>
  <c r="F59" i="22"/>
  <c r="C59" i="23"/>
  <c r="D59" i="23"/>
  <c r="E59" i="23"/>
  <c r="F59" i="23"/>
  <c r="C59" i="24"/>
  <c r="D59" i="24"/>
  <c r="H59" i="24" s="1"/>
  <c r="E59" i="21" s="1"/>
  <c r="E59" i="24"/>
  <c r="F59" i="24"/>
  <c r="G59" i="24"/>
  <c r="C59" i="25"/>
  <c r="D59" i="25"/>
  <c r="E59" i="25"/>
  <c r="F59" i="25"/>
  <c r="C59" i="26"/>
  <c r="D59" i="26"/>
  <c r="E59" i="26"/>
  <c r="F59" i="26"/>
  <c r="C59" i="27"/>
  <c r="D59" i="27"/>
  <c r="E59" i="27"/>
  <c r="F59" i="27"/>
  <c r="G59" i="27"/>
  <c r="C59" i="28"/>
  <c r="D59" i="28"/>
  <c r="E59" i="28"/>
  <c r="F59" i="28"/>
  <c r="H59" i="28" s="1"/>
  <c r="I59" i="21" s="1"/>
  <c r="C59" i="31"/>
  <c r="D59" i="31"/>
  <c r="E59" i="31"/>
  <c r="F59" i="31"/>
  <c r="H60" i="30"/>
  <c r="K60" i="21" s="1"/>
  <c r="H60" i="19"/>
  <c r="B60" i="21" s="1"/>
  <c r="H60" i="22"/>
  <c r="C60" i="21" s="1"/>
  <c r="H60" i="23"/>
  <c r="D60" i="21" s="1"/>
  <c r="H60" i="24"/>
  <c r="E60" i="21" s="1"/>
  <c r="H60" i="25"/>
  <c r="F60" i="21" s="1"/>
  <c r="H60" i="26"/>
  <c r="G60" i="21" s="1"/>
  <c r="H60" i="27"/>
  <c r="H60" i="21" s="1"/>
  <c r="H60" i="28"/>
  <c r="I60" i="21" s="1"/>
  <c r="H60" i="31"/>
  <c r="J60" i="21" s="1"/>
  <c r="C61" i="30"/>
  <c r="D61" i="30"/>
  <c r="C61" i="19"/>
  <c r="D61" i="19"/>
  <c r="E61" i="19"/>
  <c r="F61" i="19"/>
  <c r="G61" i="19"/>
  <c r="C61" i="22"/>
  <c r="D61" i="22"/>
  <c r="E61" i="22"/>
  <c r="H61" i="22" s="1"/>
  <c r="C61" i="21" s="1"/>
  <c r="F61" i="22"/>
  <c r="C61" i="23"/>
  <c r="D61" i="23"/>
  <c r="E61" i="23"/>
  <c r="F61" i="23"/>
  <c r="C61" i="24"/>
  <c r="D61" i="24"/>
  <c r="E61" i="24"/>
  <c r="F61" i="24"/>
  <c r="G61" i="24"/>
  <c r="C61" i="25"/>
  <c r="D61" i="25"/>
  <c r="H61" i="25" s="1"/>
  <c r="F61" i="21" s="1"/>
  <c r="E61" i="25"/>
  <c r="F61" i="25"/>
  <c r="C61" i="26"/>
  <c r="H61" i="26" s="1"/>
  <c r="G61" i="21" s="1"/>
  <c r="D61" i="26"/>
  <c r="E61" i="26"/>
  <c r="F61" i="26"/>
  <c r="C61" i="27"/>
  <c r="H61" i="27" s="1"/>
  <c r="H61" i="21" s="1"/>
  <c r="D61" i="27"/>
  <c r="E61" i="27"/>
  <c r="F61" i="27"/>
  <c r="G61" i="27"/>
  <c r="C61" i="28"/>
  <c r="D61" i="28"/>
  <c r="E61" i="28"/>
  <c r="F61" i="28"/>
  <c r="C61" i="31"/>
  <c r="D61" i="31"/>
  <c r="E61" i="31"/>
  <c r="F61" i="31"/>
  <c r="H62" i="30"/>
  <c r="K62" i="21"/>
  <c r="H62" i="19"/>
  <c r="B62" i="21"/>
  <c r="H62" i="22"/>
  <c r="C62" i="21"/>
  <c r="H62" i="23"/>
  <c r="D62" i="21"/>
  <c r="H62" i="24"/>
  <c r="E62" i="21"/>
  <c r="H62" i="25"/>
  <c r="F62" i="21"/>
  <c r="H62" i="26"/>
  <c r="G62" i="21" s="1"/>
  <c r="H62" i="27"/>
  <c r="H62" i="21" s="1"/>
  <c r="H62" i="28"/>
  <c r="I62" i="21" s="1"/>
  <c r="H62" i="31"/>
  <c r="J62" i="21" s="1"/>
  <c r="C63" i="30"/>
  <c r="H63" i="30" s="1"/>
  <c r="K63" i="21" s="1"/>
  <c r="D63" i="30"/>
  <c r="C63" i="19"/>
  <c r="D63" i="19"/>
  <c r="E63" i="19"/>
  <c r="H63" i="19" s="1"/>
  <c r="B63" i="21" s="1"/>
  <c r="F63" i="19"/>
  <c r="G63" i="19"/>
  <c r="C63" i="22"/>
  <c r="D63" i="22"/>
  <c r="H63" i="22" s="1"/>
  <c r="C63" i="21" s="1"/>
  <c r="E63" i="22"/>
  <c r="F63" i="22"/>
  <c r="C63" i="23"/>
  <c r="D63" i="23"/>
  <c r="E63" i="23"/>
  <c r="F63" i="23"/>
  <c r="C63" i="24"/>
  <c r="D63" i="24"/>
  <c r="H63" i="24" s="1"/>
  <c r="E63" i="21" s="1"/>
  <c r="E63" i="24"/>
  <c r="F63" i="24"/>
  <c r="G63" i="24"/>
  <c r="C63" i="25"/>
  <c r="D63" i="25"/>
  <c r="E63" i="25"/>
  <c r="F63" i="25"/>
  <c r="H63" i="25"/>
  <c r="F63" i="21" s="1"/>
  <c r="C63" i="26"/>
  <c r="D63" i="26"/>
  <c r="E63" i="26"/>
  <c r="F63" i="26"/>
  <c r="C63" i="27"/>
  <c r="D63" i="27"/>
  <c r="E63" i="27"/>
  <c r="F63" i="27"/>
  <c r="G63" i="27"/>
  <c r="C63" i="28"/>
  <c r="D63" i="28"/>
  <c r="E63" i="28"/>
  <c r="F63" i="28"/>
  <c r="C63" i="31"/>
  <c r="D63" i="31"/>
  <c r="E63" i="31"/>
  <c r="F63" i="31"/>
  <c r="H64" i="30"/>
  <c r="K64" i="21"/>
  <c r="H64" i="19"/>
  <c r="B64" i="21"/>
  <c r="H64" i="22"/>
  <c r="C64" i="21"/>
  <c r="H64" i="23"/>
  <c r="D64" i="21"/>
  <c r="H64" i="24"/>
  <c r="E64" i="21"/>
  <c r="H64" i="25"/>
  <c r="F64" i="21"/>
  <c r="H64" i="26"/>
  <c r="G64" i="21"/>
  <c r="H64" i="27"/>
  <c r="H64" i="21"/>
  <c r="H64" i="28"/>
  <c r="I64" i="21" s="1"/>
  <c r="H64" i="31"/>
  <c r="J64" i="21" s="1"/>
  <c r="C70" i="30"/>
  <c r="H70" i="30" s="1"/>
  <c r="K70" i="21" s="1"/>
  <c r="D70" i="30"/>
  <c r="C70" i="19"/>
  <c r="D70" i="19"/>
  <c r="E70" i="19"/>
  <c r="F70" i="19"/>
  <c r="G70" i="19"/>
  <c r="C70" i="22"/>
  <c r="D70" i="22"/>
  <c r="E70" i="22"/>
  <c r="F70" i="22"/>
  <c r="H70" i="22"/>
  <c r="C70" i="21" s="1"/>
  <c r="C70" i="23"/>
  <c r="D70" i="23"/>
  <c r="E70" i="23"/>
  <c r="F70" i="23"/>
  <c r="C70" i="24"/>
  <c r="D70" i="24"/>
  <c r="E70" i="24"/>
  <c r="F70" i="24"/>
  <c r="G70" i="24"/>
  <c r="C70" i="25"/>
  <c r="D70" i="25"/>
  <c r="E70" i="25"/>
  <c r="F70" i="25"/>
  <c r="C70" i="26"/>
  <c r="D70" i="26"/>
  <c r="E70" i="26"/>
  <c r="F70" i="26"/>
  <c r="C70" i="27"/>
  <c r="D70" i="27"/>
  <c r="E70" i="27"/>
  <c r="F70" i="27"/>
  <c r="G70" i="27"/>
  <c r="C70" i="28"/>
  <c r="D70" i="28"/>
  <c r="E70" i="28"/>
  <c r="F70" i="28"/>
  <c r="C70" i="31"/>
  <c r="D70" i="31"/>
  <c r="E70" i="31"/>
  <c r="F70" i="31"/>
  <c r="H71" i="30"/>
  <c r="K71" i="21" s="1"/>
  <c r="H71" i="19"/>
  <c r="B71" i="21" s="1"/>
  <c r="H71" i="22"/>
  <c r="C71" i="21" s="1"/>
  <c r="H71" i="23"/>
  <c r="D71" i="21" s="1"/>
  <c r="H71" i="24"/>
  <c r="E71" i="21" s="1"/>
  <c r="H71" i="25"/>
  <c r="F71" i="21" s="1"/>
  <c r="H71" i="26"/>
  <c r="G71" i="21" s="1"/>
  <c r="H71" i="27"/>
  <c r="H71" i="21" s="1"/>
  <c r="H71" i="28"/>
  <c r="I71" i="21" s="1"/>
  <c r="H71" i="31"/>
  <c r="J71" i="21" s="1"/>
  <c r="C72" i="30"/>
  <c r="D72" i="30"/>
  <c r="C72" i="19"/>
  <c r="D72" i="19"/>
  <c r="E72" i="19"/>
  <c r="F72" i="19"/>
  <c r="G72" i="19"/>
  <c r="C72" i="22"/>
  <c r="D72" i="22"/>
  <c r="E72" i="22"/>
  <c r="F72" i="22"/>
  <c r="C72" i="23"/>
  <c r="D72" i="23"/>
  <c r="E72" i="23"/>
  <c r="F72" i="23"/>
  <c r="C72" i="24"/>
  <c r="H72" i="24" s="1"/>
  <c r="E72" i="21" s="1"/>
  <c r="D72" i="24"/>
  <c r="E72" i="24"/>
  <c r="F72" i="24"/>
  <c r="G72" i="24"/>
  <c r="C72" i="25"/>
  <c r="D72" i="25"/>
  <c r="E72" i="25"/>
  <c r="F72" i="25"/>
  <c r="C72" i="26"/>
  <c r="H72" i="26" s="1"/>
  <c r="G72" i="21" s="1"/>
  <c r="D72" i="26"/>
  <c r="E72" i="26"/>
  <c r="F72" i="26"/>
  <c r="C72" i="27"/>
  <c r="H72" i="27" s="1"/>
  <c r="H72" i="21" s="1"/>
  <c r="D72" i="27"/>
  <c r="E72" i="27"/>
  <c r="F72" i="27"/>
  <c r="G72" i="27"/>
  <c r="C72" i="28"/>
  <c r="D72" i="28"/>
  <c r="E72" i="28"/>
  <c r="F72" i="28"/>
  <c r="C72" i="31"/>
  <c r="D72" i="31"/>
  <c r="E72" i="31"/>
  <c r="F72" i="31"/>
  <c r="H73" i="30"/>
  <c r="K73" i="21"/>
  <c r="H73" i="19"/>
  <c r="B73" i="21"/>
  <c r="H73" i="22"/>
  <c r="C73" i="21"/>
  <c r="H73" i="23"/>
  <c r="D73" i="21"/>
  <c r="H73" i="24"/>
  <c r="E73" i="21"/>
  <c r="H73" i="25"/>
  <c r="F73" i="21"/>
  <c r="H73" i="26"/>
  <c r="G73" i="21"/>
  <c r="H73" i="27"/>
  <c r="H73" i="21"/>
  <c r="H73" i="28"/>
  <c r="I73" i="21"/>
  <c r="H73" i="31"/>
  <c r="J73" i="21" s="1"/>
  <c r="C74" i="30"/>
  <c r="D74" i="30"/>
  <c r="C74" i="19"/>
  <c r="D74" i="19"/>
  <c r="E74" i="19"/>
  <c r="F74" i="19"/>
  <c r="G74" i="19"/>
  <c r="C74" i="22"/>
  <c r="H74" i="22" s="1"/>
  <c r="C74" i="21" s="1"/>
  <c r="D74" i="22"/>
  <c r="E74" i="22"/>
  <c r="F74" i="22"/>
  <c r="C74" i="23"/>
  <c r="D74" i="23"/>
  <c r="E74" i="23"/>
  <c r="F74" i="23"/>
  <c r="C74" i="24"/>
  <c r="D74" i="24"/>
  <c r="E74" i="24"/>
  <c r="F74" i="24"/>
  <c r="G74" i="24"/>
  <c r="C74" i="25"/>
  <c r="D74" i="25"/>
  <c r="E74" i="25"/>
  <c r="F74" i="25"/>
  <c r="C74" i="26"/>
  <c r="D74" i="26"/>
  <c r="E74" i="26"/>
  <c r="F74" i="26"/>
  <c r="C74" i="27"/>
  <c r="H74" i="27" s="1"/>
  <c r="H74" i="21" s="1"/>
  <c r="D74" i="27"/>
  <c r="E74" i="27"/>
  <c r="F74" i="27"/>
  <c r="G74" i="27"/>
  <c r="C74" i="28"/>
  <c r="D74" i="28"/>
  <c r="E74" i="28"/>
  <c r="F74" i="28"/>
  <c r="C74" i="31"/>
  <c r="D74" i="31"/>
  <c r="E74" i="31"/>
  <c r="F74" i="31"/>
  <c r="H75" i="30"/>
  <c r="K75" i="21" s="1"/>
  <c r="H75" i="19"/>
  <c r="B75" i="21" s="1"/>
  <c r="H75" i="22"/>
  <c r="C75" i="21"/>
  <c r="H75" i="23"/>
  <c r="D75" i="21"/>
  <c r="H75" i="24"/>
  <c r="E75" i="21"/>
  <c r="H75" i="25"/>
  <c r="F75" i="21"/>
  <c r="H75" i="26"/>
  <c r="G75" i="21"/>
  <c r="H75" i="27"/>
  <c r="H75" i="21"/>
  <c r="H75" i="28"/>
  <c r="I75" i="21"/>
  <c r="H75" i="31"/>
  <c r="J75" i="21" s="1"/>
  <c r="C76" i="30"/>
  <c r="D76" i="30"/>
  <c r="H76" i="30" s="1"/>
  <c r="K76" i="21" s="1"/>
  <c r="C76" i="19"/>
  <c r="D76" i="19"/>
  <c r="E76" i="19"/>
  <c r="F76" i="19"/>
  <c r="G76" i="19"/>
  <c r="C76" i="22"/>
  <c r="D76" i="22"/>
  <c r="H76" i="22"/>
  <c r="C76" i="21" s="1"/>
  <c r="E76" i="22"/>
  <c r="F76" i="22"/>
  <c r="C76" i="23"/>
  <c r="D76" i="23"/>
  <c r="E76" i="23"/>
  <c r="F76" i="23"/>
  <c r="C76" i="24"/>
  <c r="D76" i="24"/>
  <c r="H76" i="24" s="1"/>
  <c r="E76" i="21" s="1"/>
  <c r="E76" i="24"/>
  <c r="F76" i="24"/>
  <c r="G76" i="24"/>
  <c r="C76" i="25"/>
  <c r="D76" i="25"/>
  <c r="E76" i="25"/>
  <c r="F76" i="25"/>
  <c r="C76" i="26"/>
  <c r="H76" i="26" s="1"/>
  <c r="G76" i="21" s="1"/>
  <c r="D76" i="26"/>
  <c r="E76" i="26"/>
  <c r="F76" i="26"/>
  <c r="C76" i="27"/>
  <c r="D76" i="27"/>
  <c r="E76" i="27"/>
  <c r="F76" i="27"/>
  <c r="G76" i="27"/>
  <c r="C76" i="28"/>
  <c r="D76" i="28"/>
  <c r="E76" i="28"/>
  <c r="F76" i="28"/>
  <c r="C76" i="31"/>
  <c r="D76" i="31"/>
  <c r="E76" i="31"/>
  <c r="F76" i="31"/>
  <c r="H77" i="30"/>
  <c r="K77" i="21" s="1"/>
  <c r="H77" i="19"/>
  <c r="B77" i="21" s="1"/>
  <c r="H77" i="22"/>
  <c r="C77" i="21" s="1"/>
  <c r="H77" i="23"/>
  <c r="D77" i="21" s="1"/>
  <c r="H77" i="24"/>
  <c r="E77" i="21" s="1"/>
  <c r="H77" i="25"/>
  <c r="F77" i="21" s="1"/>
  <c r="H77" i="26"/>
  <c r="G77" i="21" s="1"/>
  <c r="H77" i="27"/>
  <c r="H77" i="21" s="1"/>
  <c r="H77" i="28"/>
  <c r="I77" i="21" s="1"/>
  <c r="H77" i="31"/>
  <c r="J77" i="21" s="1"/>
  <c r="C78" i="30"/>
  <c r="D78" i="30"/>
  <c r="H78" i="30" s="1"/>
  <c r="K78" i="21" s="1"/>
  <c r="C78" i="19"/>
  <c r="D78" i="19"/>
  <c r="E78" i="19"/>
  <c r="H78" i="19"/>
  <c r="B78" i="21" s="1"/>
  <c r="F78" i="19"/>
  <c r="G78" i="19"/>
  <c r="C78" i="22"/>
  <c r="D78" i="22"/>
  <c r="E78" i="22"/>
  <c r="F78" i="22"/>
  <c r="C78" i="23"/>
  <c r="D78" i="23"/>
  <c r="E78" i="23"/>
  <c r="F78" i="23"/>
  <c r="C78" i="24"/>
  <c r="D78" i="24"/>
  <c r="E78" i="24"/>
  <c r="F78" i="24"/>
  <c r="G78" i="24"/>
  <c r="C78" i="25"/>
  <c r="D78" i="25"/>
  <c r="E78" i="25"/>
  <c r="F78" i="25"/>
  <c r="C78" i="26"/>
  <c r="D78" i="26"/>
  <c r="E78" i="26"/>
  <c r="F78" i="26"/>
  <c r="C78" i="27"/>
  <c r="D78" i="27"/>
  <c r="E78" i="27"/>
  <c r="F78" i="27"/>
  <c r="G78" i="27"/>
  <c r="C78" i="28"/>
  <c r="D78" i="28"/>
  <c r="E78" i="28"/>
  <c r="F78" i="28"/>
  <c r="C78" i="31"/>
  <c r="D78" i="31"/>
  <c r="E78" i="31"/>
  <c r="F78" i="31"/>
  <c r="H79" i="30"/>
  <c r="K79" i="21" s="1"/>
  <c r="H79" i="19"/>
  <c r="B79" i="21" s="1"/>
  <c r="H79" i="22"/>
  <c r="C79" i="21" s="1"/>
  <c r="H79" i="23"/>
  <c r="D79" i="21" s="1"/>
  <c r="H79" i="24"/>
  <c r="E79" i="21" s="1"/>
  <c r="H79" i="25"/>
  <c r="F79" i="21" s="1"/>
  <c r="H79" i="26"/>
  <c r="G79" i="21" s="1"/>
  <c r="H79" i="27"/>
  <c r="H79" i="21" s="1"/>
  <c r="H79" i="28"/>
  <c r="I79" i="21" s="1"/>
  <c r="H79" i="31"/>
  <c r="J79" i="21" s="1"/>
  <c r="C83" i="30"/>
  <c r="H83" i="30" s="1"/>
  <c r="K83" i="21" s="1"/>
  <c r="D83" i="30"/>
  <c r="C83" i="19"/>
  <c r="D83" i="19"/>
  <c r="E83" i="19"/>
  <c r="F83" i="19"/>
  <c r="G83" i="19"/>
  <c r="C83" i="22"/>
  <c r="D83" i="22"/>
  <c r="E83" i="22"/>
  <c r="F83" i="22"/>
  <c r="C83" i="23"/>
  <c r="D83" i="23"/>
  <c r="E83" i="23"/>
  <c r="F83" i="23"/>
  <c r="C83" i="24"/>
  <c r="D83" i="24"/>
  <c r="E83" i="24"/>
  <c r="F83" i="24"/>
  <c r="G83" i="24"/>
  <c r="C83" i="25"/>
  <c r="D83" i="25"/>
  <c r="E83" i="25"/>
  <c r="F83" i="25"/>
  <c r="C83" i="26"/>
  <c r="D83" i="26"/>
  <c r="E83" i="26"/>
  <c r="F83" i="26"/>
  <c r="C83" i="27"/>
  <c r="D83" i="27"/>
  <c r="E83" i="27"/>
  <c r="F83" i="27"/>
  <c r="G83" i="27"/>
  <c r="C83" i="28"/>
  <c r="D83" i="28"/>
  <c r="E83" i="28"/>
  <c r="F83" i="28"/>
  <c r="C83" i="31"/>
  <c r="D83" i="31"/>
  <c r="E83" i="31"/>
  <c r="F83" i="31"/>
  <c r="H84" i="30"/>
  <c r="K84" i="21" s="1"/>
  <c r="H84" i="19"/>
  <c r="B84" i="21" s="1"/>
  <c r="H84" i="22"/>
  <c r="C84" i="21" s="1"/>
  <c r="H84" i="23"/>
  <c r="D84" i="21"/>
  <c r="H84" i="24"/>
  <c r="E84" i="21" s="1"/>
  <c r="H84" i="25"/>
  <c r="F84" i="21" s="1"/>
  <c r="H84" i="26"/>
  <c r="G84" i="21" s="1"/>
  <c r="H84" i="27"/>
  <c r="H84" i="21" s="1"/>
  <c r="H84" i="28"/>
  <c r="I84" i="21"/>
  <c r="H84" i="31"/>
  <c r="J84" i="21" s="1"/>
  <c r="D80" i="30"/>
  <c r="D67" i="30"/>
  <c r="D65" i="30"/>
  <c r="D56" i="30"/>
  <c r="D53" i="30"/>
  <c r="D34" i="30"/>
  <c r="D32" i="30"/>
  <c r="D28" i="30"/>
  <c r="D20" i="30"/>
  <c r="D18" i="30"/>
  <c r="O61" i="21"/>
  <c r="P61" i="21" s="1"/>
  <c r="O62" i="21"/>
  <c r="P62" i="21" s="1"/>
  <c r="O36" i="21"/>
  <c r="P36" i="21" s="1"/>
  <c r="O37" i="21"/>
  <c r="P37" i="21" s="1"/>
  <c r="O38" i="21"/>
  <c r="P38" i="21" s="1"/>
  <c r="O39" i="21"/>
  <c r="P39" i="21" s="1"/>
  <c r="C80" i="30"/>
  <c r="C67" i="30"/>
  <c r="C65" i="30"/>
  <c r="H65" i="30" s="1"/>
  <c r="C56" i="30"/>
  <c r="C53" i="30"/>
  <c r="C34" i="30"/>
  <c r="C32" i="30"/>
  <c r="H32" i="30" s="1"/>
  <c r="C28" i="30"/>
  <c r="C20" i="30"/>
  <c r="C18" i="30"/>
  <c r="H18" i="30" s="1"/>
  <c r="H80" i="30"/>
  <c r="H81" i="30"/>
  <c r="H66" i="30"/>
  <c r="H68" i="30"/>
  <c r="H57" i="30"/>
  <c r="K57" i="21" s="1"/>
  <c r="H54" i="30"/>
  <c r="H29" i="30"/>
  <c r="H33" i="30"/>
  <c r="H35" i="30"/>
  <c r="H19" i="30"/>
  <c r="H21" i="30"/>
  <c r="F80" i="31"/>
  <c r="F67" i="31"/>
  <c r="F65" i="31"/>
  <c r="F53" i="31"/>
  <c r="F34" i="31"/>
  <c r="F32" i="31"/>
  <c r="F28" i="31"/>
  <c r="F20" i="31"/>
  <c r="F18" i="31"/>
  <c r="E80" i="31"/>
  <c r="E67" i="31"/>
  <c r="E65" i="31"/>
  <c r="E53" i="31"/>
  <c r="E34" i="31"/>
  <c r="E32" i="31"/>
  <c r="E28" i="31"/>
  <c r="E18" i="31"/>
  <c r="D80" i="31"/>
  <c r="D67" i="31"/>
  <c r="D65" i="31"/>
  <c r="D53" i="31"/>
  <c r="D34" i="31"/>
  <c r="D32" i="31"/>
  <c r="D28" i="31"/>
  <c r="D20" i="31"/>
  <c r="D18" i="31"/>
  <c r="C80" i="31"/>
  <c r="H81" i="31"/>
  <c r="C65" i="31"/>
  <c r="H65" i="31" s="1"/>
  <c r="H66" i="31"/>
  <c r="C67" i="31"/>
  <c r="H68" i="31"/>
  <c r="C53" i="31"/>
  <c r="H54" i="31"/>
  <c r="C18" i="31"/>
  <c r="H19" i="31"/>
  <c r="C20" i="31"/>
  <c r="H21" i="31"/>
  <c r="C28" i="31"/>
  <c r="H29" i="31"/>
  <c r="C32" i="31"/>
  <c r="H33" i="31"/>
  <c r="C34" i="31"/>
  <c r="H35" i="31"/>
  <c r="F80" i="28"/>
  <c r="F67" i="28"/>
  <c r="F65" i="28"/>
  <c r="F53" i="28"/>
  <c r="F34" i="28"/>
  <c r="H34" i="28" s="1"/>
  <c r="F32" i="28"/>
  <c r="F28" i="28"/>
  <c r="F20" i="28"/>
  <c r="F18" i="28"/>
  <c r="E80" i="28"/>
  <c r="E67" i="28"/>
  <c r="E65" i="28"/>
  <c r="E53" i="28"/>
  <c r="E34" i="28"/>
  <c r="E32" i="28"/>
  <c r="E28" i="28"/>
  <c r="E20" i="28"/>
  <c r="E18" i="28"/>
  <c r="D80" i="28"/>
  <c r="D67" i="28"/>
  <c r="D65" i="28"/>
  <c r="D53" i="28"/>
  <c r="D34" i="28"/>
  <c r="D32" i="28"/>
  <c r="D28" i="28"/>
  <c r="D18" i="28"/>
  <c r="C80" i="28"/>
  <c r="C67" i="28"/>
  <c r="C65" i="28"/>
  <c r="C53" i="28"/>
  <c r="C34" i="28"/>
  <c r="C32" i="28"/>
  <c r="H32" i="28" s="1"/>
  <c r="C28" i="28"/>
  <c r="H28" i="28" s="1"/>
  <c r="C20" i="28"/>
  <c r="C18" i="28"/>
  <c r="H81" i="28"/>
  <c r="H68" i="28"/>
  <c r="H66" i="28"/>
  <c r="H54" i="28"/>
  <c r="H35" i="28"/>
  <c r="H33" i="28"/>
  <c r="H29" i="28"/>
  <c r="H21" i="28"/>
  <c r="H19" i="28"/>
  <c r="G80" i="27"/>
  <c r="G67" i="27"/>
  <c r="G65" i="27"/>
  <c r="G53" i="27"/>
  <c r="G34" i="27"/>
  <c r="G32" i="27"/>
  <c r="G28" i="27"/>
  <c r="F80" i="27"/>
  <c r="F67" i="27"/>
  <c r="F65" i="27"/>
  <c r="F53" i="27"/>
  <c r="F34" i="27"/>
  <c r="F32" i="27"/>
  <c r="F28" i="27"/>
  <c r="E80" i="27"/>
  <c r="E67" i="27"/>
  <c r="E65" i="27"/>
  <c r="E53" i="27"/>
  <c r="E34" i="27"/>
  <c r="E32" i="27"/>
  <c r="E28" i="27"/>
  <c r="H28" i="27" s="1"/>
  <c r="D80" i="27"/>
  <c r="D67" i="27"/>
  <c r="D65" i="27"/>
  <c r="D53" i="27"/>
  <c r="D34" i="27"/>
  <c r="D32" i="27"/>
  <c r="D28" i="27"/>
  <c r="H81" i="27"/>
  <c r="C80" i="27"/>
  <c r="H68" i="27"/>
  <c r="C67" i="27"/>
  <c r="H67" i="27"/>
  <c r="H66" i="27"/>
  <c r="C65" i="27"/>
  <c r="H54" i="27"/>
  <c r="C53" i="27"/>
  <c r="H35" i="27"/>
  <c r="C34" i="27"/>
  <c r="H33" i="27"/>
  <c r="C32" i="27"/>
  <c r="H29" i="27"/>
  <c r="C28" i="27"/>
  <c r="F80" i="26"/>
  <c r="F67" i="26"/>
  <c r="F65" i="26"/>
  <c r="F53" i="26"/>
  <c r="F34" i="26"/>
  <c r="F32" i="26"/>
  <c r="F28" i="26"/>
  <c r="E80" i="26"/>
  <c r="E67" i="26"/>
  <c r="E65" i="26"/>
  <c r="E53" i="26"/>
  <c r="E34" i="26"/>
  <c r="E32" i="26"/>
  <c r="E28" i="26"/>
  <c r="H81" i="26"/>
  <c r="C80" i="26"/>
  <c r="D80" i="26"/>
  <c r="H80" i="26" s="1"/>
  <c r="H68" i="26"/>
  <c r="C67" i="26"/>
  <c r="D67" i="26"/>
  <c r="H66" i="26"/>
  <c r="C65" i="26"/>
  <c r="D65" i="26"/>
  <c r="H54" i="26"/>
  <c r="C53" i="26"/>
  <c r="D53" i="26"/>
  <c r="H35" i="26"/>
  <c r="D34" i="26"/>
  <c r="C34" i="26"/>
  <c r="H33" i="26"/>
  <c r="C32" i="26"/>
  <c r="D32" i="26"/>
  <c r="H29" i="26"/>
  <c r="D28" i="26"/>
  <c r="C28" i="26"/>
  <c r="H28" i="26" s="1"/>
  <c r="F80" i="25"/>
  <c r="E80" i="25"/>
  <c r="F67" i="25"/>
  <c r="H67" i="25" s="1"/>
  <c r="E67" i="25"/>
  <c r="F65" i="25"/>
  <c r="E65" i="25"/>
  <c r="F53" i="25"/>
  <c r="E53" i="25"/>
  <c r="F34" i="25"/>
  <c r="E34" i="25"/>
  <c r="F32" i="25"/>
  <c r="E32" i="25"/>
  <c r="F28" i="25"/>
  <c r="E28" i="25"/>
  <c r="D34" i="25"/>
  <c r="D32" i="25"/>
  <c r="D28" i="25"/>
  <c r="H28" i="25"/>
  <c r="D80" i="25"/>
  <c r="D67" i="25"/>
  <c r="D65" i="25"/>
  <c r="D53" i="25"/>
  <c r="C80" i="25"/>
  <c r="H80" i="25" s="1"/>
  <c r="C67" i="25"/>
  <c r="C65" i="25"/>
  <c r="C53" i="25"/>
  <c r="C34" i="25"/>
  <c r="H34" i="25" s="1"/>
  <c r="C32" i="25"/>
  <c r="C28" i="25"/>
  <c r="G53" i="24"/>
  <c r="G81" i="24"/>
  <c r="G80" i="24" s="1"/>
  <c r="F80" i="24"/>
  <c r="E80" i="24"/>
  <c r="D80" i="24"/>
  <c r="F53" i="24"/>
  <c r="E53" i="24"/>
  <c r="D53" i="24"/>
  <c r="C80" i="24"/>
  <c r="H80" i="24" s="1"/>
  <c r="C53" i="24"/>
  <c r="H53" i="24" s="1"/>
  <c r="H54" i="24"/>
  <c r="C80" i="23"/>
  <c r="H80" i="23" s="1"/>
  <c r="H81" i="23"/>
  <c r="C65" i="23"/>
  <c r="H65" i="23" s="1"/>
  <c r="H66" i="23"/>
  <c r="C67" i="23"/>
  <c r="H67" i="23" s="1"/>
  <c r="H68" i="23"/>
  <c r="C53" i="23"/>
  <c r="H53" i="23" s="1"/>
  <c r="H54" i="23"/>
  <c r="C28" i="23"/>
  <c r="H28" i="23" s="1"/>
  <c r="H29" i="23"/>
  <c r="C32" i="23"/>
  <c r="H32" i="23" s="1"/>
  <c r="H33" i="23"/>
  <c r="C34" i="23"/>
  <c r="H34" i="23" s="1"/>
  <c r="H35" i="23"/>
  <c r="E80" i="22"/>
  <c r="D80" i="22"/>
  <c r="F80" i="22"/>
  <c r="F68" i="22"/>
  <c r="F67" i="22" s="1"/>
  <c r="F65" i="22"/>
  <c r="F53" i="22"/>
  <c r="F34" i="22"/>
  <c r="F32" i="22"/>
  <c r="F28" i="22"/>
  <c r="C53" i="22"/>
  <c r="H53" i="22" s="1"/>
  <c r="C34" i="22"/>
  <c r="H34" i="22" s="1"/>
  <c r="C32" i="22"/>
  <c r="C28" i="22"/>
  <c r="C80" i="22"/>
  <c r="C67" i="22"/>
  <c r="C65" i="22"/>
  <c r="H10" i="32"/>
  <c r="M10" i="21" s="1"/>
  <c r="H61" i="32"/>
  <c r="M61" i="21" s="1"/>
  <c r="H6" i="32"/>
  <c r="M6" i="21" s="1"/>
  <c r="H18" i="29"/>
  <c r="H26" i="29"/>
  <c r="L26" i="21" s="1"/>
  <c r="H34" i="29"/>
  <c r="H44" i="29"/>
  <c r="L44" i="21"/>
  <c r="H53" i="29"/>
  <c r="H63" i="29"/>
  <c r="L63" i="21" s="1"/>
  <c r="H65" i="29"/>
  <c r="H74" i="29"/>
  <c r="L74" i="21" s="1"/>
  <c r="H83" i="29"/>
  <c r="L83" i="21" s="1"/>
  <c r="H53" i="30"/>
  <c r="H16" i="30"/>
  <c r="K16" i="21"/>
  <c r="H56" i="30"/>
  <c r="K56" i="21" s="1"/>
  <c r="H34" i="30"/>
  <c r="H30" i="30"/>
  <c r="K30" i="21" s="1"/>
  <c r="H14" i="30"/>
  <c r="K14" i="21" s="1"/>
  <c r="H39" i="30"/>
  <c r="K39" i="21" s="1"/>
  <c r="H76" i="31"/>
  <c r="J76" i="21" s="1"/>
  <c r="H14" i="27"/>
  <c r="H14" i="21" s="1"/>
  <c r="H56" i="27"/>
  <c r="H56" i="21" s="1"/>
  <c r="G46" i="21"/>
  <c r="H6" i="26"/>
  <c r="G6" i="21" s="1"/>
  <c r="O21" i="21"/>
  <c r="P21" i="21" s="1"/>
  <c r="H14" i="26"/>
  <c r="G14" i="21"/>
  <c r="H24" i="25"/>
  <c r="F24" i="21" s="1"/>
  <c r="O18" i="21"/>
  <c r="P18" i="21"/>
  <c r="H39" i="25"/>
  <c r="F39" i="21" s="1"/>
  <c r="G28" i="24"/>
  <c r="H28" i="24" s="1"/>
  <c r="E28" i="21" s="1"/>
  <c r="H29" i="24"/>
  <c r="E29" i="21" s="1"/>
  <c r="H78" i="24"/>
  <c r="E78" i="21" s="1"/>
  <c r="H14" i="24"/>
  <c r="E14" i="21" s="1"/>
  <c r="H24" i="23"/>
  <c r="D24" i="21" s="1"/>
  <c r="O81" i="21"/>
  <c r="P81" i="21" s="1"/>
  <c r="O79" i="21"/>
  <c r="P79" i="21"/>
  <c r="O98" i="21"/>
  <c r="P98" i="21" s="1"/>
  <c r="O97" i="21"/>
  <c r="P97" i="21"/>
  <c r="O19" i="21"/>
  <c r="P19" i="21" s="1"/>
  <c r="O78" i="21"/>
  <c r="P78" i="21" s="1"/>
  <c r="H12" i="19"/>
  <c r="B12" i="21" s="1"/>
  <c r="H6" i="19"/>
  <c r="B6" i="21" s="1"/>
  <c r="O80" i="21"/>
  <c r="P80" i="21" s="1"/>
  <c r="H32" i="22"/>
  <c r="H28" i="22"/>
  <c r="H24" i="22"/>
  <c r="C24" i="21" s="1"/>
  <c r="O20" i="21"/>
  <c r="P20" i="21" s="1"/>
  <c r="H74" i="26"/>
  <c r="G74" i="21" s="1"/>
  <c r="H61" i="19"/>
  <c r="B61" i="21" s="1"/>
  <c r="H48" i="23"/>
  <c r="D48" i="21"/>
  <c r="H74" i="24"/>
  <c r="E74" i="21" s="1"/>
  <c r="H70" i="19"/>
  <c r="B70" i="21" s="1"/>
  <c r="H48" i="22"/>
  <c r="C48" i="21" s="1"/>
  <c r="H74" i="19"/>
  <c r="B74" i="21" s="1"/>
  <c r="H51" i="23"/>
  <c r="D51" i="21"/>
  <c r="H48" i="19"/>
  <c r="B48" i="21" s="1"/>
  <c r="H39" i="29"/>
  <c r="L39" i="21" s="1"/>
  <c r="O10" i="33"/>
  <c r="P10" i="33"/>
  <c r="N10" i="33" s="1"/>
  <c r="O42" i="33"/>
  <c r="P42" i="33"/>
  <c r="N42" i="33"/>
  <c r="O51" i="33"/>
  <c r="P51" i="33" s="1"/>
  <c r="N51" i="33" s="1"/>
  <c r="O6" i="33"/>
  <c r="P6" i="33"/>
  <c r="N6" i="33"/>
  <c r="O61" i="33"/>
  <c r="P61" i="33" s="1"/>
  <c r="N61" i="33" s="1"/>
  <c r="O74" i="33"/>
  <c r="P74" i="33" s="1"/>
  <c r="N74" i="33" s="1"/>
  <c r="H81" i="24" l="1"/>
  <c r="H46" i="27"/>
  <c r="H46" i="21" s="1"/>
  <c r="H46" i="30"/>
  <c r="K46" i="21" s="1"/>
  <c r="H37" i="27"/>
  <c r="H37" i="21" s="1"/>
  <c r="H26" i="22"/>
  <c r="C26" i="21" s="1"/>
  <c r="H24" i="24"/>
  <c r="E24" i="21" s="1"/>
  <c r="H22" i="27"/>
  <c r="H22" i="21" s="1"/>
  <c r="H59" i="30"/>
  <c r="K59" i="21" s="1"/>
  <c r="H76" i="29"/>
  <c r="L76" i="21" s="1"/>
  <c r="H53" i="31"/>
  <c r="H34" i="26"/>
  <c r="H76" i="23"/>
  <c r="D76" i="21" s="1"/>
  <c r="H18" i="31"/>
  <c r="H28" i="30"/>
  <c r="H83" i="23"/>
  <c r="D83" i="21" s="1"/>
  <c r="H76" i="28"/>
  <c r="I76" i="21" s="1"/>
  <c r="H72" i="31"/>
  <c r="J72" i="21" s="1"/>
  <c r="H72" i="28"/>
  <c r="I72" i="21" s="1"/>
  <c r="H63" i="27"/>
  <c r="H63" i="21" s="1"/>
  <c r="H56" i="31"/>
  <c r="J56" i="21" s="1"/>
  <c r="H56" i="26"/>
  <c r="G56" i="21" s="1"/>
  <c r="H56" i="25"/>
  <c r="F56" i="21" s="1"/>
  <c r="H56" i="22"/>
  <c r="C56" i="21" s="1"/>
  <c r="H48" i="31"/>
  <c r="J48" i="21" s="1"/>
  <c r="H44" i="24"/>
  <c r="E44" i="21" s="1"/>
  <c r="H41" i="28"/>
  <c r="I41" i="21" s="1"/>
  <c r="H41" i="27"/>
  <c r="H41" i="21" s="1"/>
  <c r="H41" i="22"/>
  <c r="C41" i="21" s="1"/>
  <c r="H30" i="31"/>
  <c r="J30" i="21" s="1"/>
  <c r="H28" i="29"/>
  <c r="H53" i="26"/>
  <c r="H32" i="26"/>
  <c r="H78" i="23"/>
  <c r="D78" i="21" s="1"/>
  <c r="H32" i="25"/>
  <c r="H53" i="28"/>
  <c r="H83" i="19"/>
  <c r="B83" i="21" s="1"/>
  <c r="H78" i="26"/>
  <c r="G78" i="21" s="1"/>
  <c r="H78" i="25"/>
  <c r="F78" i="21" s="1"/>
  <c r="H48" i="26"/>
  <c r="G48" i="21" s="1"/>
  <c r="H48" i="30"/>
  <c r="K48" i="21" s="1"/>
  <c r="H46" i="19"/>
  <c r="B46" i="21" s="1"/>
  <c r="H39" i="27"/>
  <c r="H39" i="21" s="1"/>
  <c r="H26" i="25"/>
  <c r="F26" i="21" s="1"/>
  <c r="H26" i="23"/>
  <c r="D26" i="21" s="1"/>
  <c r="N26" i="21" s="1"/>
  <c r="H24" i="19"/>
  <c r="B24" i="21" s="1"/>
  <c r="H20" i="24"/>
  <c r="H18" i="27"/>
  <c r="H14" i="28"/>
  <c r="I14" i="21" s="1"/>
  <c r="H6" i="30"/>
  <c r="H22" i="29"/>
  <c r="L22" i="21" s="1"/>
  <c r="H72" i="25"/>
  <c r="F72" i="21" s="1"/>
  <c r="H72" i="23"/>
  <c r="D72" i="21" s="1"/>
  <c r="H72" i="30"/>
  <c r="K72" i="21" s="1"/>
  <c r="H70" i="27"/>
  <c r="H70" i="21" s="1"/>
  <c r="H70" i="25"/>
  <c r="F70" i="21" s="1"/>
  <c r="H70" i="24"/>
  <c r="E70" i="21" s="1"/>
  <c r="N70" i="21" s="1"/>
  <c r="H70" i="23"/>
  <c r="D70" i="21" s="1"/>
  <c r="H63" i="31"/>
  <c r="J63" i="21" s="1"/>
  <c r="H63" i="26"/>
  <c r="G63" i="21" s="1"/>
  <c r="H63" i="23"/>
  <c r="D63" i="21" s="1"/>
  <c r="H59" i="31"/>
  <c r="J59" i="21" s="1"/>
  <c r="H59" i="27"/>
  <c r="H59" i="21" s="1"/>
  <c r="H59" i="26"/>
  <c r="G59" i="21" s="1"/>
  <c r="H59" i="25"/>
  <c r="F59" i="21" s="1"/>
  <c r="N59" i="21" s="1"/>
  <c r="H51" i="26"/>
  <c r="G51" i="21" s="1"/>
  <c r="H48" i="25"/>
  <c r="F48" i="21" s="1"/>
  <c r="H41" i="31"/>
  <c r="J41" i="21" s="1"/>
  <c r="H39" i="31"/>
  <c r="J39" i="21" s="1"/>
  <c r="H30" i="28"/>
  <c r="I30" i="21" s="1"/>
  <c r="H30" i="27"/>
  <c r="H30" i="21" s="1"/>
  <c r="H30" i="25"/>
  <c r="F30" i="21" s="1"/>
  <c r="H30" i="24"/>
  <c r="E30" i="21" s="1"/>
  <c r="O34" i="21" s="1"/>
  <c r="P34" i="21" s="1"/>
  <c r="H26" i="27"/>
  <c r="H26" i="21" s="1"/>
  <c r="H26" i="19"/>
  <c r="B26" i="21" s="1"/>
  <c r="H24" i="31"/>
  <c r="J24" i="21" s="1"/>
  <c r="H24" i="28"/>
  <c r="I24" i="21" s="1"/>
  <c r="H22" i="25"/>
  <c r="F22" i="21" s="1"/>
  <c r="H22" i="22"/>
  <c r="C22" i="21" s="1"/>
  <c r="H20" i="22"/>
  <c r="H16" i="27"/>
  <c r="H16" i="21" s="1"/>
  <c r="H14" i="31"/>
  <c r="J14" i="21" s="1"/>
  <c r="H14" i="22"/>
  <c r="C14" i="21" s="1"/>
  <c r="H12" i="26"/>
  <c r="G12" i="21" s="1"/>
  <c r="H12" i="25"/>
  <c r="F12" i="21" s="1"/>
  <c r="H12" i="24"/>
  <c r="E12" i="21" s="1"/>
  <c r="H12" i="23"/>
  <c r="D12" i="21" s="1"/>
  <c r="H12" i="22"/>
  <c r="C12" i="21" s="1"/>
  <c r="H10" i="31"/>
  <c r="H10" i="30"/>
  <c r="H8" i="31"/>
  <c r="J8" i="21" s="1"/>
  <c r="H6" i="31"/>
  <c r="H6" i="22"/>
  <c r="C6" i="21" s="1"/>
  <c r="N6" i="21" s="1"/>
  <c r="H48" i="29"/>
  <c r="L48" i="21" s="1"/>
  <c r="H18" i="32"/>
  <c r="H26" i="32"/>
  <c r="M26" i="21" s="1"/>
  <c r="H63" i="32"/>
  <c r="M63" i="21" s="1"/>
  <c r="N63" i="21" s="1"/>
  <c r="H72" i="32"/>
  <c r="M72" i="21" s="1"/>
  <c r="H10" i="27"/>
  <c r="H10" i="21" s="1"/>
  <c r="H10" i="26"/>
  <c r="G10" i="21" s="1"/>
  <c r="H10" i="19"/>
  <c r="B10" i="21" s="1"/>
  <c r="O10" i="21" s="1"/>
  <c r="P10" i="21" s="1"/>
  <c r="H8" i="23"/>
  <c r="D8" i="21" s="1"/>
  <c r="H61" i="29"/>
  <c r="L61" i="21" s="1"/>
  <c r="H67" i="29"/>
  <c r="H20" i="32"/>
  <c r="H28" i="32"/>
  <c r="H74" i="32"/>
  <c r="M74" i="21" s="1"/>
  <c r="H65" i="25"/>
  <c r="H65" i="27"/>
  <c r="H32" i="27"/>
  <c r="H34" i="27"/>
  <c r="H18" i="28"/>
  <c r="H28" i="31"/>
  <c r="H20" i="30"/>
  <c r="H67" i="30"/>
  <c r="H76" i="27"/>
  <c r="H76" i="21" s="1"/>
  <c r="H74" i="31"/>
  <c r="J74" i="21" s="1"/>
  <c r="N74" i="21" s="1"/>
  <c r="H74" i="25"/>
  <c r="F74" i="21" s="1"/>
  <c r="H74" i="23"/>
  <c r="D74" i="21" s="1"/>
  <c r="H74" i="30"/>
  <c r="K74" i="21" s="1"/>
  <c r="H72" i="22"/>
  <c r="C72" i="21" s="1"/>
  <c r="O89" i="21" s="1"/>
  <c r="P89" i="21" s="1"/>
  <c r="H72" i="19"/>
  <c r="B72" i="21" s="1"/>
  <c r="H70" i="31"/>
  <c r="J70" i="21" s="1"/>
  <c r="H70" i="26"/>
  <c r="G70" i="21" s="1"/>
  <c r="H61" i="24"/>
  <c r="E61" i="21" s="1"/>
  <c r="N61" i="21" s="1"/>
  <c r="H61" i="23"/>
  <c r="D61" i="21" s="1"/>
  <c r="H61" i="30"/>
  <c r="K61" i="21" s="1"/>
  <c r="H59" i="23"/>
  <c r="D59" i="21" s="1"/>
  <c r="H37" i="28"/>
  <c r="I37" i="21" s="1"/>
  <c r="H26" i="31"/>
  <c r="J26" i="21" s="1"/>
  <c r="H26" i="26"/>
  <c r="G26" i="21" s="1"/>
  <c r="H26" i="24"/>
  <c r="E26" i="21" s="1"/>
  <c r="H24" i="27"/>
  <c r="H24" i="21" s="1"/>
  <c r="H24" i="30"/>
  <c r="K24" i="21" s="1"/>
  <c r="H22" i="24"/>
  <c r="E22" i="21" s="1"/>
  <c r="H22" i="30"/>
  <c r="K22" i="21" s="1"/>
  <c r="H18" i="22"/>
  <c r="H16" i="24"/>
  <c r="E16" i="21" s="1"/>
  <c r="H16" i="23"/>
  <c r="D16" i="21" s="1"/>
  <c r="H8" i="27"/>
  <c r="H8" i="21" s="1"/>
  <c r="H8" i="25"/>
  <c r="F8" i="21" s="1"/>
  <c r="H6" i="23"/>
  <c r="D6" i="21" s="1"/>
  <c r="H14" i="29"/>
  <c r="L14" i="21" s="1"/>
  <c r="H22" i="32"/>
  <c r="M22" i="21" s="1"/>
  <c r="H83" i="26"/>
  <c r="G83" i="21" s="1"/>
  <c r="H83" i="25"/>
  <c r="F83" i="21" s="1"/>
  <c r="H83" i="22"/>
  <c r="C83" i="21" s="1"/>
  <c r="H74" i="28"/>
  <c r="I74" i="21" s="1"/>
  <c r="H44" i="28"/>
  <c r="I44" i="21" s="1"/>
  <c r="H26" i="28"/>
  <c r="I26" i="21" s="1"/>
  <c r="H22" i="28"/>
  <c r="I22" i="21" s="1"/>
  <c r="H12" i="28"/>
  <c r="I12" i="21" s="1"/>
  <c r="H51" i="28"/>
  <c r="I51" i="21" s="1"/>
  <c r="H16" i="28"/>
  <c r="I16" i="21" s="1"/>
  <c r="H67" i="28"/>
  <c r="H20" i="28"/>
  <c r="H80" i="28"/>
  <c r="H70" i="28"/>
  <c r="I70" i="21" s="1"/>
  <c r="H63" i="28"/>
  <c r="I63" i="21" s="1"/>
  <c r="H61" i="28"/>
  <c r="I61" i="21" s="1"/>
  <c r="H56" i="28"/>
  <c r="I56" i="21" s="1"/>
  <c r="H39" i="28"/>
  <c r="I39" i="21" s="1"/>
  <c r="H83" i="28"/>
  <c r="I83" i="21" s="1"/>
  <c r="N42" i="21"/>
  <c r="H22" i="31"/>
  <c r="J22" i="21" s="1"/>
  <c r="N22" i="21" s="1"/>
  <c r="H80" i="31"/>
  <c r="H44" i="31"/>
  <c r="J44" i="21" s="1"/>
  <c r="H37" i="31"/>
  <c r="J37" i="21" s="1"/>
  <c r="H32" i="31"/>
  <c r="H34" i="31"/>
  <c r="H67" i="31"/>
  <c r="H78" i="31"/>
  <c r="J78" i="21" s="1"/>
  <c r="H61" i="31"/>
  <c r="J61" i="21" s="1"/>
  <c r="H16" i="31"/>
  <c r="J16" i="21" s="1"/>
  <c r="H12" i="31"/>
  <c r="J12" i="21" s="1"/>
  <c r="H83" i="31"/>
  <c r="J83" i="21" s="1"/>
  <c r="O33" i="21"/>
  <c r="P33" i="21" s="1"/>
  <c r="N29" i="21"/>
  <c r="N28" i="21"/>
  <c r="O32" i="21"/>
  <c r="P32" i="21" s="1"/>
  <c r="H53" i="25"/>
  <c r="H67" i="26"/>
  <c r="H80" i="27"/>
  <c r="H20" i="31"/>
  <c r="H83" i="27"/>
  <c r="H83" i="21" s="1"/>
  <c r="H65" i="26"/>
  <c r="H53" i="27"/>
  <c r="H83" i="24"/>
  <c r="E83" i="21" s="1"/>
  <c r="H76" i="19"/>
  <c r="B76" i="21" s="1"/>
  <c r="O93" i="21" s="1"/>
  <c r="P93" i="21" s="1"/>
  <c r="H65" i="28"/>
  <c r="H78" i="28"/>
  <c r="I78" i="21" s="1"/>
  <c r="H78" i="27"/>
  <c r="H78" i="21" s="1"/>
  <c r="H78" i="22"/>
  <c r="C78" i="21" s="1"/>
  <c r="H76" i="25"/>
  <c r="F76" i="21" s="1"/>
  <c r="H51" i="31"/>
  <c r="J51" i="21" s="1"/>
  <c r="H41" i="24"/>
  <c r="E41" i="21" s="1"/>
  <c r="H37" i="22"/>
  <c r="C37" i="21" s="1"/>
  <c r="N23" i="21"/>
  <c r="O90" i="21"/>
  <c r="P90" i="21" s="1"/>
  <c r="H51" i="25"/>
  <c r="F51" i="21" s="1"/>
  <c r="H48" i="28"/>
  <c r="I48" i="21" s="1"/>
  <c r="O56" i="21" s="1"/>
  <c r="P56" i="21" s="1"/>
  <c r="H46" i="31"/>
  <c r="J46" i="21" s="1"/>
  <c r="H46" i="25"/>
  <c r="F46" i="21" s="1"/>
  <c r="O54" i="21" s="1"/>
  <c r="P54" i="21" s="1"/>
  <c r="H44" i="25"/>
  <c r="F44" i="21" s="1"/>
  <c r="H39" i="24"/>
  <c r="E39" i="21" s="1"/>
  <c r="N39" i="21" s="1"/>
  <c r="H37" i="30"/>
  <c r="K37" i="21" s="1"/>
  <c r="H24" i="26"/>
  <c r="G24" i="21" s="1"/>
  <c r="N24" i="21" s="1"/>
  <c r="H22" i="19"/>
  <c r="B22" i="21" s="1"/>
  <c r="H51" i="24"/>
  <c r="E51" i="21" s="1"/>
  <c r="O59" i="21" s="1"/>
  <c r="P59" i="21" s="1"/>
  <c r="H51" i="19"/>
  <c r="B51" i="21" s="1"/>
  <c r="H37" i="19"/>
  <c r="B37" i="21" s="1"/>
  <c r="H18" i="26"/>
  <c r="H51" i="27"/>
  <c r="H51" i="21" s="1"/>
  <c r="H51" i="22"/>
  <c r="C51" i="21" s="1"/>
  <c r="H20" i="27"/>
  <c r="H16" i="26"/>
  <c r="G16" i="21" s="1"/>
  <c r="H14" i="25"/>
  <c r="F14" i="21" s="1"/>
  <c r="O14" i="21" s="1"/>
  <c r="P14" i="21" s="1"/>
  <c r="H14" i="19"/>
  <c r="B14" i="21" s="1"/>
  <c r="H8" i="24"/>
  <c r="E8" i="21" s="1"/>
  <c r="H12" i="27"/>
  <c r="H12" i="21" s="1"/>
  <c r="H10" i="28"/>
  <c r="I10" i="21" s="1"/>
  <c r="H10" i="24"/>
  <c r="E10" i="21" s="1"/>
  <c r="H8" i="26"/>
  <c r="G8" i="21" s="1"/>
  <c r="H8" i="19"/>
  <c r="B8" i="21" s="1"/>
  <c r="O15" i="21"/>
  <c r="P15" i="21" s="1"/>
  <c r="N47" i="21"/>
  <c r="N62" i="21"/>
  <c r="N7" i="21"/>
  <c r="H34" i="32"/>
  <c r="H44" i="32"/>
  <c r="M44" i="21" s="1"/>
  <c r="H80" i="32"/>
  <c r="N48" i="21"/>
  <c r="O9" i="21"/>
  <c r="P9" i="21" s="1"/>
  <c r="N38" i="21"/>
  <c r="N71" i="21"/>
  <c r="N75" i="21"/>
  <c r="H12" i="32"/>
  <c r="M12" i="21" s="1"/>
  <c r="H37" i="32"/>
  <c r="M37" i="21" s="1"/>
  <c r="H46" i="32"/>
  <c r="M46" i="21" s="1"/>
  <c r="H56" i="32"/>
  <c r="M56" i="21" s="1"/>
  <c r="H65" i="32"/>
  <c r="O31" i="21"/>
  <c r="P31" i="21" s="1"/>
  <c r="N52" i="21"/>
  <c r="N79" i="21"/>
  <c r="O4" i="21"/>
  <c r="P4" i="21" s="1"/>
  <c r="N4" i="21" s="1"/>
  <c r="N15" i="21"/>
  <c r="O75" i="21"/>
  <c r="P75" i="21" s="1"/>
  <c r="N30" i="21"/>
  <c r="O13" i="21"/>
  <c r="P13" i="21" s="1"/>
  <c r="N13" i="21"/>
  <c r="N64" i="21"/>
  <c r="O77" i="21"/>
  <c r="P77" i="21" s="1"/>
  <c r="O11" i="21"/>
  <c r="P11" i="21" s="1"/>
  <c r="N11" i="21"/>
  <c r="O83" i="21"/>
  <c r="P83" i="21" s="1"/>
  <c r="O91" i="21"/>
  <c r="P91" i="21" s="1"/>
  <c r="O29" i="21"/>
  <c r="P29" i="21" s="1"/>
  <c r="N25" i="21"/>
  <c r="O70" i="21"/>
  <c r="P70" i="21" s="1"/>
  <c r="N57" i="21"/>
  <c r="N77" i="21"/>
  <c r="O94" i="21"/>
  <c r="P94" i="21" s="1"/>
  <c r="O6" i="21"/>
  <c r="P6" i="21" s="1"/>
  <c r="O49" i="21"/>
  <c r="P49" i="21" s="1"/>
  <c r="N14" i="21"/>
  <c r="O48" i="21"/>
  <c r="P48" i="21" s="1"/>
  <c r="N40" i="21"/>
  <c r="O30" i="21"/>
  <c r="P30" i="21" s="1"/>
  <c r="O72" i="21"/>
  <c r="P72" i="21" s="1"/>
  <c r="N76" i="21"/>
  <c r="O35" i="21"/>
  <c r="P35" i="21" s="1"/>
  <c r="N31" i="21"/>
  <c r="O57" i="21"/>
  <c r="P57" i="21" s="1"/>
  <c r="N49" i="21"/>
  <c r="N84" i="21"/>
  <c r="O101" i="21"/>
  <c r="P101" i="21" s="1"/>
  <c r="O12" i="21"/>
  <c r="P12" i="21" s="1"/>
  <c r="N17" i="21"/>
  <c r="O17" i="21"/>
  <c r="P17" i="21" s="1"/>
  <c r="N45" i="21"/>
  <c r="O53" i="21"/>
  <c r="P53" i="21" s="1"/>
  <c r="O73" i="21"/>
  <c r="P73" i="21" s="1"/>
  <c r="N60" i="21"/>
  <c r="O42" i="21"/>
  <c r="P42" i="21" s="1"/>
  <c r="O92" i="21"/>
  <c r="P92" i="21" s="1"/>
  <c r="O7" i="21"/>
  <c r="P7" i="21" s="1"/>
  <c r="O55" i="21"/>
  <c r="P55" i="21" s="1"/>
  <c r="O50" i="21"/>
  <c r="P50" i="21" s="1"/>
  <c r="N27" i="21"/>
  <c r="N9" i="21"/>
  <c r="O84" i="21"/>
  <c r="P84" i="21" s="1"/>
  <c r="O96" i="21"/>
  <c r="P96" i="21" s="1"/>
  <c r="O27" i="21"/>
  <c r="P27" i="21" s="1"/>
  <c r="O47" i="21"/>
  <c r="P47" i="21" s="1"/>
  <c r="O60" i="21"/>
  <c r="P60" i="21" s="1"/>
  <c r="N73" i="21"/>
  <c r="O69" i="21" l="1"/>
  <c r="P69" i="21" s="1"/>
  <c r="O74" i="21"/>
  <c r="P74" i="21" s="1"/>
  <c r="N72" i="21"/>
  <c r="O16" i="21"/>
  <c r="P16" i="21" s="1"/>
  <c r="N44" i="21"/>
  <c r="N51" i="21"/>
  <c r="N41" i="21"/>
  <c r="O76" i="21"/>
  <c r="P76" i="21" s="1"/>
  <c r="N37" i="21"/>
  <c r="O8" i="21"/>
  <c r="P8" i="21" s="1"/>
  <c r="N8" i="21"/>
  <c r="O41" i="21"/>
  <c r="P41" i="21" s="1"/>
  <c r="O28" i="21"/>
  <c r="P28" i="21" s="1"/>
  <c r="N78" i="21"/>
  <c r="N46" i="21"/>
  <c r="N12" i="21"/>
  <c r="N10" i="21"/>
  <c r="N56" i="21"/>
  <c r="O26" i="21"/>
  <c r="P26" i="21" s="1"/>
  <c r="O95" i="21"/>
  <c r="P95" i="21" s="1"/>
  <c r="O100" i="21"/>
  <c r="P100" i="21" s="1"/>
  <c r="N16" i="21"/>
  <c r="O52" i="21"/>
  <c r="P52" i="21" s="1"/>
  <c r="N83" i="21"/>
</calcChain>
</file>

<file path=xl/sharedStrings.xml><?xml version="1.0" encoding="utf-8"?>
<sst xmlns="http://schemas.openxmlformats.org/spreadsheetml/2006/main" count="2300" uniqueCount="168">
  <si>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</si>
  <si>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</si>
  <si>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</si>
  <si>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</si>
  <si>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</si>
  <si>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</si>
  <si>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</si>
  <si>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</si>
  <si>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</si>
  <si>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</si>
  <si>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</si>
  <si>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</si>
  <si>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</si>
  <si>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</si>
  <si>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</si>
  <si>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</si>
  <si>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</si>
  <si>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อัตราแลกเปลี่ยน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</si>
  <si>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</si>
  <si>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</si>
  <si>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</si>
  <si>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</si>
  <si>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</si>
  <si>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</si>
  <si>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</si>
  <si>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</si>
  <si>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</si>
  <si>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</si>
  <si>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</si>
  <si>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</si>
  <si>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</si>
  <si>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</si>
  <si>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</si>
  <si>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</si>
  <si>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</si>
  <si>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</si>
  <si>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</si>
  <si>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</si>
  <si>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</si>
  <si>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</si>
  <si>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</si>
  <si>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</si>
  <si>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</si>
  <si>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</si>
  <si>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</si>
  <si>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</si>
  <si>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</si>
  <si>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</si>
  <si>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</si>
  <si>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</si>
  <si>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</si>
  <si>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</si>
  <si>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</si>
  <si>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</si>
  <si>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</si>
  <si>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</si>
  <si>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</si>
  <si>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</si>
  <si>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</si>
  <si>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</si>
  <si>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</si>
  <si>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</si>
  <si>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</si>
  <si>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>-</t>
  </si>
  <si>
    <t xml:space="preserve">ข้าวสารชนิด 25 % </t>
  </si>
  <si>
    <t>ข้าวหอมปทุมธานี</t>
  </si>
  <si>
    <t xml:space="preserve">สัปดาห์ที่ </t>
  </si>
  <si>
    <t xml:space="preserve">            (เหรียญ/ตัน)</t>
  </si>
  <si>
    <t xml:space="preserve">              (เหรียญ/ตัน)</t>
  </si>
  <si>
    <t>ข้าวสารเหนียวขาว 10%</t>
  </si>
  <si>
    <t xml:space="preserve">                           (เหรียญ/ตัน)</t>
  </si>
  <si>
    <t xml:space="preserve"> ราคาธัญพืชส่งออก FOB.  ปี 2550</t>
  </si>
  <si>
    <t>sum</t>
  </si>
  <si>
    <t>sum/n</t>
  </si>
  <si>
    <t xml:space="preserve"> ราคาธัญพืชส่งออก FOB. เดือน มค. ปี 2550</t>
  </si>
  <si>
    <t xml:space="preserve"> ราคาธัญพืชส่งออก FOB. เดือน ก.พ. ปี 2550</t>
  </si>
  <si>
    <t xml:space="preserve"> ราคาธัญพืชส่งออก FOB. เดือน มี.ค. ปี 2550</t>
  </si>
  <si>
    <t xml:space="preserve"> ราคาธัญพืชส่งออก FOB. เดือน เม.ย. ปี 2550</t>
  </si>
  <si>
    <t xml:space="preserve"> ราคาธัญพืชส่งออก FOB. เดือน กค. ปี 2550</t>
  </si>
  <si>
    <t xml:space="preserve"> ราคาธัญพืชส่งออก FOB. เดือน มิย. ปี 2550</t>
  </si>
  <si>
    <t xml:space="preserve"> ราคาธัญพืชส่งออก FOB. เดือน พ.ค. ปี 2550</t>
  </si>
  <si>
    <t xml:space="preserve"> ราคาธัญพืชส่งออก FOB. เดือน สค. ปี 2550</t>
  </si>
  <si>
    <t xml:space="preserve"> ราคาธัญพืชส่งออก FOB. เดือน พย.  ปี 2550</t>
  </si>
  <si>
    <t xml:space="preserve"> ราคาธัญพืชส่งออก FOB. เดือน ตค. ปี 2550</t>
  </si>
  <si>
    <t xml:space="preserve"> ราคาธัญพืชส่งออก FOB. เดือน ธค. ปี 2550</t>
  </si>
  <si>
    <t>* ข้อมูลเดือน ธันวาคม(เฉลี่ย 2 สัปดาห์)</t>
  </si>
  <si>
    <t xml:space="preserve"> ราคาธัญพืชส่งออก FOB.  ปี 2550 (BOT)</t>
  </si>
  <si>
    <t>ข้าวสารเหนียว</t>
  </si>
  <si>
    <t>17/12/2550</t>
  </si>
  <si>
    <t>* ข้อมูลเดือน ธันวาคม 2550</t>
  </si>
  <si>
    <r>
      <t>ข้</t>
    </r>
    <r>
      <rPr>
        <u/>
        <sz val="14"/>
        <color indexed="10"/>
        <rFont val="CordiaUPC"/>
        <family val="2"/>
        <charset val="222"/>
      </rPr>
      <t>าวสารเหนียว</t>
    </r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</si>
  <si>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</si>
  <si>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</si>
  <si>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</si>
  <si>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</si>
  <si>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</si>
  <si>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</si>
  <si>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</si>
  <si>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</si>
  <si>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</si>
  <si>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</si>
  <si>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</si>
  <si>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</si>
  <si>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</si>
  <si>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</si>
  <si>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</si>
  <si>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</si>
  <si>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</si>
  <si>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</si>
  <si>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</si>
  <si>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</si>
  <si>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</si>
  <si>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</si>
  <si>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</si>
  <si>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</si>
  <si>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</si>
  <si>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</si>
  <si>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</si>
  <si>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</si>
  <si>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RHXBA1DO</t>
  </si>
  <si>
    <t>RHXSA1DO</t>
  </si>
  <si>
    <t>RHXBA1EN</t>
  </si>
  <si>
    <t>RHXSA1EN</t>
  </si>
  <si>
    <t>RFXB10GU</t>
  </si>
  <si>
    <t>RFXS10GU</t>
  </si>
  <si>
    <t>RWXBA1DU</t>
  </si>
  <si>
    <t>RWXSA1DU</t>
  </si>
  <si>
    <t>RWXBA1EU</t>
  </si>
  <si>
    <t>RWXSA1EU</t>
  </si>
  <si>
    <t>RWXBA1FU</t>
  </si>
  <si>
    <t>RWXSA1FU</t>
  </si>
  <si>
    <t>RGXB10GU</t>
  </si>
  <si>
    <t>RGXS10GU</t>
  </si>
  <si>
    <t>RGXB10SU</t>
  </si>
  <si>
    <t>RGXS10SU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</si>
  <si>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</si>
  <si>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</si>
  <si>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</si>
  <si>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</si>
  <si>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</si>
  <si>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</si>
  <si>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</si>
  <si>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</si>
  <si>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</si>
  <si>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</si>
  <si>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</si>
  <si>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</si>
  <si>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</si>
  <si>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</si>
  <si>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</si>
  <si>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</si>
  <si>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</si>
  <si>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</si>
  <si>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</si>
  <si>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</si>
  <si>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</si>
  <si>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</si>
  <si>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RPXB35GU</t>
  </si>
  <si>
    <t>RPXS35GU</t>
  </si>
  <si>
    <t>RPXBA1GU</t>
  </si>
  <si>
    <t>RPXSA1GU</t>
  </si>
  <si>
    <t>RWXB45GU</t>
  </si>
  <si>
    <t>RWXS45GU</t>
  </si>
  <si>
    <t>RFXBA1DO</t>
  </si>
  <si>
    <t>RFXSA1DO</t>
  </si>
  <si>
    <t>RFXBA1EN</t>
  </si>
  <si>
    <t>RFXSA1EN</t>
  </si>
  <si>
    <t xml:space="preserve"> ราคาธัญพืชส่งออก FOB. เดือน กย. ปี 2549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</si>
</sst>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87" formatCode="_-* #,##0.0000_-;\-* #,##0.0000_-;_-* &quot;-&quot;??_-;_-@_-"/>
    <numFmt numFmtId="188" formatCode="0.0000"/>
    <numFmt numFmtId="189" formatCode="_-* #,##0_-;\-* #,##0_-;_-* &quot;-&quot;??_-;_-@_-"/>
    <numFmt numFmtId="190" formatCode="0.000"/>
  </numFmts>
  <fonts count="15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4"/>
      <color indexed="42"/>
      <name val="Cordia New"/>
      <family val="2"/>
    </font>
    <font>
      <sz val="16"/>
      <name val="Cordia New"/>
      <family val="2"/>
    </font>
    <font>
      <sz val="16"/>
      <name val="Angsana New"/>
      <family val="1"/>
      <charset val="222"/>
    </font>
    <font>
      <u/>
      <sz val="14"/>
      <color indexed="10"/>
      <name val="CordiaUPC"/>
      <family val="2"/>
      <charset val="222"/>
    </font>
    <font>
      <sz val="14"/>
      <name val="Cordia New"/>
      <charset val="222"/>
    </font>
    <font>
      <b/>
      <sz val="14"/>
      <color rgb="FFFF0000"/>
      <name val="CordiaUPC"/>
      <family val="2"/>
      <charset val="222"/>
    </font>
    <font>
      <sz val="14"/>
      <color rgb="FFFF0000"/>
      <name val="Cordia New"/>
      <family val="2"/>
    </font>
    <font>
      <u/>
      <sz val="14"/>
      <color rgb="FFFF0000"/>
      <name val="CordiaUPC"/>
      <family val="2"/>
      <charset val="22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DD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72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4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4" fillId="0" borderId="3" xfId="0" applyFont="1" applyBorder="1"/>
    <xf numFmtId="0" fontId="0" fillId="0" borderId="6" xfId="0" applyBorder="1"/>
    <xf numFmtId="187" fontId="0" fillId="0" borderId="0" xfId="0" applyNumberFormat="1"/>
    <xf numFmtId="0" fontId="0" fillId="0" borderId="1" xfId="0" applyBorder="1"/>
    <xf numFmtId="0" fontId="0" fillId="0" borderId="7" xfId="0" applyBorder="1"/>
    <xf numFmtId="0" fontId="0" fillId="0" borderId="8" xfId="0" applyBorder="1"/>
    <xf numFmtId="187" fontId="1" fillId="0" borderId="9" xfId="1" applyNumberFormat="1" applyBorder="1" applyAlignment="1">
      <alignment horizontal="right"/>
    </xf>
    <xf numFmtId="189" fontId="1" fillId="0" borderId="9" xfId="1" applyNumberFormat="1" applyBorder="1" applyAlignment="1">
      <alignment horizontal="right"/>
    </xf>
    <xf numFmtId="189" fontId="1" fillId="0" borderId="3" xfId="1" applyNumberFormat="1" applyFont="1" applyBorder="1" applyAlignment="1">
      <alignment horizontal="right"/>
    </xf>
    <xf numFmtId="189" fontId="1" fillId="0" borderId="0" xfId="1" applyNumberFormat="1" applyBorder="1" applyAlignment="1">
      <alignment horizontal="right"/>
    </xf>
    <xf numFmtId="189" fontId="1" fillId="0" borderId="3" xfId="1" applyNumberFormat="1" applyBorder="1" applyAlignment="1">
      <alignment horizontal="right"/>
    </xf>
    <xf numFmtId="189" fontId="1" fillId="0" borderId="0" xfId="1" applyNumberFormat="1"/>
    <xf numFmtId="189" fontId="1" fillId="0" borderId="0" xfId="1" applyNumberFormat="1" applyBorder="1"/>
    <xf numFmtId="189" fontId="1" fillId="0" borderId="6" xfId="1" applyNumberFormat="1" applyBorder="1" applyAlignment="1">
      <alignment horizontal="right"/>
    </xf>
    <xf numFmtId="189" fontId="1" fillId="0" borderId="9" xfId="1" applyNumberFormat="1" applyFont="1" applyBorder="1" applyAlignment="1">
      <alignment horizontal="right"/>
    </xf>
    <xf numFmtId="189" fontId="1" fillId="0" borderId="6" xfId="1" applyNumberFormat="1" applyFont="1" applyBorder="1" applyAlignment="1">
      <alignment horizontal="right"/>
    </xf>
    <xf numFmtId="189" fontId="1" fillId="0" borderId="10" xfId="1" applyNumberForma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89" fontId="1" fillId="0" borderId="10" xfId="1" applyNumberFormat="1" applyFont="1" applyBorder="1" applyAlignment="1">
      <alignment horizontal="right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0" fillId="2" borderId="1" xfId="0" applyFill="1" applyBorder="1"/>
    <xf numFmtId="189" fontId="1" fillId="0" borderId="3" xfId="1" applyNumberFormat="1" applyBorder="1"/>
    <xf numFmtId="0" fontId="6" fillId="0" borderId="0" xfId="0" applyFont="1" applyBorder="1"/>
    <xf numFmtId="0" fontId="3" fillId="3" borderId="1" xfId="0" applyFont="1" applyFill="1" applyBorder="1" applyAlignment="1">
      <alignment horizontal="center"/>
    </xf>
    <xf numFmtId="189" fontId="1" fillId="0" borderId="6" xfId="1" applyNumberFormat="1" applyBorder="1"/>
    <xf numFmtId="0" fontId="3" fillId="0" borderId="8" xfId="0" applyFont="1" applyBorder="1" applyAlignment="1"/>
    <xf numFmtId="3" fontId="0" fillId="0" borderId="3" xfId="0" applyNumberFormat="1" applyBorder="1"/>
    <xf numFmtId="3" fontId="0" fillId="0" borderId="6" xfId="0" applyNumberFormat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187" fontId="1" fillId="4" borderId="2" xfId="1" applyNumberFormat="1" applyFill="1" applyBorder="1" applyAlignment="1">
      <alignment horizontal="right"/>
    </xf>
    <xf numFmtId="188" fontId="0" fillId="4" borderId="1" xfId="0" applyNumberFormat="1" applyFill="1" applyBorder="1" applyAlignment="1">
      <alignment horizontal="right"/>
    </xf>
    <xf numFmtId="0" fontId="0" fillId="4" borderId="11" xfId="0" applyFill="1" applyBorder="1"/>
    <xf numFmtId="187" fontId="1" fillId="4" borderId="1" xfId="1" applyNumberFormat="1" applyFill="1" applyBorder="1" applyAlignment="1">
      <alignment horizontal="right"/>
    </xf>
    <xf numFmtId="3" fontId="1" fillId="0" borderId="3" xfId="1" applyNumberFormat="1" applyFont="1" applyBorder="1" applyAlignment="1">
      <alignment horizontal="right"/>
    </xf>
    <xf numFmtId="3" fontId="0" fillId="0" borderId="3" xfId="1" applyNumberFormat="1" applyFont="1" applyBorder="1"/>
    <xf numFmtId="3" fontId="1" fillId="0" borderId="6" xfId="1" applyNumberFormat="1" applyFont="1" applyBorder="1" applyAlignment="1">
      <alignment horizontal="right"/>
    </xf>
    <xf numFmtId="0" fontId="4" fillId="2" borderId="1" xfId="0" applyFont="1" applyFill="1" applyBorder="1"/>
    <xf numFmtId="189" fontId="1" fillId="2" borderId="1" xfId="1" applyNumberFormat="1" applyFill="1" applyBorder="1" applyAlignment="1">
      <alignment horizontal="right"/>
    </xf>
    <xf numFmtId="3" fontId="0" fillId="2" borderId="1" xfId="0" applyNumberFormat="1" applyFill="1" applyBorder="1"/>
    <xf numFmtId="3" fontId="1" fillId="0" borderId="3" xfId="1" applyNumberFormat="1" applyBorder="1" applyAlignment="1">
      <alignment horizontal="right"/>
    </xf>
    <xf numFmtId="3" fontId="1" fillId="0" borderId="3" xfId="1" applyNumberFormat="1" applyBorder="1"/>
    <xf numFmtId="3" fontId="1" fillId="0" borderId="3" xfId="1" applyNumberFormat="1" applyFont="1" applyBorder="1" applyAlignment="1">
      <alignment horizontal="center"/>
    </xf>
    <xf numFmtId="189" fontId="1" fillId="0" borderId="6" xfId="1" applyNumberFormat="1" applyFont="1" applyBorder="1" applyAlignment="1">
      <alignment horizontal="center"/>
    </xf>
    <xf numFmtId="189" fontId="1" fillId="2" borderId="1" xfId="1" applyNumberFormat="1" applyFont="1" applyFill="1" applyBorder="1" applyAlignment="1">
      <alignment horizontal="center"/>
    </xf>
    <xf numFmtId="0" fontId="4" fillId="2" borderId="4" xfId="0" applyFont="1" applyFill="1" applyBorder="1"/>
    <xf numFmtId="0" fontId="0" fillId="2" borderId="3" xfId="0" applyFill="1" applyBorder="1" applyAlignment="1">
      <alignment horizontal="right"/>
    </xf>
    <xf numFmtId="187" fontId="1" fillId="2" borderId="9" xfId="1" applyNumberFormat="1" applyFill="1" applyBorder="1" applyAlignment="1">
      <alignment horizontal="right"/>
    </xf>
    <xf numFmtId="189" fontId="1" fillId="2" borderId="9" xfId="1" applyNumberFormat="1" applyFill="1" applyBorder="1" applyAlignment="1">
      <alignment horizontal="right"/>
    </xf>
    <xf numFmtId="0" fontId="4" fillId="2" borderId="3" xfId="0" applyFont="1" applyFill="1" applyBorder="1"/>
    <xf numFmtId="189" fontId="1" fillId="2" borderId="9" xfId="1" applyNumberFormat="1" applyFont="1" applyFill="1" applyBorder="1" applyAlignment="1">
      <alignment horizontal="right"/>
    </xf>
    <xf numFmtId="189" fontId="1" fillId="2" borderId="3" xfId="1" applyNumberFormat="1" applyFill="1" applyBorder="1" applyAlignment="1">
      <alignment horizontal="right"/>
    </xf>
    <xf numFmtId="0" fontId="0" fillId="2" borderId="3" xfId="0" applyFill="1" applyBorder="1"/>
    <xf numFmtId="0" fontId="0" fillId="0" borderId="0" xfId="0" applyFill="1"/>
    <xf numFmtId="0" fontId="4" fillId="2" borderId="11" xfId="0" applyFont="1" applyFill="1" applyBorder="1"/>
    <xf numFmtId="0" fontId="0" fillId="2" borderId="1" xfId="0" applyFill="1" applyBorder="1" applyAlignment="1">
      <alignment horizontal="right"/>
    </xf>
    <xf numFmtId="187" fontId="1" fillId="2" borderId="2" xfId="1" applyNumberFormat="1" applyFill="1" applyBorder="1" applyAlignment="1">
      <alignment horizontal="right"/>
    </xf>
    <xf numFmtId="189" fontId="1" fillId="2" borderId="2" xfId="1" applyNumberFormat="1" applyFill="1" applyBorder="1" applyAlignment="1">
      <alignment horizontal="right"/>
    </xf>
    <xf numFmtId="3" fontId="1" fillId="2" borderId="1" xfId="1" applyNumberFormat="1" applyFill="1" applyBorder="1" applyAlignment="1">
      <alignment horizontal="right"/>
    </xf>
    <xf numFmtId="189" fontId="7" fillId="2" borderId="1" xfId="1" applyNumberFormat="1" applyFont="1" applyFill="1" applyBorder="1"/>
    <xf numFmtId="189" fontId="1" fillId="2" borderId="1" xfId="1" applyNumberFormat="1" applyFill="1" applyBorder="1"/>
    <xf numFmtId="189" fontId="1" fillId="0" borderId="3" xfId="1" applyNumberFormat="1" applyFont="1" applyFill="1" applyBorder="1" applyAlignment="1">
      <alignment horizontal="right"/>
    </xf>
    <xf numFmtId="189" fontId="1" fillId="0" borderId="6" xfId="1" applyNumberFormat="1" applyFont="1" applyFill="1" applyBorder="1" applyAlignment="1">
      <alignment horizontal="right"/>
    </xf>
    <xf numFmtId="188" fontId="1" fillId="4" borderId="1" xfId="1" applyNumberFormat="1" applyFill="1" applyBorder="1" applyAlignment="1">
      <alignment horizontal="right"/>
    </xf>
    <xf numFmtId="188" fontId="1" fillId="4" borderId="1" xfId="1" applyNumberFormat="1" applyFont="1" applyFill="1" applyBorder="1" applyAlignment="1">
      <alignment horizontal="right"/>
    </xf>
    <xf numFmtId="189" fontId="1" fillId="0" borderId="0" xfId="1" applyNumberFormat="1" applyFont="1" applyBorder="1" applyAlignment="1">
      <alignment horizontal="right"/>
    </xf>
    <xf numFmtId="3" fontId="0" fillId="0" borderId="12" xfId="0" applyNumberFormat="1" applyBorder="1"/>
    <xf numFmtId="188" fontId="0" fillId="4" borderId="1" xfId="0" applyNumberFormat="1" applyFill="1" applyBorder="1"/>
    <xf numFmtId="188" fontId="0" fillId="2" borderId="1" xfId="0" applyNumberFormat="1" applyFill="1" applyBorder="1"/>
    <xf numFmtId="189" fontId="1" fillId="0" borderId="4" xfId="1" applyNumberFormat="1" applyBorder="1"/>
    <xf numFmtId="189" fontId="1" fillId="0" borderId="9" xfId="1" applyNumberFormat="1" applyBorder="1"/>
    <xf numFmtId="189" fontId="0" fillId="0" borderId="3" xfId="1" applyNumberFormat="1" applyFont="1" applyFill="1" applyBorder="1"/>
    <xf numFmtId="190" fontId="0" fillId="2" borderId="1" xfId="0" applyNumberFormat="1" applyFill="1" applyBorder="1"/>
    <xf numFmtId="189" fontId="0" fillId="0" borderId="4" xfId="1" applyNumberFormat="1" applyFont="1" applyFill="1" applyBorder="1"/>
    <xf numFmtId="189" fontId="0" fillId="0" borderId="12" xfId="1" applyNumberFormat="1" applyFont="1" applyFill="1" applyBorder="1"/>
    <xf numFmtId="187" fontId="0" fillId="4" borderId="1" xfId="1" applyNumberFormat="1" applyFont="1" applyFill="1" applyBorder="1"/>
    <xf numFmtId="189" fontId="1" fillId="0" borderId="6" xfId="1" applyNumberFormat="1" applyFill="1" applyBorder="1" applyAlignment="1">
      <alignment horizontal="right"/>
    </xf>
    <xf numFmtId="189" fontId="1" fillId="0" borderId="3" xfId="1" applyNumberFormat="1" applyFill="1" applyBorder="1" applyAlignment="1">
      <alignment horizontal="right"/>
    </xf>
    <xf numFmtId="0" fontId="0" fillId="2" borderId="12" xfId="0" applyFill="1" applyBorder="1" applyAlignment="1">
      <alignment horizontal="right"/>
    </xf>
    <xf numFmtId="189" fontId="0" fillId="0" borderId="0" xfId="1" applyNumberFormat="1" applyFont="1"/>
    <xf numFmtId="0" fontId="8" fillId="0" borderId="0" xfId="0" applyFont="1"/>
    <xf numFmtId="189" fontId="8" fillId="0" borderId="0" xfId="0" applyNumberFormat="1" applyFont="1"/>
    <xf numFmtId="187" fontId="8" fillId="0" borderId="0" xfId="0" applyNumberFormat="1" applyFont="1"/>
    <xf numFmtId="189" fontId="0" fillId="0" borderId="0" xfId="1" applyNumberFormat="1" applyFont="1" applyBorder="1"/>
    <xf numFmtId="189" fontId="3" fillId="0" borderId="2" xfId="1" applyNumberFormat="1" applyFont="1" applyBorder="1" applyAlignment="1">
      <alignment horizontal="center"/>
    </xf>
    <xf numFmtId="189" fontId="0" fillId="2" borderId="1" xfId="1" applyNumberFormat="1" applyFont="1" applyFill="1" applyBorder="1"/>
    <xf numFmtId="189" fontId="0" fillId="0" borderId="7" xfId="1" applyNumberFormat="1" applyFont="1" applyBorder="1"/>
    <xf numFmtId="189" fontId="0" fillId="2" borderId="2" xfId="1" applyNumberFormat="1" applyFont="1" applyFill="1" applyBorder="1"/>
    <xf numFmtId="0" fontId="8" fillId="0" borderId="0" xfId="0" applyFont="1" applyAlignment="1">
      <alignment horizontal="left"/>
    </xf>
    <xf numFmtId="43" fontId="8" fillId="0" borderId="0" xfId="0" applyNumberFormat="1" applyFont="1" applyAlignment="1">
      <alignment horizontal="left"/>
    </xf>
    <xf numFmtId="187" fontId="8" fillId="0" borderId="0" xfId="0" applyNumberFormat="1" applyFont="1" applyAlignment="1">
      <alignment horizontal="left"/>
    </xf>
    <xf numFmtId="0" fontId="0" fillId="0" borderId="13" xfId="0" applyFill="1" applyBorder="1"/>
    <xf numFmtId="187" fontId="1" fillId="2" borderId="12" xfId="1" applyNumberFormat="1" applyFill="1" applyBorder="1" applyAlignment="1">
      <alignment horizontal="right"/>
    </xf>
    <xf numFmtId="189" fontId="1" fillId="0" borderId="0" xfId="1" applyNumberFormat="1" applyFont="1" applyFill="1" applyBorder="1" applyAlignment="1">
      <alignment horizontal="right"/>
    </xf>
    <xf numFmtId="189" fontId="8" fillId="0" borderId="0" xfId="0" applyNumberFormat="1" applyFont="1" applyAlignment="1">
      <alignment horizontal="left"/>
    </xf>
    <xf numFmtId="0" fontId="0" fillId="5" borderId="4" xfId="0" applyFill="1" applyBorder="1"/>
    <xf numFmtId="189" fontId="1" fillId="5" borderId="3" xfId="1" applyNumberFormat="1" applyFont="1" applyFill="1" applyBorder="1" applyAlignment="1">
      <alignment horizontal="right"/>
    </xf>
    <xf numFmtId="189" fontId="1" fillId="5" borderId="3" xfId="1" applyNumberFormat="1" applyFill="1" applyBorder="1" applyAlignment="1">
      <alignment horizontal="right"/>
    </xf>
    <xf numFmtId="189" fontId="1" fillId="5" borderId="9" xfId="1" applyNumberFormat="1" applyFill="1" applyBorder="1" applyAlignment="1">
      <alignment horizontal="right"/>
    </xf>
    <xf numFmtId="0" fontId="0" fillId="5" borderId="3" xfId="0" applyFill="1" applyBorder="1"/>
    <xf numFmtId="189" fontId="1" fillId="5" borderId="9" xfId="1" applyNumberFormat="1" applyFont="1" applyFill="1" applyBorder="1" applyAlignment="1">
      <alignment horizontal="right"/>
    </xf>
    <xf numFmtId="189" fontId="1" fillId="6" borderId="3" xfId="1" applyNumberFormat="1" applyFont="1" applyFill="1" applyBorder="1" applyAlignment="1">
      <alignment horizontal="right"/>
    </xf>
    <xf numFmtId="189" fontId="1" fillId="6" borderId="9" xfId="1" applyNumberFormat="1" applyFill="1" applyBorder="1" applyAlignment="1">
      <alignment horizontal="right"/>
    </xf>
    <xf numFmtId="189" fontId="1" fillId="6" borderId="4" xfId="1" applyNumberFormat="1" applyFont="1" applyFill="1" applyBorder="1" applyAlignment="1">
      <alignment horizontal="right"/>
    </xf>
    <xf numFmtId="189" fontId="1" fillId="6" borderId="3" xfId="1" applyNumberFormat="1" applyFill="1" applyBorder="1" applyAlignment="1">
      <alignment horizontal="right"/>
    </xf>
    <xf numFmtId="189" fontId="1" fillId="6" borderId="9" xfId="1" applyNumberFormat="1" applyFont="1" applyFill="1" applyBorder="1" applyAlignment="1">
      <alignment horizontal="right"/>
    </xf>
    <xf numFmtId="14" fontId="1" fillId="0" borderId="0" xfId="1" applyNumberFormat="1" applyFont="1" applyBorder="1"/>
    <xf numFmtId="0" fontId="0" fillId="6" borderId="3" xfId="0" applyFill="1" applyBorder="1"/>
    <xf numFmtId="0" fontId="0" fillId="6" borderId="4" xfId="0" applyFill="1" applyBorder="1"/>
    <xf numFmtId="189" fontId="8" fillId="7" borderId="0" xfId="0" applyNumberFormat="1" applyFont="1" applyFill="1" applyAlignment="1">
      <alignment horizontal="left"/>
    </xf>
    <xf numFmtId="189" fontId="8" fillId="7" borderId="0" xfId="0" applyNumberFormat="1" applyFont="1" applyFill="1"/>
    <xf numFmtId="189" fontId="1" fillId="0" borderId="9" xfId="1" applyNumberFormat="1" applyFont="1" applyFill="1" applyBorder="1" applyAlignment="1">
      <alignment horizontal="right"/>
    </xf>
    <xf numFmtId="189" fontId="0" fillId="2" borderId="3" xfId="0" applyNumberFormat="1" applyFill="1" applyBorder="1" applyAlignment="1">
      <alignment horizontal="right"/>
    </xf>
    <xf numFmtId="189" fontId="1" fillId="0" borderId="9" xfId="1" applyNumberFormat="1" applyFill="1" applyBorder="1" applyAlignment="1">
      <alignment horizontal="right"/>
    </xf>
    <xf numFmtId="189" fontId="1" fillId="2" borderId="3" xfId="1" applyNumberFormat="1" applyFont="1" applyFill="1" applyBorder="1" applyAlignment="1">
      <alignment horizontal="right"/>
    </xf>
    <xf numFmtId="189" fontId="0" fillId="0" borderId="0" xfId="0" applyNumberFormat="1"/>
    <xf numFmtId="188" fontId="9" fillId="3" borderId="1" xfId="2" applyNumberFormat="1" applyFont="1" applyFill="1" applyBorder="1"/>
    <xf numFmtId="189" fontId="0" fillId="0" borderId="6" xfId="1" applyNumberFormat="1" applyFont="1" applyFill="1" applyBorder="1"/>
    <xf numFmtId="187" fontId="8" fillId="7" borderId="0" xfId="0" applyNumberFormat="1" applyFont="1" applyFill="1" applyAlignment="1">
      <alignment horizontal="left"/>
    </xf>
    <xf numFmtId="187" fontId="8" fillId="7" borderId="0" xfId="0" applyNumberFormat="1" applyFont="1" applyFill="1"/>
    <xf numFmtId="187" fontId="0" fillId="8" borderId="12" xfId="1" applyNumberFormat="1" applyFont="1" applyFill="1" applyBorder="1"/>
    <xf numFmtId="187" fontId="0" fillId="8" borderId="1" xfId="1" applyNumberFormat="1" applyFont="1" applyFill="1" applyBorder="1"/>
    <xf numFmtId="3" fontId="0" fillId="0" borderId="0" xfId="0" applyNumberFormat="1" applyBorder="1"/>
    <xf numFmtId="189" fontId="1" fillId="0" borderId="0" xfId="1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4" borderId="1" xfId="0" applyFont="1" applyFill="1" applyBorder="1"/>
    <xf numFmtId="0" fontId="14" fillId="2" borderId="4" xfId="0" applyFont="1" applyFill="1" applyBorder="1"/>
    <xf numFmtId="0" fontId="13" fillId="0" borderId="4" xfId="0" applyFont="1" applyBorder="1"/>
    <xf numFmtId="0" fontId="13" fillId="0" borderId="3" xfId="0" applyFont="1" applyBorder="1"/>
    <xf numFmtId="0" fontId="13" fillId="0" borderId="6" xfId="0" applyFont="1" applyBorder="1"/>
    <xf numFmtId="0" fontId="14" fillId="2" borderId="3" xfId="0" applyFont="1" applyFill="1" applyBorder="1"/>
    <xf numFmtId="0" fontId="14" fillId="0" borderId="3" xfId="0" applyFont="1" applyBorder="1"/>
    <xf numFmtId="0" fontId="13" fillId="0" borderId="3" xfId="0" applyFont="1" applyBorder="1" applyAlignment="1">
      <alignment horizontal="right"/>
    </xf>
    <xf numFmtId="0" fontId="13" fillId="2" borderId="3" xfId="0" applyFont="1" applyFill="1" applyBorder="1"/>
    <xf numFmtId="0" fontId="13" fillId="0" borderId="0" xfId="0" applyFont="1" applyFill="1" applyBorder="1"/>
    <xf numFmtId="0" fontId="13" fillId="0" borderId="0" xfId="0" applyFont="1" applyBorder="1"/>
    <xf numFmtId="0" fontId="13" fillId="0" borderId="0" xfId="0" applyFont="1"/>
    <xf numFmtId="189" fontId="1" fillId="0" borderId="12" xfId="1" applyNumberFormat="1" applyFont="1" applyBorder="1" applyAlignment="1">
      <alignment horizontal="right"/>
    </xf>
    <xf numFmtId="189" fontId="1" fillId="0" borderId="12" xfId="1" applyNumberFormat="1" applyFont="1" applyFill="1" applyBorder="1" applyAlignment="1">
      <alignment horizontal="right"/>
    </xf>
    <xf numFmtId="189" fontId="1" fillId="0" borderId="12" xfId="1" applyNumberFormat="1" applyBorder="1"/>
    <xf numFmtId="189" fontId="1" fillId="9" borderId="3" xfId="1" applyNumberFormat="1" applyFont="1" applyFill="1" applyBorder="1" applyAlignment="1">
      <alignment horizontal="right"/>
    </xf>
    <xf numFmtId="189" fontId="1" fillId="9" borderId="3" xfId="1" applyNumberFormat="1" applyFill="1" applyBorder="1"/>
    <xf numFmtId="189" fontId="11" fillId="9" borderId="3" xfId="1" applyNumberFormat="1" applyFont="1" applyFill="1" applyBorder="1"/>
    <xf numFmtId="0" fontId="4" fillId="9" borderId="11" xfId="0" applyFont="1" applyFill="1" applyBorder="1"/>
    <xf numFmtId="0" fontId="0" fillId="9" borderId="1" xfId="0" applyFill="1" applyBorder="1" applyAlignment="1">
      <alignment horizontal="right"/>
    </xf>
    <xf numFmtId="187" fontId="1" fillId="9" borderId="2" xfId="1" applyNumberFormat="1" applyFill="1" applyBorder="1" applyAlignment="1">
      <alignment horizontal="right"/>
    </xf>
    <xf numFmtId="189" fontId="1" fillId="9" borderId="2" xfId="1" applyNumberFormat="1" applyFill="1" applyBorder="1" applyAlignment="1">
      <alignment horizontal="right"/>
    </xf>
    <xf numFmtId="0" fontId="0" fillId="9" borderId="1" xfId="0" applyFill="1" applyBorder="1"/>
    <xf numFmtId="188" fontId="0" fillId="9" borderId="1" xfId="0" applyNumberFormat="1" applyFill="1" applyBorder="1"/>
    <xf numFmtId="190" fontId="0" fillId="9" borderId="1" xfId="0" applyNumberFormat="1" applyFill="1" applyBorder="1"/>
    <xf numFmtId="189" fontId="11" fillId="9" borderId="1" xfId="1" applyNumberFormat="1" applyFont="1" applyFill="1" applyBorder="1"/>
    <xf numFmtId="0" fontId="4" fillId="9" borderId="1" xfId="0" applyFont="1" applyFill="1" applyBorder="1"/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_Input Exchange Rate 200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7"/>
  <sheetViews>
    <sheetView workbookViewId="0">
      <selection activeCell="N27" sqref="N27"/>
    </sheetView>
  </sheetViews>
  <sheetFormatPr defaultRowHeight="24" x14ac:dyDescent="0.55000000000000004"/>
  <cols>
    <col min="1" max="1" width="27.7109375" customWidth="1"/>
    <col min="2" max="2" width="9.85546875" customWidth="1"/>
    <col min="10" max="10" width="10.28515625" bestFit="1" customWidth="1"/>
    <col min="11" max="11" width="9" customWidth="1"/>
    <col min="12" max="12" width="9.85546875" bestFit="1" customWidth="1"/>
    <col min="14" max="14" width="10.42578125" style="94" bestFit="1" customWidth="1"/>
    <col min="15" max="15" width="10.7109375" style="95" customWidth="1"/>
    <col min="16" max="16" width="13.5703125" style="103" customWidth="1"/>
  </cols>
  <sheetData>
    <row r="1" spans="1:17" ht="29.25" x14ac:dyDescent="0.6">
      <c r="A1" s="32" t="s">
        <v>86</v>
      </c>
      <c r="B1" s="33"/>
      <c r="C1" s="33"/>
      <c r="D1" s="33"/>
      <c r="E1" s="33"/>
      <c r="F1" s="33"/>
      <c r="G1" s="33"/>
    </row>
    <row r="2" spans="1:17" x14ac:dyDescent="0.55000000000000004">
      <c r="A2" s="40" t="s">
        <v>0</v>
      </c>
      <c r="B2" s="26"/>
      <c r="C2" s="26"/>
      <c r="D2" s="26"/>
      <c r="E2" s="26"/>
      <c r="F2" s="26"/>
      <c r="G2" s="34" t="s">
        <v>1</v>
      </c>
      <c r="H2" s="14"/>
      <c r="I2" s="8"/>
      <c r="J2" s="8"/>
      <c r="K2" s="8"/>
      <c r="L2" s="8"/>
      <c r="M2" s="37" t="s">
        <v>2</v>
      </c>
      <c r="N2" s="98"/>
    </row>
    <row r="3" spans="1:17" x14ac:dyDescent="0.55000000000000004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99" t="s">
        <v>16</v>
      </c>
      <c r="O3" s="95" t="s">
        <v>72</v>
      </c>
      <c r="P3" s="103" t="s">
        <v>73</v>
      </c>
    </row>
    <row r="4" spans="1:17" x14ac:dyDescent="0.55000000000000004">
      <c r="A4" s="43" t="s">
        <v>17</v>
      </c>
      <c r="B4" s="131">
        <v>35.755447619047629</v>
      </c>
      <c r="C4" s="131">
        <v>35.527759999999994</v>
      </c>
      <c r="D4" s="131">
        <v>34.851619047619053</v>
      </c>
      <c r="E4" s="131">
        <v>34.660911111111112</v>
      </c>
      <c r="F4" s="131">
        <v>34.405175000000007</v>
      </c>
      <c r="G4" s="131">
        <v>34.369257142857144</v>
      </c>
      <c r="H4" s="131">
        <v>33.500761904761909</v>
      </c>
      <c r="I4" s="131">
        <v>33.977813636363628</v>
      </c>
      <c r="J4" s="131">
        <v>34.042014999999999</v>
      </c>
      <c r="K4" s="131">
        <v>33.956418181818179</v>
      </c>
      <c r="L4" s="131">
        <v>33.673245454545459</v>
      </c>
      <c r="M4" s="136">
        <v>33.528499999999994</v>
      </c>
      <c r="N4" s="135">
        <f>P4</f>
        <v>34.354077008177008</v>
      </c>
      <c r="O4" s="134">
        <f>SUM(B4:M4)</f>
        <v>412.24892409812406</v>
      </c>
      <c r="P4" s="133">
        <f>O4/12</f>
        <v>34.354077008177008</v>
      </c>
    </row>
    <row r="5" spans="1:17" s="68" customFormat="1" x14ac:dyDescent="0.55000000000000004">
      <c r="A5" s="69" t="s">
        <v>18</v>
      </c>
      <c r="B5" s="70"/>
      <c r="C5" s="71"/>
      <c r="D5" s="71"/>
      <c r="E5" s="72"/>
      <c r="F5" s="71"/>
      <c r="G5" s="70"/>
      <c r="H5" s="35"/>
      <c r="I5" s="35"/>
      <c r="J5" s="83"/>
      <c r="K5" s="87"/>
      <c r="L5" s="35"/>
      <c r="M5" s="35"/>
      <c r="N5" s="100"/>
      <c r="O5" s="96"/>
      <c r="P5" s="104"/>
    </row>
    <row r="6" spans="1:17" x14ac:dyDescent="0.55000000000000004">
      <c r="A6" s="6" t="s">
        <v>19</v>
      </c>
      <c r="B6" s="17">
        <f t="shared" ref="B6:I6" si="0">B4*B7</f>
        <v>19629.74074285715</v>
      </c>
      <c r="C6" s="17">
        <f t="shared" si="0"/>
        <v>19762.316499999997</v>
      </c>
      <c r="D6" s="17">
        <f t="shared" si="0"/>
        <v>19900.27447619048</v>
      </c>
      <c r="E6" s="17">
        <f t="shared" si="0"/>
        <v>19888.430795555556</v>
      </c>
      <c r="F6" s="17">
        <f t="shared" si="0"/>
        <v>19679.760100000003</v>
      </c>
      <c r="G6" s="17">
        <f t="shared" si="0"/>
        <v>19702.176657142856</v>
      </c>
      <c r="H6" s="17">
        <f t="shared" si="0"/>
        <v>19711.848304761905</v>
      </c>
      <c r="I6" s="17">
        <f t="shared" si="0"/>
        <v>19673.154095454542</v>
      </c>
      <c r="J6" s="88">
        <v>0</v>
      </c>
      <c r="K6" s="86">
        <v>0</v>
      </c>
      <c r="L6" s="85">
        <v>0</v>
      </c>
      <c r="M6" s="89">
        <v>0</v>
      </c>
      <c r="N6" s="89">
        <f>P6</f>
        <v>19743.46270899531</v>
      </c>
      <c r="O6" s="125">
        <f>SUM(B6:M6)</f>
        <v>157947.70167196248</v>
      </c>
      <c r="P6" s="124">
        <f>O6/8</f>
        <v>19743.46270899531</v>
      </c>
    </row>
    <row r="7" spans="1:17" x14ac:dyDescent="0.55000000000000004">
      <c r="A7" s="6" t="s">
        <v>20</v>
      </c>
      <c r="B7" s="17">
        <v>549</v>
      </c>
      <c r="C7" s="17">
        <v>556.25</v>
      </c>
      <c r="D7" s="17">
        <v>571</v>
      </c>
      <c r="E7" s="17">
        <v>573.79999999999995</v>
      </c>
      <c r="F7" s="17">
        <v>572</v>
      </c>
      <c r="G7" s="76">
        <v>573.25</v>
      </c>
      <c r="H7" s="36">
        <v>588.4</v>
      </c>
      <c r="I7" s="84">
        <v>579</v>
      </c>
      <c r="J7" s="88">
        <v>0</v>
      </c>
      <c r="K7" s="86">
        <v>0</v>
      </c>
      <c r="L7" s="85">
        <v>0</v>
      </c>
      <c r="M7" s="86">
        <v>0</v>
      </c>
      <c r="N7" s="86">
        <f t="shared" ref="N7:N21" si="1">P7</f>
        <v>570.33750000000009</v>
      </c>
      <c r="O7" s="125">
        <f t="shared" ref="O7:O21" si="2">SUM(B7:M7)</f>
        <v>4562.7000000000007</v>
      </c>
      <c r="P7" s="124">
        <f>O7/8</f>
        <v>570.33750000000009</v>
      </c>
    </row>
    <row r="8" spans="1:17" x14ac:dyDescent="0.55000000000000004">
      <c r="A8" s="6" t="s">
        <v>21</v>
      </c>
      <c r="B8" s="17">
        <f>B4*B9</f>
        <v>19393.754788571434</v>
      </c>
      <c r="C8" s="17">
        <f t="shared" ref="C8:M8" si="3">C4*C9</f>
        <v>19558.031879999995</v>
      </c>
      <c r="D8" s="17">
        <f t="shared" si="3"/>
        <v>19699.877666666671</v>
      </c>
      <c r="E8" s="17">
        <f t="shared" si="3"/>
        <v>19694.329693333337</v>
      </c>
      <c r="F8" s="17">
        <f t="shared" si="3"/>
        <v>19481.930343750006</v>
      </c>
      <c r="G8" s="17">
        <f t="shared" si="3"/>
        <v>19513.145742857145</v>
      </c>
      <c r="H8" s="17">
        <f t="shared" si="3"/>
        <v>19510.843733333335</v>
      </c>
      <c r="I8" s="17">
        <f t="shared" si="3"/>
        <v>19452.298306818178</v>
      </c>
      <c r="J8" s="17">
        <f t="shared" si="3"/>
        <v>19531.606106250001</v>
      </c>
      <c r="K8" s="17">
        <f t="shared" si="3"/>
        <v>19647.183559999998</v>
      </c>
      <c r="L8" s="17">
        <f t="shared" si="3"/>
        <v>20549.098038636366</v>
      </c>
      <c r="M8" s="17">
        <f t="shared" si="3"/>
        <v>20905.019749999996</v>
      </c>
      <c r="N8" s="86">
        <f t="shared" si="1"/>
        <v>19744.759967518035</v>
      </c>
      <c r="O8" s="125">
        <f t="shared" si="2"/>
        <v>236937.11961021644</v>
      </c>
      <c r="P8" s="124">
        <f>O8/12</f>
        <v>19744.759967518035</v>
      </c>
    </row>
    <row r="9" spans="1:17" x14ac:dyDescent="0.55000000000000004">
      <c r="A9" s="6" t="s">
        <v>22</v>
      </c>
      <c r="B9" s="17">
        <v>542.4</v>
      </c>
      <c r="C9" s="17">
        <v>550.5</v>
      </c>
      <c r="D9" s="17">
        <v>565.25</v>
      </c>
      <c r="E9" s="17">
        <v>568.20000000000005</v>
      </c>
      <c r="F9" s="17">
        <v>566.25</v>
      </c>
      <c r="G9" s="76">
        <v>567.75</v>
      </c>
      <c r="H9" s="36">
        <v>582.4</v>
      </c>
      <c r="I9" s="84">
        <v>572.5</v>
      </c>
      <c r="J9" s="88">
        <v>573.75</v>
      </c>
      <c r="K9" s="86">
        <v>578.6</v>
      </c>
      <c r="L9" s="85">
        <v>610.25</v>
      </c>
      <c r="M9" s="86">
        <v>623.5</v>
      </c>
      <c r="N9" s="86">
        <f t="shared" si="1"/>
        <v>575.11250000000007</v>
      </c>
      <c r="O9" s="125">
        <f t="shared" si="2"/>
        <v>6901.35</v>
      </c>
      <c r="P9" s="124">
        <f>O9/12</f>
        <v>575.11250000000007</v>
      </c>
    </row>
    <row r="10" spans="1:17" x14ac:dyDescent="0.55000000000000004">
      <c r="A10" s="6" t="s">
        <v>23</v>
      </c>
      <c r="B10" s="17">
        <f>B4*B11</f>
        <v>19129.164476190483</v>
      </c>
      <c r="C10" s="17">
        <f>C4*C11</f>
        <v>19256.045919999997</v>
      </c>
      <c r="D10" s="17">
        <f t="shared" ref="D10:I10" si="4">D4*D11</f>
        <v>19394.926000000003</v>
      </c>
      <c r="E10" s="17">
        <f t="shared" si="4"/>
        <v>19396.24585777778</v>
      </c>
      <c r="F10" s="17">
        <f t="shared" si="4"/>
        <v>19180.885062500005</v>
      </c>
      <c r="G10" s="17">
        <f t="shared" si="4"/>
        <v>19203.822428571428</v>
      </c>
      <c r="H10" s="17">
        <f t="shared" si="4"/>
        <v>19209.336876190479</v>
      </c>
      <c r="I10" s="17">
        <f t="shared" si="4"/>
        <v>19163.486890909087</v>
      </c>
      <c r="J10" s="88">
        <v>0</v>
      </c>
      <c r="K10" s="86">
        <v>0</v>
      </c>
      <c r="L10" s="85">
        <v>0</v>
      </c>
      <c r="M10" s="86">
        <v>0</v>
      </c>
      <c r="N10" s="86">
        <f>P10</f>
        <v>19241.739189017408</v>
      </c>
      <c r="O10" s="125">
        <f t="shared" si="2"/>
        <v>153933.91351213926</v>
      </c>
      <c r="P10" s="124">
        <f>O10/8</f>
        <v>19241.739189017408</v>
      </c>
    </row>
    <row r="11" spans="1:17" x14ac:dyDescent="0.55000000000000004">
      <c r="A11" s="6" t="s">
        <v>20</v>
      </c>
      <c r="B11" s="17">
        <v>535</v>
      </c>
      <c r="C11" s="17">
        <v>542</v>
      </c>
      <c r="D11" s="17">
        <v>556.5</v>
      </c>
      <c r="E11" s="17">
        <v>559.6</v>
      </c>
      <c r="F11" s="17">
        <v>557.5</v>
      </c>
      <c r="G11" s="76">
        <v>558.75</v>
      </c>
      <c r="H11" s="36">
        <v>573.4</v>
      </c>
      <c r="I11" s="84">
        <v>564</v>
      </c>
      <c r="J11" s="88">
        <v>0</v>
      </c>
      <c r="K11" s="86">
        <v>0</v>
      </c>
      <c r="L11" s="85">
        <v>0</v>
      </c>
      <c r="M11" s="86">
        <v>0</v>
      </c>
      <c r="N11" s="86">
        <f t="shared" si="1"/>
        <v>555.84375</v>
      </c>
      <c r="O11" s="125">
        <f t="shared" si="2"/>
        <v>4446.75</v>
      </c>
      <c r="P11" s="124">
        <f>O11/8</f>
        <v>555.84375</v>
      </c>
    </row>
    <row r="12" spans="1:17" x14ac:dyDescent="0.55000000000000004">
      <c r="A12" s="6" t="s">
        <v>24</v>
      </c>
      <c r="B12" s="17">
        <f>B4*B13</f>
        <v>18893.178521904767</v>
      </c>
      <c r="C12" s="17">
        <f t="shared" ref="C12:M12" si="5">C4*C13</f>
        <v>19060.643239999998</v>
      </c>
      <c r="D12" s="17">
        <f t="shared" si="5"/>
        <v>19203.2420952381</v>
      </c>
      <c r="E12" s="17">
        <f t="shared" si="5"/>
        <v>19195.212573333331</v>
      </c>
      <c r="F12" s="17">
        <f t="shared" si="5"/>
        <v>18983.055306250004</v>
      </c>
      <c r="G12" s="17">
        <f t="shared" si="5"/>
        <v>18997.606885714285</v>
      </c>
      <c r="H12" s="17">
        <f t="shared" si="5"/>
        <v>19008.332304761905</v>
      </c>
      <c r="I12" s="17">
        <f t="shared" si="5"/>
        <v>18951.125555681814</v>
      </c>
      <c r="J12" s="17">
        <f t="shared" si="5"/>
        <v>18986.933866250001</v>
      </c>
      <c r="K12" s="17">
        <f t="shared" si="5"/>
        <v>19151.419854545453</v>
      </c>
      <c r="L12" s="17">
        <f t="shared" si="5"/>
        <v>20043.999356818185</v>
      </c>
      <c r="M12" s="17">
        <f t="shared" si="5"/>
        <v>20402.092249999998</v>
      </c>
      <c r="N12" s="86">
        <f t="shared" si="1"/>
        <v>19239.736817541485</v>
      </c>
      <c r="O12" s="125">
        <f t="shared" si="2"/>
        <v>230876.8418104978</v>
      </c>
      <c r="P12" s="124">
        <f t="shared" ref="P12:P17" si="6">O12/12</f>
        <v>19239.736817541485</v>
      </c>
      <c r="Q12" s="130"/>
    </row>
    <row r="13" spans="1:17" x14ac:dyDescent="0.55000000000000004">
      <c r="A13" s="6" t="s">
        <v>20</v>
      </c>
      <c r="B13" s="17">
        <v>528.4</v>
      </c>
      <c r="C13" s="17">
        <v>536.5</v>
      </c>
      <c r="D13" s="17">
        <v>551</v>
      </c>
      <c r="E13" s="17">
        <v>553.79999999999995</v>
      </c>
      <c r="F13" s="17">
        <v>551.75</v>
      </c>
      <c r="G13" s="76">
        <v>552.75</v>
      </c>
      <c r="H13" s="36">
        <v>567.4</v>
      </c>
      <c r="I13" s="84">
        <v>557.75</v>
      </c>
      <c r="J13" s="88">
        <v>557.75</v>
      </c>
      <c r="K13" s="86">
        <v>564</v>
      </c>
      <c r="L13" s="85">
        <v>595.25</v>
      </c>
      <c r="M13" s="86">
        <v>608.5</v>
      </c>
      <c r="N13" s="86">
        <f t="shared" si="1"/>
        <v>560.4041666666667</v>
      </c>
      <c r="O13" s="125">
        <f t="shared" si="2"/>
        <v>6724.85</v>
      </c>
      <c r="P13" s="124">
        <f t="shared" si="6"/>
        <v>560.4041666666667</v>
      </c>
      <c r="Q13" s="130"/>
    </row>
    <row r="14" spans="1:17" x14ac:dyDescent="0.55000000000000004">
      <c r="A14" s="6" t="s">
        <v>25</v>
      </c>
      <c r="B14" s="17">
        <f>B4*B15</f>
        <v>12693.183904761909</v>
      </c>
      <c r="C14" s="17">
        <f t="shared" ref="C14:M14" si="7">C4*C15</f>
        <v>12710.056139999997</v>
      </c>
      <c r="D14" s="17">
        <f t="shared" si="7"/>
        <v>12598.860285714287</v>
      </c>
      <c r="E14" s="17">
        <f t="shared" si="7"/>
        <v>12484.860182222223</v>
      </c>
      <c r="F14" s="17">
        <f t="shared" si="7"/>
        <v>12592.294050000002</v>
      </c>
      <c r="G14" s="17">
        <f t="shared" si="7"/>
        <v>12802.548285714287</v>
      </c>
      <c r="H14" s="17">
        <f t="shared" si="7"/>
        <v>12810.691352380953</v>
      </c>
      <c r="I14" s="17">
        <f t="shared" si="7"/>
        <v>12520.824324999996</v>
      </c>
      <c r="J14" s="17">
        <f t="shared" si="7"/>
        <v>12689.16109125</v>
      </c>
      <c r="K14" s="17">
        <f t="shared" si="7"/>
        <v>12713.282967272726</v>
      </c>
      <c r="L14" s="17">
        <f t="shared" si="7"/>
        <v>12947.36287727273</v>
      </c>
      <c r="M14" s="17">
        <f t="shared" si="7"/>
        <v>13193.464749999997</v>
      </c>
      <c r="N14" s="86">
        <f t="shared" si="1"/>
        <v>12729.715850965758</v>
      </c>
      <c r="O14" s="125">
        <f t="shared" si="2"/>
        <v>152756.59021158909</v>
      </c>
      <c r="P14" s="124">
        <f t="shared" si="6"/>
        <v>12729.715850965758</v>
      </c>
    </row>
    <row r="15" spans="1:17" x14ac:dyDescent="0.55000000000000004">
      <c r="A15" s="6" t="s">
        <v>20</v>
      </c>
      <c r="B15" s="17">
        <v>355</v>
      </c>
      <c r="C15" s="17">
        <v>357.75</v>
      </c>
      <c r="D15" s="17">
        <v>361.5</v>
      </c>
      <c r="E15" s="17">
        <v>360.2</v>
      </c>
      <c r="F15" s="17">
        <v>366</v>
      </c>
      <c r="G15" s="76">
        <v>372.5</v>
      </c>
      <c r="H15" s="36">
        <v>382.4</v>
      </c>
      <c r="I15" s="84">
        <v>368.5</v>
      </c>
      <c r="J15" s="88">
        <v>372.75</v>
      </c>
      <c r="K15" s="86">
        <v>374.4</v>
      </c>
      <c r="L15" s="85">
        <v>384.5</v>
      </c>
      <c r="M15" s="86">
        <v>393.5</v>
      </c>
      <c r="N15" s="86">
        <f t="shared" si="1"/>
        <v>370.75</v>
      </c>
      <c r="O15" s="125">
        <f t="shared" si="2"/>
        <v>4449</v>
      </c>
      <c r="P15" s="124">
        <f t="shared" si="6"/>
        <v>370.75</v>
      </c>
    </row>
    <row r="16" spans="1:17" x14ac:dyDescent="0.55000000000000004">
      <c r="A16" s="6" t="s">
        <v>26</v>
      </c>
      <c r="B16" s="17">
        <f>B4*B17</f>
        <v>11477.498685714289</v>
      </c>
      <c r="C16" s="17">
        <f t="shared" ref="C16:M16" si="8">C4*C17</f>
        <v>11555.403939999998</v>
      </c>
      <c r="D16" s="17">
        <f t="shared" si="8"/>
        <v>11501.034285714288</v>
      </c>
      <c r="E16" s="17">
        <f t="shared" si="8"/>
        <v>11341.050115555556</v>
      </c>
      <c r="F16" s="17">
        <f t="shared" si="8"/>
        <v>11319.302575000002</v>
      </c>
      <c r="G16" s="17">
        <f t="shared" si="8"/>
        <v>11599.624285714286</v>
      </c>
      <c r="H16" s="17">
        <f t="shared" si="8"/>
        <v>11510.861790476192</v>
      </c>
      <c r="I16" s="17">
        <f t="shared" si="8"/>
        <v>11374.073114772724</v>
      </c>
      <c r="J16" s="17">
        <f t="shared" si="8"/>
        <v>11293.438476249999</v>
      </c>
      <c r="K16" s="17">
        <f t="shared" si="8"/>
        <v>11395.773941818181</v>
      </c>
      <c r="L16" s="17">
        <f t="shared" si="8"/>
        <v>11735.126040909092</v>
      </c>
      <c r="M16" s="17">
        <f t="shared" si="8"/>
        <v>22112.045749999997</v>
      </c>
      <c r="N16" s="86">
        <f t="shared" si="1"/>
        <v>12351.269416827048</v>
      </c>
      <c r="O16" s="125">
        <f>SUM(B16:M16)</f>
        <v>148215.23300192459</v>
      </c>
      <c r="P16" s="124">
        <f t="shared" si="6"/>
        <v>12351.269416827048</v>
      </c>
    </row>
    <row r="17" spans="1:16" x14ac:dyDescent="0.55000000000000004">
      <c r="A17" s="6" t="s">
        <v>20</v>
      </c>
      <c r="B17" s="17">
        <v>321</v>
      </c>
      <c r="C17" s="17">
        <v>325.25</v>
      </c>
      <c r="D17" s="17">
        <v>330</v>
      </c>
      <c r="E17" s="17">
        <v>327.2</v>
      </c>
      <c r="F17" s="17">
        <v>329</v>
      </c>
      <c r="G17" s="76">
        <v>337.5</v>
      </c>
      <c r="H17" s="36">
        <v>343.6</v>
      </c>
      <c r="I17" s="84">
        <v>334.75</v>
      </c>
      <c r="J17" s="88">
        <v>331.75</v>
      </c>
      <c r="K17" s="86">
        <v>335.6</v>
      </c>
      <c r="L17" s="85">
        <v>348.5</v>
      </c>
      <c r="M17" s="86">
        <v>659.5</v>
      </c>
      <c r="N17" s="86">
        <f t="shared" si="1"/>
        <v>360.30416666666662</v>
      </c>
      <c r="O17" s="125">
        <f>SUM(B17:M17)</f>
        <v>4323.6499999999996</v>
      </c>
      <c r="P17" s="124">
        <f t="shared" si="6"/>
        <v>360.30416666666662</v>
      </c>
    </row>
    <row r="18" spans="1:16" x14ac:dyDescent="0.55000000000000004">
      <c r="A18" s="6" t="s">
        <v>27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7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86">
        <f t="shared" si="1"/>
        <v>0</v>
      </c>
      <c r="O18" s="125">
        <f t="shared" si="2"/>
        <v>0</v>
      </c>
      <c r="P18" s="124">
        <f>O18/8</f>
        <v>0</v>
      </c>
    </row>
    <row r="19" spans="1:16" x14ac:dyDescent="0.55000000000000004">
      <c r="A19" s="6" t="s">
        <v>20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7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86">
        <f t="shared" si="1"/>
        <v>0</v>
      </c>
      <c r="O19" s="125">
        <f t="shared" si="2"/>
        <v>0</v>
      </c>
      <c r="P19" s="124">
        <f>O19/8</f>
        <v>0</v>
      </c>
    </row>
    <row r="20" spans="1:16" x14ac:dyDescent="0.55000000000000004">
      <c r="A20" s="6" t="s">
        <v>28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7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86">
        <f t="shared" si="1"/>
        <v>0</v>
      </c>
      <c r="O20" s="125">
        <f t="shared" si="2"/>
        <v>0</v>
      </c>
      <c r="P20" s="124">
        <f>O20/8</f>
        <v>0</v>
      </c>
    </row>
    <row r="21" spans="1:16" x14ac:dyDescent="0.55000000000000004">
      <c r="A21" s="7" t="s">
        <v>20</v>
      </c>
      <c r="B21" s="24">
        <v>0</v>
      </c>
      <c r="C21" s="24">
        <v>0</v>
      </c>
      <c r="D21" s="24">
        <v>0</v>
      </c>
      <c r="E21" s="24">
        <v>0</v>
      </c>
      <c r="F21" s="24">
        <v>0</v>
      </c>
      <c r="G21" s="77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132">
        <f t="shared" si="1"/>
        <v>0</v>
      </c>
      <c r="O21" s="125">
        <f t="shared" si="2"/>
        <v>0</v>
      </c>
      <c r="P21" s="124">
        <f>O21/8</f>
        <v>0</v>
      </c>
    </row>
    <row r="22" spans="1:16" x14ac:dyDescent="0.55000000000000004">
      <c r="A22" s="106" t="s">
        <v>85</v>
      </c>
      <c r="B22" s="80"/>
      <c r="C22" s="80"/>
      <c r="D22" s="80"/>
      <c r="E22" s="80"/>
      <c r="F22" s="80"/>
      <c r="G22" s="108"/>
      <c r="H22" s="21"/>
      <c r="I22" s="21"/>
      <c r="J22" s="21"/>
      <c r="K22" s="21"/>
      <c r="L22" s="21"/>
      <c r="M22" s="21"/>
      <c r="N22" s="121" t="s">
        <v>88</v>
      </c>
      <c r="O22" s="96"/>
      <c r="P22" s="104"/>
    </row>
    <row r="23" spans="1:16" x14ac:dyDescent="0.55000000000000004">
      <c r="A23" s="27"/>
      <c r="B23" s="80"/>
      <c r="C23" s="80"/>
      <c r="D23" s="80"/>
      <c r="E23" s="80"/>
      <c r="F23" s="80"/>
      <c r="G23" s="108"/>
      <c r="H23" s="21"/>
      <c r="I23" s="21"/>
      <c r="J23" s="21"/>
      <c r="K23" s="21"/>
      <c r="L23" s="21"/>
      <c r="M23" s="21"/>
      <c r="N23" s="121"/>
      <c r="O23" s="96"/>
      <c r="P23" s="104"/>
    </row>
    <row r="24" spans="1:16" ht="29.25" x14ac:dyDescent="0.6">
      <c r="A24" s="32" t="s">
        <v>86</v>
      </c>
      <c r="B24" s="33"/>
      <c r="C24" s="33"/>
      <c r="D24" s="33"/>
      <c r="E24" s="33"/>
      <c r="F24" s="33"/>
      <c r="G24" s="33"/>
      <c r="O24" s="96"/>
      <c r="P24" s="104"/>
    </row>
    <row r="25" spans="1:16" x14ac:dyDescent="0.55000000000000004">
      <c r="A25" s="40" t="s">
        <v>0</v>
      </c>
      <c r="B25" s="26"/>
      <c r="C25" s="26"/>
      <c r="D25" s="26"/>
      <c r="E25" s="26"/>
      <c r="F25" s="26"/>
      <c r="G25" s="34" t="s">
        <v>1</v>
      </c>
      <c r="H25" s="14"/>
      <c r="I25" s="8"/>
      <c r="J25" s="8"/>
      <c r="K25" s="8"/>
      <c r="L25" s="8"/>
      <c r="M25" s="37" t="s">
        <v>2</v>
      </c>
      <c r="N25" s="98"/>
      <c r="O25" s="96"/>
      <c r="P25" s="104"/>
    </row>
    <row r="26" spans="1:16" x14ac:dyDescent="0.55000000000000004">
      <c r="A26" s="1" t="s">
        <v>3</v>
      </c>
      <c r="B26" s="2" t="s">
        <v>4</v>
      </c>
      <c r="C26" s="2" t="s">
        <v>5</v>
      </c>
      <c r="D26" s="2" t="s">
        <v>6</v>
      </c>
      <c r="E26" s="2" t="s">
        <v>7</v>
      </c>
      <c r="F26" s="2" t="s">
        <v>8</v>
      </c>
      <c r="G26" s="2" t="s">
        <v>9</v>
      </c>
      <c r="H26" s="2" t="s">
        <v>10</v>
      </c>
      <c r="I26" s="2" t="s">
        <v>11</v>
      </c>
      <c r="J26" s="2" t="s">
        <v>12</v>
      </c>
      <c r="K26" s="2" t="s">
        <v>13</v>
      </c>
      <c r="L26" s="1" t="s">
        <v>14</v>
      </c>
      <c r="M26" s="2" t="s">
        <v>15</v>
      </c>
      <c r="N26" s="99" t="s">
        <v>16</v>
      </c>
      <c r="O26" s="95" t="s">
        <v>72</v>
      </c>
      <c r="P26" s="103" t="s">
        <v>73</v>
      </c>
    </row>
    <row r="27" spans="1:16" x14ac:dyDescent="0.55000000000000004">
      <c r="A27" s="6" t="s">
        <v>29</v>
      </c>
      <c r="B27" s="17">
        <f>B4*B28</f>
        <v>11191.455104761908</v>
      </c>
      <c r="C27" s="17">
        <f t="shared" ref="C27:M27" si="9">C4*C28</f>
        <v>11253.417979999998</v>
      </c>
      <c r="D27" s="17">
        <f t="shared" si="9"/>
        <v>11196.08261904762</v>
      </c>
      <c r="E27" s="17">
        <f t="shared" si="9"/>
        <v>11036.034097777778</v>
      </c>
      <c r="F27" s="17">
        <f t="shared" si="9"/>
        <v>11009.656000000003</v>
      </c>
      <c r="G27" s="17">
        <f t="shared" si="9"/>
        <v>11290.300971428573</v>
      </c>
      <c r="H27" s="17">
        <f t="shared" si="9"/>
        <v>11209.354933333336</v>
      </c>
      <c r="I27" s="17">
        <f t="shared" si="9"/>
        <v>11068.272792045453</v>
      </c>
      <c r="J27" s="17">
        <f t="shared" si="9"/>
        <v>10987.06034125</v>
      </c>
      <c r="K27" s="17">
        <f t="shared" si="9"/>
        <v>11090.166178181818</v>
      </c>
      <c r="L27" s="17">
        <f t="shared" si="9"/>
        <v>11432.066831818183</v>
      </c>
      <c r="M27" s="17">
        <f t="shared" si="9"/>
        <v>11751.739249999999</v>
      </c>
      <c r="N27" s="86">
        <f t="shared" ref="N27:N40" si="10">P27</f>
        <v>11209.633924970389</v>
      </c>
      <c r="O27" s="125">
        <f t="shared" ref="O27:O32" si="11">SUM(B27:M27)</f>
        <v>134515.60709964467</v>
      </c>
      <c r="P27" s="124">
        <f>O27/12</f>
        <v>11209.633924970389</v>
      </c>
    </row>
    <row r="28" spans="1:16" x14ac:dyDescent="0.55000000000000004">
      <c r="A28" s="6" t="s">
        <v>20</v>
      </c>
      <c r="B28" s="55">
        <v>313</v>
      </c>
      <c r="C28" s="49">
        <v>316.75</v>
      </c>
      <c r="D28" s="49">
        <v>321.25</v>
      </c>
      <c r="E28" s="49">
        <v>318.39999999999998</v>
      </c>
      <c r="F28" s="49">
        <v>320</v>
      </c>
      <c r="G28" s="49">
        <v>328.5</v>
      </c>
      <c r="H28" s="56">
        <v>334.6</v>
      </c>
      <c r="I28" s="36">
        <v>325.75</v>
      </c>
      <c r="J28" s="56">
        <v>322.75</v>
      </c>
      <c r="K28" s="56">
        <v>326.60000000000002</v>
      </c>
      <c r="L28" s="56">
        <v>339.5</v>
      </c>
      <c r="M28" s="56">
        <v>350.5</v>
      </c>
      <c r="N28" s="86">
        <f t="shared" si="10"/>
        <v>326.46666666666664</v>
      </c>
      <c r="O28" s="125">
        <f t="shared" si="11"/>
        <v>3917.6</v>
      </c>
      <c r="P28" s="124">
        <f>O28/12</f>
        <v>326.46666666666664</v>
      </c>
    </row>
    <row r="29" spans="1:16" x14ac:dyDescent="0.55000000000000004">
      <c r="A29" s="6" t="s">
        <v>30</v>
      </c>
      <c r="B29" s="17">
        <f t="shared" ref="B29:M29" si="12">B4*B30</f>
        <v>11084.188761904765</v>
      </c>
      <c r="C29" s="17">
        <f t="shared" si="12"/>
        <v>11155.716639999999</v>
      </c>
      <c r="D29" s="17">
        <f t="shared" si="12"/>
        <v>11108.953571428574</v>
      </c>
      <c r="E29" s="17">
        <f t="shared" si="12"/>
        <v>10932.051364444444</v>
      </c>
      <c r="F29" s="17">
        <f t="shared" si="12"/>
        <v>10906.440475000003</v>
      </c>
      <c r="G29" s="17">
        <f t="shared" si="12"/>
        <v>11204.377828571429</v>
      </c>
      <c r="H29" s="17">
        <f t="shared" si="12"/>
        <v>11108.852647619049</v>
      </c>
      <c r="I29" s="17">
        <f t="shared" si="12"/>
        <v>10974.833804545451</v>
      </c>
      <c r="J29" s="17">
        <f t="shared" si="12"/>
        <v>10884.93429625</v>
      </c>
      <c r="K29" s="17">
        <f t="shared" si="12"/>
        <v>10988.296923636364</v>
      </c>
      <c r="L29" s="17">
        <f t="shared" si="12"/>
        <v>11331.047095454547</v>
      </c>
      <c r="M29" s="17">
        <f t="shared" si="12"/>
        <v>11651.153749999998</v>
      </c>
      <c r="N29" s="86">
        <f t="shared" si="10"/>
        <v>11110.903929904549</v>
      </c>
      <c r="O29" s="125">
        <f t="shared" si="11"/>
        <v>133330.84715885459</v>
      </c>
      <c r="P29" s="124">
        <f>O29/12</f>
        <v>11110.903929904549</v>
      </c>
    </row>
    <row r="30" spans="1:16" x14ac:dyDescent="0.55000000000000004">
      <c r="A30" s="6" t="s">
        <v>20</v>
      </c>
      <c r="B30" s="55">
        <v>310</v>
      </c>
      <c r="C30" s="49">
        <v>314</v>
      </c>
      <c r="D30" s="49">
        <v>318.75</v>
      </c>
      <c r="E30" s="49">
        <v>315.39999999999998</v>
      </c>
      <c r="F30" s="49">
        <v>317</v>
      </c>
      <c r="G30" s="49">
        <v>326</v>
      </c>
      <c r="H30" s="56">
        <v>331.6</v>
      </c>
      <c r="I30" s="36">
        <v>323</v>
      </c>
      <c r="J30" s="56">
        <v>319.75</v>
      </c>
      <c r="K30" s="56">
        <v>323.60000000000002</v>
      </c>
      <c r="L30" s="56">
        <v>336.5</v>
      </c>
      <c r="M30" s="56">
        <v>347.5</v>
      </c>
      <c r="N30" s="86">
        <f t="shared" si="10"/>
        <v>323.59166666666664</v>
      </c>
      <c r="O30" s="125">
        <f t="shared" si="11"/>
        <v>3883.1</v>
      </c>
      <c r="P30" s="124">
        <f>O30/12</f>
        <v>323.59166666666664</v>
      </c>
    </row>
    <row r="31" spans="1:16" x14ac:dyDescent="0.55000000000000004">
      <c r="A31" s="3" t="s">
        <v>31</v>
      </c>
      <c r="B31" s="17">
        <f>B4*B32</f>
        <v>10698.029927619051</v>
      </c>
      <c r="C31" s="17">
        <f t="shared" ref="C31:M31" si="13">C4*C32</f>
        <v>10853.730679999999</v>
      </c>
      <c r="D31" s="17">
        <f t="shared" si="13"/>
        <v>10838.853523809525</v>
      </c>
      <c r="E31" s="17">
        <f t="shared" si="13"/>
        <v>10668.62844</v>
      </c>
      <c r="F31" s="17">
        <f t="shared" si="13"/>
        <v>10605.395193750002</v>
      </c>
      <c r="G31" s="17">
        <f t="shared" si="13"/>
        <v>10834.908314285714</v>
      </c>
      <c r="H31" s="17">
        <f t="shared" si="13"/>
        <v>10773.84502857143</v>
      </c>
      <c r="I31" s="17">
        <f t="shared" si="13"/>
        <v>10686.02238863636</v>
      </c>
      <c r="J31" s="17">
        <f t="shared" si="13"/>
        <v>10689.192709999999</v>
      </c>
      <c r="K31" s="17">
        <f t="shared" si="13"/>
        <v>10866.053818181817</v>
      </c>
      <c r="L31" s="17">
        <f t="shared" si="13"/>
        <v>11230.027359090911</v>
      </c>
      <c r="M31" s="17">
        <f t="shared" si="13"/>
        <v>11584.096749999999</v>
      </c>
      <c r="N31" s="86">
        <f t="shared" si="10"/>
        <v>10860.732011162067</v>
      </c>
      <c r="O31" s="125">
        <f t="shared" si="11"/>
        <v>130328.78413394481</v>
      </c>
      <c r="P31" s="124">
        <f>O31/12</f>
        <v>10860.732011162067</v>
      </c>
    </row>
    <row r="32" spans="1:16" x14ac:dyDescent="0.55000000000000004">
      <c r="A32" s="3" t="s">
        <v>20</v>
      </c>
      <c r="B32" s="55">
        <v>299.2</v>
      </c>
      <c r="C32" s="49">
        <v>305.5</v>
      </c>
      <c r="D32" s="49">
        <v>311</v>
      </c>
      <c r="E32" s="49">
        <v>307.8</v>
      </c>
      <c r="F32" s="49">
        <v>308.25</v>
      </c>
      <c r="G32" s="49">
        <v>315.25</v>
      </c>
      <c r="H32" s="56">
        <v>321.60000000000002</v>
      </c>
      <c r="I32" s="36">
        <v>314.5</v>
      </c>
      <c r="J32" s="56">
        <v>314</v>
      </c>
      <c r="K32" s="56">
        <v>320</v>
      </c>
      <c r="L32" s="56">
        <v>333.5</v>
      </c>
      <c r="M32" s="56">
        <v>345.5</v>
      </c>
      <c r="N32" s="86">
        <f t="shared" si="10"/>
        <v>316.34166666666664</v>
      </c>
      <c r="O32" s="125">
        <f t="shared" si="11"/>
        <v>3796.1</v>
      </c>
      <c r="P32" s="124">
        <f t="shared" ref="P32:P40" si="14">O32/12</f>
        <v>316.34166666666664</v>
      </c>
    </row>
    <row r="33" spans="1:16" x14ac:dyDescent="0.55000000000000004">
      <c r="A33" s="3" t="s">
        <v>32</v>
      </c>
      <c r="B33" s="57" t="s">
        <v>63</v>
      </c>
      <c r="C33" s="57" t="s">
        <v>63</v>
      </c>
      <c r="D33" s="57" t="s">
        <v>63</v>
      </c>
      <c r="E33" s="57" t="s">
        <v>63</v>
      </c>
      <c r="F33" s="57" t="s">
        <v>63</v>
      </c>
      <c r="G33" s="57" t="s">
        <v>63</v>
      </c>
      <c r="H33" s="57" t="s">
        <v>63</v>
      </c>
      <c r="I33" s="57" t="s">
        <v>63</v>
      </c>
      <c r="J33" s="57" t="s">
        <v>63</v>
      </c>
      <c r="K33" s="57" t="s">
        <v>63</v>
      </c>
      <c r="L33" s="57" t="s">
        <v>63</v>
      </c>
      <c r="M33" s="57" t="s">
        <v>63</v>
      </c>
      <c r="N33" s="86">
        <f t="shared" si="10"/>
        <v>0</v>
      </c>
      <c r="O33" s="125">
        <f t="shared" ref="O33:O40" si="15">SUM(B33:M33)</f>
        <v>0</v>
      </c>
      <c r="P33" s="124">
        <f t="shared" si="14"/>
        <v>0</v>
      </c>
    </row>
    <row r="34" spans="1:16" x14ac:dyDescent="0.55000000000000004">
      <c r="A34" s="3" t="s">
        <v>20</v>
      </c>
      <c r="B34" s="57" t="s">
        <v>63</v>
      </c>
      <c r="C34" s="57" t="s">
        <v>63</v>
      </c>
      <c r="D34" s="57" t="s">
        <v>63</v>
      </c>
      <c r="E34" s="57" t="s">
        <v>63</v>
      </c>
      <c r="F34" s="57" t="s">
        <v>63</v>
      </c>
      <c r="G34" s="57" t="s">
        <v>63</v>
      </c>
      <c r="H34" s="57" t="s">
        <v>63</v>
      </c>
      <c r="I34" s="57" t="s">
        <v>63</v>
      </c>
      <c r="J34" s="57" t="s">
        <v>63</v>
      </c>
      <c r="K34" s="57" t="s">
        <v>63</v>
      </c>
      <c r="L34" s="57" t="s">
        <v>63</v>
      </c>
      <c r="M34" s="57" t="s">
        <v>63</v>
      </c>
      <c r="N34" s="86">
        <f t="shared" si="10"/>
        <v>0</v>
      </c>
      <c r="O34" s="125">
        <f t="shared" si="15"/>
        <v>0</v>
      </c>
      <c r="P34" s="124">
        <f t="shared" si="14"/>
        <v>0</v>
      </c>
    </row>
    <row r="35" spans="1:16" x14ac:dyDescent="0.55000000000000004">
      <c r="A35" s="3" t="s">
        <v>64</v>
      </c>
      <c r="B35" s="17">
        <f>B4*B36</f>
        <v>10111.64058666667</v>
      </c>
      <c r="C35" s="17">
        <f t="shared" ref="C35:M35" si="16">C4*C36</f>
        <v>10347.460099999998</v>
      </c>
      <c r="D35" s="17">
        <f t="shared" si="16"/>
        <v>10385.782476190478</v>
      </c>
      <c r="E35" s="17">
        <f t="shared" si="16"/>
        <v>10280.426235555557</v>
      </c>
      <c r="F35" s="17">
        <f t="shared" si="16"/>
        <v>10097.918862500002</v>
      </c>
      <c r="G35" s="17">
        <f t="shared" si="16"/>
        <v>10285.0002</v>
      </c>
      <c r="H35" s="17">
        <f t="shared" si="16"/>
        <v>10244.532990476193</v>
      </c>
      <c r="I35" s="17">
        <f t="shared" si="16"/>
        <v>10218.827451136362</v>
      </c>
      <c r="J35" s="17">
        <f t="shared" si="16"/>
        <v>10323.24104875</v>
      </c>
      <c r="K35" s="17">
        <f t="shared" si="16"/>
        <v>10641.941458181816</v>
      </c>
      <c r="L35" s="17">
        <f t="shared" si="16"/>
        <v>11002.732952272729</v>
      </c>
      <c r="M35" s="17">
        <f t="shared" si="16"/>
        <v>11366.161499999998</v>
      </c>
      <c r="N35" s="86">
        <f t="shared" si="10"/>
        <v>10442.138821810817</v>
      </c>
      <c r="O35" s="125">
        <f t="shared" si="15"/>
        <v>125305.66586172979</v>
      </c>
      <c r="P35" s="124">
        <f>O35/12</f>
        <v>10442.138821810817</v>
      </c>
    </row>
    <row r="36" spans="1:16" x14ac:dyDescent="0.55000000000000004">
      <c r="A36" s="3" t="s">
        <v>20</v>
      </c>
      <c r="B36" s="55">
        <v>282.8</v>
      </c>
      <c r="C36" s="49">
        <v>291.25</v>
      </c>
      <c r="D36" s="49">
        <v>298</v>
      </c>
      <c r="E36" s="49">
        <v>296.60000000000002</v>
      </c>
      <c r="F36" s="49">
        <v>293.5</v>
      </c>
      <c r="G36" s="49">
        <v>299.25</v>
      </c>
      <c r="H36" s="56">
        <v>305.8</v>
      </c>
      <c r="I36" s="36">
        <v>300.75</v>
      </c>
      <c r="J36" s="56">
        <v>303.25</v>
      </c>
      <c r="K36" s="56">
        <v>313.39999999999998</v>
      </c>
      <c r="L36" s="41">
        <v>326.75</v>
      </c>
      <c r="M36" s="56">
        <v>339</v>
      </c>
      <c r="N36" s="86">
        <f t="shared" si="10"/>
        <v>304.19583333333338</v>
      </c>
      <c r="O36" s="125">
        <f t="shared" si="15"/>
        <v>3650.3500000000004</v>
      </c>
      <c r="P36" s="124">
        <f t="shared" si="14"/>
        <v>304.19583333333338</v>
      </c>
    </row>
    <row r="37" spans="1:16" x14ac:dyDescent="0.55000000000000004">
      <c r="A37" s="3" t="s">
        <v>33</v>
      </c>
      <c r="B37" s="57" t="s">
        <v>63</v>
      </c>
      <c r="C37" s="57" t="s">
        <v>63</v>
      </c>
      <c r="D37" s="57" t="s">
        <v>63</v>
      </c>
      <c r="E37" s="57" t="s">
        <v>63</v>
      </c>
      <c r="F37" s="57" t="s">
        <v>63</v>
      </c>
      <c r="G37" s="57" t="s">
        <v>63</v>
      </c>
      <c r="H37" s="57" t="s">
        <v>63</v>
      </c>
      <c r="I37" s="57" t="s">
        <v>63</v>
      </c>
      <c r="J37" s="57" t="s">
        <v>63</v>
      </c>
      <c r="K37" s="57" t="s">
        <v>63</v>
      </c>
      <c r="L37" s="57" t="s">
        <v>63</v>
      </c>
      <c r="M37" s="57" t="s">
        <v>63</v>
      </c>
      <c r="N37" s="86">
        <f t="shared" si="10"/>
        <v>0</v>
      </c>
      <c r="O37" s="125">
        <f t="shared" si="15"/>
        <v>0</v>
      </c>
      <c r="P37" s="124">
        <f t="shared" si="14"/>
        <v>0</v>
      </c>
    </row>
    <row r="38" spans="1:16" x14ac:dyDescent="0.55000000000000004">
      <c r="A38" s="3" t="s">
        <v>20</v>
      </c>
      <c r="B38" s="57" t="s">
        <v>63</v>
      </c>
      <c r="C38" s="57" t="s">
        <v>63</v>
      </c>
      <c r="D38" s="57" t="s">
        <v>63</v>
      </c>
      <c r="E38" s="57" t="s">
        <v>63</v>
      </c>
      <c r="F38" s="57" t="s">
        <v>63</v>
      </c>
      <c r="G38" s="57" t="s">
        <v>63</v>
      </c>
      <c r="H38" s="57" t="s">
        <v>63</v>
      </c>
      <c r="I38" s="57" t="s">
        <v>63</v>
      </c>
      <c r="J38" s="57" t="s">
        <v>63</v>
      </c>
      <c r="K38" s="57" t="s">
        <v>63</v>
      </c>
      <c r="L38" s="57" t="s">
        <v>63</v>
      </c>
      <c r="M38" s="57" t="s">
        <v>63</v>
      </c>
      <c r="N38" s="86">
        <f t="shared" si="10"/>
        <v>0</v>
      </c>
      <c r="O38" s="125">
        <f t="shared" si="15"/>
        <v>0</v>
      </c>
      <c r="P38" s="124">
        <f t="shared" si="14"/>
        <v>0</v>
      </c>
    </row>
    <row r="39" spans="1:16" x14ac:dyDescent="0.55000000000000004">
      <c r="A39" s="3" t="s">
        <v>34</v>
      </c>
      <c r="B39" s="57" t="s">
        <v>63</v>
      </c>
      <c r="C39" s="57" t="s">
        <v>63</v>
      </c>
      <c r="D39" s="57" t="s">
        <v>63</v>
      </c>
      <c r="E39" s="57" t="s">
        <v>63</v>
      </c>
      <c r="F39" s="57" t="s">
        <v>63</v>
      </c>
      <c r="G39" s="57" t="s">
        <v>63</v>
      </c>
      <c r="H39" s="57" t="s">
        <v>63</v>
      </c>
      <c r="I39" s="57" t="s">
        <v>63</v>
      </c>
      <c r="J39" s="57" t="s">
        <v>63</v>
      </c>
      <c r="K39" s="57" t="s">
        <v>63</v>
      </c>
      <c r="L39" s="57" t="s">
        <v>63</v>
      </c>
      <c r="M39" s="57" t="s">
        <v>63</v>
      </c>
      <c r="N39" s="86">
        <f t="shared" si="10"/>
        <v>0</v>
      </c>
      <c r="O39" s="125">
        <f t="shared" si="15"/>
        <v>0</v>
      </c>
      <c r="P39" s="124">
        <f t="shared" si="14"/>
        <v>0</v>
      </c>
    </row>
    <row r="40" spans="1:16" x14ac:dyDescent="0.55000000000000004">
      <c r="A40" s="3" t="s">
        <v>22</v>
      </c>
      <c r="B40" s="57" t="s">
        <v>63</v>
      </c>
      <c r="C40" s="57" t="s">
        <v>63</v>
      </c>
      <c r="D40" s="57" t="s">
        <v>63</v>
      </c>
      <c r="E40" s="57" t="s">
        <v>63</v>
      </c>
      <c r="F40" s="57" t="s">
        <v>63</v>
      </c>
      <c r="G40" s="57" t="s">
        <v>63</v>
      </c>
      <c r="H40" s="57" t="s">
        <v>63</v>
      </c>
      <c r="I40" s="57" t="s">
        <v>63</v>
      </c>
      <c r="J40" s="57" t="s">
        <v>63</v>
      </c>
      <c r="K40" s="57" t="s">
        <v>63</v>
      </c>
      <c r="L40" s="57" t="s">
        <v>63</v>
      </c>
      <c r="M40" s="57" t="s">
        <v>63</v>
      </c>
      <c r="N40" s="86">
        <f t="shared" si="10"/>
        <v>0</v>
      </c>
      <c r="O40" s="125">
        <f t="shared" si="15"/>
        <v>0</v>
      </c>
      <c r="P40" s="124">
        <f t="shared" si="14"/>
        <v>0</v>
      </c>
    </row>
    <row r="41" spans="1:16" s="68" customFormat="1" x14ac:dyDescent="0.55000000000000004">
      <c r="A41" s="52" t="s">
        <v>35</v>
      </c>
      <c r="B41" s="73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74"/>
      <c r="O41" s="96"/>
      <c r="P41" s="109"/>
    </row>
    <row r="42" spans="1:16" x14ac:dyDescent="0.55000000000000004">
      <c r="A42" s="3" t="s">
        <v>36</v>
      </c>
      <c r="B42" s="17">
        <f>$B4*B43</f>
        <v>12371.384876190479</v>
      </c>
      <c r="C42" s="17">
        <f t="shared" ref="C42:M42" si="17">C4*C43</f>
        <v>12399.188239999998</v>
      </c>
      <c r="D42" s="17">
        <f t="shared" si="17"/>
        <v>12398.463476190478</v>
      </c>
      <c r="E42" s="17">
        <f t="shared" si="17"/>
        <v>12387.809631111111</v>
      </c>
      <c r="F42" s="17">
        <f t="shared" si="17"/>
        <v>12385.863000000003</v>
      </c>
      <c r="G42" s="17">
        <f t="shared" si="17"/>
        <v>12398.709514285714</v>
      </c>
      <c r="H42" s="17">
        <f t="shared" si="17"/>
        <v>12408.682209523809</v>
      </c>
      <c r="I42" s="17">
        <f t="shared" si="17"/>
        <v>12367.92416363636</v>
      </c>
      <c r="J42" s="17">
        <f t="shared" si="17"/>
        <v>12484.90900125</v>
      </c>
      <c r="K42" s="17">
        <f t="shared" si="17"/>
        <v>12495.96189090909</v>
      </c>
      <c r="L42" s="17">
        <f t="shared" si="17"/>
        <v>12669.558602272729</v>
      </c>
      <c r="M42" s="17">
        <f t="shared" si="17"/>
        <v>13092.879249999998</v>
      </c>
      <c r="N42" s="86">
        <f>P42</f>
        <v>12488.444487947481</v>
      </c>
      <c r="O42" s="125">
        <f>SUM(B42:M42)</f>
        <v>149861.33385536977</v>
      </c>
      <c r="P42" s="124">
        <f>O42/12</f>
        <v>12488.444487947481</v>
      </c>
    </row>
    <row r="43" spans="1:16" x14ac:dyDescent="0.55000000000000004">
      <c r="A43" s="3" t="s">
        <v>37</v>
      </c>
      <c r="B43" s="55">
        <v>346</v>
      </c>
      <c r="C43" s="41">
        <v>349</v>
      </c>
      <c r="D43" s="41">
        <v>355.75</v>
      </c>
      <c r="E43" s="41">
        <v>357.4</v>
      </c>
      <c r="F43" s="49">
        <v>360</v>
      </c>
      <c r="G43" s="41">
        <v>360.75</v>
      </c>
      <c r="H43" s="41">
        <v>370.4</v>
      </c>
      <c r="I43" s="41">
        <v>364</v>
      </c>
      <c r="J43" s="41">
        <v>366.75</v>
      </c>
      <c r="K43" s="41">
        <v>368</v>
      </c>
      <c r="L43" s="41">
        <v>376.25</v>
      </c>
      <c r="M43" s="41">
        <v>390.5</v>
      </c>
      <c r="N43" s="86">
        <f>P43</f>
        <v>363.73333333333335</v>
      </c>
      <c r="O43" s="125">
        <f>SUM(B43:M43)</f>
        <v>4364.8</v>
      </c>
      <c r="P43" s="124">
        <f>O43/12</f>
        <v>363.73333333333335</v>
      </c>
    </row>
    <row r="44" spans="1:16" x14ac:dyDescent="0.55000000000000004">
      <c r="A44" s="10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58"/>
      <c r="O44" s="96"/>
      <c r="P44" s="109"/>
    </row>
    <row r="45" spans="1:16" x14ac:dyDescent="0.55000000000000004">
      <c r="A45" s="8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8"/>
      <c r="O45" s="96"/>
      <c r="P45" s="109"/>
    </row>
    <row r="46" spans="1:16" ht="29.25" x14ac:dyDescent="0.6">
      <c r="A46" s="32" t="s">
        <v>86</v>
      </c>
      <c r="B46" s="33"/>
      <c r="C46" s="33"/>
      <c r="D46" s="33"/>
      <c r="E46" s="33"/>
      <c r="F46" s="33"/>
      <c r="G46" s="33"/>
    </row>
    <row r="47" spans="1:16" x14ac:dyDescent="0.55000000000000004">
      <c r="A47" s="40" t="s">
        <v>0</v>
      </c>
      <c r="B47" s="26"/>
      <c r="C47" s="26"/>
      <c r="D47" s="26"/>
      <c r="E47" s="26"/>
      <c r="F47" s="26"/>
      <c r="G47" s="34" t="s">
        <v>1</v>
      </c>
      <c r="H47" s="14"/>
      <c r="I47" s="8"/>
      <c r="J47" s="8"/>
      <c r="K47" s="8"/>
      <c r="L47" s="8"/>
      <c r="M47" s="37" t="s">
        <v>2</v>
      </c>
      <c r="N47" s="98"/>
      <c r="O47" s="96"/>
      <c r="P47" s="104"/>
    </row>
    <row r="48" spans="1:16" x14ac:dyDescent="0.55000000000000004">
      <c r="A48" s="1" t="s">
        <v>3</v>
      </c>
      <c r="B48" s="2" t="s">
        <v>4</v>
      </c>
      <c r="C48" s="2" t="s">
        <v>5</v>
      </c>
      <c r="D48" s="2" t="s">
        <v>6</v>
      </c>
      <c r="E48" s="2" t="s">
        <v>7</v>
      </c>
      <c r="F48" s="2" t="s">
        <v>8</v>
      </c>
      <c r="G48" s="2" t="s">
        <v>9</v>
      </c>
      <c r="H48" s="2" t="s">
        <v>10</v>
      </c>
      <c r="I48" s="2" t="s">
        <v>11</v>
      </c>
      <c r="J48" s="2" t="s">
        <v>12</v>
      </c>
      <c r="K48" s="2" t="s">
        <v>13</v>
      </c>
      <c r="L48" s="1" t="s">
        <v>14</v>
      </c>
      <c r="M48" s="2" t="s">
        <v>15</v>
      </c>
      <c r="N48" s="99" t="s">
        <v>16</v>
      </c>
      <c r="O48" s="95" t="s">
        <v>72</v>
      </c>
      <c r="P48" s="103" t="s">
        <v>73</v>
      </c>
    </row>
    <row r="49" spans="1:16" x14ac:dyDescent="0.55000000000000004">
      <c r="A49" s="3" t="s">
        <v>39</v>
      </c>
      <c r="B49" s="17">
        <f>B4*B50</f>
        <v>9510.9490666666698</v>
      </c>
      <c r="C49" s="17">
        <f>C4*C50</f>
        <v>9930.0089199999984</v>
      </c>
      <c r="D49" s="17">
        <f t="shared" ref="D49:M49" si="18">D4*D50</f>
        <v>10298.65342857143</v>
      </c>
      <c r="E49" s="17">
        <f t="shared" si="18"/>
        <v>10280.426235555557</v>
      </c>
      <c r="F49" s="17">
        <f t="shared" si="18"/>
        <v>10321.552500000002</v>
      </c>
      <c r="G49" s="17">
        <f t="shared" si="18"/>
        <v>10577.138885714287</v>
      </c>
      <c r="H49" s="17">
        <f t="shared" si="18"/>
        <v>10606.341219047621</v>
      </c>
      <c r="I49" s="17">
        <f t="shared" si="18"/>
        <v>10601.077854545452</v>
      </c>
      <c r="J49" s="17">
        <f t="shared" si="18"/>
        <v>10893.444799999999</v>
      </c>
      <c r="K49" s="17">
        <f t="shared" si="18"/>
        <v>10961.131789090909</v>
      </c>
      <c r="L49" s="17">
        <f t="shared" si="18"/>
        <v>11533.08656818182</v>
      </c>
      <c r="M49" s="17">
        <f t="shared" si="18"/>
        <v>12087.024249999999</v>
      </c>
      <c r="N49" s="86">
        <f>P49</f>
        <v>10633.402959781146</v>
      </c>
      <c r="O49" s="125">
        <f>SUM(B49:M49)</f>
        <v>127600.83551737375</v>
      </c>
      <c r="P49" s="124">
        <f>O49/12</f>
        <v>10633.402959781146</v>
      </c>
    </row>
    <row r="50" spans="1:16" x14ac:dyDescent="0.55000000000000004">
      <c r="A50" s="3" t="s">
        <v>38</v>
      </c>
      <c r="B50" s="19">
        <v>266</v>
      </c>
      <c r="C50" s="41">
        <v>279.5</v>
      </c>
      <c r="D50" s="41">
        <v>295.5</v>
      </c>
      <c r="E50" s="41">
        <v>296.60000000000002</v>
      </c>
      <c r="F50" s="49">
        <v>300</v>
      </c>
      <c r="G50" s="41">
        <v>307.75</v>
      </c>
      <c r="H50" s="41">
        <v>316.60000000000002</v>
      </c>
      <c r="I50" s="41">
        <v>312</v>
      </c>
      <c r="J50" s="41">
        <v>320</v>
      </c>
      <c r="K50" s="41">
        <v>322.8</v>
      </c>
      <c r="L50" s="41">
        <v>342.5</v>
      </c>
      <c r="M50" s="41">
        <v>360.5</v>
      </c>
      <c r="N50" s="86">
        <f>P50</f>
        <v>309.97916666666669</v>
      </c>
      <c r="O50" s="125">
        <f>SUM(B50:M50)</f>
        <v>3719.75</v>
      </c>
      <c r="P50" s="124">
        <f>O50/12</f>
        <v>309.97916666666669</v>
      </c>
    </row>
    <row r="51" spans="1:16" x14ac:dyDescent="0.55000000000000004">
      <c r="A51" s="3" t="s">
        <v>65</v>
      </c>
      <c r="B51" s="17">
        <f>B4*B52</f>
        <v>15124.554342857147</v>
      </c>
      <c r="C51" s="17">
        <f t="shared" ref="C51:M51" si="19">C4*C52</f>
        <v>15401.283959999997</v>
      </c>
      <c r="D51" s="17">
        <f t="shared" si="19"/>
        <v>15325.999476190478</v>
      </c>
      <c r="E51" s="17">
        <f t="shared" si="19"/>
        <v>14682.361946666668</v>
      </c>
      <c r="F51" s="17">
        <f t="shared" si="19"/>
        <v>14088.919162500002</v>
      </c>
      <c r="G51" s="17">
        <f t="shared" si="19"/>
        <v>14211.687828571428</v>
      </c>
      <c r="H51" s="17">
        <f t="shared" si="19"/>
        <v>14217.723352380954</v>
      </c>
      <c r="I51" s="17">
        <f t="shared" si="19"/>
        <v>13480.697560227269</v>
      </c>
      <c r="J51" s="17">
        <f t="shared" si="19"/>
        <v>13387.022398749999</v>
      </c>
      <c r="K51" s="17">
        <f t="shared" si="19"/>
        <v>13698.019094545452</v>
      </c>
      <c r="L51" s="17">
        <f t="shared" si="19"/>
        <v>14403.730743181821</v>
      </c>
      <c r="M51" s="17">
        <f t="shared" si="19"/>
        <v>14551.368999999997</v>
      </c>
      <c r="N51" s="86">
        <f>P51</f>
        <v>14381.114072155937</v>
      </c>
      <c r="O51" s="125">
        <f>SUM(B51:M51)</f>
        <v>172573.36886587125</v>
      </c>
      <c r="P51" s="124">
        <f>O51/12</f>
        <v>14381.114072155937</v>
      </c>
    </row>
    <row r="52" spans="1:16" x14ac:dyDescent="0.55000000000000004">
      <c r="A52" s="3" t="s">
        <v>22</v>
      </c>
      <c r="B52" s="19">
        <v>423</v>
      </c>
      <c r="C52" s="41">
        <v>433.5</v>
      </c>
      <c r="D52" s="41">
        <v>439.75</v>
      </c>
      <c r="E52" s="41">
        <v>423.6</v>
      </c>
      <c r="F52" s="49">
        <v>409.5</v>
      </c>
      <c r="G52" s="41">
        <v>413.5</v>
      </c>
      <c r="H52" s="41">
        <v>424.4</v>
      </c>
      <c r="I52" s="41">
        <v>396.75</v>
      </c>
      <c r="J52" s="41">
        <v>393.25</v>
      </c>
      <c r="K52" s="41">
        <v>403.4</v>
      </c>
      <c r="L52" s="41">
        <v>427.75</v>
      </c>
      <c r="M52" s="41">
        <v>434</v>
      </c>
      <c r="N52" s="86">
        <f>P52</f>
        <v>418.5333333333333</v>
      </c>
      <c r="O52" s="125">
        <f>SUM(B52:M52)</f>
        <v>5022.3999999999996</v>
      </c>
      <c r="P52" s="124">
        <f>O52/12</f>
        <v>418.5333333333333</v>
      </c>
    </row>
    <row r="53" spans="1:16" s="68" customFormat="1" x14ac:dyDescent="0.55000000000000004">
      <c r="A53" s="52" t="s">
        <v>40</v>
      </c>
      <c r="B53" s="53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9"/>
      <c r="O53" s="95"/>
      <c r="P53" s="109"/>
    </row>
    <row r="54" spans="1:16" x14ac:dyDescent="0.55000000000000004">
      <c r="A54" s="3" t="s">
        <v>41</v>
      </c>
      <c r="B54" s="17">
        <f>B4*B55</f>
        <v>9582.459961904764</v>
      </c>
      <c r="C54" s="17">
        <f t="shared" ref="C54:M54" si="20">C4*C55</f>
        <v>9823.4256399999977</v>
      </c>
      <c r="D54" s="17">
        <f t="shared" si="20"/>
        <v>10098.256619047621</v>
      </c>
      <c r="E54" s="17">
        <f t="shared" si="20"/>
        <v>10030.867675555555</v>
      </c>
      <c r="F54" s="17">
        <f t="shared" si="20"/>
        <v>9908.6904000000013</v>
      </c>
      <c r="G54" s="17">
        <f t="shared" si="20"/>
        <v>10010.046142857143</v>
      </c>
      <c r="H54" s="17">
        <f t="shared" si="20"/>
        <v>10003.327504761906</v>
      </c>
      <c r="I54" s="17">
        <f t="shared" si="20"/>
        <v>9972.4883022727245</v>
      </c>
      <c r="J54" s="17">
        <f t="shared" si="20"/>
        <v>10161.541477499999</v>
      </c>
      <c r="K54" s="17">
        <f t="shared" si="20"/>
        <v>10519.698352727273</v>
      </c>
      <c r="L54" s="17">
        <f t="shared" si="20"/>
        <v>10800.693479545456</v>
      </c>
      <c r="M54" s="17">
        <f t="shared" si="20"/>
        <v>11198.518999999998</v>
      </c>
      <c r="N54" s="86">
        <f t="shared" ref="N54:N59" si="21">P54</f>
        <v>10175.834546347704</v>
      </c>
      <c r="O54" s="125">
        <f t="shared" ref="O54:O59" si="22">SUM(B54:M54)</f>
        <v>122110.01455617243</v>
      </c>
      <c r="P54" s="124">
        <f t="shared" ref="P54:P59" si="23">O54/12</f>
        <v>10175.834546347704</v>
      </c>
    </row>
    <row r="55" spans="1:16" x14ac:dyDescent="0.55000000000000004">
      <c r="A55" s="4" t="s">
        <v>67</v>
      </c>
      <c r="B55" s="19">
        <v>268</v>
      </c>
      <c r="C55" s="41">
        <v>276.5</v>
      </c>
      <c r="D55" s="41">
        <v>289.75</v>
      </c>
      <c r="E55" s="41">
        <v>289.39999999999998</v>
      </c>
      <c r="F55" s="49">
        <v>288</v>
      </c>
      <c r="G55" s="41">
        <v>291.25</v>
      </c>
      <c r="H55" s="41">
        <v>298.60000000000002</v>
      </c>
      <c r="I55" s="41">
        <v>293.5</v>
      </c>
      <c r="J55" s="41">
        <v>298.5</v>
      </c>
      <c r="K55" s="41">
        <v>309.8</v>
      </c>
      <c r="L55" s="41">
        <v>320.75</v>
      </c>
      <c r="M55" s="41">
        <v>334</v>
      </c>
      <c r="N55" s="86">
        <f t="shared" si="21"/>
        <v>296.50416666666666</v>
      </c>
      <c r="O55" s="125">
        <f t="shared" si="22"/>
        <v>3558.05</v>
      </c>
      <c r="P55" s="124">
        <f t="shared" si="23"/>
        <v>296.50416666666666</v>
      </c>
    </row>
    <row r="56" spans="1:16" x14ac:dyDescent="0.55000000000000004">
      <c r="A56" s="3" t="s">
        <v>42</v>
      </c>
      <c r="B56" s="17">
        <f>B4*B57</f>
        <v>8838.7466514285734</v>
      </c>
      <c r="C56" s="17">
        <f>C4*C57</f>
        <v>9370.4466999999986</v>
      </c>
      <c r="D56" s="17">
        <f t="shared" ref="D56:M56" si="24">D4*D57</f>
        <v>9348.9468095238117</v>
      </c>
      <c r="E56" s="17">
        <f t="shared" si="24"/>
        <v>9095.0230755555549</v>
      </c>
      <c r="F56" s="17">
        <f t="shared" si="24"/>
        <v>8816.3260937500017</v>
      </c>
      <c r="G56" s="17">
        <f>G4*G57</f>
        <v>8901.6376</v>
      </c>
      <c r="H56" s="17">
        <f t="shared" si="24"/>
        <v>8904.5025142857157</v>
      </c>
      <c r="I56" s="17">
        <f t="shared" si="24"/>
        <v>9046.5928806818156</v>
      </c>
      <c r="J56" s="17">
        <f t="shared" si="24"/>
        <v>9395.5961399999997</v>
      </c>
      <c r="K56" s="17">
        <f t="shared" si="24"/>
        <v>10037.517214545454</v>
      </c>
      <c r="L56" s="17">
        <f t="shared" si="24"/>
        <v>10472.379336363638</v>
      </c>
      <c r="M56" s="17">
        <f t="shared" si="24"/>
        <v>10896.762499999999</v>
      </c>
      <c r="N56" s="86">
        <f t="shared" si="21"/>
        <v>9427.0397930112122</v>
      </c>
      <c r="O56" s="125">
        <f>SUM(B56:M56)</f>
        <v>113124.47751613455</v>
      </c>
      <c r="P56" s="124">
        <f>O56/12</f>
        <v>9427.0397930112122</v>
      </c>
    </row>
    <row r="57" spans="1:16" x14ac:dyDescent="0.55000000000000004">
      <c r="A57" s="4" t="s">
        <v>68</v>
      </c>
      <c r="B57" s="19">
        <v>247.2</v>
      </c>
      <c r="C57" s="41">
        <v>263.75</v>
      </c>
      <c r="D57" s="41">
        <v>268.25</v>
      </c>
      <c r="E57" s="41">
        <v>262.39999999999998</v>
      </c>
      <c r="F57" s="49">
        <v>256.25</v>
      </c>
      <c r="G57" s="41">
        <v>259</v>
      </c>
      <c r="H57" s="41">
        <v>265.8</v>
      </c>
      <c r="I57" s="41">
        <v>266.25</v>
      </c>
      <c r="J57" s="41">
        <v>276</v>
      </c>
      <c r="K57" s="41">
        <v>295.60000000000002</v>
      </c>
      <c r="L57" s="41">
        <v>311</v>
      </c>
      <c r="M57" s="41">
        <v>325</v>
      </c>
      <c r="N57" s="86">
        <f t="shared" si="21"/>
        <v>274.70833333333331</v>
      </c>
      <c r="O57" s="125">
        <f t="shared" si="22"/>
        <v>3296.4999999999995</v>
      </c>
      <c r="P57" s="124">
        <f t="shared" si="23"/>
        <v>274.70833333333331</v>
      </c>
    </row>
    <row r="58" spans="1:16" x14ac:dyDescent="0.55000000000000004">
      <c r="A58" s="3" t="s">
        <v>43</v>
      </c>
      <c r="B58" s="17">
        <f>B4*B59</f>
        <v>8760.0846666666694</v>
      </c>
      <c r="C58" s="17">
        <f t="shared" ref="C58:M58" si="25">C4*C59</f>
        <v>9272.745359999999</v>
      </c>
      <c r="D58" s="17">
        <f t="shared" si="25"/>
        <v>9244.3919523809545</v>
      </c>
      <c r="E58" s="17">
        <f t="shared" si="25"/>
        <v>8997.9725244444453</v>
      </c>
      <c r="F58" s="17">
        <f t="shared" si="25"/>
        <v>8713.1105687500021</v>
      </c>
      <c r="G58" s="17">
        <f t="shared" si="25"/>
        <v>8807.1221428571425</v>
      </c>
      <c r="H58" s="17">
        <f t="shared" si="25"/>
        <v>8804.0002285714309</v>
      </c>
      <c r="I58" s="17">
        <f t="shared" si="25"/>
        <v>8953.1538931818159</v>
      </c>
      <c r="J58" s="17">
        <f t="shared" si="25"/>
        <v>9293.4700950000006</v>
      </c>
      <c r="K58" s="17">
        <f t="shared" si="25"/>
        <v>9935.6479600000002</v>
      </c>
      <c r="L58" s="17">
        <f t="shared" si="25"/>
        <v>10371.359600000002</v>
      </c>
      <c r="M58" s="17">
        <f t="shared" si="25"/>
        <v>10796.176999999998</v>
      </c>
      <c r="N58" s="86">
        <f t="shared" si="21"/>
        <v>9329.1029993210377</v>
      </c>
      <c r="O58" s="125">
        <f t="shared" si="22"/>
        <v>111949.23599185245</v>
      </c>
      <c r="P58" s="124">
        <f>O58/12</f>
        <v>9329.1029993210377</v>
      </c>
    </row>
    <row r="59" spans="1:16" x14ac:dyDescent="0.55000000000000004">
      <c r="A59" s="3" t="s">
        <v>70</v>
      </c>
      <c r="B59" s="19">
        <v>245</v>
      </c>
      <c r="C59" s="41">
        <v>261</v>
      </c>
      <c r="D59" s="41">
        <v>265.25</v>
      </c>
      <c r="E59" s="41">
        <v>259.60000000000002</v>
      </c>
      <c r="F59" s="49">
        <v>253.25</v>
      </c>
      <c r="G59" s="41">
        <v>256.25</v>
      </c>
      <c r="H59" s="41">
        <v>262.8</v>
      </c>
      <c r="I59" s="41">
        <v>263.5</v>
      </c>
      <c r="J59" s="41">
        <v>273</v>
      </c>
      <c r="K59" s="41">
        <v>292.60000000000002</v>
      </c>
      <c r="L59" s="41">
        <v>308</v>
      </c>
      <c r="M59" s="41">
        <v>322</v>
      </c>
      <c r="N59" s="86">
        <f t="shared" si="21"/>
        <v>271.85416666666663</v>
      </c>
      <c r="O59" s="125">
        <f t="shared" si="22"/>
        <v>3262.2499999999995</v>
      </c>
      <c r="P59" s="124">
        <f t="shared" si="23"/>
        <v>271.85416666666663</v>
      </c>
    </row>
    <row r="60" spans="1:16" s="68" customFormat="1" x14ac:dyDescent="0.55000000000000004">
      <c r="A60" s="35" t="s">
        <v>87</v>
      </c>
      <c r="B60" s="53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75"/>
      <c r="O60" s="95"/>
      <c r="P60" s="109"/>
    </row>
    <row r="61" spans="1:16" x14ac:dyDescent="0.55000000000000004">
      <c r="A61" s="3" t="s">
        <v>69</v>
      </c>
      <c r="B61" s="17">
        <f>$B4*$B62</f>
        <v>21896.636121904769</v>
      </c>
      <c r="C61" s="17">
        <f t="shared" ref="C61:M61" si="26">C4*C62</f>
        <v>22204.849999999995</v>
      </c>
      <c r="D61" s="17">
        <f t="shared" si="26"/>
        <v>22052.361952380958</v>
      </c>
      <c r="E61" s="17">
        <f t="shared" si="26"/>
        <v>21274.86724</v>
      </c>
      <c r="F61" s="17">
        <f t="shared" si="26"/>
        <v>23326.708650000004</v>
      </c>
      <c r="G61" s="17">
        <f t="shared" si="26"/>
        <v>24359.210999999999</v>
      </c>
      <c r="H61" s="17">
        <f t="shared" si="26"/>
        <v>24214.350704761906</v>
      </c>
      <c r="I61" s="17">
        <f t="shared" si="26"/>
        <v>25287.987798863629</v>
      </c>
      <c r="J61" s="17">
        <f t="shared" si="26"/>
        <v>26586.813715</v>
      </c>
      <c r="K61" s="17">
        <f t="shared" si="26"/>
        <v>25385.818232727273</v>
      </c>
      <c r="L61" s="17">
        <f t="shared" si="26"/>
        <v>21096.288277272732</v>
      </c>
      <c r="M61" s="17">
        <f t="shared" si="26"/>
        <v>19345.944499999998</v>
      </c>
      <c r="N61" s="86">
        <f>P61</f>
        <v>23085.986516075936</v>
      </c>
      <c r="O61" s="125">
        <f>SUM(B61:M61)</f>
        <v>277031.83819291124</v>
      </c>
      <c r="P61" s="124">
        <f>O61/12</f>
        <v>23085.986516075936</v>
      </c>
    </row>
    <row r="62" spans="1:16" x14ac:dyDescent="0.55000000000000004">
      <c r="A62" s="3" t="s">
        <v>20</v>
      </c>
      <c r="B62" s="19">
        <v>612.4</v>
      </c>
      <c r="C62" s="41">
        <v>625</v>
      </c>
      <c r="D62" s="41">
        <v>632.75</v>
      </c>
      <c r="E62" s="41">
        <v>613.79999999999995</v>
      </c>
      <c r="F62" s="49">
        <v>678</v>
      </c>
      <c r="G62" s="41">
        <v>708.75</v>
      </c>
      <c r="H62" s="41">
        <v>722.8</v>
      </c>
      <c r="I62" s="41">
        <v>744.25</v>
      </c>
      <c r="J62" s="41">
        <v>781</v>
      </c>
      <c r="K62" s="41">
        <v>747.6</v>
      </c>
      <c r="L62" s="41">
        <v>626.5</v>
      </c>
      <c r="M62" s="41">
        <v>577</v>
      </c>
      <c r="N62" s="86">
        <f>P62</f>
        <v>672.48750000000007</v>
      </c>
      <c r="O62" s="125">
        <f>SUM(B62:M62)</f>
        <v>8069.85</v>
      </c>
      <c r="P62" s="124">
        <f>O62/12</f>
        <v>672.48750000000007</v>
      </c>
    </row>
    <row r="63" spans="1:16" x14ac:dyDescent="0.55000000000000004">
      <c r="A63" s="3" t="s">
        <v>45</v>
      </c>
      <c r="B63" s="57" t="s">
        <v>63</v>
      </c>
      <c r="C63" s="57" t="s">
        <v>63</v>
      </c>
      <c r="D63" s="57" t="s">
        <v>63</v>
      </c>
      <c r="E63" s="57" t="s">
        <v>63</v>
      </c>
      <c r="F63" s="57" t="s">
        <v>63</v>
      </c>
      <c r="G63" s="57" t="s">
        <v>63</v>
      </c>
      <c r="H63" s="57" t="s">
        <v>63</v>
      </c>
      <c r="I63" s="57" t="s">
        <v>63</v>
      </c>
      <c r="J63" s="57" t="s">
        <v>63</v>
      </c>
      <c r="K63" s="57" t="s">
        <v>63</v>
      </c>
      <c r="L63" s="57" t="s">
        <v>63</v>
      </c>
      <c r="M63" s="57" t="s">
        <v>63</v>
      </c>
      <c r="N63" s="86">
        <f>P63</f>
        <v>0</v>
      </c>
      <c r="O63" s="125">
        <f>SUM(B63:M63)</f>
        <v>0</v>
      </c>
      <c r="P63" s="124">
        <f>O63/12</f>
        <v>0</v>
      </c>
    </row>
    <row r="64" spans="1:16" x14ac:dyDescent="0.55000000000000004">
      <c r="A64" s="10" t="s">
        <v>20</v>
      </c>
      <c r="B64" s="57" t="s">
        <v>63</v>
      </c>
      <c r="C64" s="57" t="s">
        <v>63</v>
      </c>
      <c r="D64" s="57" t="s">
        <v>63</v>
      </c>
      <c r="E64" s="57" t="s">
        <v>63</v>
      </c>
      <c r="F64" s="57" t="s">
        <v>63</v>
      </c>
      <c r="G64" s="57" t="s">
        <v>63</v>
      </c>
      <c r="H64" s="57" t="s">
        <v>63</v>
      </c>
      <c r="I64" s="57" t="s">
        <v>63</v>
      </c>
      <c r="J64" s="57" t="s">
        <v>63</v>
      </c>
      <c r="K64" s="57" t="s">
        <v>63</v>
      </c>
      <c r="L64" s="57" t="s">
        <v>63</v>
      </c>
      <c r="M64" s="57" t="s">
        <v>63</v>
      </c>
      <c r="N64" s="86">
        <f>P64</f>
        <v>0</v>
      </c>
      <c r="O64" s="125">
        <f>SUM(B64:M64)</f>
        <v>0</v>
      </c>
      <c r="P64" s="124">
        <f>O64/12</f>
        <v>0</v>
      </c>
    </row>
    <row r="65" spans="1:16" x14ac:dyDescent="0.55000000000000004">
      <c r="A65" s="106" t="s">
        <v>85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01"/>
    </row>
    <row r="66" spans="1:16" x14ac:dyDescent="0.55000000000000004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98"/>
    </row>
    <row r="67" spans="1:16" ht="29.25" x14ac:dyDescent="0.6">
      <c r="A67" s="32" t="s">
        <v>86</v>
      </c>
      <c r="B67" s="33"/>
      <c r="C67" s="33"/>
      <c r="D67" s="33"/>
      <c r="E67" s="33"/>
      <c r="F67" s="33"/>
      <c r="G67" s="33"/>
    </row>
    <row r="68" spans="1:16" x14ac:dyDescent="0.55000000000000004">
      <c r="A68" s="40" t="s">
        <v>0</v>
      </c>
      <c r="B68" s="26"/>
      <c r="C68" s="26"/>
      <c r="D68" s="26"/>
      <c r="E68" s="26"/>
      <c r="F68" s="26"/>
      <c r="G68" s="34" t="s">
        <v>1</v>
      </c>
      <c r="H68" s="14"/>
      <c r="I68" s="8"/>
      <c r="J68" s="8"/>
      <c r="K68" s="8"/>
      <c r="L68" s="8"/>
      <c r="M68" s="37" t="s">
        <v>2</v>
      </c>
      <c r="N68" s="98"/>
    </row>
    <row r="69" spans="1:16" x14ac:dyDescent="0.55000000000000004">
      <c r="A69" s="1" t="s">
        <v>3</v>
      </c>
      <c r="B69" s="2" t="s">
        <v>4</v>
      </c>
      <c r="C69" s="2" t="s">
        <v>5</v>
      </c>
      <c r="D69" s="2" t="s">
        <v>6</v>
      </c>
      <c r="E69" s="2" t="s">
        <v>7</v>
      </c>
      <c r="F69" s="2" t="s">
        <v>8</v>
      </c>
      <c r="G69" s="2" t="s">
        <v>9</v>
      </c>
      <c r="H69" s="2" t="s">
        <v>10</v>
      </c>
      <c r="I69" s="2" t="s">
        <v>11</v>
      </c>
      <c r="J69" s="2" t="s">
        <v>12</v>
      </c>
      <c r="K69" s="2" t="s">
        <v>13</v>
      </c>
      <c r="L69" s="1" t="s">
        <v>14</v>
      </c>
      <c r="M69" s="2" t="s">
        <v>15</v>
      </c>
      <c r="N69" s="99" t="s">
        <v>16</v>
      </c>
      <c r="O69" s="95" t="s">
        <v>72</v>
      </c>
      <c r="P69" s="103" t="s">
        <v>73</v>
      </c>
    </row>
    <row r="70" spans="1:16" s="68" customFormat="1" x14ac:dyDescent="0.55000000000000004">
      <c r="A70" s="52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102"/>
      <c r="O70" s="95"/>
      <c r="P70" s="103"/>
    </row>
    <row r="71" spans="1:16" x14ac:dyDescent="0.55000000000000004">
      <c r="A71" s="3" t="s">
        <v>47</v>
      </c>
      <c r="B71" s="17">
        <f>(B72)*($B4)</f>
        <v>16733.549485714291</v>
      </c>
      <c r="C71" s="17">
        <f>(C72)*($C4)</f>
        <v>16804.630479999996</v>
      </c>
      <c r="D71" s="50">
        <f>(D72)*($D4)</f>
        <v>16554.519047619051</v>
      </c>
      <c r="E71" s="50">
        <f>(E72)*($E4)</f>
        <v>15833.104195555556</v>
      </c>
      <c r="F71" s="50">
        <f>(F72)*($F4)</f>
        <v>15834.981793750003</v>
      </c>
      <c r="G71" s="50">
        <f>(G72)*($G4)</f>
        <v>16101.996971428573</v>
      </c>
      <c r="H71" s="50">
        <f>(H72)*($H4)</f>
        <v>16107.166323809526</v>
      </c>
      <c r="I71" s="50">
        <f>(I72)*($I4)</f>
        <v>16181.933744318178</v>
      </c>
      <c r="J71" s="50">
        <f>(J72)*($J4)</f>
        <v>16586.97180875</v>
      </c>
      <c r="K71" s="50">
        <f>(K72)*($K4)</f>
        <v>26519.962599999999</v>
      </c>
      <c r="L71" s="50">
        <f>(L72)*($L4)</f>
        <v>12846.343140909092</v>
      </c>
      <c r="M71" s="50">
        <f>(M72)*($M4)</f>
        <v>13092.879249999998</v>
      </c>
      <c r="N71" s="86">
        <f>P71</f>
        <v>16599.836570154523</v>
      </c>
      <c r="O71" s="125">
        <f>SUM(B71:M71)</f>
        <v>199198.03884185426</v>
      </c>
      <c r="P71" s="124">
        <f>O71/12</f>
        <v>16599.836570154523</v>
      </c>
    </row>
    <row r="72" spans="1:16" x14ac:dyDescent="0.55000000000000004">
      <c r="A72" s="3" t="s">
        <v>22</v>
      </c>
      <c r="B72" s="19">
        <v>468</v>
      </c>
      <c r="C72" s="41">
        <v>473</v>
      </c>
      <c r="D72" s="41">
        <v>475</v>
      </c>
      <c r="E72" s="41">
        <v>456.8</v>
      </c>
      <c r="F72" s="49">
        <v>460.25</v>
      </c>
      <c r="G72" s="41">
        <v>468.5</v>
      </c>
      <c r="H72" s="41">
        <v>480.8</v>
      </c>
      <c r="I72" s="41">
        <v>476.25</v>
      </c>
      <c r="J72" s="41">
        <v>487.25</v>
      </c>
      <c r="K72" s="41">
        <v>781</v>
      </c>
      <c r="L72" s="41">
        <v>381.5</v>
      </c>
      <c r="M72" s="41">
        <v>390.5</v>
      </c>
      <c r="N72" s="86">
        <f>P72</f>
        <v>483.23750000000001</v>
      </c>
      <c r="O72" s="125">
        <f>SUM(B72:M72)</f>
        <v>5798.85</v>
      </c>
      <c r="P72" s="124">
        <f>O72/12</f>
        <v>483.23750000000001</v>
      </c>
    </row>
    <row r="73" spans="1:16" s="68" customFormat="1" x14ac:dyDescent="0.55000000000000004">
      <c r="A73" s="52" t="s">
        <v>48</v>
      </c>
      <c r="B73" s="53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75"/>
      <c r="O73" s="96"/>
      <c r="P73" s="109"/>
    </row>
    <row r="74" spans="1:16" x14ac:dyDescent="0.55000000000000004">
      <c r="A74" s="3" t="s">
        <v>49</v>
      </c>
      <c r="B74" s="17">
        <f>(B75)*($B7)</f>
        <v>174801.59999999998</v>
      </c>
      <c r="C74" s="17">
        <f>(C75)*($C7)</f>
        <v>179251.5625</v>
      </c>
      <c r="D74" s="50">
        <f>(D75)*($D7)</f>
        <v>186859.75</v>
      </c>
      <c r="E74" s="50">
        <f>(E75)*($E7)</f>
        <v>186140.71999999997</v>
      </c>
      <c r="F74" s="50">
        <f>(F75)*($F7)</f>
        <v>186472</v>
      </c>
      <c r="G74" s="50">
        <f>(G75)*($G7)</f>
        <v>191752.125</v>
      </c>
      <c r="H74" s="50">
        <f>(H75)*($H7)</f>
        <v>200409.04</v>
      </c>
      <c r="I74" s="50">
        <f>(I75)*($I7)</f>
        <v>192083.25</v>
      </c>
      <c r="J74" s="50">
        <f>(J75)*($J7)</f>
        <v>0</v>
      </c>
      <c r="K74" s="50">
        <f>(K75)*($K7)</f>
        <v>0</v>
      </c>
      <c r="L74" s="50">
        <f>(L75)*($L7)</f>
        <v>0</v>
      </c>
      <c r="M74" s="50">
        <f>(M75)*($M7)</f>
        <v>0</v>
      </c>
      <c r="N74" s="86">
        <f t="shared" ref="N74:N83" si="27">P74</f>
        <v>124814.17062499998</v>
      </c>
      <c r="O74" s="125">
        <f t="shared" ref="O74:O83" si="28">SUM(B74:M74)</f>
        <v>1497770.0474999999</v>
      </c>
      <c r="P74" s="124">
        <f t="shared" ref="P74:P83" si="29">O74/12</f>
        <v>124814.17062499998</v>
      </c>
    </row>
    <row r="75" spans="1:16" x14ac:dyDescent="0.55000000000000004">
      <c r="A75" s="3" t="s">
        <v>20</v>
      </c>
      <c r="B75" s="19">
        <v>318.39999999999998</v>
      </c>
      <c r="C75" s="41">
        <v>322.25</v>
      </c>
      <c r="D75" s="41">
        <v>327.25</v>
      </c>
      <c r="E75" s="41">
        <v>324.39999999999998</v>
      </c>
      <c r="F75" s="49">
        <v>326</v>
      </c>
      <c r="G75" s="41">
        <v>334.5</v>
      </c>
      <c r="H75" s="41">
        <v>340.6</v>
      </c>
      <c r="I75" s="41">
        <v>331.75</v>
      </c>
      <c r="J75" s="41">
        <v>328.75</v>
      </c>
      <c r="K75" s="41">
        <v>332.6</v>
      </c>
      <c r="L75" s="41">
        <v>345.5</v>
      </c>
      <c r="M75" s="41">
        <v>358</v>
      </c>
      <c r="N75" s="86">
        <f t="shared" si="27"/>
        <v>332.5</v>
      </c>
      <c r="O75" s="125">
        <f t="shared" si="28"/>
        <v>3990</v>
      </c>
      <c r="P75" s="124">
        <f t="shared" si="29"/>
        <v>332.5</v>
      </c>
    </row>
    <row r="76" spans="1:16" x14ac:dyDescent="0.55000000000000004">
      <c r="A76" s="3" t="s">
        <v>50</v>
      </c>
      <c r="B76" s="19">
        <v>11085.522200000001</v>
      </c>
      <c r="C76" s="41">
        <v>11149.871300000001</v>
      </c>
      <c r="D76" s="41">
        <v>11106.874749999999</v>
      </c>
      <c r="E76" s="41">
        <v>10928.874019999999</v>
      </c>
      <c r="F76" s="49">
        <v>10902.343625</v>
      </c>
      <c r="G76" s="41">
        <v>11205.07425</v>
      </c>
      <c r="H76" s="41">
        <v>11122.602859999997</v>
      </c>
      <c r="I76" s="36">
        <v>10983.893725</v>
      </c>
      <c r="J76" s="41">
        <v>10886.20125</v>
      </c>
      <c r="K76" s="41">
        <v>10985.93922</v>
      </c>
      <c r="L76" s="41">
        <v>11330.449250000001</v>
      </c>
      <c r="M76" s="41">
        <v>11701.045299999998</v>
      </c>
      <c r="N76" s="86">
        <f t="shared" si="27"/>
        <v>11115.7243125</v>
      </c>
      <c r="O76" s="125">
        <f t="shared" si="28"/>
        <v>133388.69175</v>
      </c>
      <c r="P76" s="124">
        <f t="shared" si="29"/>
        <v>11115.7243125</v>
      </c>
    </row>
    <row r="77" spans="1:16" x14ac:dyDescent="0.55000000000000004">
      <c r="A77" s="3" t="s">
        <v>20</v>
      </c>
      <c r="B77" s="19">
        <v>310</v>
      </c>
      <c r="C77" s="41">
        <v>314</v>
      </c>
      <c r="D77" s="41">
        <v>318.75</v>
      </c>
      <c r="E77" s="41">
        <v>315.39999999999998</v>
      </c>
      <c r="F77" s="49">
        <v>317</v>
      </c>
      <c r="G77" s="41">
        <v>326</v>
      </c>
      <c r="H77" s="41">
        <v>331.6</v>
      </c>
      <c r="I77" s="41">
        <v>323</v>
      </c>
      <c r="J77" s="41">
        <v>319.75</v>
      </c>
      <c r="K77" s="41">
        <v>323.60000000000002</v>
      </c>
      <c r="L77" s="41">
        <v>336.5</v>
      </c>
      <c r="M77" s="41">
        <v>349</v>
      </c>
      <c r="N77" s="86">
        <f t="shared" si="27"/>
        <v>323.71666666666664</v>
      </c>
      <c r="O77" s="125">
        <f t="shared" si="28"/>
        <v>3884.6</v>
      </c>
      <c r="P77" s="124">
        <f t="shared" si="29"/>
        <v>323.71666666666664</v>
      </c>
    </row>
    <row r="78" spans="1:16" x14ac:dyDescent="0.55000000000000004">
      <c r="A78" s="3" t="s">
        <v>51</v>
      </c>
      <c r="B78" s="19">
        <v>10978.242260000001</v>
      </c>
      <c r="C78" s="41">
        <v>11043.342124999999</v>
      </c>
      <c r="D78" s="41">
        <v>11002.341850000001</v>
      </c>
      <c r="E78" s="41">
        <v>10824.921859999999</v>
      </c>
      <c r="F78" s="49">
        <v>10799.166725000001</v>
      </c>
      <c r="G78" s="41">
        <v>11101.959900000002</v>
      </c>
      <c r="H78" s="41">
        <v>11021.97026</v>
      </c>
      <c r="I78" s="36">
        <v>10881.872949999999</v>
      </c>
      <c r="J78" s="41">
        <v>10784.063624999999</v>
      </c>
      <c r="K78" s="41">
        <v>10897.642199999998</v>
      </c>
      <c r="L78" s="41">
        <v>11229.432199999999</v>
      </c>
      <c r="M78" s="41">
        <v>11600.459800000001</v>
      </c>
      <c r="N78" s="86">
        <f t="shared" si="27"/>
        <v>11013.784646250002</v>
      </c>
      <c r="O78" s="125">
        <f t="shared" si="28"/>
        <v>132165.41575500002</v>
      </c>
      <c r="P78" s="124">
        <f t="shared" si="29"/>
        <v>11013.784646250002</v>
      </c>
    </row>
    <row r="79" spans="1:16" x14ac:dyDescent="0.55000000000000004">
      <c r="A79" s="3" t="s">
        <v>20</v>
      </c>
      <c r="B79" s="19">
        <v>307</v>
      </c>
      <c r="C79" s="41">
        <v>311</v>
      </c>
      <c r="D79" s="41">
        <v>315.75</v>
      </c>
      <c r="E79" s="41">
        <v>312.39999999999998</v>
      </c>
      <c r="F79" s="49">
        <v>314</v>
      </c>
      <c r="G79" s="41">
        <v>323</v>
      </c>
      <c r="H79" s="41">
        <v>328.6</v>
      </c>
      <c r="I79" s="41">
        <v>320</v>
      </c>
      <c r="J79" s="41">
        <v>316.75</v>
      </c>
      <c r="K79" s="41">
        <v>321</v>
      </c>
      <c r="L79" s="41">
        <v>333.5</v>
      </c>
      <c r="M79" s="41">
        <v>346</v>
      </c>
      <c r="N79" s="86">
        <f t="shared" si="27"/>
        <v>320.75</v>
      </c>
      <c r="O79" s="125">
        <f t="shared" si="28"/>
        <v>3849</v>
      </c>
      <c r="P79" s="124">
        <f t="shared" si="29"/>
        <v>320.75</v>
      </c>
    </row>
    <row r="80" spans="1:16" x14ac:dyDescent="0.55000000000000004">
      <c r="A80" s="3" t="s">
        <v>52</v>
      </c>
      <c r="B80" s="19">
        <v>0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86">
        <f t="shared" si="27"/>
        <v>0</v>
      </c>
      <c r="O80" s="125">
        <f t="shared" si="28"/>
        <v>0</v>
      </c>
      <c r="P80" s="124">
        <f t="shared" si="29"/>
        <v>0</v>
      </c>
    </row>
    <row r="81" spans="1:16" x14ac:dyDescent="0.55000000000000004">
      <c r="A81" s="3" t="s">
        <v>20</v>
      </c>
      <c r="B81" s="19">
        <v>0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86">
        <f t="shared" si="27"/>
        <v>0</v>
      </c>
      <c r="O81" s="125">
        <f t="shared" si="28"/>
        <v>0</v>
      </c>
      <c r="P81" s="124">
        <f t="shared" si="29"/>
        <v>0</v>
      </c>
    </row>
    <row r="82" spans="1:16" x14ac:dyDescent="0.55000000000000004">
      <c r="A82" s="3" t="s">
        <v>53</v>
      </c>
      <c r="B82" s="19">
        <v>0</v>
      </c>
      <c r="C82" s="19">
        <v>0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86">
        <f t="shared" si="27"/>
        <v>0</v>
      </c>
      <c r="O82" s="125">
        <f t="shared" si="28"/>
        <v>0</v>
      </c>
      <c r="P82" s="124">
        <f t="shared" si="29"/>
        <v>0</v>
      </c>
    </row>
    <row r="83" spans="1:16" x14ac:dyDescent="0.55000000000000004">
      <c r="A83" s="3" t="s">
        <v>20</v>
      </c>
      <c r="B83" s="19">
        <v>0</v>
      </c>
      <c r="C83" s="19">
        <v>0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86">
        <f t="shared" si="27"/>
        <v>0</v>
      </c>
      <c r="O83" s="125">
        <f t="shared" si="28"/>
        <v>0</v>
      </c>
      <c r="P83" s="124">
        <f t="shared" si="29"/>
        <v>0</v>
      </c>
    </row>
    <row r="84" spans="1:16" s="68" customFormat="1" x14ac:dyDescent="0.55000000000000004">
      <c r="A84" s="52" t="s">
        <v>54</v>
      </c>
      <c r="B84" s="53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96"/>
      <c r="P84" s="109"/>
    </row>
    <row r="85" spans="1:16" x14ac:dyDescent="0.55000000000000004">
      <c r="A85" s="3" t="s">
        <v>55</v>
      </c>
      <c r="B85" s="19">
        <v>11385.92064</v>
      </c>
      <c r="C85" s="41">
        <v>11495.94375</v>
      </c>
      <c r="D85" s="41">
        <v>11516.13185</v>
      </c>
      <c r="E85" s="41">
        <v>11240.7305</v>
      </c>
      <c r="F85" s="49">
        <v>11237.669450000001</v>
      </c>
      <c r="G85" s="81">
        <v>11600.349850000001</v>
      </c>
      <c r="H85" s="41">
        <v>11565.342560000001</v>
      </c>
      <c r="I85" s="36">
        <v>11553.707399999999</v>
      </c>
      <c r="J85" s="41">
        <v>11584.10205</v>
      </c>
      <c r="K85" s="41">
        <v>11746.30536</v>
      </c>
      <c r="L85" s="41">
        <v>12416.255300000001</v>
      </c>
      <c r="M85" s="41">
        <v>12790.972299999999</v>
      </c>
      <c r="N85" s="86">
        <f>P85</f>
        <v>11677.785917499999</v>
      </c>
      <c r="O85" s="125">
        <f>SUM(B85:M85)</f>
        <v>140133.43101</v>
      </c>
      <c r="P85" s="124">
        <f>O85/12</f>
        <v>11677.785917499999</v>
      </c>
    </row>
    <row r="86" spans="1:16" x14ac:dyDescent="0.55000000000000004">
      <c r="A86" s="10" t="s">
        <v>22</v>
      </c>
      <c r="B86" s="22">
        <v>318.39999999999998</v>
      </c>
      <c r="C86" s="42">
        <v>323.75</v>
      </c>
      <c r="D86" s="42">
        <v>330.5</v>
      </c>
      <c r="E86" s="42">
        <v>324.39999999999998</v>
      </c>
      <c r="F86" s="51">
        <v>326.75</v>
      </c>
      <c r="G86" s="42">
        <v>337.5</v>
      </c>
      <c r="H86" s="42">
        <v>344.8</v>
      </c>
      <c r="I86" s="42">
        <v>339.75</v>
      </c>
      <c r="J86" s="42">
        <v>340.25</v>
      </c>
      <c r="K86" s="42">
        <v>346</v>
      </c>
      <c r="L86" s="42">
        <v>368.75</v>
      </c>
      <c r="M86" s="42">
        <v>381.5</v>
      </c>
      <c r="N86" s="86">
        <f>P86</f>
        <v>340.19583333333333</v>
      </c>
      <c r="O86" s="125">
        <f>SUM(B86:M86)</f>
        <v>4082.35</v>
      </c>
      <c r="P86" s="124">
        <f>O86/12</f>
        <v>340.19583333333333</v>
      </c>
    </row>
    <row r="87" spans="1:16" x14ac:dyDescent="0.55000000000000004">
      <c r="A87" s="106" t="s"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98"/>
    </row>
    <row r="88" spans="1:16" x14ac:dyDescent="0.55000000000000004">
      <c r="A88" s="2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98"/>
    </row>
    <row r="89" spans="1:16" ht="29.25" x14ac:dyDescent="0.6">
      <c r="A89" s="32" t="s">
        <v>86</v>
      </c>
      <c r="B89" s="33"/>
      <c r="C89" s="33"/>
      <c r="D89" s="33"/>
      <c r="E89" s="33"/>
      <c r="F89" s="33"/>
      <c r="G89" s="33"/>
    </row>
    <row r="90" spans="1:16" x14ac:dyDescent="0.55000000000000004">
      <c r="A90" s="40" t="s">
        <v>0</v>
      </c>
      <c r="B90" s="26"/>
      <c r="C90" s="26"/>
      <c r="D90" s="26"/>
      <c r="E90" s="26"/>
      <c r="F90" s="26"/>
      <c r="G90" s="34" t="s">
        <v>1</v>
      </c>
      <c r="H90" s="14"/>
      <c r="I90" s="8"/>
      <c r="J90" s="8"/>
      <c r="K90" s="8"/>
      <c r="L90" s="8"/>
      <c r="M90" s="37" t="s">
        <v>2</v>
      </c>
      <c r="N90" s="98"/>
    </row>
    <row r="91" spans="1:16" x14ac:dyDescent="0.55000000000000004">
      <c r="A91" s="1" t="s">
        <v>3</v>
      </c>
      <c r="B91" s="2" t="s">
        <v>4</v>
      </c>
      <c r="C91" s="2" t="s">
        <v>5</v>
      </c>
      <c r="D91" s="2" t="s">
        <v>6</v>
      </c>
      <c r="E91" s="2" t="s">
        <v>7</v>
      </c>
      <c r="F91" s="2" t="s">
        <v>8</v>
      </c>
      <c r="G91" s="2" t="s">
        <v>9</v>
      </c>
      <c r="H91" s="2" t="s">
        <v>10</v>
      </c>
      <c r="I91" s="2" t="s">
        <v>11</v>
      </c>
      <c r="J91" s="2" t="s">
        <v>12</v>
      </c>
      <c r="K91" s="2" t="s">
        <v>13</v>
      </c>
      <c r="L91" s="1" t="s">
        <v>14</v>
      </c>
      <c r="M91" s="2" t="s">
        <v>15</v>
      </c>
      <c r="N91" s="99" t="s">
        <v>16</v>
      </c>
      <c r="O91" s="95" t="s">
        <v>72</v>
      </c>
      <c r="P91" s="103" t="s">
        <v>73</v>
      </c>
    </row>
    <row r="92" spans="1:16" x14ac:dyDescent="0.55000000000000004">
      <c r="A92" s="3" t="s">
        <v>56</v>
      </c>
      <c r="B92" s="41">
        <v>11285.792979999998</v>
      </c>
      <c r="C92" s="41">
        <v>11398.305774999999</v>
      </c>
      <c r="D92" s="41">
        <v>11428.988475</v>
      </c>
      <c r="E92" s="41">
        <v>11136.778340000001</v>
      </c>
      <c r="F92" s="49">
        <v>11134.492549999999</v>
      </c>
      <c r="G92" s="41">
        <v>11497.235500000001</v>
      </c>
      <c r="H92" s="41">
        <v>11464.70996</v>
      </c>
      <c r="I92" s="36">
        <v>11460.171474999999</v>
      </c>
      <c r="J92" s="41">
        <v>11498.982974999999</v>
      </c>
      <c r="K92" s="41">
        <v>11658.052740000001</v>
      </c>
      <c r="L92" s="41">
        <v>12315.238250000002</v>
      </c>
      <c r="M92" s="41">
        <v>12690.3868</v>
      </c>
      <c r="N92" s="86">
        <f t="shared" ref="N92:N101" si="30">P92</f>
        <v>11580.761318333332</v>
      </c>
      <c r="O92" s="125">
        <f t="shared" ref="O92:O101" si="31">SUM(B92:M92)</f>
        <v>138969.13582</v>
      </c>
      <c r="P92" s="124">
        <f t="shared" ref="P92:P101" si="32">O92/12</f>
        <v>11580.761318333332</v>
      </c>
    </row>
    <row r="93" spans="1:16" x14ac:dyDescent="0.55000000000000004">
      <c r="A93" s="3" t="s">
        <v>20</v>
      </c>
      <c r="B93" s="41">
        <v>315.60000000000002</v>
      </c>
      <c r="C93" s="41">
        <v>321</v>
      </c>
      <c r="D93" s="41">
        <v>328</v>
      </c>
      <c r="E93" s="41">
        <v>321.39999999999998</v>
      </c>
      <c r="F93" s="49">
        <v>323.75</v>
      </c>
      <c r="G93" s="41">
        <v>334.5</v>
      </c>
      <c r="H93" s="41">
        <v>341.8</v>
      </c>
      <c r="I93" s="41">
        <v>337</v>
      </c>
      <c r="J93" s="41">
        <v>337.75</v>
      </c>
      <c r="K93" s="41">
        <v>343.4</v>
      </c>
      <c r="L93" s="41">
        <v>365.75</v>
      </c>
      <c r="M93" s="41">
        <v>378.5</v>
      </c>
      <c r="N93" s="86">
        <f t="shared" si="30"/>
        <v>337.37083333333334</v>
      </c>
      <c r="O93" s="125">
        <f t="shared" si="31"/>
        <v>4048.4500000000003</v>
      </c>
      <c r="P93" s="124">
        <f t="shared" si="32"/>
        <v>337.37083333333334</v>
      </c>
    </row>
    <row r="94" spans="1:16" x14ac:dyDescent="0.55000000000000004">
      <c r="A94" s="3" t="s">
        <v>57</v>
      </c>
      <c r="B94" s="41">
        <v>11192.80214</v>
      </c>
      <c r="C94" s="41">
        <v>11300.677725</v>
      </c>
      <c r="D94" s="41">
        <v>11324.455575</v>
      </c>
      <c r="E94" s="41">
        <v>11032.826180000002</v>
      </c>
      <c r="F94" s="49">
        <v>11031.31565</v>
      </c>
      <c r="G94" s="41">
        <v>11394.121149999999</v>
      </c>
      <c r="H94" s="41">
        <v>11364.077359999999</v>
      </c>
      <c r="I94" s="36">
        <v>11358.1507</v>
      </c>
      <c r="J94" s="41">
        <v>11396.84535</v>
      </c>
      <c r="K94" s="41">
        <v>11556.202860000001</v>
      </c>
      <c r="L94" s="41">
        <v>12214.2212</v>
      </c>
      <c r="M94" s="41">
        <v>12589.801299999999</v>
      </c>
      <c r="N94" s="86">
        <f t="shared" si="30"/>
        <v>11479.624765833332</v>
      </c>
      <c r="O94" s="125">
        <f t="shared" si="31"/>
        <v>137755.49718999999</v>
      </c>
      <c r="P94" s="124">
        <f t="shared" si="32"/>
        <v>11479.624765833332</v>
      </c>
    </row>
    <row r="95" spans="1:16" x14ac:dyDescent="0.55000000000000004">
      <c r="A95" s="3" t="s">
        <v>20</v>
      </c>
      <c r="B95" s="41">
        <v>313</v>
      </c>
      <c r="C95" s="41">
        <v>318.25</v>
      </c>
      <c r="D95" s="41">
        <v>325</v>
      </c>
      <c r="E95" s="41">
        <v>318.39999999999998</v>
      </c>
      <c r="F95" s="49">
        <v>320.75</v>
      </c>
      <c r="G95" s="41">
        <v>331.5</v>
      </c>
      <c r="H95" s="41">
        <v>338.8</v>
      </c>
      <c r="I95" s="41">
        <v>334</v>
      </c>
      <c r="J95" s="41">
        <v>334.75</v>
      </c>
      <c r="K95" s="41">
        <v>340.4</v>
      </c>
      <c r="L95" s="41">
        <v>362.75</v>
      </c>
      <c r="M95" s="41">
        <v>375.5</v>
      </c>
      <c r="N95" s="86">
        <f t="shared" si="30"/>
        <v>334.42500000000001</v>
      </c>
      <c r="O95" s="125">
        <f t="shared" si="31"/>
        <v>4013.1000000000004</v>
      </c>
      <c r="P95" s="124">
        <f t="shared" si="32"/>
        <v>334.42500000000001</v>
      </c>
    </row>
    <row r="96" spans="1:16" x14ac:dyDescent="0.55000000000000004">
      <c r="A96" s="3" t="s">
        <v>58</v>
      </c>
      <c r="B96" s="41">
        <v>11085.522200000001</v>
      </c>
      <c r="C96" s="41">
        <v>11194.148550000002</v>
      </c>
      <c r="D96" s="41">
        <v>11219.922675</v>
      </c>
      <c r="E96" s="41">
        <v>10928.874019999999</v>
      </c>
      <c r="F96" s="49">
        <v>10928.13875</v>
      </c>
      <c r="G96" s="41">
        <v>11291.006800000001</v>
      </c>
      <c r="H96" s="41">
        <v>11263.444759999998</v>
      </c>
      <c r="I96" s="36">
        <v>11256.129924999999</v>
      </c>
      <c r="J96" s="41">
        <v>11294.707724999998</v>
      </c>
      <c r="K96" s="41">
        <v>11454.352980000001</v>
      </c>
      <c r="L96" s="41">
        <v>12130.05745</v>
      </c>
      <c r="M96" s="41">
        <v>12489.215799999998</v>
      </c>
      <c r="N96" s="86">
        <f t="shared" si="30"/>
        <v>11377.960136250002</v>
      </c>
      <c r="O96" s="125">
        <f t="shared" si="31"/>
        <v>136535.52163500001</v>
      </c>
      <c r="P96" s="124">
        <f t="shared" si="32"/>
        <v>11377.960136250002</v>
      </c>
    </row>
    <row r="97" spans="1:16" x14ac:dyDescent="0.55000000000000004">
      <c r="A97" s="3" t="s">
        <v>20</v>
      </c>
      <c r="B97" s="41">
        <v>310</v>
      </c>
      <c r="C97" s="41">
        <v>315.25</v>
      </c>
      <c r="D97" s="41">
        <v>322</v>
      </c>
      <c r="E97" s="41">
        <v>315.39999999999998</v>
      </c>
      <c r="F97" s="49">
        <v>317.75</v>
      </c>
      <c r="G97" s="41">
        <v>328.5</v>
      </c>
      <c r="H97" s="41">
        <v>335.8</v>
      </c>
      <c r="I97" s="41">
        <v>331</v>
      </c>
      <c r="J97" s="41">
        <v>331.75</v>
      </c>
      <c r="K97" s="41">
        <v>337.4</v>
      </c>
      <c r="L97" s="41">
        <v>360.25</v>
      </c>
      <c r="M97" s="41">
        <v>372.5</v>
      </c>
      <c r="N97" s="86">
        <f t="shared" si="30"/>
        <v>331.4666666666667</v>
      </c>
      <c r="O97" s="125">
        <f t="shared" si="31"/>
        <v>3977.6000000000004</v>
      </c>
      <c r="P97" s="124">
        <f t="shared" si="32"/>
        <v>331.4666666666667</v>
      </c>
    </row>
    <row r="98" spans="1:16" x14ac:dyDescent="0.55000000000000004">
      <c r="A98" s="3" t="s">
        <v>59</v>
      </c>
      <c r="B98" s="41">
        <v>10885.280920000001</v>
      </c>
      <c r="C98" s="41">
        <v>10989.96515</v>
      </c>
      <c r="D98" s="41">
        <v>11028.31165</v>
      </c>
      <c r="E98" s="41">
        <v>10727.914059999999</v>
      </c>
      <c r="F98" s="49">
        <v>10721.784950000001</v>
      </c>
      <c r="G98" s="41">
        <v>11101.959900000002</v>
      </c>
      <c r="H98" s="41">
        <v>11062.17956</v>
      </c>
      <c r="I98" s="36">
        <v>11052.088374999999</v>
      </c>
      <c r="J98" s="41">
        <v>11090.432474999998</v>
      </c>
      <c r="K98" s="41">
        <v>11250.653219999998</v>
      </c>
      <c r="L98" s="41">
        <v>11936.4293</v>
      </c>
      <c r="M98" s="41">
        <v>12288.0448</v>
      </c>
      <c r="N98" s="86">
        <f t="shared" si="30"/>
        <v>11177.920363333331</v>
      </c>
      <c r="O98" s="125">
        <f t="shared" si="31"/>
        <v>134135.04435999997</v>
      </c>
      <c r="P98" s="124">
        <f t="shared" si="32"/>
        <v>11177.920363333331</v>
      </c>
    </row>
    <row r="99" spans="1:16" x14ac:dyDescent="0.55000000000000004">
      <c r="A99" s="3" t="s">
        <v>22</v>
      </c>
      <c r="B99" s="41">
        <v>304.39999999999998</v>
      </c>
      <c r="C99" s="41">
        <v>309.5</v>
      </c>
      <c r="D99" s="41">
        <v>316.5</v>
      </c>
      <c r="E99" s="41">
        <v>309.60000000000002</v>
      </c>
      <c r="F99" s="49">
        <v>311.75</v>
      </c>
      <c r="G99" s="41">
        <v>323</v>
      </c>
      <c r="H99" s="41">
        <v>329.8</v>
      </c>
      <c r="I99" s="41">
        <v>325</v>
      </c>
      <c r="J99" s="41">
        <v>325.75</v>
      </c>
      <c r="K99" s="41">
        <v>331.4</v>
      </c>
      <c r="L99" s="41">
        <v>354.5</v>
      </c>
      <c r="M99" s="41">
        <v>366.5</v>
      </c>
      <c r="N99" s="86">
        <f t="shared" si="30"/>
        <v>325.64166666666671</v>
      </c>
      <c r="O99" s="125">
        <f t="shared" si="31"/>
        <v>3907.7000000000003</v>
      </c>
      <c r="P99" s="124">
        <f t="shared" si="32"/>
        <v>325.64166666666671</v>
      </c>
    </row>
    <row r="100" spans="1:16" x14ac:dyDescent="0.55000000000000004">
      <c r="A100" s="3" t="s">
        <v>60</v>
      </c>
      <c r="B100" s="19">
        <v>0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86">
        <f t="shared" si="30"/>
        <v>0</v>
      </c>
      <c r="O100" s="125">
        <f t="shared" si="31"/>
        <v>0</v>
      </c>
      <c r="P100" s="124">
        <f t="shared" si="32"/>
        <v>0</v>
      </c>
    </row>
    <row r="101" spans="1:16" x14ac:dyDescent="0.55000000000000004">
      <c r="A101" s="3" t="s">
        <v>20</v>
      </c>
      <c r="B101" s="19">
        <v>0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86">
        <f t="shared" si="30"/>
        <v>0</v>
      </c>
      <c r="O101" s="125">
        <f t="shared" si="31"/>
        <v>0</v>
      </c>
      <c r="P101" s="124">
        <f t="shared" si="32"/>
        <v>0</v>
      </c>
    </row>
    <row r="102" spans="1:16" s="68" customFormat="1" x14ac:dyDescent="0.55000000000000004">
      <c r="A102" s="52" t="s">
        <v>61</v>
      </c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75"/>
      <c r="O102" s="96"/>
      <c r="P102" s="109"/>
    </row>
    <row r="103" spans="1:16" x14ac:dyDescent="0.55000000000000004">
      <c r="A103" s="3" t="s">
        <v>62</v>
      </c>
      <c r="B103" s="41">
        <v>8345.9973999999984</v>
      </c>
      <c r="C103" s="41">
        <v>8611.0383500000007</v>
      </c>
      <c r="D103" s="41">
        <v>8327.9558249999991</v>
      </c>
      <c r="E103" s="41">
        <v>8032.1107600000005</v>
      </c>
      <c r="F103" s="49">
        <v>7987.5953</v>
      </c>
      <c r="G103" s="41">
        <v>7999.9456999999993</v>
      </c>
      <c r="H103" s="41">
        <v>8016.3507599999994</v>
      </c>
      <c r="I103" s="41">
        <v>7991.2843250000005</v>
      </c>
      <c r="J103" s="41">
        <v>8094.3514500000001</v>
      </c>
      <c r="K103" s="41">
        <v>8358.1170000000002</v>
      </c>
      <c r="L103" s="41">
        <v>8897.5350500000004</v>
      </c>
      <c r="M103" s="41">
        <v>9404.2928999999986</v>
      </c>
      <c r="N103" s="86">
        <f>P103</f>
        <v>8338.8812350000007</v>
      </c>
      <c r="O103" s="125">
        <f>SUM(B103:M103)</f>
        <v>100066.57482000001</v>
      </c>
      <c r="P103" s="124">
        <f>O103/12</f>
        <v>8338.8812350000007</v>
      </c>
    </row>
    <row r="104" spans="1:16" x14ac:dyDescent="0.55000000000000004">
      <c r="A104" s="10" t="s">
        <v>20</v>
      </c>
      <c r="B104" s="42">
        <v>233.4</v>
      </c>
      <c r="C104" s="42">
        <v>242.5</v>
      </c>
      <c r="D104" s="42">
        <v>239</v>
      </c>
      <c r="E104" s="42">
        <v>231.8</v>
      </c>
      <c r="F104" s="51">
        <v>232.25</v>
      </c>
      <c r="G104" s="42">
        <v>232.75</v>
      </c>
      <c r="H104" s="42">
        <v>239</v>
      </c>
      <c r="I104" s="42">
        <v>235</v>
      </c>
      <c r="J104" s="42">
        <v>237.75</v>
      </c>
      <c r="K104" s="42">
        <v>246.2</v>
      </c>
      <c r="L104" s="42">
        <v>264.25</v>
      </c>
      <c r="M104" s="42">
        <v>280.5</v>
      </c>
      <c r="N104" s="86">
        <f>P104</f>
        <v>242.86666666666665</v>
      </c>
      <c r="O104" s="125">
        <f>SUM(B104:M104)</f>
        <v>2914.3999999999996</v>
      </c>
      <c r="P104" s="124">
        <f>O104/12</f>
        <v>242.86666666666665</v>
      </c>
    </row>
    <row r="105" spans="1:16" x14ac:dyDescent="0.55000000000000004">
      <c r="A105" s="106" t="s">
        <v>85</v>
      </c>
      <c r="O105" s="96"/>
      <c r="P105" s="104"/>
    </row>
    <row r="106" spans="1:16" x14ac:dyDescent="0.55000000000000004">
      <c r="O106" s="96"/>
      <c r="P106" s="104"/>
    </row>
    <row r="107" spans="1:16" x14ac:dyDescent="0.55000000000000004">
      <c r="O107" s="96"/>
      <c r="P107" s="104"/>
    </row>
  </sheetData>
  <phoneticPr fontId="5" type="noConversion"/>
  <printOptions horizontalCentered="1"/>
  <pageMargins left="0" right="0" top="0.75" bottom="0.5" header="0.5" footer="0.5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400"/>
  <sheetViews>
    <sheetView workbookViewId="0">
      <selection activeCell="E6" sqref="E6:E7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170" t="s">
        <v>81</v>
      </c>
      <c r="C1" s="170"/>
      <c r="D1" s="170"/>
      <c r="E1" s="170"/>
      <c r="F1" s="170"/>
      <c r="G1" s="170"/>
      <c r="H1" s="170"/>
    </row>
    <row r="2" spans="1:17" x14ac:dyDescent="0.5">
      <c r="B2" s="31" t="s">
        <v>0</v>
      </c>
      <c r="C2" s="168" t="s">
        <v>66</v>
      </c>
      <c r="D2" s="169"/>
      <c r="E2" s="169"/>
      <c r="F2" s="169"/>
      <c r="G2" s="169"/>
      <c r="H2" s="30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12" t="s">
        <v>17</v>
      </c>
      <c r="C4" s="44">
        <v>33.680199999999999</v>
      </c>
      <c r="D4" s="45">
        <v>33.939399999999999</v>
      </c>
      <c r="E4" s="46">
        <v>34.2639</v>
      </c>
      <c r="F4" s="44">
        <v>34.144199999999998</v>
      </c>
      <c r="G4" s="44"/>
      <c r="H4" s="48">
        <f>AVERAGE(C4:G4)</f>
        <v>34.006924999999995</v>
      </c>
    </row>
    <row r="5" spans="1:17" x14ac:dyDescent="0.5">
      <c r="B5" s="5" t="s">
        <v>18</v>
      </c>
      <c r="C5" s="4"/>
      <c r="D5" s="15"/>
      <c r="E5" s="15"/>
      <c r="F5" s="16"/>
      <c r="G5" s="15"/>
      <c r="H5" s="4"/>
    </row>
    <row r="6" spans="1:17" x14ac:dyDescent="0.5">
      <c r="A6" t="s">
        <v>91</v>
      </c>
      <c r="B6" s="6" t="s">
        <v>19</v>
      </c>
      <c r="C6" s="17">
        <f>C7*$C$4</f>
        <v>19635.5566</v>
      </c>
      <c r="D6" s="17">
        <f>D7*$D$4</f>
        <v>19684.851999999999</v>
      </c>
      <c r="E6" s="17">
        <f>E7*$E$4</f>
        <v>19667.478599999999</v>
      </c>
      <c r="F6" s="116"/>
      <c r="G6" s="118"/>
      <c r="H6" s="119">
        <f>AVERAGE(C6:G6)</f>
        <v>19662.629066666665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92</v>
      </c>
      <c r="B7" s="6" t="s">
        <v>20</v>
      </c>
      <c r="C7" s="17">
        <v>583</v>
      </c>
      <c r="D7" s="16">
        <v>580</v>
      </c>
      <c r="E7" s="16">
        <v>574</v>
      </c>
      <c r="F7" s="117"/>
      <c r="G7" s="120"/>
      <c r="H7" s="119">
        <f>AVERAGE(C7:G7)</f>
        <v>579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93</v>
      </c>
      <c r="B8" s="110" t="s">
        <v>21</v>
      </c>
      <c r="C8" s="111">
        <f>C9*$C$4</f>
        <v>19433.475399999999</v>
      </c>
      <c r="D8" s="111">
        <f>D9*$D$4</f>
        <v>19481.2156</v>
      </c>
      <c r="E8" s="111">
        <f>E9*$E$4</f>
        <v>19461.895199999999</v>
      </c>
      <c r="F8" s="111">
        <f>F9*$F$4</f>
        <v>19496.338199999998</v>
      </c>
      <c r="G8" s="111"/>
      <c r="H8" s="112">
        <f t="shared" ref="H8:H35" si="0">AVERAGE(C8:G8)</f>
        <v>19468.231099999997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94</v>
      </c>
      <c r="B9" s="110" t="s">
        <v>22</v>
      </c>
      <c r="C9" s="111">
        <v>577</v>
      </c>
      <c r="D9" s="111">
        <v>574</v>
      </c>
      <c r="E9" s="111">
        <v>568</v>
      </c>
      <c r="F9" s="111">
        <v>571</v>
      </c>
      <c r="G9" s="111"/>
      <c r="H9" s="112">
        <f t="shared" si="0"/>
        <v>572.5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95</v>
      </c>
      <c r="B10" s="110" t="s">
        <v>23</v>
      </c>
      <c r="C10" s="111">
        <f>C11*$C$4</f>
        <v>19130.353599999999</v>
      </c>
      <c r="D10" s="111">
        <f>D11*$D$4</f>
        <v>19175.760999999999</v>
      </c>
      <c r="E10" s="111">
        <f>E11*$E$4</f>
        <v>19153.520100000002</v>
      </c>
      <c r="F10" s="116"/>
      <c r="G10" s="116"/>
      <c r="H10" s="119">
        <f t="shared" si="0"/>
        <v>19153.211566666669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96</v>
      </c>
      <c r="B11" s="110" t="s">
        <v>20</v>
      </c>
      <c r="C11" s="111">
        <v>568</v>
      </c>
      <c r="D11" s="111">
        <v>565</v>
      </c>
      <c r="E11" s="111">
        <v>559</v>
      </c>
      <c r="F11" s="116"/>
      <c r="G11" s="116"/>
      <c r="H11" s="119">
        <f>AVERAGE(C11:G11)</f>
        <v>564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97</v>
      </c>
      <c r="B12" s="110" t="s">
        <v>24</v>
      </c>
      <c r="C12" s="111">
        <f>C13*$C$4</f>
        <v>18928.272399999998</v>
      </c>
      <c r="D12" s="111">
        <f>D13*$D$4</f>
        <v>18972.124599999999</v>
      </c>
      <c r="E12" s="111">
        <f>E13*$E$4</f>
        <v>18982.2006</v>
      </c>
      <c r="F12" s="111">
        <f>F13*$F$4</f>
        <v>18984.175199999998</v>
      </c>
      <c r="G12" s="111"/>
      <c r="H12" s="112">
        <f t="shared" si="0"/>
        <v>18966.693199999998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98</v>
      </c>
      <c r="B13" s="110" t="s">
        <v>20</v>
      </c>
      <c r="C13" s="111">
        <v>562</v>
      </c>
      <c r="D13" s="113">
        <v>559</v>
      </c>
      <c r="E13" s="113">
        <v>554</v>
      </c>
      <c r="F13" s="113">
        <v>556</v>
      </c>
      <c r="G13" s="113"/>
      <c r="H13" s="112">
        <f t="shared" si="0"/>
        <v>557.75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99</v>
      </c>
      <c r="B14" s="6" t="s">
        <v>25</v>
      </c>
      <c r="C14" s="17">
        <f>C15*$C$4</f>
        <v>12764.7958</v>
      </c>
      <c r="D14" s="17">
        <f>D15*$D$4</f>
        <v>12795.1538</v>
      </c>
      <c r="E14" s="17">
        <f>E15*$E$4</f>
        <v>12780.4347</v>
      </c>
      <c r="F14" s="17">
        <f>F15*$F$4</f>
        <v>11779.749</v>
      </c>
      <c r="G14" s="17"/>
      <c r="H14" s="92">
        <f t="shared" si="0"/>
        <v>12530.033325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100</v>
      </c>
      <c r="B15" s="6" t="s">
        <v>20</v>
      </c>
      <c r="C15" s="19">
        <v>379</v>
      </c>
      <c r="D15" s="16">
        <v>377</v>
      </c>
      <c r="E15" s="16">
        <v>373</v>
      </c>
      <c r="F15" s="16">
        <v>345</v>
      </c>
      <c r="G15" s="16"/>
      <c r="H15" s="92">
        <f t="shared" si="0"/>
        <v>368.5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101</v>
      </c>
      <c r="B16" s="6" t="s">
        <v>26</v>
      </c>
      <c r="C16" s="17">
        <f>C17*$C$4</f>
        <v>11350.2274</v>
      </c>
      <c r="D16" s="17">
        <f>D17*$D$4</f>
        <v>11403.6384</v>
      </c>
      <c r="E16" s="17">
        <f>E17*$E$4</f>
        <v>11375.614799999999</v>
      </c>
      <c r="F16" s="17">
        <f>F17*$F$4</f>
        <v>11404.1628</v>
      </c>
      <c r="G16" s="17"/>
      <c r="H16" s="92">
        <f t="shared" si="0"/>
        <v>11383.410849999998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102</v>
      </c>
      <c r="B17" s="6" t="s">
        <v>20</v>
      </c>
      <c r="C17" s="19">
        <v>337</v>
      </c>
      <c r="D17" s="16">
        <v>336</v>
      </c>
      <c r="E17" s="16">
        <v>332</v>
      </c>
      <c r="F17" s="16">
        <v>334</v>
      </c>
      <c r="G17" s="16"/>
      <c r="H17" s="92">
        <f t="shared" si="0"/>
        <v>334.75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103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/>
      <c r="H18" s="92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104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/>
      <c r="H19" s="92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105</v>
      </c>
      <c r="B20" s="6" t="s">
        <v>28</v>
      </c>
      <c r="C20" s="17">
        <f>C21*$C$4</f>
        <v>0</v>
      </c>
      <c r="D20" s="17">
        <v>0</v>
      </c>
      <c r="E20" s="17">
        <f>E21*$E$4</f>
        <v>0</v>
      </c>
      <c r="F20" s="17">
        <f>F21*$F$4</f>
        <v>0</v>
      </c>
      <c r="G20" s="17"/>
      <c r="H20" s="92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106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/>
      <c r="H21" s="92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107</v>
      </c>
      <c r="B22" s="110" t="s">
        <v>29</v>
      </c>
      <c r="C22" s="111">
        <f>C23*$C$4</f>
        <v>11047.105599999999</v>
      </c>
      <c r="D22" s="111">
        <f>D23*$D$4</f>
        <v>11098.183799999999</v>
      </c>
      <c r="E22" s="111">
        <f>E23*$E$4</f>
        <v>11067.2397</v>
      </c>
      <c r="F22" s="111">
        <f>F23*$F$4</f>
        <v>11096.865</v>
      </c>
      <c r="G22" s="111"/>
      <c r="H22" s="112">
        <f>AVERAGE(C22:G22)</f>
        <v>11077.348524999999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108</v>
      </c>
      <c r="B23" s="110" t="s">
        <v>20</v>
      </c>
      <c r="C23" s="112">
        <v>328</v>
      </c>
      <c r="D23" s="113">
        <v>327</v>
      </c>
      <c r="E23" s="113">
        <v>323</v>
      </c>
      <c r="F23" s="113">
        <v>325</v>
      </c>
      <c r="G23" s="113"/>
      <c r="H23" s="112">
        <f>AVERAGE(C23:G23)</f>
        <v>325.75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109</v>
      </c>
      <c r="B24" s="6" t="s">
        <v>30</v>
      </c>
      <c r="C24" s="17">
        <f>C25*$C$4</f>
        <v>10946.065000000001</v>
      </c>
      <c r="D24" s="17">
        <f>D25*$D$4</f>
        <v>10996.365599999999</v>
      </c>
      <c r="E24" s="17">
        <f>E25*$E$4</f>
        <v>10998.7119</v>
      </c>
      <c r="F24" s="17">
        <f>F25*$F$4</f>
        <v>10994.4324</v>
      </c>
      <c r="G24" s="17"/>
      <c r="H24" s="92">
        <f t="shared" si="0"/>
        <v>10983.893725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110</v>
      </c>
      <c r="B25" s="6" t="s">
        <v>20</v>
      </c>
      <c r="C25" s="19">
        <v>325</v>
      </c>
      <c r="D25" s="19">
        <v>324</v>
      </c>
      <c r="E25" s="19">
        <v>321</v>
      </c>
      <c r="F25" s="19">
        <v>322</v>
      </c>
      <c r="G25" s="19"/>
      <c r="H25" s="92">
        <f t="shared" si="0"/>
        <v>323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111</v>
      </c>
      <c r="B26" s="3" t="s">
        <v>31</v>
      </c>
      <c r="C26" s="17">
        <f>C27*$C$4</f>
        <v>10676.6234</v>
      </c>
      <c r="D26" s="17">
        <f>D27*$D$4</f>
        <v>10690.911</v>
      </c>
      <c r="E26" s="17">
        <f>E27*$E$4</f>
        <v>10690.336799999999</v>
      </c>
      <c r="F26" s="17">
        <f>F27*$F$4</f>
        <v>10721.2788</v>
      </c>
      <c r="G26" s="17"/>
      <c r="H26" s="92">
        <f t="shared" si="0"/>
        <v>10694.7875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112</v>
      </c>
      <c r="B27" s="3" t="s">
        <v>20</v>
      </c>
      <c r="C27" s="16">
        <v>317</v>
      </c>
      <c r="D27" s="23">
        <v>315</v>
      </c>
      <c r="E27" s="16">
        <v>312</v>
      </c>
      <c r="F27" s="16">
        <v>314</v>
      </c>
      <c r="G27" s="16"/>
      <c r="H27" s="92">
        <f t="shared" si="0"/>
        <v>314.5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113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/>
      <c r="H28" s="92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114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/>
      <c r="H29" s="92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115</v>
      </c>
      <c r="B30" s="114" t="s">
        <v>64</v>
      </c>
      <c r="C30" s="111">
        <f>C31*$C$4</f>
        <v>10171.420399999999</v>
      </c>
      <c r="D30" s="111">
        <f>D31*$D$4</f>
        <v>10249.6988</v>
      </c>
      <c r="E30" s="111">
        <f>E31*$E$4</f>
        <v>10244.9061</v>
      </c>
      <c r="F30" s="111">
        <f>F31*$F$4</f>
        <v>10243.26</v>
      </c>
      <c r="G30" s="111"/>
      <c r="H30" s="112">
        <f t="shared" si="0"/>
        <v>10227.321325000001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116</v>
      </c>
      <c r="B31" s="114" t="s">
        <v>20</v>
      </c>
      <c r="C31" s="113">
        <v>302</v>
      </c>
      <c r="D31" s="115">
        <v>302</v>
      </c>
      <c r="E31" s="113">
        <v>299</v>
      </c>
      <c r="F31" s="113">
        <v>300</v>
      </c>
      <c r="G31" s="113"/>
      <c r="H31" s="112">
        <f t="shared" si="0"/>
        <v>300.75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117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/>
      <c r="H32" s="92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118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/>
      <c r="H33" s="92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161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/>
      <c r="H34" s="92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162</v>
      </c>
      <c r="B35" s="10" t="s">
        <v>22</v>
      </c>
      <c r="C35" s="25">
        <v>0</v>
      </c>
      <c r="D35" s="28">
        <v>0</v>
      </c>
      <c r="E35" s="25">
        <v>0</v>
      </c>
      <c r="F35" s="25">
        <v>0</v>
      </c>
      <c r="G35" s="25"/>
      <c r="H35" s="91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9" t="s">
        <v>35</v>
      </c>
      <c r="C36" s="16"/>
      <c r="D36" s="23"/>
      <c r="E36" s="16"/>
      <c r="F36" s="16"/>
      <c r="G36" s="16"/>
      <c r="H36" s="19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163</v>
      </c>
      <c r="B37" s="3" t="s">
        <v>36</v>
      </c>
      <c r="C37" s="17">
        <f>C38*$C$4</f>
        <v>12360.633400000001</v>
      </c>
      <c r="D37" s="17">
        <f>D38*$D$4</f>
        <v>12387.880999999999</v>
      </c>
      <c r="E37" s="17">
        <f>E38*$E$4</f>
        <v>12369.267900000001</v>
      </c>
      <c r="F37" s="17">
        <f>F38*$F$4</f>
        <v>12394.344599999999</v>
      </c>
      <c r="G37" s="17"/>
      <c r="H37" s="92">
        <f t="shared" ref="H37:H42" si="1">AVERAGE(C37:G37)</f>
        <v>12378.031724999999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164</v>
      </c>
      <c r="B38" s="3" t="s">
        <v>37</v>
      </c>
      <c r="C38" s="16">
        <v>367</v>
      </c>
      <c r="D38" s="23">
        <v>365</v>
      </c>
      <c r="E38" s="16">
        <v>361</v>
      </c>
      <c r="F38" s="16">
        <v>363</v>
      </c>
      <c r="G38" s="16"/>
      <c r="H38" s="92">
        <f t="shared" si="1"/>
        <v>364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165</v>
      </c>
      <c r="B39" s="3" t="s">
        <v>39</v>
      </c>
      <c r="C39" s="17">
        <f>C40*$C$4</f>
        <v>10575.5828</v>
      </c>
      <c r="D39" s="17">
        <f>D40*$D$4</f>
        <v>10589.0928</v>
      </c>
      <c r="E39" s="17">
        <f>E40*$E$4</f>
        <v>10587.545099999999</v>
      </c>
      <c r="F39" s="17">
        <f>F40*$F$4</f>
        <v>10687.134599999999</v>
      </c>
      <c r="G39" s="17"/>
      <c r="H39" s="92">
        <f t="shared" si="1"/>
        <v>10609.838825000001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166</v>
      </c>
      <c r="B40" s="3" t="s">
        <v>38</v>
      </c>
      <c r="C40" s="16">
        <v>314</v>
      </c>
      <c r="D40" s="23">
        <v>312</v>
      </c>
      <c r="E40" s="16">
        <v>309</v>
      </c>
      <c r="F40" s="16">
        <v>313</v>
      </c>
      <c r="G40" s="16"/>
      <c r="H40" s="92">
        <f t="shared" si="1"/>
        <v>312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123</v>
      </c>
      <c r="B41" s="3" t="s">
        <v>65</v>
      </c>
      <c r="C41" s="17">
        <f>C42*$C$4</f>
        <v>13842.5622</v>
      </c>
      <c r="D41" s="17">
        <f>D42*$D$4</f>
        <v>13372.123599999999</v>
      </c>
      <c r="E41" s="17">
        <f>E42*$E$4</f>
        <v>13362.921</v>
      </c>
      <c r="F41" s="17">
        <f>F42*$F$4</f>
        <v>13384.526399999999</v>
      </c>
      <c r="G41" s="17"/>
      <c r="H41" s="92">
        <f t="shared" si="1"/>
        <v>13490.533299999999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124</v>
      </c>
      <c r="B42" s="3" t="s">
        <v>22</v>
      </c>
      <c r="C42" s="16">
        <v>411</v>
      </c>
      <c r="D42" s="23">
        <v>394</v>
      </c>
      <c r="E42" s="16">
        <v>390</v>
      </c>
      <c r="F42" s="16">
        <v>392</v>
      </c>
      <c r="G42" s="16"/>
      <c r="H42" s="92">
        <f t="shared" si="1"/>
        <v>396.75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9" t="s">
        <v>40</v>
      </c>
      <c r="C43" s="16"/>
      <c r="D43" s="23"/>
      <c r="E43" s="16"/>
      <c r="F43" s="16"/>
      <c r="G43" s="16"/>
      <c r="H43" s="19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125</v>
      </c>
      <c r="B44" s="3" t="s">
        <v>41</v>
      </c>
      <c r="C44" s="17">
        <f>C45*$C$4</f>
        <v>9969.3392000000003</v>
      </c>
      <c r="D44" s="17">
        <f>D45*$D$4</f>
        <v>9978.1836000000003</v>
      </c>
      <c r="E44" s="17">
        <f>E45*$E$4</f>
        <v>9970.7949000000008</v>
      </c>
      <c r="F44" s="17">
        <f>F45*$F$4</f>
        <v>10004.250599999999</v>
      </c>
      <c r="G44" s="17"/>
      <c r="H44" s="92">
        <f t="shared" ref="H44:H49" si="2">AVERAGE(C44:G44)</f>
        <v>9980.6420749999997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126</v>
      </c>
      <c r="B45" s="4" t="s">
        <v>67</v>
      </c>
      <c r="C45" s="16">
        <v>296</v>
      </c>
      <c r="D45" s="23">
        <v>294</v>
      </c>
      <c r="E45" s="16">
        <v>291</v>
      </c>
      <c r="F45" s="16">
        <v>293</v>
      </c>
      <c r="G45" s="16"/>
      <c r="H45" s="92">
        <f t="shared" si="2"/>
        <v>293.5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127</v>
      </c>
      <c r="B46" s="3" t="s">
        <v>42</v>
      </c>
      <c r="C46" s="17">
        <f>C47*$C$4</f>
        <v>8958.9331999999995</v>
      </c>
      <c r="D46" s="17">
        <f>D47*$D$4</f>
        <v>9095.7592000000004</v>
      </c>
      <c r="E46" s="17">
        <f>E47*$E$4</f>
        <v>9079.9334999999992</v>
      </c>
      <c r="F46" s="17">
        <f>F47*$F$4</f>
        <v>9082.3571999999986</v>
      </c>
      <c r="G46" s="17"/>
      <c r="H46" s="92">
        <f t="shared" si="2"/>
        <v>9054.2457749999994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128</v>
      </c>
      <c r="B47" s="4" t="s">
        <v>68</v>
      </c>
      <c r="C47" s="16">
        <v>266</v>
      </c>
      <c r="D47" s="23">
        <v>268</v>
      </c>
      <c r="E47" s="16">
        <v>265</v>
      </c>
      <c r="F47" s="16">
        <v>266</v>
      </c>
      <c r="G47" s="16"/>
      <c r="H47" s="92">
        <f t="shared" si="2"/>
        <v>266.25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129</v>
      </c>
      <c r="B48" s="3" t="s">
        <v>43</v>
      </c>
      <c r="C48" s="17">
        <f>C49*$C$4</f>
        <v>8857.8925999999992</v>
      </c>
      <c r="D48" s="17">
        <f>D49*$D$4</f>
        <v>8993.9409999999989</v>
      </c>
      <c r="E48" s="17">
        <f>E49*$E$4</f>
        <v>8977.1417999999994</v>
      </c>
      <c r="F48" s="17">
        <f>F49*$F$4</f>
        <v>9014.0687999999991</v>
      </c>
      <c r="G48" s="17"/>
      <c r="H48" s="92">
        <f t="shared" si="2"/>
        <v>8960.7610499999992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130</v>
      </c>
      <c r="B49" s="3" t="s">
        <v>20</v>
      </c>
      <c r="C49" s="19">
        <v>263</v>
      </c>
      <c r="D49" s="17">
        <v>265</v>
      </c>
      <c r="E49" s="19">
        <v>262</v>
      </c>
      <c r="F49" s="19">
        <v>264</v>
      </c>
      <c r="G49" s="19"/>
      <c r="H49" s="92">
        <f t="shared" si="2"/>
        <v>263.5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3" t="s">
        <v>44</v>
      </c>
      <c r="C50" s="19"/>
      <c r="D50" s="16"/>
      <c r="E50" s="16"/>
      <c r="F50" s="16"/>
      <c r="G50" s="16"/>
      <c r="H50" s="92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131</v>
      </c>
      <c r="B51" s="3" t="s">
        <v>69</v>
      </c>
      <c r="C51" s="17">
        <f>C52*$C$4</f>
        <v>24519.185600000001</v>
      </c>
      <c r="D51" s="17">
        <f>D52*$D$4</f>
        <v>24572.125599999999</v>
      </c>
      <c r="E51" s="17">
        <f>E52*$E$4</f>
        <v>25560.8694</v>
      </c>
      <c r="F51" s="17">
        <f>F52*$F$4</f>
        <v>26598.3318</v>
      </c>
      <c r="G51" s="17"/>
      <c r="H51" s="92">
        <f>AVERAGE(C51:G51)</f>
        <v>25312.628099999998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132</v>
      </c>
      <c r="B52" s="3" t="s">
        <v>20</v>
      </c>
      <c r="C52" s="19">
        <v>728</v>
      </c>
      <c r="D52" s="16">
        <v>724</v>
      </c>
      <c r="E52" s="16">
        <v>746</v>
      </c>
      <c r="F52" s="16">
        <v>779</v>
      </c>
      <c r="G52" s="16"/>
      <c r="H52" s="92">
        <f>AVERAGE(C52:G52)</f>
        <v>744.25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133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/>
      <c r="H53" s="92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134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/>
      <c r="H54" s="92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9" t="s">
        <v>46</v>
      </c>
      <c r="C55" s="19"/>
      <c r="D55" s="16"/>
      <c r="E55" s="16"/>
      <c r="F55" s="16"/>
      <c r="G55" s="16"/>
      <c r="H55" s="19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135</v>
      </c>
      <c r="B56" s="3" t="s">
        <v>47</v>
      </c>
      <c r="C56" s="17">
        <f>C57*$C$4</f>
        <v>16031.7752</v>
      </c>
      <c r="D56" s="17">
        <f>D57*$D$4</f>
        <v>16087.275599999999</v>
      </c>
      <c r="E56" s="17">
        <f>E57*$E$4</f>
        <v>16069.7691</v>
      </c>
      <c r="F56" s="17">
        <f>F57*$F$4</f>
        <v>16594.081200000001</v>
      </c>
      <c r="G56" s="17"/>
      <c r="H56" s="92">
        <f>AVERAGE(C56:G56)</f>
        <v>16195.725274999999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136</v>
      </c>
      <c r="B57" s="3" t="s">
        <v>22</v>
      </c>
      <c r="C57" s="19">
        <v>476</v>
      </c>
      <c r="D57" s="16">
        <v>474</v>
      </c>
      <c r="E57" s="16">
        <v>469</v>
      </c>
      <c r="F57" s="16">
        <v>486</v>
      </c>
      <c r="G57" s="16"/>
      <c r="H57" s="92">
        <f>AVERAGE(C57:G57)</f>
        <v>476.25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9" t="s">
        <v>48</v>
      </c>
      <c r="C58" s="19"/>
      <c r="D58" s="16"/>
      <c r="E58" s="16"/>
      <c r="F58" s="16"/>
      <c r="G58" s="16"/>
      <c r="H58" s="19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137</v>
      </c>
      <c r="B59" s="3" t="s">
        <v>49</v>
      </c>
      <c r="C59" s="17">
        <f>C60*$C$4</f>
        <v>11249.186799999999</v>
      </c>
      <c r="D59" s="17">
        <f>D60*$D$4</f>
        <v>11301.8202</v>
      </c>
      <c r="E59" s="17">
        <f>E60*$E$4</f>
        <v>11272.8231</v>
      </c>
      <c r="F59" s="17">
        <f>F60*$F$4</f>
        <v>11301.7302</v>
      </c>
      <c r="G59" s="17"/>
      <c r="H59" s="92">
        <f t="shared" ref="H59:H68" si="3">AVERAGE(C59:G59)</f>
        <v>11281.390074999999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138</v>
      </c>
      <c r="B60" s="3" t="s">
        <v>20</v>
      </c>
      <c r="C60" s="19">
        <v>334</v>
      </c>
      <c r="D60" s="16">
        <v>333</v>
      </c>
      <c r="E60" s="16">
        <v>329</v>
      </c>
      <c r="F60" s="16">
        <v>331</v>
      </c>
      <c r="G60" s="16"/>
      <c r="H60" s="92">
        <f t="shared" si="3"/>
        <v>331.75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139</v>
      </c>
      <c r="B61" s="3" t="s">
        <v>50</v>
      </c>
      <c r="C61" s="17">
        <f>C62*$C$4</f>
        <v>10946.065000000001</v>
      </c>
      <c r="D61" s="17">
        <f>D62*$D$4</f>
        <v>10996.365599999999</v>
      </c>
      <c r="E61" s="17">
        <f>E62*$E$4</f>
        <v>10998.7119</v>
      </c>
      <c r="F61" s="17">
        <f>F62*$F$4</f>
        <v>10994.4324</v>
      </c>
      <c r="G61" s="17"/>
      <c r="H61" s="92">
        <f t="shared" si="3"/>
        <v>10983.893725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140</v>
      </c>
      <c r="B62" s="3" t="s">
        <v>20</v>
      </c>
      <c r="C62" s="19">
        <v>325</v>
      </c>
      <c r="D62" s="16">
        <v>324</v>
      </c>
      <c r="E62" s="16">
        <v>321</v>
      </c>
      <c r="F62" s="16">
        <v>322</v>
      </c>
      <c r="G62" s="16"/>
      <c r="H62" s="92">
        <f t="shared" si="3"/>
        <v>323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141</v>
      </c>
      <c r="B63" s="3" t="s">
        <v>51</v>
      </c>
      <c r="C63" s="17">
        <f>C64*$C$4</f>
        <v>10845.0244</v>
      </c>
      <c r="D63" s="17">
        <f>D64*$D$4</f>
        <v>10894.547399999999</v>
      </c>
      <c r="E63" s="17">
        <f>E64*$E$4</f>
        <v>10895.9202</v>
      </c>
      <c r="F63" s="17">
        <f>F64*$F$4</f>
        <v>10891.9998</v>
      </c>
      <c r="G63" s="17"/>
      <c r="H63" s="92">
        <f t="shared" si="3"/>
        <v>10881.872949999999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142</v>
      </c>
      <c r="B64" s="3" t="s">
        <v>20</v>
      </c>
      <c r="C64" s="19">
        <v>322</v>
      </c>
      <c r="D64" s="16">
        <v>321</v>
      </c>
      <c r="E64" s="16">
        <v>318</v>
      </c>
      <c r="F64" s="16">
        <v>319</v>
      </c>
      <c r="G64" s="16"/>
      <c r="H64" s="92">
        <f t="shared" si="3"/>
        <v>320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143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/>
      <c r="H65" s="92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144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/>
      <c r="H66" s="92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145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/>
      <c r="H67" s="92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146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/>
      <c r="H68" s="91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9" t="s">
        <v>54</v>
      </c>
      <c r="C69" s="16"/>
      <c r="D69" s="16"/>
      <c r="E69" s="16"/>
      <c r="F69" s="16"/>
      <c r="G69" s="16"/>
      <c r="H69" s="19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147</v>
      </c>
      <c r="B70" s="3" t="s">
        <v>55</v>
      </c>
      <c r="C70" s="17">
        <f>C71*$C$4</f>
        <v>11451.268</v>
      </c>
      <c r="D70" s="17">
        <f>D71*$D$4</f>
        <v>11573.3354</v>
      </c>
      <c r="E70" s="17">
        <f>E71*$E$4</f>
        <v>11581.198200000001</v>
      </c>
      <c r="F70" s="17">
        <f>F71*$F$4</f>
        <v>11609.027999999998</v>
      </c>
      <c r="G70" s="17"/>
      <c r="H70" s="92">
        <f t="shared" ref="H70:H81" si="4">AVERAGE(C70:G70)</f>
        <v>11553.707399999999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148</v>
      </c>
      <c r="B71" s="3" t="s">
        <v>22</v>
      </c>
      <c r="C71" s="16">
        <v>340</v>
      </c>
      <c r="D71" s="16">
        <v>341</v>
      </c>
      <c r="E71" s="16">
        <v>338</v>
      </c>
      <c r="F71" s="16">
        <v>340</v>
      </c>
      <c r="G71" s="16"/>
      <c r="H71" s="92">
        <f t="shared" si="4"/>
        <v>339.75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149</v>
      </c>
      <c r="B72" s="114" t="s">
        <v>56</v>
      </c>
      <c r="C72" s="111">
        <f>C73*$C$4</f>
        <v>11350.2274</v>
      </c>
      <c r="D72" s="111">
        <f>D73*$D$4</f>
        <v>11505.4566</v>
      </c>
      <c r="E72" s="111">
        <f>E73*$E$4</f>
        <v>11478.406499999999</v>
      </c>
      <c r="F72" s="111">
        <f>F73*$F$4</f>
        <v>11506.5954</v>
      </c>
      <c r="G72" s="111"/>
      <c r="H72" s="112">
        <f t="shared" si="4"/>
        <v>11460.171474999999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150</v>
      </c>
      <c r="B73" s="114" t="s">
        <v>20</v>
      </c>
      <c r="C73" s="113">
        <v>337</v>
      </c>
      <c r="D73" s="113">
        <v>339</v>
      </c>
      <c r="E73" s="113">
        <v>335</v>
      </c>
      <c r="F73" s="113">
        <v>337</v>
      </c>
      <c r="G73" s="113"/>
      <c r="H73" s="112">
        <f t="shared" si="4"/>
        <v>337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151</v>
      </c>
      <c r="B74" s="3" t="s">
        <v>57</v>
      </c>
      <c r="C74" s="17">
        <f>C75*$C$4</f>
        <v>11249.186799999999</v>
      </c>
      <c r="D74" s="17">
        <f>D75*$D$4</f>
        <v>11403.6384</v>
      </c>
      <c r="E74" s="17">
        <f>E75*$E$4</f>
        <v>11375.614799999999</v>
      </c>
      <c r="F74" s="17">
        <f>F75*$F$4</f>
        <v>11404.1628</v>
      </c>
      <c r="G74" s="17"/>
      <c r="H74" s="92">
        <f t="shared" si="4"/>
        <v>11358.1507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152</v>
      </c>
      <c r="B75" s="3" t="s">
        <v>20</v>
      </c>
      <c r="C75" s="16">
        <v>334</v>
      </c>
      <c r="D75" s="16">
        <v>336</v>
      </c>
      <c r="E75" s="16">
        <v>332</v>
      </c>
      <c r="F75" s="16">
        <v>334</v>
      </c>
      <c r="G75" s="16"/>
      <c r="H75" s="92">
        <f t="shared" si="4"/>
        <v>334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153</v>
      </c>
      <c r="B76" s="3" t="s">
        <v>58</v>
      </c>
      <c r="C76" s="17">
        <f>C77*$C$4</f>
        <v>11148.146199999999</v>
      </c>
      <c r="D76" s="17">
        <f>D77*$D$4</f>
        <v>11301.8202</v>
      </c>
      <c r="E76" s="17">
        <f>E77*$E$4</f>
        <v>11272.8231</v>
      </c>
      <c r="F76" s="17">
        <f>F77*$F$4</f>
        <v>11301.7302</v>
      </c>
      <c r="G76" s="17"/>
      <c r="H76" s="92">
        <f t="shared" si="4"/>
        <v>11256.129924999999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154</v>
      </c>
      <c r="B77" s="3" t="s">
        <v>20</v>
      </c>
      <c r="C77" s="16">
        <v>331</v>
      </c>
      <c r="D77" s="16">
        <v>333</v>
      </c>
      <c r="E77" s="16">
        <v>329</v>
      </c>
      <c r="F77" s="16">
        <v>331</v>
      </c>
      <c r="G77" s="16"/>
      <c r="H77" s="92">
        <f t="shared" si="4"/>
        <v>331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155</v>
      </c>
      <c r="B78" s="3" t="s">
        <v>59</v>
      </c>
      <c r="C78" s="17">
        <f>C79*$C$4</f>
        <v>10946.065000000001</v>
      </c>
      <c r="D78" s="17">
        <f>D79*$D$4</f>
        <v>11098.183799999999</v>
      </c>
      <c r="E78" s="17">
        <f>E79*$E$4</f>
        <v>11067.2397</v>
      </c>
      <c r="F78" s="17">
        <f>F79*$F$4</f>
        <v>11096.865</v>
      </c>
      <c r="G78" s="17"/>
      <c r="H78" s="92">
        <f t="shared" si="4"/>
        <v>11052.088374999999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156</v>
      </c>
      <c r="B79" s="3" t="s">
        <v>22</v>
      </c>
      <c r="C79" s="16">
        <v>325</v>
      </c>
      <c r="D79" s="16">
        <v>327</v>
      </c>
      <c r="E79" s="16">
        <v>323</v>
      </c>
      <c r="F79" s="16">
        <v>325</v>
      </c>
      <c r="G79" s="16"/>
      <c r="H79" s="92">
        <f t="shared" si="4"/>
        <v>325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157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/>
      <c r="H80" s="92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158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92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9" t="s">
        <v>61</v>
      </c>
      <c r="C82" s="16"/>
      <c r="D82" s="16"/>
      <c r="E82" s="16"/>
      <c r="F82" s="16"/>
      <c r="G82" s="16"/>
      <c r="H82" s="19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159</v>
      </c>
      <c r="B83" s="3" t="s">
        <v>62</v>
      </c>
      <c r="C83" s="17">
        <f>C84*$C$4</f>
        <v>7982.2074000000002</v>
      </c>
      <c r="D83" s="17">
        <f>D84*$D$4</f>
        <v>8009.6984000000002</v>
      </c>
      <c r="E83" s="17">
        <f>E84*$E$4</f>
        <v>7983.4886999999999</v>
      </c>
      <c r="F83" s="17">
        <f>F84*$F$4</f>
        <v>7989.7427999999991</v>
      </c>
      <c r="G83" s="17"/>
      <c r="H83" s="92">
        <f>AVERAGE(C83:G83)</f>
        <v>7991.2843250000005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160</v>
      </c>
      <c r="B84" s="10" t="s">
        <v>20</v>
      </c>
      <c r="C84" s="22">
        <v>237</v>
      </c>
      <c r="D84" s="25">
        <v>236</v>
      </c>
      <c r="E84" s="25">
        <v>233</v>
      </c>
      <c r="F84" s="22">
        <v>234</v>
      </c>
      <c r="G84" s="25"/>
      <c r="H84" s="91">
        <f>AVERAGE(C84:G84)</f>
        <v>235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x14ac:dyDescent="0.5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x14ac:dyDescent="0.5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x14ac:dyDescent="0.5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</row>
    <row r="346" spans="3:17" x14ac:dyDescent="0.5">
      <c r="C346" s="20"/>
      <c r="D346" s="20"/>
      <c r="E346" s="20"/>
      <c r="F346" s="20"/>
    </row>
    <row r="347" spans="3:17" x14ac:dyDescent="0.5">
      <c r="C347" s="20"/>
      <c r="D347" s="20"/>
      <c r="E347" s="20"/>
      <c r="F347" s="20"/>
    </row>
    <row r="348" spans="3:17" x14ac:dyDescent="0.5">
      <c r="C348" s="20"/>
      <c r="D348" s="20"/>
      <c r="E348" s="20"/>
      <c r="F348" s="20"/>
    </row>
    <row r="349" spans="3:17" x14ac:dyDescent="0.5">
      <c r="C349" s="20"/>
      <c r="D349" s="20"/>
      <c r="E349" s="20"/>
      <c r="F349" s="20"/>
    </row>
    <row r="350" spans="3:17" x14ac:dyDescent="0.5">
      <c r="C350" s="20"/>
      <c r="D350" s="20"/>
      <c r="E350" s="20"/>
      <c r="F350" s="20"/>
    </row>
    <row r="351" spans="3:17" x14ac:dyDescent="0.5">
      <c r="C351" s="20"/>
      <c r="D351" s="20"/>
      <c r="E351" s="20"/>
      <c r="F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D362" s="11"/>
    </row>
    <row r="363" spans="3:6" x14ac:dyDescent="0.5">
      <c r="D363" s="11"/>
    </row>
    <row r="364" spans="3:6" x14ac:dyDescent="0.5">
      <c r="D364" s="11"/>
    </row>
    <row r="365" spans="3:6" x14ac:dyDescent="0.5">
      <c r="D365" s="11"/>
    </row>
    <row r="366" spans="3:6" x14ac:dyDescent="0.5">
      <c r="D366" s="11"/>
    </row>
    <row r="367" spans="3:6" x14ac:dyDescent="0.5">
      <c r="D367" s="11"/>
    </row>
    <row r="368" spans="3:6" x14ac:dyDescent="0.5">
      <c r="D368" s="11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401"/>
  <sheetViews>
    <sheetView tabSelected="1" topLeftCell="A70" workbookViewId="0">
      <selection activeCell="C83" sqref="C83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170" t="s">
        <v>167</v>
      </c>
      <c r="C1" s="170"/>
      <c r="D1" s="170"/>
      <c r="E1" s="170"/>
      <c r="F1" s="170"/>
      <c r="G1" s="170"/>
      <c r="H1" s="170"/>
    </row>
    <row r="2" spans="1:17" x14ac:dyDescent="0.5">
      <c r="B2" s="31" t="s">
        <v>0</v>
      </c>
      <c r="C2" s="168" t="s">
        <v>66</v>
      </c>
      <c r="D2" s="169"/>
      <c r="E2" s="169"/>
      <c r="F2" s="169"/>
      <c r="G2" s="169"/>
      <c r="H2" s="30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3" t="s">
        <v>17</v>
      </c>
      <c r="C4" s="44">
        <v>34.091099999999997</v>
      </c>
      <c r="D4" s="45">
        <v>34.03</v>
      </c>
      <c r="E4" s="46">
        <v>34.044199999999996</v>
      </c>
      <c r="F4" s="44">
        <v>34.0182</v>
      </c>
      <c r="G4" s="44"/>
      <c r="H4" s="48">
        <f>AVERAGE(C4:G4)</f>
        <v>34.045875000000002</v>
      </c>
    </row>
    <row r="5" spans="1:17" x14ac:dyDescent="0.5">
      <c r="B5" s="60" t="s">
        <v>18</v>
      </c>
      <c r="C5" s="61"/>
      <c r="D5" s="62"/>
      <c r="E5" s="62"/>
      <c r="F5" s="63"/>
      <c r="G5" s="62"/>
      <c r="H5" s="61"/>
    </row>
    <row r="6" spans="1:17" x14ac:dyDescent="0.5">
      <c r="A6" t="s">
        <v>91</v>
      </c>
      <c r="B6" s="6" t="s">
        <v>19</v>
      </c>
      <c r="C6" s="17">
        <f>C7*$C$4</f>
        <v>0</v>
      </c>
      <c r="D6" s="17">
        <f>D7*$D$4</f>
        <v>0</v>
      </c>
      <c r="E6" s="17">
        <v>0</v>
      </c>
      <c r="F6" s="76">
        <f>F7*$F$4</f>
        <v>0</v>
      </c>
      <c r="G6" s="17"/>
      <c r="H6" s="92">
        <f t="shared" ref="H6:H15" si="0">AVERAGE(C6:G6)</f>
        <v>0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92</v>
      </c>
      <c r="B7" s="6" t="s">
        <v>20</v>
      </c>
      <c r="C7" s="17">
        <v>0</v>
      </c>
      <c r="D7" s="16">
        <v>0</v>
      </c>
      <c r="E7" s="16">
        <v>0</v>
      </c>
      <c r="F7" s="16">
        <v>0</v>
      </c>
      <c r="G7" s="16"/>
      <c r="H7" s="92">
        <f t="shared" si="0"/>
        <v>0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93</v>
      </c>
      <c r="B8" s="123" t="s">
        <v>21</v>
      </c>
      <c r="C8" s="116">
        <f>C9*$C$4</f>
        <v>19500.109199999999</v>
      </c>
      <c r="D8" s="116">
        <f>D9*$D$4</f>
        <v>19465.16</v>
      </c>
      <c r="E8" s="116">
        <f>E9*$E$4</f>
        <v>19473.282399999996</v>
      </c>
      <c r="F8" s="116">
        <f>F9*$F$4</f>
        <v>19696.537800000002</v>
      </c>
      <c r="G8" s="116"/>
      <c r="H8" s="119">
        <f t="shared" si="0"/>
        <v>19533.772349999999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94</v>
      </c>
      <c r="B9" s="123" t="s">
        <v>22</v>
      </c>
      <c r="C9" s="116">
        <v>572</v>
      </c>
      <c r="D9" s="116">
        <v>572</v>
      </c>
      <c r="E9" s="116">
        <v>572</v>
      </c>
      <c r="F9" s="116">
        <v>579</v>
      </c>
      <c r="G9" s="116"/>
      <c r="H9" s="119">
        <f t="shared" si="0"/>
        <v>573.75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95</v>
      </c>
      <c r="B10" s="123" t="s">
        <v>23</v>
      </c>
      <c r="C10" s="116">
        <f>C11*$C$4</f>
        <v>0</v>
      </c>
      <c r="D10" s="116">
        <f>D11*$D$4</f>
        <v>0</v>
      </c>
      <c r="E10" s="116">
        <f>E11*$E$4</f>
        <v>0</v>
      </c>
      <c r="F10" s="116">
        <f>F11*$F$4</f>
        <v>0</v>
      </c>
      <c r="G10" s="116"/>
      <c r="H10" s="119">
        <f t="shared" si="0"/>
        <v>0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96</v>
      </c>
      <c r="B11" s="123" t="s">
        <v>20</v>
      </c>
      <c r="C11" s="116">
        <v>0</v>
      </c>
      <c r="D11" s="116">
        <v>0</v>
      </c>
      <c r="E11" s="116">
        <v>0</v>
      </c>
      <c r="F11" s="116">
        <v>0</v>
      </c>
      <c r="G11" s="116"/>
      <c r="H11" s="119">
        <f t="shared" si="0"/>
        <v>0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97</v>
      </c>
      <c r="B12" s="123" t="s">
        <v>24</v>
      </c>
      <c r="C12" s="116">
        <f>C13*$C$4</f>
        <v>18988.742699999999</v>
      </c>
      <c r="D12" s="116">
        <f>D13*$D$4</f>
        <v>18988.740000000002</v>
      </c>
      <c r="E12" s="116">
        <f>E13*$E$4</f>
        <v>18996.663599999996</v>
      </c>
      <c r="F12" s="116">
        <f>F13*$F$4</f>
        <v>18982.155600000002</v>
      </c>
      <c r="G12" s="116"/>
      <c r="H12" s="119">
        <f t="shared" si="0"/>
        <v>18989.075474999998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98</v>
      </c>
      <c r="B13" s="123" t="s">
        <v>20</v>
      </c>
      <c r="C13" s="116">
        <v>557</v>
      </c>
      <c r="D13" s="117">
        <v>558</v>
      </c>
      <c r="E13" s="117">
        <v>558</v>
      </c>
      <c r="F13" s="117">
        <v>558</v>
      </c>
      <c r="G13" s="117"/>
      <c r="H13" s="119">
        <f t="shared" si="0"/>
        <v>557.75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99</v>
      </c>
      <c r="B14" s="6" t="s">
        <v>25</v>
      </c>
      <c r="C14" s="17">
        <f>C15*$C$4</f>
        <v>12784.162499999999</v>
      </c>
      <c r="D14" s="17">
        <f>D15*$D$4</f>
        <v>12795.28</v>
      </c>
      <c r="E14" s="76">
        <f>E15*$E$4</f>
        <v>12596.353999999999</v>
      </c>
      <c r="F14" s="76">
        <f>F15*$F$4</f>
        <v>12586.734</v>
      </c>
      <c r="G14" s="17"/>
      <c r="H14" s="92">
        <f t="shared" si="0"/>
        <v>12690.632624999998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100</v>
      </c>
      <c r="B15" s="6" t="s">
        <v>20</v>
      </c>
      <c r="C15" s="19">
        <v>375</v>
      </c>
      <c r="D15" s="16">
        <v>376</v>
      </c>
      <c r="E15" s="16">
        <v>370</v>
      </c>
      <c r="F15" s="16">
        <v>370</v>
      </c>
      <c r="G15" s="16"/>
      <c r="H15" s="92">
        <f t="shared" si="0"/>
        <v>372.75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101</v>
      </c>
      <c r="B16" s="6" t="s">
        <v>26</v>
      </c>
      <c r="C16" s="17">
        <f>C17*$C$4</f>
        <v>11386.427399999999</v>
      </c>
      <c r="D16" s="17">
        <f>D17*$D$4</f>
        <v>11400.050000000001</v>
      </c>
      <c r="E16" s="76">
        <f>E17*$E$4</f>
        <v>11200.541799999999</v>
      </c>
      <c r="F16" s="76">
        <f>F17*$F$4</f>
        <v>11191.987800000001</v>
      </c>
      <c r="G16" s="17"/>
      <c r="H16" s="92">
        <f t="shared" ref="H16:H35" si="1">AVERAGE(C16:G16)</f>
        <v>11294.751749999999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102</v>
      </c>
      <c r="B17" s="6" t="s">
        <v>20</v>
      </c>
      <c r="C17" s="19">
        <v>334</v>
      </c>
      <c r="D17" s="16">
        <v>335</v>
      </c>
      <c r="E17" s="16">
        <v>329</v>
      </c>
      <c r="F17" s="16">
        <v>329</v>
      </c>
      <c r="G17" s="16"/>
      <c r="H17" s="92">
        <f t="shared" si="1"/>
        <v>331.75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103</v>
      </c>
      <c r="B18" s="6" t="s">
        <v>27</v>
      </c>
      <c r="C18" s="17">
        <f>C19*$C$4</f>
        <v>0</v>
      </c>
      <c r="D18" s="17">
        <f>D19*$D$4</f>
        <v>0</v>
      </c>
      <c r="E18" s="76">
        <f>E19*$E$4</f>
        <v>0</v>
      </c>
      <c r="F18" s="76">
        <f>F19*$F$4</f>
        <v>0</v>
      </c>
      <c r="G18" s="17"/>
      <c r="H18" s="92">
        <f t="shared" si="1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104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/>
      <c r="H19" s="92">
        <f t="shared" si="1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105</v>
      </c>
      <c r="B20" s="6" t="s">
        <v>28</v>
      </c>
      <c r="C20" s="17">
        <f>C21*$C$4</f>
        <v>0</v>
      </c>
      <c r="D20" s="17">
        <f>D21*$D$4</f>
        <v>0</v>
      </c>
      <c r="E20" s="76">
        <v>0</v>
      </c>
      <c r="F20" s="76">
        <f>F21*$F$4</f>
        <v>0</v>
      </c>
      <c r="G20" s="17"/>
      <c r="H20" s="92">
        <f t="shared" si="1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106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/>
      <c r="H21" s="92">
        <f t="shared" si="1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107</v>
      </c>
      <c r="B22" s="123" t="s">
        <v>29</v>
      </c>
      <c r="C22" s="116">
        <f>C23*$C$4</f>
        <v>11079.607499999998</v>
      </c>
      <c r="D22" s="116">
        <f>D23*$D$4</f>
        <v>11093.78</v>
      </c>
      <c r="E22" s="116">
        <f>E23*$E$4</f>
        <v>10894.143999999998</v>
      </c>
      <c r="F22" s="116">
        <f>F23*$F$4</f>
        <v>10885.824000000001</v>
      </c>
      <c r="G22" s="116"/>
      <c r="H22" s="119">
        <f t="shared" si="1"/>
        <v>10988.338874999999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108</v>
      </c>
      <c r="B23" s="123" t="s">
        <v>20</v>
      </c>
      <c r="C23" s="119">
        <v>325</v>
      </c>
      <c r="D23" s="117">
        <v>326</v>
      </c>
      <c r="E23" s="117">
        <v>320</v>
      </c>
      <c r="F23" s="117">
        <v>320</v>
      </c>
      <c r="G23" s="117"/>
      <c r="H23" s="119">
        <f t="shared" si="1"/>
        <v>322.75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109</v>
      </c>
      <c r="B24" s="6" t="s">
        <v>30</v>
      </c>
      <c r="C24" s="17">
        <f>C25*$C$4</f>
        <v>10977.334199999999</v>
      </c>
      <c r="D24" s="17">
        <f>D25*$D$4</f>
        <v>10991.69</v>
      </c>
      <c r="E24" s="76">
        <f>E25*$E$4</f>
        <v>10792.011399999999</v>
      </c>
      <c r="F24" s="76">
        <f>F25*$F$4</f>
        <v>10783.769399999999</v>
      </c>
      <c r="G24" s="17"/>
      <c r="H24" s="92">
        <f t="shared" si="1"/>
        <v>10886.20125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110</v>
      </c>
      <c r="B25" s="6" t="s">
        <v>20</v>
      </c>
      <c r="C25" s="19">
        <v>322</v>
      </c>
      <c r="D25" s="19">
        <v>323</v>
      </c>
      <c r="E25" s="19">
        <v>317</v>
      </c>
      <c r="F25" s="19">
        <v>317</v>
      </c>
      <c r="G25" s="19"/>
      <c r="H25" s="92">
        <f t="shared" si="1"/>
        <v>319.75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111</v>
      </c>
      <c r="B26" s="3" t="s">
        <v>31</v>
      </c>
      <c r="C26" s="17">
        <f>C27*$C$4</f>
        <v>10738.6965</v>
      </c>
      <c r="D26" s="17">
        <f>D27*$D$4</f>
        <v>10753.48</v>
      </c>
      <c r="E26" s="76">
        <f>E27*$E$4</f>
        <v>10621.790399999998</v>
      </c>
      <c r="F26" s="76">
        <f>F27*$F$4</f>
        <v>10647.696599999999</v>
      </c>
      <c r="G26" s="17"/>
      <c r="H26" s="92">
        <f t="shared" si="1"/>
        <v>10690.415874999999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112</v>
      </c>
      <c r="B27" s="3" t="s">
        <v>20</v>
      </c>
      <c r="C27" s="16">
        <v>315</v>
      </c>
      <c r="D27" s="23">
        <v>316</v>
      </c>
      <c r="E27" s="16">
        <v>312</v>
      </c>
      <c r="F27" s="16">
        <v>313</v>
      </c>
      <c r="G27" s="16"/>
      <c r="H27" s="92">
        <f t="shared" si="1"/>
        <v>314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113</v>
      </c>
      <c r="B28" s="3" t="s">
        <v>32</v>
      </c>
      <c r="C28" s="17">
        <f>C29*$C$4</f>
        <v>0</v>
      </c>
      <c r="D28" s="17">
        <f>D29*$D$4</f>
        <v>0</v>
      </c>
      <c r="E28" s="76">
        <f>E29*$E$4</f>
        <v>0</v>
      </c>
      <c r="F28" s="76">
        <f>F29*$F$4</f>
        <v>0</v>
      </c>
      <c r="G28" s="17"/>
      <c r="H28" s="92">
        <f t="shared" si="1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114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/>
      <c r="H29" s="92">
        <f t="shared" si="1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115</v>
      </c>
      <c r="B30" s="122" t="s">
        <v>64</v>
      </c>
      <c r="C30" s="116">
        <f>C31*$C$4</f>
        <v>10295.512199999999</v>
      </c>
      <c r="D30" s="116">
        <f>D31*$D$4</f>
        <v>10379.15</v>
      </c>
      <c r="E30" s="116">
        <f>E31*$E$4</f>
        <v>10281.348399999999</v>
      </c>
      <c r="F30" s="116">
        <f>F31*$F$4</f>
        <v>10341.532800000001</v>
      </c>
      <c r="G30" s="116"/>
      <c r="H30" s="119">
        <f t="shared" si="1"/>
        <v>10324.385849999999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116</v>
      </c>
      <c r="B31" s="122" t="s">
        <v>20</v>
      </c>
      <c r="C31" s="117">
        <v>302</v>
      </c>
      <c r="D31" s="120">
        <v>305</v>
      </c>
      <c r="E31" s="117">
        <v>302</v>
      </c>
      <c r="F31" s="117">
        <v>304</v>
      </c>
      <c r="G31" s="117"/>
      <c r="H31" s="119">
        <f t="shared" si="1"/>
        <v>303.25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117</v>
      </c>
      <c r="B32" s="3" t="s">
        <v>33</v>
      </c>
      <c r="C32" s="17">
        <f>C33*$C$4</f>
        <v>0</v>
      </c>
      <c r="D32" s="17">
        <f>D33*$D$4</f>
        <v>0</v>
      </c>
      <c r="E32" s="76">
        <f>E33*$E$4</f>
        <v>0</v>
      </c>
      <c r="F32" s="76">
        <f>F33*$F$4</f>
        <v>0</v>
      </c>
      <c r="G32" s="17"/>
      <c r="H32" s="92">
        <f t="shared" si="1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118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/>
      <c r="H33" s="92">
        <f t="shared" si="1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161</v>
      </c>
      <c r="B34" s="3" t="s">
        <v>34</v>
      </c>
      <c r="C34" s="17">
        <f>C35*$C$4</f>
        <v>0</v>
      </c>
      <c r="D34" s="17">
        <f>D35*$D$4</f>
        <v>0</v>
      </c>
      <c r="E34" s="76">
        <f>E35*$E$4</f>
        <v>0</v>
      </c>
      <c r="F34" s="76">
        <f>F35*$F$4</f>
        <v>0</v>
      </c>
      <c r="G34" s="17"/>
      <c r="H34" s="92">
        <f t="shared" si="1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162</v>
      </c>
      <c r="B35" s="10" t="s">
        <v>22</v>
      </c>
      <c r="C35" s="25">
        <v>0</v>
      </c>
      <c r="D35" s="28">
        <v>0</v>
      </c>
      <c r="E35" s="25">
        <v>0</v>
      </c>
      <c r="F35" s="25">
        <v>0</v>
      </c>
      <c r="G35" s="25"/>
      <c r="H35" s="91">
        <f t="shared" si="1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4" t="s">
        <v>35</v>
      </c>
      <c r="C36" s="63"/>
      <c r="D36" s="65"/>
      <c r="E36" s="63"/>
      <c r="F36" s="63"/>
      <c r="G36" s="63"/>
      <c r="H36" s="66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163</v>
      </c>
      <c r="B37" s="3" t="s">
        <v>36</v>
      </c>
      <c r="C37" s="17">
        <f>C38*$C$4</f>
        <v>12477.342599999998</v>
      </c>
      <c r="D37" s="17">
        <f>D38*$D$4</f>
        <v>12489.01</v>
      </c>
      <c r="E37" s="76">
        <f>E38*$E$4</f>
        <v>12494.221399999999</v>
      </c>
      <c r="F37" s="76">
        <f>F38*$F$4</f>
        <v>12484.679400000001</v>
      </c>
      <c r="G37" s="17"/>
      <c r="H37" s="92">
        <f t="shared" ref="H37:H68" si="2">AVERAGE(C37:G37)</f>
        <v>12486.313349999999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164</v>
      </c>
      <c r="B38" s="3" t="s">
        <v>37</v>
      </c>
      <c r="C38" s="16">
        <v>366</v>
      </c>
      <c r="D38" s="23">
        <v>367</v>
      </c>
      <c r="E38" s="16">
        <v>367</v>
      </c>
      <c r="F38" s="16">
        <v>367</v>
      </c>
      <c r="G38" s="16"/>
      <c r="H38" s="92">
        <f t="shared" si="2"/>
        <v>366.75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165</v>
      </c>
      <c r="B39" s="3" t="s">
        <v>39</v>
      </c>
      <c r="C39" s="17">
        <f>C40*$C$4</f>
        <v>10806.878699999999</v>
      </c>
      <c r="D39" s="17">
        <f>D40*$D$4</f>
        <v>10991.69</v>
      </c>
      <c r="E39" s="76">
        <f>E40*$E$4</f>
        <v>10894.143999999998</v>
      </c>
      <c r="F39" s="76">
        <f>F40*$F$4</f>
        <v>10885.824000000001</v>
      </c>
      <c r="G39" s="17"/>
      <c r="H39" s="92">
        <f t="shared" si="2"/>
        <v>10894.634174999999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166</v>
      </c>
      <c r="B40" s="3" t="s">
        <v>38</v>
      </c>
      <c r="C40" s="16">
        <v>317</v>
      </c>
      <c r="D40" s="23">
        <v>323</v>
      </c>
      <c r="E40" s="16">
        <v>320</v>
      </c>
      <c r="F40" s="16">
        <v>320</v>
      </c>
      <c r="G40" s="16"/>
      <c r="H40" s="92">
        <f t="shared" si="2"/>
        <v>320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123</v>
      </c>
      <c r="B41" s="3" t="s">
        <v>65</v>
      </c>
      <c r="C41" s="17">
        <f>C42*$C$4</f>
        <v>13397.802299999999</v>
      </c>
      <c r="D41" s="17">
        <f>D42*$D$4</f>
        <v>13373.79</v>
      </c>
      <c r="E41" s="76">
        <f>E42*$E$4</f>
        <v>13379.370599999998</v>
      </c>
      <c r="F41" s="76">
        <f>F42*$F$4</f>
        <v>13403.1708</v>
      </c>
      <c r="G41" s="17"/>
      <c r="H41" s="92">
        <f t="shared" si="2"/>
        <v>13388.533425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124</v>
      </c>
      <c r="B42" s="3" t="s">
        <v>22</v>
      </c>
      <c r="C42" s="16">
        <v>393</v>
      </c>
      <c r="D42" s="23">
        <v>393</v>
      </c>
      <c r="E42" s="16">
        <v>393</v>
      </c>
      <c r="F42" s="16">
        <v>394</v>
      </c>
      <c r="G42" s="16"/>
      <c r="H42" s="92">
        <f t="shared" si="2"/>
        <v>393.25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4" t="s">
        <v>40</v>
      </c>
      <c r="C43" s="63"/>
      <c r="D43" s="65"/>
      <c r="E43" s="63"/>
      <c r="F43" s="63"/>
      <c r="G43" s="63"/>
      <c r="H43" s="66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125</v>
      </c>
      <c r="B44" s="3" t="s">
        <v>41</v>
      </c>
      <c r="C44" s="17">
        <f>C45*$C$4</f>
        <v>10090.9656</v>
      </c>
      <c r="D44" s="17">
        <f>D45*$D$4</f>
        <v>10174.970000000001</v>
      </c>
      <c r="E44" s="76">
        <f>E45*$E$4</f>
        <v>10179.215799999998</v>
      </c>
      <c r="F44" s="76">
        <f>F45*$F$4</f>
        <v>10205.460000000001</v>
      </c>
      <c r="G44" s="17"/>
      <c r="H44" s="92">
        <f t="shared" si="2"/>
        <v>10162.65285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126</v>
      </c>
      <c r="B45" s="4" t="s">
        <v>67</v>
      </c>
      <c r="C45" s="16">
        <v>296</v>
      </c>
      <c r="D45" s="23">
        <v>299</v>
      </c>
      <c r="E45" s="16">
        <v>299</v>
      </c>
      <c r="F45" s="16">
        <v>300</v>
      </c>
      <c r="G45" s="16"/>
      <c r="H45" s="92">
        <f t="shared" si="2"/>
        <v>298.5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127</v>
      </c>
      <c r="B46" s="3" t="s">
        <v>42</v>
      </c>
      <c r="C46" s="17">
        <f>C47*$C$4</f>
        <v>9204.5969999999998</v>
      </c>
      <c r="D46" s="17">
        <f>D47*$D$4</f>
        <v>9392.2800000000007</v>
      </c>
      <c r="E46" s="76">
        <f>E47*$E$4</f>
        <v>9396.1991999999991</v>
      </c>
      <c r="F46" s="76">
        <f>F47*$F$4</f>
        <v>9593.1324000000004</v>
      </c>
      <c r="G46" s="17"/>
      <c r="H46" s="92">
        <f t="shared" si="2"/>
        <v>9396.5521499999995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128</v>
      </c>
      <c r="B47" s="4" t="s">
        <v>68</v>
      </c>
      <c r="C47" s="16">
        <v>270</v>
      </c>
      <c r="D47" s="23">
        <v>276</v>
      </c>
      <c r="E47" s="16">
        <v>276</v>
      </c>
      <c r="F47" s="16">
        <v>282</v>
      </c>
      <c r="G47" s="16"/>
      <c r="H47" s="92">
        <f t="shared" si="2"/>
        <v>276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129</v>
      </c>
      <c r="B48" s="3" t="s">
        <v>43</v>
      </c>
      <c r="C48" s="17">
        <f>C49*$C$4</f>
        <v>9102.323699999999</v>
      </c>
      <c r="D48" s="17">
        <f>D49*$D$4</f>
        <v>9290.19</v>
      </c>
      <c r="E48" s="76">
        <f>E49*$E$4</f>
        <v>9294.0665999999983</v>
      </c>
      <c r="F48" s="76">
        <f>F49*$F$4</f>
        <v>9491.0778000000009</v>
      </c>
      <c r="G48" s="17"/>
      <c r="H48" s="92">
        <f t="shared" si="2"/>
        <v>9294.4145250000001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130</v>
      </c>
      <c r="B49" s="3" t="s">
        <v>20</v>
      </c>
      <c r="C49" s="19">
        <v>267</v>
      </c>
      <c r="D49" s="17">
        <v>273</v>
      </c>
      <c r="E49" s="19">
        <v>273</v>
      </c>
      <c r="F49" s="19">
        <v>279</v>
      </c>
      <c r="G49" s="19"/>
      <c r="H49" s="92">
        <f t="shared" si="2"/>
        <v>273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7" t="s">
        <v>44</v>
      </c>
      <c r="C50" s="66"/>
      <c r="D50" s="63"/>
      <c r="E50" s="63"/>
      <c r="F50" s="63"/>
      <c r="G50" s="63"/>
      <c r="H50" s="66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131</v>
      </c>
      <c r="B51" s="3" t="s">
        <v>69</v>
      </c>
      <c r="C51" s="17">
        <f>C52*$C$4</f>
        <v>26591.057999999997</v>
      </c>
      <c r="D51" s="17">
        <f>D52*$D$4</f>
        <v>26577.43</v>
      </c>
      <c r="E51" s="76">
        <f>E52*$E$4</f>
        <v>26588.520199999999</v>
      </c>
      <c r="F51" s="76">
        <f>F52*$F$4</f>
        <v>26602.232400000001</v>
      </c>
      <c r="G51" s="17"/>
      <c r="H51" s="92">
        <f t="shared" si="2"/>
        <v>26589.810149999998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132</v>
      </c>
      <c r="B52" s="3" t="s">
        <v>20</v>
      </c>
      <c r="C52" s="19">
        <v>780</v>
      </c>
      <c r="D52" s="16">
        <v>781</v>
      </c>
      <c r="E52" s="16">
        <v>781</v>
      </c>
      <c r="F52" s="16">
        <v>782</v>
      </c>
      <c r="G52" s="16"/>
      <c r="H52" s="92">
        <f t="shared" si="2"/>
        <v>781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133</v>
      </c>
      <c r="B53" s="3" t="s">
        <v>45</v>
      </c>
      <c r="C53" s="17">
        <f>C54*$C$4</f>
        <v>0</v>
      </c>
      <c r="D53" s="17">
        <f>D54*$D$4</f>
        <v>0</v>
      </c>
      <c r="E53" s="76">
        <f>E54*$E$4</f>
        <v>0</v>
      </c>
      <c r="F53" s="76">
        <f>F54*$F$4</f>
        <v>0</v>
      </c>
      <c r="G53" s="17"/>
      <c r="H53" s="92">
        <f t="shared" si="2"/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134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/>
      <c r="H54" s="92">
        <f t="shared" si="2"/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4" t="s">
        <v>46</v>
      </c>
      <c r="C55" s="66"/>
      <c r="D55" s="63"/>
      <c r="E55" s="63"/>
      <c r="F55" s="63"/>
      <c r="G55" s="63"/>
      <c r="H55" s="66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135</v>
      </c>
      <c r="B56" s="3" t="s">
        <v>47</v>
      </c>
      <c r="C56" s="17">
        <f>C57*$C$4</f>
        <v>16602.365699999998</v>
      </c>
      <c r="D56" s="17">
        <f>D57*$D$4</f>
        <v>16572.61</v>
      </c>
      <c r="E56" s="76">
        <f>E57*$E$4</f>
        <v>16579.525399999999</v>
      </c>
      <c r="F56" s="76">
        <f>F57*$F$4</f>
        <v>16600.881600000001</v>
      </c>
      <c r="G56" s="17"/>
      <c r="H56" s="92">
        <f t="shared" si="2"/>
        <v>16588.845674999997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136</v>
      </c>
      <c r="B57" s="3" t="s">
        <v>22</v>
      </c>
      <c r="C57" s="19">
        <v>487</v>
      </c>
      <c r="D57" s="16">
        <v>487</v>
      </c>
      <c r="E57" s="16">
        <v>487</v>
      </c>
      <c r="F57" s="16">
        <v>488</v>
      </c>
      <c r="G57" s="16"/>
      <c r="H57" s="92">
        <f t="shared" si="2"/>
        <v>487.25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4" t="s">
        <v>48</v>
      </c>
      <c r="C58" s="66"/>
      <c r="D58" s="63"/>
      <c r="E58" s="63"/>
      <c r="F58" s="63"/>
      <c r="G58" s="63"/>
      <c r="H58" s="66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137</v>
      </c>
      <c r="B59" s="3" t="s">
        <v>49</v>
      </c>
      <c r="C59" s="17">
        <f>C60*$C$4</f>
        <v>11284.1541</v>
      </c>
      <c r="D59" s="17">
        <f>D60*$D$4</f>
        <v>11297.960000000001</v>
      </c>
      <c r="E59" s="76">
        <f>E60*$E$4</f>
        <v>11098.409199999998</v>
      </c>
      <c r="F59" s="76">
        <f>F60*$F$4</f>
        <v>11089.933199999999</v>
      </c>
      <c r="G59" s="17"/>
      <c r="H59" s="92">
        <f t="shared" si="2"/>
        <v>11192.614125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138</v>
      </c>
      <c r="B60" s="3" t="s">
        <v>20</v>
      </c>
      <c r="C60" s="19">
        <v>331</v>
      </c>
      <c r="D60" s="16">
        <v>332</v>
      </c>
      <c r="E60" s="16">
        <v>326</v>
      </c>
      <c r="F60" s="16">
        <v>326</v>
      </c>
      <c r="G60" s="16"/>
      <c r="H60" s="92">
        <f t="shared" si="2"/>
        <v>328.75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139</v>
      </c>
      <c r="B61" s="3" t="s">
        <v>50</v>
      </c>
      <c r="C61" s="17">
        <f>C62*$C$4</f>
        <v>10977.334199999999</v>
      </c>
      <c r="D61" s="17">
        <f>D62*$D$4</f>
        <v>10991.69</v>
      </c>
      <c r="E61" s="76">
        <f>E62*$E$4</f>
        <v>10792.011399999999</v>
      </c>
      <c r="F61" s="76">
        <f>F62*$F$4</f>
        <v>10783.769399999999</v>
      </c>
      <c r="G61" s="17"/>
      <c r="H61" s="92">
        <f t="shared" si="2"/>
        <v>10886.20125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140</v>
      </c>
      <c r="B62" s="3" t="s">
        <v>20</v>
      </c>
      <c r="C62" s="19">
        <v>322</v>
      </c>
      <c r="D62" s="16">
        <v>323</v>
      </c>
      <c r="E62" s="16">
        <v>317</v>
      </c>
      <c r="F62" s="16">
        <v>317</v>
      </c>
      <c r="G62" s="16"/>
      <c r="H62" s="92">
        <f t="shared" si="2"/>
        <v>319.75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141</v>
      </c>
      <c r="B63" s="3" t="s">
        <v>51</v>
      </c>
      <c r="C63" s="17">
        <f>C64*$C$4</f>
        <v>10875.060899999999</v>
      </c>
      <c r="D63" s="17">
        <f>D64*$D$4</f>
        <v>10889.6</v>
      </c>
      <c r="E63" s="76">
        <f>E64*$E$4</f>
        <v>10689.878799999999</v>
      </c>
      <c r="F63" s="76">
        <f>F64*$F$4</f>
        <v>10681.7148</v>
      </c>
      <c r="G63" s="17"/>
      <c r="H63" s="92">
        <f t="shared" si="2"/>
        <v>10784.063624999999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142</v>
      </c>
      <c r="B64" s="3" t="s">
        <v>20</v>
      </c>
      <c r="C64" s="19">
        <v>319</v>
      </c>
      <c r="D64" s="16">
        <v>320</v>
      </c>
      <c r="E64" s="16">
        <v>314</v>
      </c>
      <c r="F64" s="16">
        <v>314</v>
      </c>
      <c r="G64" s="16"/>
      <c r="H64" s="92">
        <f t="shared" si="2"/>
        <v>316.75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143</v>
      </c>
      <c r="B65" s="3" t="s">
        <v>52</v>
      </c>
      <c r="C65" s="17">
        <f>C66*$C$4</f>
        <v>0</v>
      </c>
      <c r="D65" s="17">
        <f>D66*$D$4</f>
        <v>0</v>
      </c>
      <c r="E65" s="76">
        <f>E66*$E$4</f>
        <v>0</v>
      </c>
      <c r="F65" s="76">
        <f>F66*$F$4</f>
        <v>0</v>
      </c>
      <c r="G65" s="17"/>
      <c r="H65" s="92">
        <f t="shared" si="2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144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/>
      <c r="H66" s="92">
        <f t="shared" si="2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145</v>
      </c>
      <c r="B67" s="3" t="s">
        <v>53</v>
      </c>
      <c r="C67" s="17">
        <f>C68*$C$4</f>
        <v>0</v>
      </c>
      <c r="D67" s="17">
        <f>D68*$D$4</f>
        <v>0</v>
      </c>
      <c r="E67" s="76">
        <f>E68*$E$4</f>
        <v>0</v>
      </c>
      <c r="F67" s="76">
        <f>F68*$F$4</f>
        <v>0</v>
      </c>
      <c r="G67" s="17"/>
      <c r="H67" s="92">
        <f t="shared" si="2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146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/>
      <c r="H68" s="91">
        <f t="shared" si="2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4" t="s">
        <v>54</v>
      </c>
      <c r="C69" s="63"/>
      <c r="D69" s="63"/>
      <c r="E69" s="63"/>
      <c r="F69" s="63"/>
      <c r="G69" s="63"/>
      <c r="H69" s="66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147</v>
      </c>
      <c r="B70" s="3" t="s">
        <v>55</v>
      </c>
      <c r="C70" s="17">
        <f>C71*$C$4</f>
        <v>11590.973999999998</v>
      </c>
      <c r="D70" s="17">
        <f>D71*$D$4</f>
        <v>11570.2</v>
      </c>
      <c r="E70" s="76">
        <f>E71*$E$4</f>
        <v>11575.027999999998</v>
      </c>
      <c r="F70" s="76">
        <f>F71*$F$4</f>
        <v>11600.206200000001</v>
      </c>
      <c r="G70" s="17"/>
      <c r="H70" s="92">
        <f t="shared" ref="H70:H84" si="3">AVERAGE(C70:G70)</f>
        <v>11584.10205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148</v>
      </c>
      <c r="B71" s="3" t="s">
        <v>22</v>
      </c>
      <c r="C71" s="16">
        <v>340</v>
      </c>
      <c r="D71" s="16">
        <v>340</v>
      </c>
      <c r="E71" s="16">
        <v>340</v>
      </c>
      <c r="F71" s="16">
        <v>341</v>
      </c>
      <c r="G71" s="16"/>
      <c r="H71" s="92">
        <f t="shared" si="3"/>
        <v>340.25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149</v>
      </c>
      <c r="B72" s="122" t="s">
        <v>56</v>
      </c>
      <c r="C72" s="116">
        <f>C73*$C$4</f>
        <v>11488.700699999999</v>
      </c>
      <c r="D72" s="116">
        <f>D73*$D$4</f>
        <v>11502.140000000001</v>
      </c>
      <c r="E72" s="116">
        <f>E73*$E$4</f>
        <v>11506.9396</v>
      </c>
      <c r="F72" s="116">
        <f>F73*$F$4</f>
        <v>11498.151599999999</v>
      </c>
      <c r="G72" s="116"/>
      <c r="H72" s="119">
        <f t="shared" si="3"/>
        <v>11498.982974999999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150</v>
      </c>
      <c r="B73" s="122" t="s">
        <v>20</v>
      </c>
      <c r="C73" s="117">
        <v>337</v>
      </c>
      <c r="D73" s="117">
        <v>338</v>
      </c>
      <c r="E73" s="117">
        <v>338</v>
      </c>
      <c r="F73" s="117">
        <v>338</v>
      </c>
      <c r="G73" s="117"/>
      <c r="H73" s="119">
        <f t="shared" si="3"/>
        <v>337.75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151</v>
      </c>
      <c r="B74" s="3" t="s">
        <v>57</v>
      </c>
      <c r="C74" s="17">
        <f>C75*$C$4</f>
        <v>11386.427399999999</v>
      </c>
      <c r="D74" s="17">
        <f>D75*$D$4</f>
        <v>11400.050000000001</v>
      </c>
      <c r="E74" s="76">
        <f>E75*$E$4</f>
        <v>11404.806999999999</v>
      </c>
      <c r="F74" s="76">
        <f>F75*$F$4</f>
        <v>11396.097</v>
      </c>
      <c r="G74" s="17"/>
      <c r="H74" s="92">
        <f t="shared" si="3"/>
        <v>11396.84535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152</v>
      </c>
      <c r="B75" s="3" t="s">
        <v>20</v>
      </c>
      <c r="C75" s="16">
        <v>334</v>
      </c>
      <c r="D75" s="16">
        <v>335</v>
      </c>
      <c r="E75" s="16">
        <v>335</v>
      </c>
      <c r="F75" s="16">
        <v>335</v>
      </c>
      <c r="G75" s="16"/>
      <c r="H75" s="92">
        <f t="shared" si="3"/>
        <v>334.75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153</v>
      </c>
      <c r="B76" s="3" t="s">
        <v>58</v>
      </c>
      <c r="C76" s="17">
        <f>C77*$C$4</f>
        <v>11284.1541</v>
      </c>
      <c r="D76" s="17">
        <f>D77*$D$4</f>
        <v>11297.960000000001</v>
      </c>
      <c r="E76" s="76">
        <f>E77*$E$4</f>
        <v>11302.674399999998</v>
      </c>
      <c r="F76" s="76">
        <f>F77*$F$4</f>
        <v>11294.0424</v>
      </c>
      <c r="G76" s="17"/>
      <c r="H76" s="92">
        <f t="shared" si="3"/>
        <v>11294.707724999998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154</v>
      </c>
      <c r="B77" s="3" t="s">
        <v>20</v>
      </c>
      <c r="C77" s="16">
        <v>331</v>
      </c>
      <c r="D77" s="16">
        <v>332</v>
      </c>
      <c r="E77" s="16">
        <v>332</v>
      </c>
      <c r="F77" s="16">
        <v>332</v>
      </c>
      <c r="G77" s="16"/>
      <c r="H77" s="92">
        <f t="shared" si="3"/>
        <v>331.75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155</v>
      </c>
      <c r="B78" s="3" t="s">
        <v>59</v>
      </c>
      <c r="C78" s="17">
        <f>C79*$C$4</f>
        <v>11079.607499999998</v>
      </c>
      <c r="D78" s="17">
        <f>D79*$D$4</f>
        <v>11093.78</v>
      </c>
      <c r="E78" s="76">
        <f>E79*$E$4</f>
        <v>11098.409199999998</v>
      </c>
      <c r="F78" s="76">
        <f>F79*$F$4</f>
        <v>11089.933199999999</v>
      </c>
      <c r="G78" s="17"/>
      <c r="H78" s="92">
        <f t="shared" si="3"/>
        <v>11090.432474999998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156</v>
      </c>
      <c r="B79" s="3" t="s">
        <v>22</v>
      </c>
      <c r="C79" s="16">
        <v>325</v>
      </c>
      <c r="D79" s="16">
        <v>326</v>
      </c>
      <c r="E79" s="16">
        <v>326</v>
      </c>
      <c r="F79" s="16">
        <v>326</v>
      </c>
      <c r="G79" s="16"/>
      <c r="H79" s="92">
        <f t="shared" si="3"/>
        <v>325.75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157</v>
      </c>
      <c r="B80" s="3" t="s">
        <v>60</v>
      </c>
      <c r="C80" s="17">
        <f>C81*$C$4</f>
        <v>0</v>
      </c>
      <c r="D80" s="17">
        <f>D81*$D$4</f>
        <v>0</v>
      </c>
      <c r="E80" s="76">
        <f>E81*$E$4</f>
        <v>0</v>
      </c>
      <c r="F80" s="76">
        <f>F81*$F$4</f>
        <v>0</v>
      </c>
      <c r="G80" s="17"/>
      <c r="H80" s="92">
        <f t="shared" si="3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158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92">
        <f t="shared" si="3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4" t="s">
        <v>61</v>
      </c>
      <c r="C82" s="65"/>
      <c r="D82" s="63"/>
      <c r="E82" s="63"/>
      <c r="F82" s="63"/>
      <c r="G82" s="63"/>
      <c r="H82" s="66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159</v>
      </c>
      <c r="B83" s="3" t="s">
        <v>62</v>
      </c>
      <c r="C83" s="17">
        <f>C84*$C$4</f>
        <v>7977.317399999999</v>
      </c>
      <c r="D83" s="17">
        <f>D84*$D$4</f>
        <v>7997.05</v>
      </c>
      <c r="E83" s="76">
        <f>E84*$E$4</f>
        <v>8204.6521999999986</v>
      </c>
      <c r="F83" s="76">
        <f>F84*$F$4</f>
        <v>8198.3862000000008</v>
      </c>
      <c r="G83" s="17"/>
      <c r="H83" s="92">
        <f t="shared" si="3"/>
        <v>8094.3514500000001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160</v>
      </c>
      <c r="B84" s="10" t="s">
        <v>20</v>
      </c>
      <c r="C84" s="22">
        <v>234</v>
      </c>
      <c r="D84" s="25">
        <v>235</v>
      </c>
      <c r="E84" s="25">
        <v>241</v>
      </c>
      <c r="F84" s="22">
        <v>241</v>
      </c>
      <c r="G84" s="25"/>
      <c r="H84" s="91">
        <f t="shared" si="3"/>
        <v>237.75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x14ac:dyDescent="0.5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x14ac:dyDescent="0.5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x14ac:dyDescent="0.5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</row>
    <row r="347" spans="3:17" x14ac:dyDescent="0.5">
      <c r="C347" s="20"/>
      <c r="D347" s="20"/>
      <c r="E347" s="20"/>
      <c r="F347" s="20"/>
    </row>
    <row r="348" spans="3:17" x14ac:dyDescent="0.5">
      <c r="C348" s="20"/>
      <c r="D348" s="20"/>
      <c r="E348" s="20"/>
      <c r="F348" s="20"/>
    </row>
    <row r="349" spans="3:17" x14ac:dyDescent="0.5">
      <c r="C349" s="20"/>
      <c r="D349" s="20"/>
      <c r="E349" s="20"/>
      <c r="F349" s="20"/>
    </row>
    <row r="350" spans="3:17" x14ac:dyDescent="0.5">
      <c r="C350" s="20"/>
      <c r="D350" s="20"/>
      <c r="E350" s="20"/>
      <c r="F350" s="20"/>
    </row>
    <row r="351" spans="3:17" x14ac:dyDescent="0.5">
      <c r="C351" s="20"/>
      <c r="D351" s="20"/>
      <c r="E351" s="20"/>
      <c r="F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D363" s="11"/>
    </row>
    <row r="364" spans="3:6" x14ac:dyDescent="0.5">
      <c r="D364" s="11"/>
    </row>
    <row r="365" spans="3:6" x14ac:dyDescent="0.5">
      <c r="D365" s="11"/>
    </row>
    <row r="366" spans="3:6" x14ac:dyDescent="0.5">
      <c r="D366" s="11"/>
    </row>
    <row r="367" spans="3:6" x14ac:dyDescent="0.5">
      <c r="D367" s="11"/>
    </row>
    <row r="368" spans="3:6" x14ac:dyDescent="0.5">
      <c r="D368" s="11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404"/>
  <sheetViews>
    <sheetView workbookViewId="0">
      <selection activeCell="C6" sqref="C6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170" t="s">
        <v>83</v>
      </c>
      <c r="C1" s="170"/>
      <c r="D1" s="170"/>
      <c r="E1" s="170"/>
      <c r="F1" s="170"/>
      <c r="G1" s="170"/>
      <c r="H1" s="170"/>
    </row>
    <row r="2" spans="1:17" x14ac:dyDescent="0.5">
      <c r="B2" s="31" t="s">
        <v>0</v>
      </c>
      <c r="C2" s="168" t="s">
        <v>66</v>
      </c>
      <c r="D2" s="169"/>
      <c r="E2" s="169"/>
      <c r="F2" s="169"/>
      <c r="G2" s="169"/>
      <c r="H2" s="30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3" t="s">
        <v>17</v>
      </c>
      <c r="C4" s="44">
        <v>34.038200000000003</v>
      </c>
      <c r="D4" s="45">
        <v>33.999200000000002</v>
      </c>
      <c r="E4" s="46">
        <v>33.948099999999997</v>
      </c>
      <c r="F4" s="46">
        <v>33.938200000000002</v>
      </c>
      <c r="G4" s="44">
        <v>33.826099999999997</v>
      </c>
      <c r="H4" s="48">
        <f>AVERAGE(C4:G4)</f>
        <v>33.949959999999997</v>
      </c>
    </row>
    <row r="5" spans="1:17" x14ac:dyDescent="0.5">
      <c r="B5" s="60" t="s">
        <v>18</v>
      </c>
      <c r="C5" s="61"/>
      <c r="D5" s="62"/>
      <c r="E5" s="62"/>
      <c r="F5" s="63"/>
      <c r="G5" s="62"/>
      <c r="H5" s="127"/>
    </row>
    <row r="6" spans="1:17" x14ac:dyDescent="0.5">
      <c r="A6" t="s">
        <v>91</v>
      </c>
      <c r="B6" s="6" t="s">
        <v>19</v>
      </c>
      <c r="C6" s="76">
        <f>C7*$C$4</f>
        <v>0</v>
      </c>
      <c r="D6" s="76">
        <f>D7*$D$4</f>
        <v>0</v>
      </c>
      <c r="E6" s="76">
        <f>E7*$E$4</f>
        <v>0</v>
      </c>
      <c r="F6" s="76">
        <f>F7*$F$4</f>
        <v>0</v>
      </c>
      <c r="G6" s="76">
        <f>G7*$G$4</f>
        <v>0</v>
      </c>
      <c r="H6" s="92">
        <f>AVERAGE(C6:G6)</f>
        <v>0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92</v>
      </c>
      <c r="B7" s="6" t="s">
        <v>20</v>
      </c>
      <c r="C7" s="17">
        <v>0</v>
      </c>
      <c r="D7" s="16">
        <v>0</v>
      </c>
      <c r="E7" s="16">
        <v>0</v>
      </c>
      <c r="F7" s="16">
        <v>0</v>
      </c>
      <c r="G7" s="16">
        <v>0</v>
      </c>
      <c r="H7" s="92">
        <f>AVERAGE(C7:G7)</f>
        <v>0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93</v>
      </c>
      <c r="B8" s="123" t="s">
        <v>21</v>
      </c>
      <c r="C8" s="116">
        <f>C9*$C$4</f>
        <v>19469.850400000003</v>
      </c>
      <c r="D8" s="116">
        <f>D9*$D$4</f>
        <v>19481.5416</v>
      </c>
      <c r="E8" s="116">
        <f>E9*$E$4</f>
        <v>19486.2094</v>
      </c>
      <c r="F8" s="116">
        <f>F9*$F$4</f>
        <v>19853.847000000002</v>
      </c>
      <c r="G8" s="116">
        <f>G9*$G$4</f>
        <v>19923.572899999999</v>
      </c>
      <c r="H8" s="119">
        <f>AVERAGE(C8:G8)</f>
        <v>19643.004260000002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94</v>
      </c>
      <c r="B9" s="123" t="s">
        <v>22</v>
      </c>
      <c r="C9" s="116">
        <v>572</v>
      </c>
      <c r="D9" s="116">
        <v>573</v>
      </c>
      <c r="E9" s="116">
        <v>574</v>
      </c>
      <c r="F9" s="116">
        <v>585</v>
      </c>
      <c r="G9" s="116">
        <v>589</v>
      </c>
      <c r="H9" s="119">
        <f>AVERAGE(C9:G9)</f>
        <v>578.6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95</v>
      </c>
      <c r="B10" s="123" t="s">
        <v>23</v>
      </c>
      <c r="C10" s="116">
        <f>C11*$C$4</f>
        <v>0</v>
      </c>
      <c r="D10" s="116">
        <f>D11*$D$4</f>
        <v>0</v>
      </c>
      <c r="E10" s="116">
        <f>E11*$E$4</f>
        <v>0</v>
      </c>
      <c r="F10" s="116">
        <f>F11*$F$4</f>
        <v>0</v>
      </c>
      <c r="G10" s="116">
        <f>G11*$G$4</f>
        <v>0</v>
      </c>
      <c r="H10" s="119">
        <f t="shared" ref="H10:H35" si="0">AVERAGE(C10:G10)</f>
        <v>0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96</v>
      </c>
      <c r="B11" s="123" t="s">
        <v>20</v>
      </c>
      <c r="C11" s="116">
        <v>0</v>
      </c>
      <c r="D11" s="116">
        <v>0</v>
      </c>
      <c r="E11" s="116">
        <v>0</v>
      </c>
      <c r="F11" s="116">
        <v>0</v>
      </c>
      <c r="G11" s="116">
        <v>0</v>
      </c>
      <c r="H11" s="119">
        <f t="shared" si="0"/>
        <v>0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97</v>
      </c>
      <c r="B12" s="123" t="s">
        <v>24</v>
      </c>
      <c r="C12" s="116">
        <f>C13*$C$4</f>
        <v>18993.315600000002</v>
      </c>
      <c r="D12" s="116">
        <f>D13*$D$4</f>
        <v>18971.553599999999</v>
      </c>
      <c r="E12" s="116">
        <f>E13*$E$4</f>
        <v>18976.987899999996</v>
      </c>
      <c r="F12" s="116">
        <f>F13*$F$4</f>
        <v>19378.712200000002</v>
      </c>
      <c r="G12" s="116">
        <f>G13*$G$4</f>
        <v>19416.181399999998</v>
      </c>
      <c r="H12" s="119">
        <f t="shared" si="0"/>
        <v>19147.350140000002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98</v>
      </c>
      <c r="B13" s="123" t="s">
        <v>20</v>
      </c>
      <c r="C13" s="116">
        <v>558</v>
      </c>
      <c r="D13" s="117">
        <v>558</v>
      </c>
      <c r="E13" s="117">
        <v>559</v>
      </c>
      <c r="F13" s="117">
        <v>571</v>
      </c>
      <c r="G13" s="117">
        <v>574</v>
      </c>
      <c r="H13" s="119">
        <f t="shared" si="0"/>
        <v>564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99</v>
      </c>
      <c r="B14" s="6" t="s">
        <v>25</v>
      </c>
      <c r="C14" s="76">
        <f>C15*$C$4</f>
        <v>12594.134000000002</v>
      </c>
      <c r="D14" s="76">
        <f>D15*$D$4</f>
        <v>12579.704000000002</v>
      </c>
      <c r="E14" s="76">
        <f>E15*$E$4</f>
        <v>12798.4337</v>
      </c>
      <c r="F14" s="76">
        <f>F15*$F$4</f>
        <v>12760.763200000001</v>
      </c>
      <c r="G14" s="76">
        <f>G15*$G$4</f>
        <v>12820.091899999999</v>
      </c>
      <c r="H14" s="92">
        <f t="shared" si="0"/>
        <v>12710.625360000002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100</v>
      </c>
      <c r="B15" s="6" t="s">
        <v>20</v>
      </c>
      <c r="C15" s="19">
        <v>370</v>
      </c>
      <c r="D15" s="16">
        <v>370</v>
      </c>
      <c r="E15" s="16">
        <v>377</v>
      </c>
      <c r="F15" s="16">
        <v>376</v>
      </c>
      <c r="G15" s="16">
        <v>379</v>
      </c>
      <c r="H15" s="92">
        <f t="shared" si="0"/>
        <v>374.4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101</v>
      </c>
      <c r="B16" s="6" t="s">
        <v>26</v>
      </c>
      <c r="C16" s="76">
        <f>C17*$C$4</f>
        <v>11198.567800000001</v>
      </c>
      <c r="D16" s="76">
        <f>D17*$D$4</f>
        <v>11287.734400000001</v>
      </c>
      <c r="E16" s="76">
        <f>E17*$E$4</f>
        <v>11508.4059</v>
      </c>
      <c r="F16" s="76">
        <f>F17*$F$4</f>
        <v>11471.1116</v>
      </c>
      <c r="G16" s="76">
        <f>G17*$G$4</f>
        <v>11500.874</v>
      </c>
      <c r="H16" s="92">
        <f t="shared" si="0"/>
        <v>11393.338740000001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102</v>
      </c>
      <c r="B17" s="6" t="s">
        <v>20</v>
      </c>
      <c r="C17" s="19">
        <v>329</v>
      </c>
      <c r="D17" s="16">
        <v>332</v>
      </c>
      <c r="E17" s="16">
        <v>339</v>
      </c>
      <c r="F17" s="16">
        <v>338</v>
      </c>
      <c r="G17" s="16">
        <v>340</v>
      </c>
      <c r="H17" s="92">
        <f t="shared" si="0"/>
        <v>335.6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103</v>
      </c>
      <c r="B18" s="6" t="s">
        <v>27</v>
      </c>
      <c r="C18" s="76">
        <f>C19*$C$4</f>
        <v>0</v>
      </c>
      <c r="D18" s="76">
        <f>D19*$D$4</f>
        <v>0</v>
      </c>
      <c r="E18" s="76">
        <f>E19*$E$4</f>
        <v>0</v>
      </c>
      <c r="F18" s="76">
        <f>F19*$F$4</f>
        <v>0</v>
      </c>
      <c r="G18" s="76">
        <f>G19*$G$4</f>
        <v>0</v>
      </c>
      <c r="H18" s="92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104</v>
      </c>
      <c r="B19" s="3" t="s">
        <v>20</v>
      </c>
      <c r="C19" s="16">
        <v>0</v>
      </c>
      <c r="D19" s="16">
        <v>0</v>
      </c>
      <c r="E19" s="16">
        <v>0</v>
      </c>
      <c r="F19" s="128">
        <v>0</v>
      </c>
      <c r="G19" s="16">
        <v>0</v>
      </c>
      <c r="H19" s="92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105</v>
      </c>
      <c r="B20" s="3" t="s">
        <v>28</v>
      </c>
      <c r="C20" s="126">
        <f>C21*$C$4</f>
        <v>0</v>
      </c>
      <c r="D20" s="76">
        <f>D21*$D$4</f>
        <v>0</v>
      </c>
      <c r="E20" s="76">
        <f>E21*$E$4</f>
        <v>0</v>
      </c>
      <c r="F20" s="76">
        <f>F21*$F$4</f>
        <v>0</v>
      </c>
      <c r="G20" s="76">
        <f>G21*$G$4</f>
        <v>0</v>
      </c>
      <c r="H20" s="92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106</v>
      </c>
      <c r="B21" s="3" t="s">
        <v>20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92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107</v>
      </c>
      <c r="B22" s="122" t="s">
        <v>29</v>
      </c>
      <c r="C22" s="120">
        <f>C23*$C$4</f>
        <v>10892.224000000002</v>
      </c>
      <c r="D22" s="116">
        <f>D23*$D$4</f>
        <v>10981.741600000001</v>
      </c>
      <c r="E22" s="116">
        <f>E23*$E$4</f>
        <v>11202.873</v>
      </c>
      <c r="F22" s="116">
        <f>F23*$F$4</f>
        <v>11165.667800000001</v>
      </c>
      <c r="G22" s="116">
        <f>G23*$G$4</f>
        <v>11196.4391</v>
      </c>
      <c r="H22" s="119">
        <f t="shared" si="0"/>
        <v>11087.7891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108</v>
      </c>
      <c r="B23" s="122" t="s">
        <v>20</v>
      </c>
      <c r="C23" s="117">
        <v>320</v>
      </c>
      <c r="D23" s="117">
        <v>323</v>
      </c>
      <c r="E23" s="117">
        <v>330</v>
      </c>
      <c r="F23" s="117">
        <v>329</v>
      </c>
      <c r="G23" s="117">
        <v>331</v>
      </c>
      <c r="H23" s="119">
        <f>AVERAGE(C23:G23)</f>
        <v>326.60000000000002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109</v>
      </c>
      <c r="B24" s="3" t="s">
        <v>30</v>
      </c>
      <c r="C24" s="126">
        <f>C25*$C$4</f>
        <v>10790.109400000001</v>
      </c>
      <c r="D24" s="76">
        <f>D25*$D$4</f>
        <v>10879.744000000001</v>
      </c>
      <c r="E24" s="76">
        <f>E25*$E$4</f>
        <v>11101.028699999999</v>
      </c>
      <c r="F24" s="76">
        <f>F25*$F$4</f>
        <v>11063.853200000001</v>
      </c>
      <c r="G24" s="76">
        <f>G25*$G$4</f>
        <v>11094.960799999999</v>
      </c>
      <c r="H24" s="92">
        <f t="shared" si="0"/>
        <v>10985.93922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110</v>
      </c>
      <c r="B25" s="6" t="s">
        <v>20</v>
      </c>
      <c r="C25" s="19">
        <v>317</v>
      </c>
      <c r="D25" s="19">
        <v>320</v>
      </c>
      <c r="E25" s="19">
        <v>327</v>
      </c>
      <c r="F25" s="19">
        <v>326</v>
      </c>
      <c r="G25" s="19">
        <v>328</v>
      </c>
      <c r="H25" s="92">
        <f t="shared" si="0"/>
        <v>323.60000000000002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111</v>
      </c>
      <c r="B26" s="3" t="s">
        <v>31</v>
      </c>
      <c r="C26" s="126">
        <f>C27*$C$4</f>
        <v>10687.9948</v>
      </c>
      <c r="D26" s="76">
        <f>D27*$D$4</f>
        <v>10777.7464</v>
      </c>
      <c r="E26" s="76">
        <f>E27*$E$4</f>
        <v>10863.392</v>
      </c>
      <c r="F26" s="76">
        <f>F27*$F$4</f>
        <v>10962.0386</v>
      </c>
      <c r="G26" s="76">
        <f>G27*$G$4</f>
        <v>11027.308599999998</v>
      </c>
      <c r="H26" s="92">
        <f t="shared" si="0"/>
        <v>10863.696079999998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112</v>
      </c>
      <c r="B27" s="3" t="s">
        <v>20</v>
      </c>
      <c r="C27" s="16">
        <v>314</v>
      </c>
      <c r="D27" s="23">
        <v>317</v>
      </c>
      <c r="E27" s="16">
        <v>320</v>
      </c>
      <c r="F27" s="16">
        <v>323</v>
      </c>
      <c r="G27" s="16">
        <v>326</v>
      </c>
      <c r="H27" s="92">
        <f t="shared" si="0"/>
        <v>320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113</v>
      </c>
      <c r="B28" s="3" t="s">
        <v>32</v>
      </c>
      <c r="C28" s="126">
        <f>C29*$C$4</f>
        <v>0</v>
      </c>
      <c r="D28" s="76">
        <f>D29*$D$4</f>
        <v>0</v>
      </c>
      <c r="E28" s="76">
        <f>E29*$E$4</f>
        <v>0</v>
      </c>
      <c r="F28" s="76">
        <f>F29*$F$4</f>
        <v>0</v>
      </c>
      <c r="G28" s="76">
        <f>G29*$G$4</f>
        <v>0</v>
      </c>
      <c r="H28" s="92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114</v>
      </c>
      <c r="B29" s="3" t="s">
        <v>20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92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115</v>
      </c>
      <c r="B30" s="122" t="s">
        <v>64</v>
      </c>
      <c r="C30" s="120">
        <f>C31*$C$4</f>
        <v>10449.727400000002</v>
      </c>
      <c r="D30" s="116">
        <f>D31*$D$4</f>
        <v>10539.752</v>
      </c>
      <c r="E30" s="116">
        <f>E31*$E$4</f>
        <v>10727.5996</v>
      </c>
      <c r="F30" s="116">
        <f>F31*$F$4</f>
        <v>10724.4712</v>
      </c>
      <c r="G30" s="116">
        <f>G31*$G$4</f>
        <v>10756.699799999999</v>
      </c>
      <c r="H30" s="119">
        <f t="shared" si="0"/>
        <v>10639.65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116</v>
      </c>
      <c r="B31" s="122" t="s">
        <v>20</v>
      </c>
      <c r="C31" s="117">
        <v>307</v>
      </c>
      <c r="D31" s="120">
        <v>310</v>
      </c>
      <c r="E31" s="117">
        <v>316</v>
      </c>
      <c r="F31" s="117">
        <v>316</v>
      </c>
      <c r="G31" s="117">
        <v>318</v>
      </c>
      <c r="H31" s="119">
        <f t="shared" si="0"/>
        <v>313.39999999999998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117</v>
      </c>
      <c r="B32" s="3" t="s">
        <v>33</v>
      </c>
      <c r="C32" s="126">
        <f>C33*$C$4</f>
        <v>0</v>
      </c>
      <c r="D32" s="76">
        <f>D33*$D$4</f>
        <v>0</v>
      </c>
      <c r="E32" s="76">
        <f>E33*$E$4</f>
        <v>0</v>
      </c>
      <c r="F32" s="76">
        <f>F33*$F$4</f>
        <v>0</v>
      </c>
      <c r="G32" s="76">
        <f>G33*$G$4</f>
        <v>0</v>
      </c>
      <c r="H32" s="92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118</v>
      </c>
      <c r="B33" s="3" t="s">
        <v>20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92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161</v>
      </c>
      <c r="B34" s="3" t="s">
        <v>34</v>
      </c>
      <c r="C34" s="126">
        <f>C35*$C$4</f>
        <v>0</v>
      </c>
      <c r="D34" s="76">
        <f>D35*$D$4</f>
        <v>0</v>
      </c>
      <c r="E34" s="76">
        <f>E35*$E$4</f>
        <v>0</v>
      </c>
      <c r="F34" s="76">
        <f>F35*$F$4</f>
        <v>0</v>
      </c>
      <c r="G34" s="76">
        <f>G35*$G$4</f>
        <v>0</v>
      </c>
      <c r="H34" s="92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162</v>
      </c>
      <c r="B35" s="10" t="s">
        <v>22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91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4" t="s">
        <v>35</v>
      </c>
      <c r="C36" s="63"/>
      <c r="D36" s="65"/>
      <c r="E36" s="63"/>
      <c r="F36" s="63"/>
      <c r="G36" s="63"/>
      <c r="H36" s="66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163</v>
      </c>
      <c r="B37" s="3" t="s">
        <v>36</v>
      </c>
      <c r="C37" s="126">
        <f>C38*$C$4</f>
        <v>12492.019400000001</v>
      </c>
      <c r="D37" s="76">
        <f>D38*$D$4</f>
        <v>12477.706400000001</v>
      </c>
      <c r="E37" s="76">
        <f>E38*$E$4</f>
        <v>12492.900799999999</v>
      </c>
      <c r="F37" s="76">
        <f>F38*$F$4</f>
        <v>12489.257600000001</v>
      </c>
      <c r="G37" s="76">
        <f>G38*$G$4</f>
        <v>12515.656999999999</v>
      </c>
      <c r="H37" s="92">
        <f t="shared" ref="H37:H42" si="1">AVERAGE(C37:G37)</f>
        <v>12493.508239999999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164</v>
      </c>
      <c r="B38" s="3" t="s">
        <v>37</v>
      </c>
      <c r="C38" s="16">
        <v>367</v>
      </c>
      <c r="D38" s="23">
        <v>367</v>
      </c>
      <c r="E38" s="16">
        <v>368</v>
      </c>
      <c r="F38" s="16">
        <v>368</v>
      </c>
      <c r="G38" s="16">
        <v>370</v>
      </c>
      <c r="H38" s="92">
        <f t="shared" si="1"/>
        <v>368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165</v>
      </c>
      <c r="B39" s="3" t="s">
        <v>39</v>
      </c>
      <c r="C39" s="126">
        <f>C40*$C$4</f>
        <v>10892.224000000002</v>
      </c>
      <c r="D39" s="76">
        <f>D40*$D$4</f>
        <v>10879.744000000001</v>
      </c>
      <c r="E39" s="76">
        <f>E40*$E$4</f>
        <v>10999.184399999998</v>
      </c>
      <c r="F39" s="76">
        <f>F40*$F$4</f>
        <v>10995.9768</v>
      </c>
      <c r="G39" s="76">
        <f>G40*$G$4</f>
        <v>11027.308599999998</v>
      </c>
      <c r="H39" s="92">
        <f t="shared" si="1"/>
        <v>10958.887559999999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166</v>
      </c>
      <c r="B40" s="3" t="s">
        <v>38</v>
      </c>
      <c r="C40" s="16">
        <v>320</v>
      </c>
      <c r="D40" s="23">
        <v>320</v>
      </c>
      <c r="E40" s="16">
        <v>324</v>
      </c>
      <c r="F40" s="16">
        <v>324</v>
      </c>
      <c r="G40" s="16">
        <v>326</v>
      </c>
      <c r="H40" s="92">
        <f t="shared" si="1"/>
        <v>322.8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123</v>
      </c>
      <c r="B41" s="3" t="s">
        <v>65</v>
      </c>
      <c r="C41" s="126">
        <f>C42*$C$4</f>
        <v>13377.012600000002</v>
      </c>
      <c r="D41" s="76">
        <f>D42*$D$4</f>
        <v>13395.684800000001</v>
      </c>
      <c r="E41" s="76">
        <f>E42*$E$4</f>
        <v>13409.499499999998</v>
      </c>
      <c r="F41" s="76">
        <f>F42*$F$4</f>
        <v>13880.723800000002</v>
      </c>
      <c r="G41" s="76">
        <f>G42*$G$4</f>
        <v>14409.918599999999</v>
      </c>
      <c r="H41" s="92">
        <f t="shared" si="1"/>
        <v>13694.567860000001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124</v>
      </c>
      <c r="B42" s="3" t="s">
        <v>22</v>
      </c>
      <c r="C42" s="16">
        <v>393</v>
      </c>
      <c r="D42" s="23">
        <v>394</v>
      </c>
      <c r="E42" s="16">
        <v>395</v>
      </c>
      <c r="F42" s="16">
        <v>409</v>
      </c>
      <c r="G42" s="16">
        <v>426</v>
      </c>
      <c r="H42" s="92">
        <f t="shared" si="1"/>
        <v>403.4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4" t="s">
        <v>40</v>
      </c>
      <c r="C43" s="63"/>
      <c r="D43" s="65"/>
      <c r="E43" s="63"/>
      <c r="F43" s="63"/>
      <c r="G43" s="63"/>
      <c r="H43" s="66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125</v>
      </c>
      <c r="B44" s="3" t="s">
        <v>41</v>
      </c>
      <c r="C44" s="126">
        <f>C45*$C$4</f>
        <v>10381.651000000002</v>
      </c>
      <c r="D44" s="76">
        <f>D45*$D$4</f>
        <v>10403.755200000001</v>
      </c>
      <c r="E44" s="76">
        <f>E45*$E$4</f>
        <v>10591.807199999999</v>
      </c>
      <c r="F44" s="76">
        <f>F45*$F$4</f>
        <v>10588.7184</v>
      </c>
      <c r="G44" s="76">
        <f>G45*$G$4</f>
        <v>10621.395399999999</v>
      </c>
      <c r="H44" s="92">
        <f t="shared" ref="H44:H68" si="2">AVERAGE(C44:G44)</f>
        <v>10517.465440000002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126</v>
      </c>
      <c r="B45" s="4" t="s">
        <v>67</v>
      </c>
      <c r="C45" s="16">
        <v>305</v>
      </c>
      <c r="D45" s="23">
        <v>306</v>
      </c>
      <c r="E45" s="16">
        <v>312</v>
      </c>
      <c r="F45" s="16">
        <v>312</v>
      </c>
      <c r="G45" s="16">
        <v>314</v>
      </c>
      <c r="H45" s="92">
        <f t="shared" si="2"/>
        <v>309.8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127</v>
      </c>
      <c r="B46" s="3" t="s">
        <v>42</v>
      </c>
      <c r="C46" s="126">
        <f>C47*$C$4</f>
        <v>9803.0016000000014</v>
      </c>
      <c r="D46" s="76">
        <f>D47*$D$4</f>
        <v>9995.7648000000008</v>
      </c>
      <c r="E46" s="76">
        <f>E47*$E$4</f>
        <v>10082.5857</v>
      </c>
      <c r="F46" s="76">
        <f>F47*$F$4</f>
        <v>10079.645400000001</v>
      </c>
      <c r="G46" s="76">
        <f>G47*$G$4</f>
        <v>10215.482199999999</v>
      </c>
      <c r="H46" s="92">
        <f t="shared" si="2"/>
        <v>10035.29594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128</v>
      </c>
      <c r="B47" s="4" t="s">
        <v>68</v>
      </c>
      <c r="C47" s="16">
        <v>288</v>
      </c>
      <c r="D47" s="23">
        <v>294</v>
      </c>
      <c r="E47" s="16">
        <v>297</v>
      </c>
      <c r="F47" s="16">
        <v>297</v>
      </c>
      <c r="G47" s="16">
        <v>302</v>
      </c>
      <c r="H47" s="92">
        <f t="shared" si="2"/>
        <v>295.60000000000002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129</v>
      </c>
      <c r="B48" s="3" t="s">
        <v>43</v>
      </c>
      <c r="C48" s="126">
        <f>C49*$C$4</f>
        <v>9700.8870000000006</v>
      </c>
      <c r="D48" s="76">
        <f>D49*$D$4</f>
        <v>9893.7672000000002</v>
      </c>
      <c r="E48" s="76">
        <f>E49*$E$4</f>
        <v>9980.741399999999</v>
      </c>
      <c r="F48" s="76">
        <f>F49*$F$4</f>
        <v>9977.8307999999997</v>
      </c>
      <c r="G48" s="76">
        <f>G49*$G$4</f>
        <v>10114.0039</v>
      </c>
      <c r="H48" s="92">
        <f t="shared" si="2"/>
        <v>9933.4460599999984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130</v>
      </c>
      <c r="B49" s="3" t="s">
        <v>20</v>
      </c>
      <c r="C49" s="19">
        <v>285</v>
      </c>
      <c r="D49" s="17">
        <v>291</v>
      </c>
      <c r="E49" s="19">
        <v>294</v>
      </c>
      <c r="F49" s="19">
        <v>294</v>
      </c>
      <c r="G49" s="19">
        <v>299</v>
      </c>
      <c r="H49" s="92">
        <f t="shared" si="2"/>
        <v>292.60000000000002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7" t="s">
        <v>44</v>
      </c>
      <c r="C50" s="66"/>
      <c r="D50" s="63"/>
      <c r="E50" s="63"/>
      <c r="F50" s="63"/>
      <c r="G50" s="63"/>
      <c r="H50" s="66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131</v>
      </c>
      <c r="B51" s="3" t="s">
        <v>69</v>
      </c>
      <c r="C51" s="126">
        <f>C52*$C$4</f>
        <v>26583.834200000001</v>
      </c>
      <c r="D51" s="76">
        <f>D52*$D$4</f>
        <v>26587.374400000001</v>
      </c>
      <c r="E51" s="76">
        <f>E52*$E$4</f>
        <v>26581.362299999997</v>
      </c>
      <c r="F51" s="76">
        <f>F52*$F$4</f>
        <v>25555.464600000003</v>
      </c>
      <c r="G51" s="76">
        <f>G52*$G$4</f>
        <v>21614.877899999999</v>
      </c>
      <c r="H51" s="92">
        <f t="shared" si="2"/>
        <v>25384.58268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132</v>
      </c>
      <c r="B52" s="3" t="s">
        <v>20</v>
      </c>
      <c r="C52" s="19">
        <v>781</v>
      </c>
      <c r="D52" s="16">
        <v>782</v>
      </c>
      <c r="E52" s="16">
        <v>783</v>
      </c>
      <c r="F52" s="16">
        <v>753</v>
      </c>
      <c r="G52" s="16">
        <v>639</v>
      </c>
      <c r="H52" s="92">
        <f t="shared" si="2"/>
        <v>747.6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133</v>
      </c>
      <c r="B53" s="3" t="s">
        <v>45</v>
      </c>
      <c r="C53" s="126">
        <f>C54*$C$4</f>
        <v>0</v>
      </c>
      <c r="D53" s="76">
        <f>D54*$D$4</f>
        <v>0</v>
      </c>
      <c r="E53" s="76">
        <f>E54*$E$4</f>
        <v>0</v>
      </c>
      <c r="F53" s="76">
        <f>F54*$F$4</f>
        <v>0</v>
      </c>
      <c r="G53" s="76">
        <f>G54*$G$4</f>
        <v>0</v>
      </c>
      <c r="H53" s="92">
        <f t="shared" si="2"/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134</v>
      </c>
      <c r="B54" s="3" t="s">
        <v>20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92">
        <f t="shared" si="2"/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4" t="s">
        <v>46</v>
      </c>
      <c r="C55" s="66"/>
      <c r="D55" s="63"/>
      <c r="E55" s="63"/>
      <c r="F55" s="63"/>
      <c r="G55" s="63"/>
      <c r="H55" s="66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135</v>
      </c>
      <c r="B56" s="3" t="s">
        <v>47</v>
      </c>
      <c r="C56" s="126">
        <f>C57*$C$4</f>
        <v>16576.6034</v>
      </c>
      <c r="D56" s="76">
        <f>D57*$D$4</f>
        <v>12579.704000000002</v>
      </c>
      <c r="E56" s="76">
        <f>E57*$E$4</f>
        <v>12594.745099999998</v>
      </c>
      <c r="F56" s="76">
        <f>F57*$F$4</f>
        <v>12591.072200000001</v>
      </c>
      <c r="G56" s="76">
        <f>G57*$G$4</f>
        <v>12617.135299999998</v>
      </c>
      <c r="H56" s="92">
        <f t="shared" si="2"/>
        <v>13391.851999999999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136</v>
      </c>
      <c r="B57" s="3" t="s">
        <v>22</v>
      </c>
      <c r="C57" s="19">
        <v>487</v>
      </c>
      <c r="D57" s="16">
        <v>370</v>
      </c>
      <c r="E57" s="16">
        <v>371</v>
      </c>
      <c r="F57" s="16">
        <v>371</v>
      </c>
      <c r="G57" s="16">
        <v>373</v>
      </c>
      <c r="H57" s="92">
        <f t="shared" si="2"/>
        <v>394.4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4" t="s">
        <v>48</v>
      </c>
      <c r="C58" s="66"/>
      <c r="D58" s="63"/>
      <c r="E58" s="63"/>
      <c r="F58" s="63"/>
      <c r="G58" s="63"/>
      <c r="H58" s="66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137</v>
      </c>
      <c r="B59" s="3" t="s">
        <v>49</v>
      </c>
      <c r="C59" s="126">
        <f>C60*$C$4</f>
        <v>11096.453200000002</v>
      </c>
      <c r="D59" s="76">
        <f>D60*$D$4</f>
        <v>11185.736800000001</v>
      </c>
      <c r="E59" s="76">
        <f>E60*$E$4</f>
        <v>11406.561599999999</v>
      </c>
      <c r="F59" s="76">
        <f>F60*$F$4</f>
        <v>11369.297</v>
      </c>
      <c r="G59" s="76">
        <f>G60*$G$4</f>
        <v>11399.395699999999</v>
      </c>
      <c r="H59" s="92">
        <f t="shared" si="2"/>
        <v>11291.488860000001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138</v>
      </c>
      <c r="B60" s="3" t="s">
        <v>20</v>
      </c>
      <c r="C60" s="19">
        <v>326</v>
      </c>
      <c r="D60" s="16">
        <v>329</v>
      </c>
      <c r="E60" s="16">
        <v>336</v>
      </c>
      <c r="F60" s="16">
        <v>335</v>
      </c>
      <c r="G60" s="16">
        <v>337</v>
      </c>
      <c r="H60" s="92">
        <f t="shared" si="2"/>
        <v>332.6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139</v>
      </c>
      <c r="B61" s="3" t="s">
        <v>50</v>
      </c>
      <c r="C61" s="126">
        <f>C62*$C$4</f>
        <v>10790.109400000001</v>
      </c>
      <c r="D61" s="76">
        <f>D62*$D$4</f>
        <v>10879.744000000001</v>
      </c>
      <c r="E61" s="76">
        <f>E62*$E$4</f>
        <v>11101.028699999999</v>
      </c>
      <c r="F61" s="76">
        <f>F62*$F$4</f>
        <v>11063.853200000001</v>
      </c>
      <c r="G61" s="76">
        <f>G62*$G$4</f>
        <v>11094.960799999999</v>
      </c>
      <c r="H61" s="92">
        <f t="shared" si="2"/>
        <v>10985.93922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140</v>
      </c>
      <c r="B62" s="3" t="s">
        <v>20</v>
      </c>
      <c r="C62" s="19">
        <v>317</v>
      </c>
      <c r="D62" s="16">
        <v>320</v>
      </c>
      <c r="E62" s="16">
        <v>327</v>
      </c>
      <c r="F62" s="16">
        <v>326</v>
      </c>
      <c r="G62" s="16">
        <v>328</v>
      </c>
      <c r="H62" s="92">
        <f t="shared" si="2"/>
        <v>323.60000000000002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141</v>
      </c>
      <c r="B63" s="3" t="s">
        <v>51</v>
      </c>
      <c r="C63" s="126">
        <f>C64*$C$4</f>
        <v>10687.9948</v>
      </c>
      <c r="D63" s="76">
        <f>D64*$D$4</f>
        <v>10777.7464</v>
      </c>
      <c r="E63" s="76">
        <f>E64*$E$4</f>
        <v>10999.184399999998</v>
      </c>
      <c r="F63" s="76">
        <f>F64*$F$4</f>
        <v>10995.9768</v>
      </c>
      <c r="G63" s="76">
        <f>G64*$G$4</f>
        <v>11027.308599999998</v>
      </c>
      <c r="H63" s="92">
        <f t="shared" si="2"/>
        <v>10897.642199999998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142</v>
      </c>
      <c r="B64" s="3" t="s">
        <v>20</v>
      </c>
      <c r="C64" s="19">
        <v>314</v>
      </c>
      <c r="D64" s="16">
        <v>317</v>
      </c>
      <c r="E64" s="16">
        <v>324</v>
      </c>
      <c r="F64" s="16">
        <v>324</v>
      </c>
      <c r="G64" s="23">
        <v>326</v>
      </c>
      <c r="H64" s="92">
        <f t="shared" si="2"/>
        <v>321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143</v>
      </c>
      <c r="B65" s="3" t="s">
        <v>52</v>
      </c>
      <c r="C65" s="126">
        <f>C66*$C$4</f>
        <v>0</v>
      </c>
      <c r="D65" s="76">
        <f>D66*$D$4</f>
        <v>0</v>
      </c>
      <c r="E65" s="76">
        <f>E66*$E$4</f>
        <v>0</v>
      </c>
      <c r="F65" s="76">
        <f>F66*$F$4</f>
        <v>0</v>
      </c>
      <c r="G65" s="76">
        <f>G66*$G$4</f>
        <v>0</v>
      </c>
      <c r="H65" s="92">
        <f t="shared" si="2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144</v>
      </c>
      <c r="B66" s="3" t="s">
        <v>20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92">
        <f t="shared" si="2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145</v>
      </c>
      <c r="B67" s="3" t="s">
        <v>53</v>
      </c>
      <c r="C67" s="126">
        <f>C68*$C$4</f>
        <v>0</v>
      </c>
      <c r="D67" s="76">
        <f>D68*$D$4</f>
        <v>0</v>
      </c>
      <c r="E67" s="76">
        <f>E68*$E$4</f>
        <v>0</v>
      </c>
      <c r="F67" s="76" t="e">
        <f>#REF!*$F$4</f>
        <v>#REF!</v>
      </c>
      <c r="G67" s="76">
        <f>G68*$G$4</f>
        <v>0</v>
      </c>
      <c r="H67" s="92" t="e">
        <f t="shared" si="2"/>
        <v>#REF!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146</v>
      </c>
      <c r="B68" s="10" t="s">
        <v>20</v>
      </c>
      <c r="C68" s="25">
        <v>0</v>
      </c>
      <c r="D68" s="25">
        <v>0</v>
      </c>
      <c r="E68" s="25">
        <v>0</v>
      </c>
      <c r="F68" s="22">
        <v>0</v>
      </c>
      <c r="G68" s="22">
        <v>0</v>
      </c>
      <c r="H68" s="91">
        <f t="shared" si="2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4" t="s">
        <v>54</v>
      </c>
      <c r="C69" s="63"/>
      <c r="D69" s="63"/>
      <c r="E69" s="63"/>
      <c r="F69" s="63"/>
      <c r="G69" s="63"/>
      <c r="H69" s="66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147</v>
      </c>
      <c r="B70" s="3" t="s">
        <v>55</v>
      </c>
      <c r="C70" s="126">
        <f>C71*$C$4</f>
        <v>11572.988000000001</v>
      </c>
      <c r="D70" s="76">
        <f>D71*$D$4</f>
        <v>11593.727200000001</v>
      </c>
      <c r="E70" s="76">
        <f>E71*$E$4</f>
        <v>11779.990699999998</v>
      </c>
      <c r="F70" s="76">
        <f>F71*$F$4</f>
        <v>11776.555400000001</v>
      </c>
      <c r="G70" s="76">
        <f>G71*$G$4</f>
        <v>12008.2655</v>
      </c>
      <c r="H70" s="92">
        <f t="shared" ref="H70:H84" si="3">AVERAGE(C70:G70)</f>
        <v>11746.30536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148</v>
      </c>
      <c r="B71" s="3" t="s">
        <v>22</v>
      </c>
      <c r="C71" s="16">
        <v>340</v>
      </c>
      <c r="D71" s="16">
        <v>341</v>
      </c>
      <c r="E71" s="16">
        <v>347</v>
      </c>
      <c r="F71" s="16">
        <v>347</v>
      </c>
      <c r="G71" s="16">
        <v>355</v>
      </c>
      <c r="H71" s="92">
        <f t="shared" si="3"/>
        <v>346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149</v>
      </c>
      <c r="B72" s="122" t="s">
        <v>56</v>
      </c>
      <c r="C72" s="120">
        <f>C73*$C$4</f>
        <v>11504.911600000001</v>
      </c>
      <c r="D72" s="116">
        <f>D73*$D$4</f>
        <v>11491.729600000001</v>
      </c>
      <c r="E72" s="116">
        <f>E73*$E$4</f>
        <v>11712.094499999999</v>
      </c>
      <c r="F72" s="116">
        <f>F73*$F$4</f>
        <v>11674.740800000001</v>
      </c>
      <c r="G72" s="116">
        <f>G73*$G$4</f>
        <v>11906.787199999999</v>
      </c>
      <c r="H72" s="119">
        <f t="shared" si="3"/>
        <v>11658.052740000001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150</v>
      </c>
      <c r="B73" s="122" t="s">
        <v>20</v>
      </c>
      <c r="C73" s="117">
        <v>338</v>
      </c>
      <c r="D73" s="117">
        <v>338</v>
      </c>
      <c r="E73" s="117">
        <v>345</v>
      </c>
      <c r="F73" s="117">
        <v>344</v>
      </c>
      <c r="G73" s="117">
        <v>352</v>
      </c>
      <c r="H73" s="119">
        <f t="shared" si="3"/>
        <v>343.4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151</v>
      </c>
      <c r="B74" s="3" t="s">
        <v>57</v>
      </c>
      <c r="C74" s="126">
        <f>C75*$C$4</f>
        <v>11402.797</v>
      </c>
      <c r="D74" s="76">
        <f>D75*$D$4</f>
        <v>11389.732</v>
      </c>
      <c r="E74" s="76">
        <f>E75*$E$4</f>
        <v>11610.250199999999</v>
      </c>
      <c r="F74" s="76">
        <f>F75*$F$4</f>
        <v>11572.9262</v>
      </c>
      <c r="G74" s="76">
        <f>G75*$G$4</f>
        <v>11805.308899999998</v>
      </c>
      <c r="H74" s="92">
        <f t="shared" si="3"/>
        <v>11556.202860000001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152</v>
      </c>
      <c r="B75" s="3" t="s">
        <v>20</v>
      </c>
      <c r="C75" s="16">
        <v>335</v>
      </c>
      <c r="D75" s="16">
        <v>335</v>
      </c>
      <c r="E75" s="16">
        <v>342</v>
      </c>
      <c r="F75" s="16">
        <v>341</v>
      </c>
      <c r="G75" s="16">
        <v>349</v>
      </c>
      <c r="H75" s="92">
        <f t="shared" si="3"/>
        <v>340.4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153</v>
      </c>
      <c r="B76" s="3" t="s">
        <v>58</v>
      </c>
      <c r="C76" s="126">
        <f>C77*$C$4</f>
        <v>11300.682400000002</v>
      </c>
      <c r="D76" s="76">
        <f>D77*$D$4</f>
        <v>11287.734400000001</v>
      </c>
      <c r="E76" s="76">
        <f>E77*$E$4</f>
        <v>11508.4059</v>
      </c>
      <c r="F76" s="76">
        <f>F77*$F$4</f>
        <v>11471.1116</v>
      </c>
      <c r="G76" s="76">
        <f>G77*$G$4</f>
        <v>11703.830599999999</v>
      </c>
      <c r="H76" s="92">
        <f t="shared" si="3"/>
        <v>11454.352980000001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154</v>
      </c>
      <c r="B77" s="3" t="s">
        <v>20</v>
      </c>
      <c r="C77" s="16">
        <v>332</v>
      </c>
      <c r="D77" s="16">
        <v>332</v>
      </c>
      <c r="E77" s="16">
        <v>339</v>
      </c>
      <c r="F77" s="16">
        <v>338</v>
      </c>
      <c r="G77" s="16">
        <v>346</v>
      </c>
      <c r="H77" s="92">
        <f t="shared" si="3"/>
        <v>337.4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155</v>
      </c>
      <c r="B78" s="3" t="s">
        <v>59</v>
      </c>
      <c r="C78" s="126">
        <f>C79*$C$4</f>
        <v>11096.453200000002</v>
      </c>
      <c r="D78" s="76">
        <f>D79*$D$4</f>
        <v>11083.7392</v>
      </c>
      <c r="E78" s="76">
        <f>E79*$E$4</f>
        <v>11304.717299999998</v>
      </c>
      <c r="F78" s="76">
        <f>F79*$F$4</f>
        <v>11267.482400000001</v>
      </c>
      <c r="G78" s="76">
        <f>G79*$G$4</f>
        <v>11500.874</v>
      </c>
      <c r="H78" s="92">
        <f t="shared" si="3"/>
        <v>11250.653219999998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156</v>
      </c>
      <c r="B79" s="3" t="s">
        <v>22</v>
      </c>
      <c r="C79" s="16">
        <v>326</v>
      </c>
      <c r="D79" s="16">
        <v>326</v>
      </c>
      <c r="E79" s="16">
        <v>333</v>
      </c>
      <c r="F79" s="16">
        <v>332</v>
      </c>
      <c r="G79" s="16">
        <v>340</v>
      </c>
      <c r="H79" s="92">
        <f t="shared" si="3"/>
        <v>331.4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157</v>
      </c>
      <c r="B80" s="3" t="s">
        <v>60</v>
      </c>
      <c r="C80" s="126">
        <f>C81*$C$4</f>
        <v>0</v>
      </c>
      <c r="D80" s="76">
        <f>D81*$D$4</f>
        <v>0</v>
      </c>
      <c r="E80" s="76">
        <f>E81*$E$4</f>
        <v>0</v>
      </c>
      <c r="F80" s="76">
        <f>F81*$F$4</f>
        <v>0</v>
      </c>
      <c r="G80" s="76">
        <f>G81*$G$4</f>
        <v>0</v>
      </c>
      <c r="H80" s="92">
        <f t="shared" si="3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158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92">
        <f t="shared" si="3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4" t="s">
        <v>61</v>
      </c>
      <c r="C82" s="63"/>
      <c r="D82" s="63"/>
      <c r="E82" s="63"/>
      <c r="F82" s="63"/>
      <c r="G82" s="63"/>
      <c r="H82" s="66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159</v>
      </c>
      <c r="B83" s="3" t="s">
        <v>62</v>
      </c>
      <c r="C83" s="126">
        <f>C84*$C$4</f>
        <v>8203.2062000000005</v>
      </c>
      <c r="D83" s="76">
        <f>D84*$D$4</f>
        <v>8193.8072000000011</v>
      </c>
      <c r="E83" s="76">
        <f>E84*$E$4</f>
        <v>8385.180699999999</v>
      </c>
      <c r="F83" s="76">
        <f>F84*$F$4</f>
        <v>8382.7353999999996</v>
      </c>
      <c r="G83" s="76">
        <f>G84*$G$4</f>
        <v>8625.6554999999989</v>
      </c>
      <c r="H83" s="92">
        <f t="shared" si="3"/>
        <v>8358.1170000000002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160</v>
      </c>
      <c r="B84" s="10" t="s">
        <v>20</v>
      </c>
      <c r="C84" s="22">
        <v>241</v>
      </c>
      <c r="D84" s="25">
        <v>241</v>
      </c>
      <c r="E84" s="25">
        <v>247</v>
      </c>
      <c r="F84" s="22">
        <v>247</v>
      </c>
      <c r="G84" s="25">
        <v>255</v>
      </c>
      <c r="H84" s="91">
        <f t="shared" si="3"/>
        <v>246.2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x14ac:dyDescent="0.5">
      <c r="B85" s="27"/>
      <c r="C85" s="18"/>
      <c r="D85" s="18"/>
      <c r="E85" s="18"/>
      <c r="F85" s="18"/>
      <c r="G85" s="18"/>
      <c r="H85" s="18"/>
      <c r="I85" s="20"/>
      <c r="J85" s="20"/>
      <c r="K85" s="20"/>
      <c r="L85" s="20"/>
      <c r="M85" s="20"/>
      <c r="N85" s="20"/>
      <c r="O85" s="20"/>
      <c r="P85" s="20"/>
      <c r="Q85" s="20"/>
    </row>
    <row r="86" spans="1:17" x14ac:dyDescent="0.5">
      <c r="B86" s="8"/>
      <c r="C86" s="18"/>
      <c r="D86" s="18"/>
      <c r="E86" s="18"/>
      <c r="F86" s="21"/>
      <c r="G86" s="21"/>
      <c r="H86" s="21"/>
      <c r="I86" s="20"/>
      <c r="J86" s="20"/>
      <c r="K86" s="20"/>
      <c r="L86" s="20"/>
      <c r="M86" s="20"/>
      <c r="N86" s="20"/>
      <c r="O86" s="20"/>
      <c r="P86" s="20"/>
      <c r="Q86" s="20"/>
    </row>
    <row r="87" spans="1:17" x14ac:dyDescent="0.5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</row>
    <row r="350" spans="3:17" x14ac:dyDescent="0.5">
      <c r="C350" s="20"/>
      <c r="D350" s="20"/>
      <c r="E350" s="20"/>
      <c r="F350" s="20"/>
    </row>
    <row r="351" spans="3:17" x14ac:dyDescent="0.5">
      <c r="C351" s="20"/>
      <c r="D351" s="20"/>
      <c r="E351" s="20"/>
      <c r="F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D366" s="11"/>
    </row>
    <row r="367" spans="3:6" x14ac:dyDescent="0.5">
      <c r="D367" s="11"/>
    </row>
    <row r="368" spans="3:6" x14ac:dyDescent="0.5">
      <c r="D368" s="11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404"/>
  <sheetViews>
    <sheetView workbookViewId="0">
      <selection activeCell="E90" sqref="E90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170" t="s">
        <v>82</v>
      </c>
      <c r="C1" s="170"/>
      <c r="D1" s="170"/>
      <c r="E1" s="170"/>
      <c r="F1" s="170"/>
      <c r="G1" s="170"/>
      <c r="H1" s="170"/>
    </row>
    <row r="2" spans="1:17" x14ac:dyDescent="0.5">
      <c r="B2" s="31" t="s">
        <v>0</v>
      </c>
      <c r="C2" s="168" t="s">
        <v>66</v>
      </c>
      <c r="D2" s="169"/>
      <c r="E2" s="169"/>
      <c r="F2" s="169"/>
      <c r="G2" s="169"/>
      <c r="H2" s="30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3" t="s">
        <v>17</v>
      </c>
      <c r="C4" s="44">
        <v>33.773800000000001</v>
      </c>
      <c r="D4" s="45">
        <v>33.6524</v>
      </c>
      <c r="E4" s="46">
        <v>33.639400000000002</v>
      </c>
      <c r="F4" s="44">
        <v>33.623800000000003</v>
      </c>
      <c r="G4" s="44"/>
      <c r="H4" s="48">
        <f>AVERAGE(C4:G4)</f>
        <v>33.672349999999994</v>
      </c>
    </row>
    <row r="5" spans="1:17" x14ac:dyDescent="0.5">
      <c r="B5" s="60" t="s">
        <v>18</v>
      </c>
      <c r="C5" s="61"/>
      <c r="D5" s="62"/>
      <c r="E5" s="62"/>
      <c r="F5" s="63"/>
      <c r="G5" s="62"/>
      <c r="H5" s="61"/>
    </row>
    <row r="6" spans="1:17" x14ac:dyDescent="0.5">
      <c r="A6" t="s">
        <v>91</v>
      </c>
      <c r="B6" s="6" t="s">
        <v>19</v>
      </c>
      <c r="C6" s="76">
        <f>C7*$C$4</f>
        <v>0</v>
      </c>
      <c r="D6" s="76">
        <f>D7*$D$4</f>
        <v>0</v>
      </c>
      <c r="E6" s="76">
        <f>E7*$E$4</f>
        <v>0</v>
      </c>
      <c r="F6" s="76">
        <f>F7*$F$4</f>
        <v>0</v>
      </c>
      <c r="G6" s="17"/>
      <c r="H6" s="92">
        <f>AVERAGE(C6:G6)</f>
        <v>0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92</v>
      </c>
      <c r="B7" s="6" t="s">
        <v>20</v>
      </c>
      <c r="C7" s="17">
        <v>0</v>
      </c>
      <c r="D7" s="16">
        <v>0</v>
      </c>
      <c r="E7" s="16">
        <v>0</v>
      </c>
      <c r="F7" s="16">
        <v>0</v>
      </c>
      <c r="G7" s="16"/>
      <c r="H7" s="92">
        <f t="shared" ref="H7:H35" si="0">AVERAGE(C7:G7)</f>
        <v>0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93</v>
      </c>
      <c r="B8" s="123" t="s">
        <v>21</v>
      </c>
      <c r="C8" s="116">
        <f>C9*$C$4</f>
        <v>20399.375200000002</v>
      </c>
      <c r="D8" s="116">
        <f>D9*$D$4</f>
        <v>20427.006799999999</v>
      </c>
      <c r="E8" s="116">
        <f>E9*$E$4</f>
        <v>20587.3128</v>
      </c>
      <c r="F8" s="116">
        <f>F9*$F$4</f>
        <v>20779.508400000002</v>
      </c>
      <c r="G8" s="116"/>
      <c r="H8" s="119">
        <f t="shared" si="0"/>
        <v>20548.300800000001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94</v>
      </c>
      <c r="B9" s="123" t="s">
        <v>22</v>
      </c>
      <c r="C9" s="116">
        <v>604</v>
      </c>
      <c r="D9" s="116">
        <v>607</v>
      </c>
      <c r="E9" s="116">
        <v>612</v>
      </c>
      <c r="F9" s="116">
        <v>618</v>
      </c>
      <c r="G9" s="116"/>
      <c r="H9" s="119">
        <f t="shared" si="0"/>
        <v>610.25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95</v>
      </c>
      <c r="B10" s="123" t="s">
        <v>23</v>
      </c>
      <c r="C10" s="116">
        <f>C11*$C$4</f>
        <v>0</v>
      </c>
      <c r="D10" s="116">
        <f>D11*$D$4</f>
        <v>0</v>
      </c>
      <c r="E10" s="116">
        <f>E11*$E$4</f>
        <v>0</v>
      </c>
      <c r="F10" s="116">
        <f>F11*$F$4</f>
        <v>0</v>
      </c>
      <c r="G10" s="116"/>
      <c r="H10" s="119">
        <f t="shared" si="0"/>
        <v>0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96</v>
      </c>
      <c r="B11" s="123" t="s">
        <v>20</v>
      </c>
      <c r="C11" s="116">
        <v>0</v>
      </c>
      <c r="D11" s="116">
        <v>0</v>
      </c>
      <c r="E11" s="116">
        <v>0</v>
      </c>
      <c r="F11" s="116">
        <v>0</v>
      </c>
      <c r="G11" s="116"/>
      <c r="H11" s="119">
        <f t="shared" si="0"/>
        <v>0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97</v>
      </c>
      <c r="B12" s="123" t="s">
        <v>24</v>
      </c>
      <c r="C12" s="116">
        <f>C13*$C$4</f>
        <v>19892.768200000002</v>
      </c>
      <c r="D12" s="116">
        <f>D13*$D$4</f>
        <v>19922.220799999999</v>
      </c>
      <c r="E12" s="116">
        <f>E13*$E$4</f>
        <v>20082.721800000003</v>
      </c>
      <c r="F12" s="116">
        <f>F13*$F$4</f>
        <v>20275.151400000002</v>
      </c>
      <c r="G12" s="116"/>
      <c r="H12" s="119">
        <f t="shared" si="0"/>
        <v>20043.215550000001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98</v>
      </c>
      <c r="B13" s="123" t="s">
        <v>20</v>
      </c>
      <c r="C13" s="116">
        <v>589</v>
      </c>
      <c r="D13" s="117">
        <v>592</v>
      </c>
      <c r="E13" s="117">
        <v>597</v>
      </c>
      <c r="F13" s="117">
        <v>603</v>
      </c>
      <c r="G13" s="117"/>
      <c r="H13" s="119">
        <f t="shared" si="0"/>
        <v>595.25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99</v>
      </c>
      <c r="B14" s="6" t="s">
        <v>25</v>
      </c>
      <c r="C14" s="76">
        <f>C15*$C$4</f>
        <v>12800.270200000001</v>
      </c>
      <c r="D14" s="76">
        <f>D15*$D$4</f>
        <v>12821.564399999999</v>
      </c>
      <c r="E14" s="76">
        <f>E15*$E$4</f>
        <v>12984.8084</v>
      </c>
      <c r="F14" s="76">
        <f>F15*$F$4</f>
        <v>13180.529600000002</v>
      </c>
      <c r="G14" s="17"/>
      <c r="H14" s="92">
        <f t="shared" si="0"/>
        <v>12946.793150000001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100</v>
      </c>
      <c r="B15" s="6" t="s">
        <v>20</v>
      </c>
      <c r="C15" s="19">
        <v>379</v>
      </c>
      <c r="D15" s="16">
        <v>381</v>
      </c>
      <c r="E15" s="16">
        <v>386</v>
      </c>
      <c r="F15" s="16">
        <v>392</v>
      </c>
      <c r="G15" s="16"/>
      <c r="H15" s="92">
        <f t="shared" si="0"/>
        <v>384.5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101</v>
      </c>
      <c r="B16" s="6" t="s">
        <v>26</v>
      </c>
      <c r="C16" s="76">
        <f>C17*$C$4</f>
        <v>11516.8658</v>
      </c>
      <c r="D16" s="76">
        <f>D17*$D$4</f>
        <v>11610.078</v>
      </c>
      <c r="E16" s="76">
        <f>E17*$E$4</f>
        <v>11807.429400000001</v>
      </c>
      <c r="F16" s="76">
        <f>F17*$F$4</f>
        <v>12003.696600000001</v>
      </c>
      <c r="G16" s="17"/>
      <c r="H16" s="92">
        <f t="shared" si="0"/>
        <v>11734.517450000001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102</v>
      </c>
      <c r="B17" s="6" t="s">
        <v>20</v>
      </c>
      <c r="C17" s="19">
        <v>341</v>
      </c>
      <c r="D17" s="16">
        <v>345</v>
      </c>
      <c r="E17" s="16">
        <v>351</v>
      </c>
      <c r="F17" s="16">
        <v>357</v>
      </c>
      <c r="G17" s="16"/>
      <c r="H17" s="92">
        <f t="shared" si="0"/>
        <v>348.5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103</v>
      </c>
      <c r="B18" s="6" t="s">
        <v>27</v>
      </c>
      <c r="C18" s="76">
        <f>C19*$C$4</f>
        <v>0</v>
      </c>
      <c r="D18" s="76">
        <f>D19*$D$4</f>
        <v>0</v>
      </c>
      <c r="E18" s="76">
        <f>E19*$E$4</f>
        <v>0</v>
      </c>
      <c r="F18" s="76">
        <f>F19*$F$4</f>
        <v>0</v>
      </c>
      <c r="G18" s="17"/>
      <c r="H18" s="92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104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/>
      <c r="H19" s="92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105</v>
      </c>
      <c r="B20" s="6" t="s">
        <v>28</v>
      </c>
      <c r="C20" s="76">
        <f>C21*$C$4</f>
        <v>0</v>
      </c>
      <c r="D20" s="76">
        <f>D21*$D$4</f>
        <v>0</v>
      </c>
      <c r="E20" s="76">
        <f>E21*$E$4</f>
        <v>0</v>
      </c>
      <c r="F20" s="76">
        <f>F21*$F$4</f>
        <v>0</v>
      </c>
      <c r="G20" s="17"/>
      <c r="H20" s="92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106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/>
      <c r="H21" s="92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107</v>
      </c>
      <c r="B22" s="123" t="s">
        <v>29</v>
      </c>
      <c r="C22" s="116">
        <f>C23*$C$4</f>
        <v>11212.901600000001</v>
      </c>
      <c r="D22" s="116">
        <f>D23*$D$4</f>
        <v>11307.206399999999</v>
      </c>
      <c r="E22" s="116">
        <f>E23*$E$4</f>
        <v>11504.674800000001</v>
      </c>
      <c r="F22" s="116">
        <f>F23*$F$4</f>
        <v>11701.082400000001</v>
      </c>
      <c r="G22" s="116"/>
      <c r="H22" s="119">
        <f t="shared" si="0"/>
        <v>11431.4663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108</v>
      </c>
      <c r="B23" s="123" t="s">
        <v>20</v>
      </c>
      <c r="C23" s="119">
        <v>332</v>
      </c>
      <c r="D23" s="117">
        <v>336</v>
      </c>
      <c r="E23" s="117">
        <v>342</v>
      </c>
      <c r="F23" s="117">
        <v>348</v>
      </c>
      <c r="G23" s="117"/>
      <c r="H23" s="119">
        <f t="shared" si="0"/>
        <v>339.5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109</v>
      </c>
      <c r="B24" s="6" t="s">
        <v>30</v>
      </c>
      <c r="C24" s="76">
        <f>C25*$C$4</f>
        <v>11111.5802</v>
      </c>
      <c r="D24" s="76">
        <f>D25*$D$4</f>
        <v>11206.2492</v>
      </c>
      <c r="E24" s="76">
        <f>E25*$E$4</f>
        <v>11403.756600000001</v>
      </c>
      <c r="F24" s="76">
        <f>F25*$F$4</f>
        <v>11600.211000000001</v>
      </c>
      <c r="G24" s="17"/>
      <c r="H24" s="92">
        <f t="shared" si="0"/>
        <v>11330.449250000001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110</v>
      </c>
      <c r="B25" s="6" t="s">
        <v>20</v>
      </c>
      <c r="C25" s="19">
        <v>329</v>
      </c>
      <c r="D25" s="19">
        <v>333</v>
      </c>
      <c r="E25" s="19">
        <v>339</v>
      </c>
      <c r="F25" s="19">
        <v>345</v>
      </c>
      <c r="G25" s="19"/>
      <c r="H25" s="92">
        <f t="shared" si="0"/>
        <v>336.5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111</v>
      </c>
      <c r="B26" s="3" t="s">
        <v>31</v>
      </c>
      <c r="C26" s="76">
        <f>C27*$C$4</f>
        <v>11010.2588</v>
      </c>
      <c r="D26" s="76">
        <f>D27*$D$4</f>
        <v>11105.291999999999</v>
      </c>
      <c r="E26" s="76">
        <f>E27*$E$4</f>
        <v>11302.838400000001</v>
      </c>
      <c r="F26" s="76">
        <f>F27*$F$4</f>
        <v>11499.339600000001</v>
      </c>
      <c r="G26" s="17"/>
      <c r="H26" s="92">
        <f t="shared" si="0"/>
        <v>11229.432199999999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112</v>
      </c>
      <c r="B27" s="3" t="s">
        <v>20</v>
      </c>
      <c r="C27" s="16">
        <v>326</v>
      </c>
      <c r="D27" s="23">
        <v>330</v>
      </c>
      <c r="E27" s="16">
        <v>336</v>
      </c>
      <c r="F27" s="16">
        <v>342</v>
      </c>
      <c r="G27" s="16"/>
      <c r="H27" s="92">
        <f t="shared" si="0"/>
        <v>333.5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113</v>
      </c>
      <c r="B28" s="3" t="s">
        <v>32</v>
      </c>
      <c r="C28" s="76">
        <f>C29*$C$4</f>
        <v>0</v>
      </c>
      <c r="D28" s="76">
        <f>D29*$D$4</f>
        <v>0</v>
      </c>
      <c r="E28" s="76">
        <f>E29*$E$4</f>
        <v>0</v>
      </c>
      <c r="F28" s="76">
        <f>F29*$F$4</f>
        <v>0</v>
      </c>
      <c r="G28" s="17"/>
      <c r="H28" s="92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114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/>
      <c r="H29" s="92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115</v>
      </c>
      <c r="B30" s="122" t="s">
        <v>64</v>
      </c>
      <c r="C30" s="116">
        <f>C31*$C$4</f>
        <v>10773.842200000001</v>
      </c>
      <c r="D30" s="116">
        <f>D31*$D$4</f>
        <v>10836.0728</v>
      </c>
      <c r="E30" s="116">
        <f>E31*$E$4</f>
        <v>11101.002</v>
      </c>
      <c r="F30" s="116">
        <f>F31*$F$4</f>
        <v>11297.596800000001</v>
      </c>
      <c r="G30" s="116"/>
      <c r="H30" s="119">
        <f t="shared" si="0"/>
        <v>11002.12845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116</v>
      </c>
      <c r="B31" s="122" t="s">
        <v>20</v>
      </c>
      <c r="C31" s="117">
        <v>319</v>
      </c>
      <c r="D31" s="120">
        <v>322</v>
      </c>
      <c r="E31" s="117">
        <v>330</v>
      </c>
      <c r="F31" s="117">
        <v>336</v>
      </c>
      <c r="G31" s="117"/>
      <c r="H31" s="119">
        <f t="shared" si="0"/>
        <v>326.75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117</v>
      </c>
      <c r="B32" s="3" t="s">
        <v>33</v>
      </c>
      <c r="C32" s="76">
        <f>C33*$C$4</f>
        <v>0</v>
      </c>
      <c r="D32" s="76">
        <f>D33*$D$4</f>
        <v>0</v>
      </c>
      <c r="E32" s="76">
        <f>E33*$E$4</f>
        <v>0</v>
      </c>
      <c r="F32" s="76">
        <f>F33*$F$4</f>
        <v>0</v>
      </c>
      <c r="G32" s="17"/>
      <c r="H32" s="92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118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/>
      <c r="H33" s="92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161</v>
      </c>
      <c r="B34" s="3" t="s">
        <v>34</v>
      </c>
      <c r="C34" s="76">
        <f>C35*$C$4</f>
        <v>0</v>
      </c>
      <c r="D34" s="76">
        <f>D35*$D$4</f>
        <v>0</v>
      </c>
      <c r="E34" s="76">
        <f>E35*$E$4</f>
        <v>0</v>
      </c>
      <c r="F34" s="76">
        <f>F35*$F$4</f>
        <v>0</v>
      </c>
      <c r="G34" s="17"/>
      <c r="H34" s="92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162</v>
      </c>
      <c r="B35" s="10" t="s">
        <v>22</v>
      </c>
      <c r="C35" s="25">
        <v>0</v>
      </c>
      <c r="D35" s="28">
        <v>0</v>
      </c>
      <c r="E35" s="25">
        <v>0</v>
      </c>
      <c r="F35" s="25">
        <v>0</v>
      </c>
      <c r="G35" s="25"/>
      <c r="H35" s="91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4" t="s">
        <v>35</v>
      </c>
      <c r="C36" s="63"/>
      <c r="D36" s="65"/>
      <c r="E36" s="63"/>
      <c r="F36" s="63"/>
      <c r="G36" s="63"/>
      <c r="H36" s="66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163</v>
      </c>
      <c r="B37" s="3" t="s">
        <v>36</v>
      </c>
      <c r="C37" s="76">
        <f>C38*$C$4</f>
        <v>12496.306</v>
      </c>
      <c r="D37" s="76">
        <f>D38*$D$4</f>
        <v>12619.65</v>
      </c>
      <c r="E37" s="76">
        <f>E38*$E$4</f>
        <v>12782.972000000002</v>
      </c>
      <c r="F37" s="76">
        <f>F38*$F$4</f>
        <v>12777.044000000002</v>
      </c>
      <c r="G37" s="17"/>
      <c r="H37" s="92">
        <f t="shared" ref="H37:H68" si="1">AVERAGE(C37:G37)</f>
        <v>12668.993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164</v>
      </c>
      <c r="B38" s="3" t="s">
        <v>37</v>
      </c>
      <c r="C38" s="16">
        <v>370</v>
      </c>
      <c r="D38" s="23">
        <v>375</v>
      </c>
      <c r="E38" s="16">
        <v>380</v>
      </c>
      <c r="F38" s="16">
        <v>380</v>
      </c>
      <c r="G38" s="16"/>
      <c r="H38" s="92">
        <f t="shared" si="1"/>
        <v>376.25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165</v>
      </c>
      <c r="B39" s="3" t="s">
        <v>39</v>
      </c>
      <c r="C39" s="76">
        <f>C40*$C$4</f>
        <v>11314.223</v>
      </c>
      <c r="D39" s="76">
        <f>D40*$D$4</f>
        <v>11408.1636</v>
      </c>
      <c r="E39" s="76">
        <f>E40*$E$4</f>
        <v>11605.593000000001</v>
      </c>
      <c r="F39" s="76">
        <f>F40*$F$4</f>
        <v>11801.953800000001</v>
      </c>
      <c r="G39" s="17"/>
      <c r="H39" s="92">
        <f t="shared" si="1"/>
        <v>11532.48335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166</v>
      </c>
      <c r="B40" s="3" t="s">
        <v>38</v>
      </c>
      <c r="C40" s="16">
        <v>335</v>
      </c>
      <c r="D40" s="23">
        <v>339</v>
      </c>
      <c r="E40" s="16">
        <v>345</v>
      </c>
      <c r="F40" s="16">
        <v>351</v>
      </c>
      <c r="G40" s="16"/>
      <c r="H40" s="92">
        <f t="shared" si="1"/>
        <v>342.5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123</v>
      </c>
      <c r="B41" s="3" t="s">
        <v>65</v>
      </c>
      <c r="C41" s="76">
        <f>C42*$C$4</f>
        <v>14421.412600000001</v>
      </c>
      <c r="D41" s="76">
        <f>D42*$D$4</f>
        <v>14403.227199999999</v>
      </c>
      <c r="E41" s="76">
        <f>E42*$E$4</f>
        <v>14397.663200000001</v>
      </c>
      <c r="F41" s="76">
        <f>F42*$F$4</f>
        <v>14390.986400000002</v>
      </c>
      <c r="G41" s="17"/>
      <c r="H41" s="92">
        <f t="shared" si="1"/>
        <v>14403.32235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124</v>
      </c>
      <c r="B42" s="3" t="s">
        <v>22</v>
      </c>
      <c r="C42" s="16">
        <v>427</v>
      </c>
      <c r="D42" s="23">
        <v>428</v>
      </c>
      <c r="E42" s="16">
        <v>428</v>
      </c>
      <c r="F42" s="16">
        <v>428</v>
      </c>
      <c r="G42" s="16"/>
      <c r="H42" s="92">
        <f t="shared" si="1"/>
        <v>427.75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4" t="s">
        <v>40</v>
      </c>
      <c r="C43" s="63"/>
      <c r="D43" s="65"/>
      <c r="E43" s="63"/>
      <c r="F43" s="63"/>
      <c r="G43" s="63"/>
      <c r="H43" s="66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125</v>
      </c>
      <c r="B44" s="3" t="s">
        <v>41</v>
      </c>
      <c r="C44" s="76">
        <f>C45*$C$4</f>
        <v>10604.9732</v>
      </c>
      <c r="D44" s="76">
        <f>D45*$D$4</f>
        <v>10600.505999999999</v>
      </c>
      <c r="E44" s="76">
        <f>E45*$E$4</f>
        <v>10899.1656</v>
      </c>
      <c r="F44" s="76">
        <f>F45*$F$4</f>
        <v>11095.854000000001</v>
      </c>
      <c r="G44" s="17"/>
      <c r="H44" s="92">
        <f t="shared" si="1"/>
        <v>10800.1247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126</v>
      </c>
      <c r="B45" s="4" t="s">
        <v>67</v>
      </c>
      <c r="C45" s="16">
        <v>314</v>
      </c>
      <c r="D45" s="23">
        <v>315</v>
      </c>
      <c r="E45" s="16">
        <v>324</v>
      </c>
      <c r="F45" s="16">
        <v>330</v>
      </c>
      <c r="G45" s="16"/>
      <c r="H45" s="92">
        <f t="shared" si="1"/>
        <v>320.75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127</v>
      </c>
      <c r="B46" s="3" t="s">
        <v>42</v>
      </c>
      <c r="C46" s="76">
        <f>C47*$C$4</f>
        <v>10199.687600000001</v>
      </c>
      <c r="D46" s="76">
        <f>D47*$D$4</f>
        <v>10297.634400000001</v>
      </c>
      <c r="E46" s="76">
        <f>E47*$E$4</f>
        <v>10596.411</v>
      </c>
      <c r="F46" s="76">
        <f>F47*$F$4</f>
        <v>10793.239800000001</v>
      </c>
      <c r="G46" s="17"/>
      <c r="H46" s="92">
        <f t="shared" si="1"/>
        <v>10471.743200000001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128</v>
      </c>
      <c r="B47" s="4" t="s">
        <v>68</v>
      </c>
      <c r="C47" s="16">
        <v>302</v>
      </c>
      <c r="D47" s="23">
        <v>306</v>
      </c>
      <c r="E47" s="16">
        <v>315</v>
      </c>
      <c r="F47" s="16">
        <v>321</v>
      </c>
      <c r="G47" s="16"/>
      <c r="H47" s="92">
        <f t="shared" si="1"/>
        <v>311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129</v>
      </c>
      <c r="B48" s="3" t="s">
        <v>43</v>
      </c>
      <c r="C48" s="76">
        <f>C49*$C$4</f>
        <v>10098.3662</v>
      </c>
      <c r="D48" s="76">
        <f>D49*$D$4</f>
        <v>10196.6772</v>
      </c>
      <c r="E48" s="76">
        <f>E49*$E$4</f>
        <v>10495.4928</v>
      </c>
      <c r="F48" s="76">
        <f>F49*$F$4</f>
        <v>10692.368400000001</v>
      </c>
      <c r="G48" s="17"/>
      <c r="H48" s="92">
        <f t="shared" si="1"/>
        <v>10370.72615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130</v>
      </c>
      <c r="B49" s="3" t="s">
        <v>20</v>
      </c>
      <c r="C49" s="19">
        <v>299</v>
      </c>
      <c r="D49" s="17">
        <v>303</v>
      </c>
      <c r="E49" s="19">
        <v>312</v>
      </c>
      <c r="F49" s="19">
        <v>318</v>
      </c>
      <c r="G49" s="19"/>
      <c r="H49" s="92">
        <f t="shared" si="1"/>
        <v>308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7" t="s">
        <v>44</v>
      </c>
      <c r="C50" s="66"/>
      <c r="D50" s="129"/>
      <c r="E50" s="63"/>
      <c r="F50" s="63"/>
      <c r="G50" s="63"/>
      <c r="H50" s="66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131</v>
      </c>
      <c r="B51" s="3" t="s">
        <v>69</v>
      </c>
      <c r="C51" s="76">
        <f>C52*$C$4</f>
        <v>21615.232</v>
      </c>
      <c r="D51" s="76">
        <f>D52*$D$4</f>
        <v>21604.840800000002</v>
      </c>
      <c r="E51" s="76">
        <f>E52*$E$4</f>
        <v>21596.4948</v>
      </c>
      <c r="F51" s="76">
        <f>F52*$F$4</f>
        <v>19569.051600000003</v>
      </c>
      <c r="G51" s="17"/>
      <c r="H51" s="92">
        <f t="shared" si="1"/>
        <v>21096.4048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132</v>
      </c>
      <c r="B52" s="3" t="s">
        <v>20</v>
      </c>
      <c r="C52" s="19">
        <v>640</v>
      </c>
      <c r="D52" s="16">
        <v>642</v>
      </c>
      <c r="E52" s="16">
        <v>642</v>
      </c>
      <c r="F52" s="16">
        <v>582</v>
      </c>
      <c r="G52" s="16"/>
      <c r="H52" s="92">
        <f t="shared" si="1"/>
        <v>626.5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133</v>
      </c>
      <c r="B53" s="3" t="s">
        <v>45</v>
      </c>
      <c r="C53" s="76">
        <f>C54*$C$4</f>
        <v>0</v>
      </c>
      <c r="D53" s="76">
        <f>D54*$D$4</f>
        <v>0</v>
      </c>
      <c r="E53" s="76">
        <f>E54*$E$4</f>
        <v>0</v>
      </c>
      <c r="F53" s="76">
        <f>F54*$F$4</f>
        <v>0</v>
      </c>
      <c r="G53" s="17"/>
      <c r="H53" s="92">
        <f t="shared" si="1"/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134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/>
      <c r="H54" s="92">
        <f t="shared" si="1"/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4" t="s">
        <v>46</v>
      </c>
      <c r="C55" s="66"/>
      <c r="D55" s="63"/>
      <c r="E55" s="63"/>
      <c r="F55" s="63"/>
      <c r="G55" s="63"/>
      <c r="H55" s="66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135</v>
      </c>
      <c r="B56" s="3" t="s">
        <v>47</v>
      </c>
      <c r="C56" s="76">
        <f>C57*$C$4</f>
        <v>12597.627400000001</v>
      </c>
      <c r="D56" s="76">
        <f>D57*$D$4</f>
        <v>12619.65</v>
      </c>
      <c r="E56" s="76">
        <f>E57*$E$4</f>
        <v>13085.7266</v>
      </c>
      <c r="F56" s="76">
        <f>F57*$F$4</f>
        <v>13079.658200000002</v>
      </c>
      <c r="G56" s="17"/>
      <c r="H56" s="92">
        <f t="shared" si="1"/>
        <v>12845.665550000002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136</v>
      </c>
      <c r="B57" s="3" t="s">
        <v>22</v>
      </c>
      <c r="C57" s="19">
        <v>373</v>
      </c>
      <c r="D57" s="16">
        <v>375</v>
      </c>
      <c r="E57" s="16">
        <v>389</v>
      </c>
      <c r="F57" s="16">
        <v>389</v>
      </c>
      <c r="G57" s="16"/>
      <c r="H57" s="92">
        <f t="shared" si="1"/>
        <v>381.5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4" t="s">
        <v>48</v>
      </c>
      <c r="C58" s="66"/>
      <c r="D58" s="63"/>
      <c r="E58" s="63"/>
      <c r="F58" s="63"/>
      <c r="G58" s="63"/>
      <c r="H58" s="66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137</v>
      </c>
      <c r="B59" s="3" t="s">
        <v>49</v>
      </c>
      <c r="C59" s="76">
        <f>C60*$C$4</f>
        <v>11415.544400000001</v>
      </c>
      <c r="D59" s="76">
        <f>D60*$D$4</f>
        <v>11509.120800000001</v>
      </c>
      <c r="E59" s="76">
        <f>E60*$E$4</f>
        <v>11706.511200000001</v>
      </c>
      <c r="F59" s="76">
        <f>F60*$F$4</f>
        <v>11902.825200000001</v>
      </c>
      <c r="G59" s="17"/>
      <c r="H59" s="92">
        <f t="shared" si="1"/>
        <v>11633.500400000001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138</v>
      </c>
      <c r="B60" s="3" t="s">
        <v>20</v>
      </c>
      <c r="C60" s="19">
        <v>338</v>
      </c>
      <c r="D60" s="16">
        <v>342</v>
      </c>
      <c r="E60" s="16">
        <v>348</v>
      </c>
      <c r="F60" s="16">
        <v>354</v>
      </c>
      <c r="G60" s="16"/>
      <c r="H60" s="92">
        <f t="shared" si="1"/>
        <v>345.5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139</v>
      </c>
      <c r="B61" s="3" t="s">
        <v>50</v>
      </c>
      <c r="C61" s="76">
        <f>C62*$C$4</f>
        <v>11111.5802</v>
      </c>
      <c r="D61" s="76">
        <f>D62*$D$4</f>
        <v>11206.2492</v>
      </c>
      <c r="E61" s="76">
        <f>E62*$E$4</f>
        <v>11403.756600000001</v>
      </c>
      <c r="F61" s="76">
        <f>F62*$F$4</f>
        <v>11600.211000000001</v>
      </c>
      <c r="G61" s="17"/>
      <c r="H61" s="92">
        <f t="shared" si="1"/>
        <v>11330.449250000001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140</v>
      </c>
      <c r="B62" s="3" t="s">
        <v>20</v>
      </c>
      <c r="C62" s="19">
        <v>329</v>
      </c>
      <c r="D62" s="16">
        <v>333</v>
      </c>
      <c r="E62" s="16">
        <v>339</v>
      </c>
      <c r="F62" s="16">
        <v>345</v>
      </c>
      <c r="G62" s="16"/>
      <c r="H62" s="92">
        <f t="shared" si="1"/>
        <v>336.5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141</v>
      </c>
      <c r="B63" s="3" t="s">
        <v>51</v>
      </c>
      <c r="C63" s="76">
        <f>C64*$C$4</f>
        <v>11010.2588</v>
      </c>
      <c r="D63" s="76">
        <f>D64*$D$4</f>
        <v>11105.291999999999</v>
      </c>
      <c r="E63" s="76">
        <f>E64*$E$4</f>
        <v>11302.838400000001</v>
      </c>
      <c r="F63" s="76">
        <f>F64*$F$4</f>
        <v>11499.339600000001</v>
      </c>
      <c r="G63" s="17"/>
      <c r="H63" s="92">
        <f t="shared" si="1"/>
        <v>11229.432199999999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142</v>
      </c>
      <c r="B64" s="3" t="s">
        <v>20</v>
      </c>
      <c r="C64" s="19">
        <v>326</v>
      </c>
      <c r="D64" s="16">
        <v>330</v>
      </c>
      <c r="E64" s="16">
        <v>336</v>
      </c>
      <c r="F64" s="16">
        <v>342</v>
      </c>
      <c r="G64" s="16"/>
      <c r="H64" s="92">
        <f t="shared" si="1"/>
        <v>333.5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143</v>
      </c>
      <c r="B65" s="3" t="s">
        <v>52</v>
      </c>
      <c r="C65" s="76">
        <f>C66*$C$4</f>
        <v>0</v>
      </c>
      <c r="D65" s="76">
        <f>D66*$D$4</f>
        <v>0</v>
      </c>
      <c r="E65" s="76">
        <f>E66*$E$4</f>
        <v>0</v>
      </c>
      <c r="F65" s="76">
        <f>F66*$F$4</f>
        <v>0</v>
      </c>
      <c r="G65" s="17"/>
      <c r="H65" s="92">
        <f t="shared" si="1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144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/>
      <c r="H66" s="92">
        <f t="shared" si="1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145</v>
      </c>
      <c r="B67" s="3" t="s">
        <v>53</v>
      </c>
      <c r="C67" s="76">
        <f>C68*$C$4</f>
        <v>0</v>
      </c>
      <c r="D67" s="76">
        <f>D68*$D$4</f>
        <v>0</v>
      </c>
      <c r="E67" s="76">
        <f>E68*$E$4</f>
        <v>0</v>
      </c>
      <c r="F67" s="76">
        <f>F68*$F$4</f>
        <v>0</v>
      </c>
      <c r="G67" s="17"/>
      <c r="H67" s="92">
        <f t="shared" si="1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146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/>
      <c r="H68" s="91">
        <f t="shared" si="1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4" t="s">
        <v>54</v>
      </c>
      <c r="C69" s="63"/>
      <c r="D69" s="63"/>
      <c r="E69" s="63"/>
      <c r="F69" s="63"/>
      <c r="G69" s="63"/>
      <c r="H69" s="66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147</v>
      </c>
      <c r="B70" s="3" t="s">
        <v>55</v>
      </c>
      <c r="C70" s="76">
        <f>C71*$C$4</f>
        <v>12091.020400000001</v>
      </c>
      <c r="D70" s="76">
        <f>D71*$D$4</f>
        <v>12215.8212</v>
      </c>
      <c r="E70" s="76">
        <f>E71*$E$4</f>
        <v>12581.135600000001</v>
      </c>
      <c r="F70" s="76">
        <f>F71*$F$4</f>
        <v>12777.044000000002</v>
      </c>
      <c r="G70" s="17"/>
      <c r="H70" s="92">
        <f t="shared" ref="H70:H84" si="2">AVERAGE(C70:G70)</f>
        <v>12416.255300000001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148</v>
      </c>
      <c r="B71" s="3" t="s">
        <v>22</v>
      </c>
      <c r="C71" s="16">
        <v>358</v>
      </c>
      <c r="D71" s="16">
        <v>363</v>
      </c>
      <c r="E71" s="16">
        <v>374</v>
      </c>
      <c r="F71" s="16">
        <v>380</v>
      </c>
      <c r="G71" s="16"/>
      <c r="H71" s="92">
        <f t="shared" si="2"/>
        <v>368.75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149</v>
      </c>
      <c r="B72" s="122" t="s">
        <v>56</v>
      </c>
      <c r="C72" s="116">
        <f>C73*$C$4</f>
        <v>11989.699000000001</v>
      </c>
      <c r="D72" s="116">
        <f>D73*$D$4</f>
        <v>12114.864</v>
      </c>
      <c r="E72" s="116">
        <f>E73*$E$4</f>
        <v>12480.217400000001</v>
      </c>
      <c r="F72" s="116">
        <f>F73*$F$4</f>
        <v>12676.172600000002</v>
      </c>
      <c r="G72" s="116"/>
      <c r="H72" s="119">
        <f t="shared" si="2"/>
        <v>12315.238250000002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150</v>
      </c>
      <c r="B73" s="122" t="s">
        <v>20</v>
      </c>
      <c r="C73" s="117">
        <v>355</v>
      </c>
      <c r="D73" s="117">
        <v>360</v>
      </c>
      <c r="E73" s="117">
        <v>371</v>
      </c>
      <c r="F73" s="117">
        <v>377</v>
      </c>
      <c r="G73" s="117"/>
      <c r="H73" s="119">
        <f t="shared" si="2"/>
        <v>365.75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151</v>
      </c>
      <c r="B74" s="3" t="s">
        <v>57</v>
      </c>
      <c r="C74" s="76">
        <f>C75*$C$4</f>
        <v>11888.3776</v>
      </c>
      <c r="D74" s="76">
        <f>D75*$D$4</f>
        <v>12013.906800000001</v>
      </c>
      <c r="E74" s="76">
        <f>E75*$E$4</f>
        <v>12379.299200000001</v>
      </c>
      <c r="F74" s="76">
        <f>F75*$F$4</f>
        <v>12575.301200000002</v>
      </c>
      <c r="G74" s="17"/>
      <c r="H74" s="92">
        <f t="shared" si="2"/>
        <v>12214.2212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152</v>
      </c>
      <c r="B75" s="3" t="s">
        <v>20</v>
      </c>
      <c r="C75" s="16">
        <v>352</v>
      </c>
      <c r="D75" s="16">
        <v>357</v>
      </c>
      <c r="E75" s="16">
        <v>368</v>
      </c>
      <c r="F75" s="16">
        <v>374</v>
      </c>
      <c r="G75" s="16"/>
      <c r="H75" s="92">
        <f t="shared" si="2"/>
        <v>362.75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153</v>
      </c>
      <c r="B76" s="3" t="s">
        <v>58</v>
      </c>
      <c r="C76" s="76">
        <f>C77*$C$4</f>
        <v>11820.83</v>
      </c>
      <c r="D76" s="76">
        <f>D77*$D$4</f>
        <v>11912.9496</v>
      </c>
      <c r="E76" s="76">
        <f>E77*$E$4</f>
        <v>12312.020400000001</v>
      </c>
      <c r="F76" s="76">
        <f>F77*$F$4</f>
        <v>12474.429800000002</v>
      </c>
      <c r="G76" s="17"/>
      <c r="H76" s="92">
        <f t="shared" si="2"/>
        <v>12130.05745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154</v>
      </c>
      <c r="B77" s="3" t="s">
        <v>20</v>
      </c>
      <c r="C77" s="16">
        <v>350</v>
      </c>
      <c r="D77" s="16">
        <v>354</v>
      </c>
      <c r="E77" s="16">
        <v>366</v>
      </c>
      <c r="F77" s="16">
        <v>371</v>
      </c>
      <c r="G77" s="16"/>
      <c r="H77" s="92">
        <f t="shared" si="2"/>
        <v>360.25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155</v>
      </c>
      <c r="B78" s="3" t="s">
        <v>59</v>
      </c>
      <c r="C78" s="76">
        <f>C79*$C$4</f>
        <v>11618.1872</v>
      </c>
      <c r="D78" s="76">
        <f>D79*$D$4</f>
        <v>11711.0352</v>
      </c>
      <c r="E78" s="76">
        <f>E79*$E$4</f>
        <v>12110.184000000001</v>
      </c>
      <c r="F78" s="76">
        <f>F79*$F$4</f>
        <v>12306.310800000001</v>
      </c>
      <c r="G78" s="17"/>
      <c r="H78" s="92">
        <f t="shared" si="2"/>
        <v>11936.4293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156</v>
      </c>
      <c r="B79" s="3" t="s">
        <v>22</v>
      </c>
      <c r="C79" s="16">
        <v>344</v>
      </c>
      <c r="D79" s="16">
        <v>348</v>
      </c>
      <c r="E79" s="16">
        <v>360</v>
      </c>
      <c r="F79" s="16">
        <v>366</v>
      </c>
      <c r="G79" s="16"/>
      <c r="H79" s="92">
        <f t="shared" si="2"/>
        <v>354.5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157</v>
      </c>
      <c r="B80" s="3" t="s">
        <v>60</v>
      </c>
      <c r="C80" s="76">
        <f>C81*$C$4</f>
        <v>0</v>
      </c>
      <c r="D80" s="76">
        <f>D81*$D$4</f>
        <v>0</v>
      </c>
      <c r="E80" s="76">
        <f>E81*$E$4</f>
        <v>0</v>
      </c>
      <c r="F80" s="76">
        <f>F81*$F$4</f>
        <v>0</v>
      </c>
      <c r="G80" s="17"/>
      <c r="H80" s="92">
        <f t="shared" si="2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158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92">
        <f t="shared" si="2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4" t="s">
        <v>61</v>
      </c>
      <c r="C82" s="63"/>
      <c r="D82" s="63"/>
      <c r="E82" s="63"/>
      <c r="F82" s="63"/>
      <c r="G82" s="63"/>
      <c r="H82" s="66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159</v>
      </c>
      <c r="B83" s="3" t="s">
        <v>62</v>
      </c>
      <c r="C83" s="76">
        <f>C84*$C$4</f>
        <v>8612.3189999999995</v>
      </c>
      <c r="D83" s="76">
        <f>D84*$D$4</f>
        <v>8615.0144</v>
      </c>
      <c r="E83" s="76">
        <f>E84*$E$4</f>
        <v>9082.6380000000008</v>
      </c>
      <c r="F83" s="76">
        <f>F84*$F$4</f>
        <v>9280.1688000000013</v>
      </c>
      <c r="G83" s="17"/>
      <c r="H83" s="92">
        <f t="shared" si="2"/>
        <v>8897.5350500000004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160</v>
      </c>
      <c r="B84" s="10" t="s">
        <v>20</v>
      </c>
      <c r="C84" s="22">
        <v>255</v>
      </c>
      <c r="D84" s="25">
        <v>256</v>
      </c>
      <c r="E84" s="25">
        <v>270</v>
      </c>
      <c r="F84" s="22">
        <v>276</v>
      </c>
      <c r="G84" s="25"/>
      <c r="H84" s="91">
        <f t="shared" si="2"/>
        <v>264.25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x14ac:dyDescent="0.5">
      <c r="B85" s="27"/>
      <c r="C85" s="18"/>
      <c r="D85" s="18"/>
      <c r="E85" s="18"/>
      <c r="F85" s="18"/>
      <c r="G85" s="18"/>
      <c r="H85" s="18"/>
      <c r="I85" s="20"/>
      <c r="J85" s="20"/>
      <c r="K85" s="20"/>
      <c r="L85" s="20"/>
      <c r="M85" s="20"/>
      <c r="N85" s="20"/>
      <c r="O85" s="20"/>
      <c r="P85" s="20"/>
      <c r="Q85" s="20"/>
    </row>
    <row r="86" spans="1:17" x14ac:dyDescent="0.5">
      <c r="B86" s="8"/>
      <c r="C86" s="18"/>
      <c r="D86" s="18"/>
      <c r="E86" s="18"/>
      <c r="F86" s="21"/>
      <c r="G86" s="21"/>
      <c r="H86" s="21"/>
      <c r="I86" s="20"/>
      <c r="J86" s="20"/>
      <c r="K86" s="20"/>
      <c r="L86" s="20"/>
      <c r="M86" s="20"/>
      <c r="N86" s="20"/>
      <c r="O86" s="20"/>
      <c r="P86" s="20"/>
      <c r="Q86" s="20"/>
    </row>
    <row r="87" spans="1:17" x14ac:dyDescent="0.5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</row>
    <row r="350" spans="3:17" x14ac:dyDescent="0.5">
      <c r="C350" s="20"/>
      <c r="D350" s="20"/>
      <c r="E350" s="20"/>
      <c r="F350" s="20"/>
    </row>
    <row r="351" spans="3:17" x14ac:dyDescent="0.5">
      <c r="C351" s="20"/>
      <c r="D351" s="20"/>
      <c r="E351" s="20"/>
      <c r="F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D366" s="11"/>
    </row>
    <row r="367" spans="3:6" x14ac:dyDescent="0.5">
      <c r="D367" s="11"/>
    </row>
    <row r="368" spans="3:6" x14ac:dyDescent="0.5">
      <c r="D368" s="11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404"/>
  <sheetViews>
    <sheetView workbookViewId="0">
      <selection activeCell="C6" sqref="C6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170" t="s">
        <v>84</v>
      </c>
      <c r="C1" s="170"/>
      <c r="D1" s="170"/>
      <c r="E1" s="170"/>
      <c r="F1" s="170"/>
      <c r="G1" s="170"/>
      <c r="H1" s="170"/>
    </row>
    <row r="2" spans="1:17" x14ac:dyDescent="0.5">
      <c r="B2" s="31" t="s">
        <v>0</v>
      </c>
      <c r="C2" s="168" t="s">
        <v>66</v>
      </c>
      <c r="D2" s="169"/>
      <c r="E2" s="169"/>
      <c r="F2" s="169"/>
      <c r="G2" s="169"/>
      <c r="H2" s="30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3" t="s">
        <v>17</v>
      </c>
      <c r="C4" s="44">
        <v>33.628799999999998</v>
      </c>
      <c r="D4" s="45">
        <v>33.428199999999997</v>
      </c>
      <c r="E4" s="46">
        <v>33.4255</v>
      </c>
      <c r="F4" s="44">
        <v>33.5184</v>
      </c>
      <c r="G4" s="44"/>
      <c r="H4" s="48">
        <f>AVERAGE(C4:G4)</f>
        <v>33.500225</v>
      </c>
    </row>
    <row r="5" spans="1:17" x14ac:dyDescent="0.5">
      <c r="B5" s="60" t="s">
        <v>18</v>
      </c>
      <c r="C5" s="61"/>
      <c r="D5" s="62"/>
      <c r="E5" s="62"/>
      <c r="F5" s="63"/>
      <c r="G5" s="62"/>
      <c r="H5" s="61"/>
    </row>
    <row r="6" spans="1:17" x14ac:dyDescent="0.5">
      <c r="A6" t="s">
        <v>91</v>
      </c>
      <c r="B6" s="6" t="s">
        <v>19</v>
      </c>
      <c r="C6" s="76"/>
      <c r="D6" s="76">
        <f>D7*$D$4</f>
        <v>21193.478799999997</v>
      </c>
      <c r="E6" s="76">
        <f>E7*$E$4</f>
        <v>22161.106499999998</v>
      </c>
      <c r="F6" s="76">
        <f>F7*$F$4</f>
        <v>22122.144</v>
      </c>
      <c r="G6" s="17"/>
      <c r="H6" s="92">
        <f>AVERAGE(C6:G6)</f>
        <v>21825.576433333332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92</v>
      </c>
      <c r="B7" s="6" t="s">
        <v>20</v>
      </c>
      <c r="C7" s="17"/>
      <c r="D7" s="16">
        <v>634</v>
      </c>
      <c r="E7" s="16">
        <v>663</v>
      </c>
      <c r="F7" s="16">
        <v>660</v>
      </c>
      <c r="G7" s="16"/>
      <c r="H7" s="92">
        <f t="shared" ref="H7:H35" si="0">AVERAGE(C7:G7)</f>
        <v>652.33333333333337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93</v>
      </c>
      <c r="B8" s="6" t="s">
        <v>21</v>
      </c>
      <c r="C8" s="116">
        <f>C9*$C$4</f>
        <v>20883.484799999998</v>
      </c>
      <c r="D8" s="116">
        <f>D9*$D$4</f>
        <v>20926.053199999998</v>
      </c>
      <c r="E8" s="116">
        <f>E9*$E$4</f>
        <v>21559.447499999998</v>
      </c>
      <c r="F8" s="116">
        <f>F9*$F$4</f>
        <v>21518.8128</v>
      </c>
      <c r="G8" s="116"/>
      <c r="H8" s="119">
        <f t="shared" si="0"/>
        <v>21221.949574999999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94</v>
      </c>
      <c r="B9" s="6" t="s">
        <v>22</v>
      </c>
      <c r="C9" s="116">
        <v>621</v>
      </c>
      <c r="D9" s="116">
        <v>626</v>
      </c>
      <c r="E9" s="116">
        <v>645</v>
      </c>
      <c r="F9" s="116">
        <v>642</v>
      </c>
      <c r="G9" s="116"/>
      <c r="H9" s="119">
        <f t="shared" si="0"/>
        <v>633.5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95</v>
      </c>
      <c r="B10" s="6" t="s">
        <v>23</v>
      </c>
      <c r="C10" s="116"/>
      <c r="D10" s="116">
        <f>D11*$D$4</f>
        <v>20692.055799999998</v>
      </c>
      <c r="E10" s="116">
        <f>E11*$E$4</f>
        <v>21659.723999999998</v>
      </c>
      <c r="F10" s="116">
        <f>F11*$F$4</f>
        <v>21619.367999999999</v>
      </c>
      <c r="G10" s="116"/>
      <c r="H10" s="119">
        <f t="shared" si="0"/>
        <v>21323.715933333329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96</v>
      </c>
      <c r="B11" s="6" t="s">
        <v>20</v>
      </c>
      <c r="C11" s="116"/>
      <c r="D11" s="116">
        <v>619</v>
      </c>
      <c r="E11" s="116">
        <v>648</v>
      </c>
      <c r="F11" s="116">
        <v>645</v>
      </c>
      <c r="G11" s="116"/>
      <c r="H11" s="119">
        <f t="shared" si="0"/>
        <v>637.33333333333337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97</v>
      </c>
      <c r="B12" s="6" t="s">
        <v>24</v>
      </c>
      <c r="C12" s="116">
        <f>C13*$C$4</f>
        <v>20379.052799999998</v>
      </c>
      <c r="D12" s="116">
        <f>D13*$D$4</f>
        <v>20424.6302</v>
      </c>
      <c r="E12" s="116">
        <f>E13*$E$4</f>
        <v>21058.064999999999</v>
      </c>
      <c r="F12" s="116">
        <f>F13*$F$4</f>
        <v>21016.036799999998</v>
      </c>
      <c r="G12" s="116"/>
      <c r="H12" s="119">
        <f t="shared" si="0"/>
        <v>20719.446199999998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98</v>
      </c>
      <c r="B13" s="6" t="s">
        <v>20</v>
      </c>
      <c r="C13" s="116">
        <v>606</v>
      </c>
      <c r="D13" s="117">
        <v>611</v>
      </c>
      <c r="E13" s="117">
        <v>630</v>
      </c>
      <c r="F13" s="117">
        <v>627</v>
      </c>
      <c r="G13" s="117"/>
      <c r="H13" s="119">
        <f t="shared" si="0"/>
        <v>618.5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99</v>
      </c>
      <c r="B14" s="6" t="s">
        <v>25</v>
      </c>
      <c r="C14" s="76">
        <f>C15*$C$4</f>
        <v>13182.489599999999</v>
      </c>
      <c r="D14" s="76">
        <f>D15*$D$4</f>
        <v>13571.849199999999</v>
      </c>
      <c r="E14" s="76">
        <f>E15*$E$4</f>
        <v>13537.327499999999</v>
      </c>
      <c r="F14" s="76">
        <f>F15*$F$4</f>
        <v>13507.915199999999</v>
      </c>
      <c r="G14" s="17"/>
      <c r="H14" s="92">
        <f t="shared" si="0"/>
        <v>13449.895375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100</v>
      </c>
      <c r="B15" s="6" t="s">
        <v>20</v>
      </c>
      <c r="C15" s="19">
        <v>392</v>
      </c>
      <c r="D15" s="16">
        <v>406</v>
      </c>
      <c r="E15" s="16">
        <v>405</v>
      </c>
      <c r="F15" s="16">
        <v>403</v>
      </c>
      <c r="G15" s="16"/>
      <c r="H15" s="92">
        <f t="shared" si="0"/>
        <v>401.5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101</v>
      </c>
      <c r="B16" s="6" t="s">
        <v>26</v>
      </c>
      <c r="C16" s="76">
        <f>C17*$C$4</f>
        <v>12005.481599999999</v>
      </c>
      <c r="D16" s="76">
        <f>D17*$D$4</f>
        <v>12468.718599999998</v>
      </c>
      <c r="E16" s="76">
        <f>E17*$E$4</f>
        <v>12634.839</v>
      </c>
      <c r="F16" s="76">
        <f>F17*$F$4</f>
        <v>12602.9184</v>
      </c>
      <c r="G16" s="17"/>
      <c r="H16" s="92">
        <f t="shared" si="0"/>
        <v>12427.9894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102</v>
      </c>
      <c r="B17" s="6" t="s">
        <v>20</v>
      </c>
      <c r="C17" s="19">
        <v>357</v>
      </c>
      <c r="D17" s="16">
        <v>373</v>
      </c>
      <c r="E17" s="16">
        <v>378</v>
      </c>
      <c r="F17" s="16">
        <v>376</v>
      </c>
      <c r="G17" s="16"/>
      <c r="H17" s="92">
        <f t="shared" si="0"/>
        <v>371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103</v>
      </c>
      <c r="B18" s="6" t="s">
        <v>27</v>
      </c>
      <c r="C18" s="76">
        <f>C19*$C$4</f>
        <v>0</v>
      </c>
      <c r="D18" s="76">
        <f>D19*$D$4</f>
        <v>0</v>
      </c>
      <c r="E18" s="76">
        <f>E19*$E$4</f>
        <v>0</v>
      </c>
      <c r="F18" s="76">
        <f>F19*$F$4</f>
        <v>0</v>
      </c>
      <c r="G18" s="17"/>
      <c r="H18" s="92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104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/>
      <c r="H19" s="92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105</v>
      </c>
      <c r="B20" s="6" t="s">
        <v>28</v>
      </c>
      <c r="C20" s="76">
        <f>C21*$C$4</f>
        <v>0</v>
      </c>
      <c r="D20" s="76">
        <f>D21*$D$4</f>
        <v>0</v>
      </c>
      <c r="E20" s="76">
        <f>E21*$E$4</f>
        <v>0</v>
      </c>
      <c r="F20" s="76">
        <f>F21*$F$4</f>
        <v>0</v>
      </c>
      <c r="G20" s="17"/>
      <c r="H20" s="92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106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/>
      <c r="H21" s="92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107</v>
      </c>
      <c r="B22" s="6" t="s">
        <v>29</v>
      </c>
      <c r="C22" s="116">
        <f>C23*$C$4</f>
        <v>11702.822399999999</v>
      </c>
      <c r="D22" s="116">
        <f>D23*$D$4</f>
        <v>12167.864799999999</v>
      </c>
      <c r="E22" s="116">
        <f>E23*$E$4</f>
        <v>12334.0095</v>
      </c>
      <c r="F22" s="116">
        <f>F23*$F$4</f>
        <v>12301.2528</v>
      </c>
      <c r="G22" s="116"/>
      <c r="H22" s="119">
        <f t="shared" si="0"/>
        <v>12126.487375000001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108</v>
      </c>
      <c r="B23" s="6" t="s">
        <v>20</v>
      </c>
      <c r="C23" s="119">
        <v>348</v>
      </c>
      <c r="D23" s="117">
        <v>364</v>
      </c>
      <c r="E23" s="117">
        <v>369</v>
      </c>
      <c r="F23" s="117">
        <v>367</v>
      </c>
      <c r="G23" s="117"/>
      <c r="H23" s="119">
        <f t="shared" si="0"/>
        <v>362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109</v>
      </c>
      <c r="B24" s="6" t="s">
        <v>30</v>
      </c>
      <c r="C24" s="76">
        <f>C25*$C$4</f>
        <v>11601.936</v>
      </c>
      <c r="D24" s="76">
        <f>D25*$D$4</f>
        <v>12067.580199999999</v>
      </c>
      <c r="E24" s="76">
        <f>E25*$E$4</f>
        <v>12233.733</v>
      </c>
      <c r="F24" s="76">
        <f>F25*$F$4</f>
        <v>12200.6976</v>
      </c>
      <c r="G24" s="17"/>
      <c r="H24" s="92">
        <f t="shared" si="0"/>
        <v>12025.986699999999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110</v>
      </c>
      <c r="B25" s="6" t="s">
        <v>20</v>
      </c>
      <c r="C25" s="19">
        <v>345</v>
      </c>
      <c r="D25" s="19">
        <v>361</v>
      </c>
      <c r="E25" s="19">
        <v>366</v>
      </c>
      <c r="F25" s="19">
        <v>364</v>
      </c>
      <c r="G25" s="19"/>
      <c r="H25" s="92">
        <f t="shared" si="0"/>
        <v>359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111</v>
      </c>
      <c r="B26" s="3" t="s">
        <v>31</v>
      </c>
      <c r="C26" s="76">
        <f>C27*$C$4</f>
        <v>11501.0496</v>
      </c>
      <c r="D26" s="76">
        <f>D27*$D$4</f>
        <v>12000.7238</v>
      </c>
      <c r="E26" s="76">
        <f>E27*$E$4</f>
        <v>12233.733</v>
      </c>
      <c r="F26" s="76">
        <f>F27*$F$4</f>
        <v>12200.6976</v>
      </c>
      <c r="G26" s="17"/>
      <c r="H26" s="92">
        <f t="shared" si="0"/>
        <v>11984.050999999999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112</v>
      </c>
      <c r="B27" s="3" t="s">
        <v>20</v>
      </c>
      <c r="C27" s="16">
        <v>342</v>
      </c>
      <c r="D27" s="23">
        <v>359</v>
      </c>
      <c r="E27" s="16">
        <v>366</v>
      </c>
      <c r="F27" s="16">
        <v>364</v>
      </c>
      <c r="G27" s="16"/>
      <c r="H27" s="92">
        <f t="shared" si="0"/>
        <v>357.75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113</v>
      </c>
      <c r="B28" s="3" t="s">
        <v>32</v>
      </c>
      <c r="C28" s="76">
        <f>C29*$C$4</f>
        <v>0</v>
      </c>
      <c r="D28" s="76">
        <f>D29*$D$4</f>
        <v>0</v>
      </c>
      <c r="E28" s="76">
        <f>E29*$E$4</f>
        <v>0</v>
      </c>
      <c r="F28" s="76">
        <f>F29*$F$4</f>
        <v>0</v>
      </c>
      <c r="G28" s="17"/>
      <c r="H28" s="92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114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/>
      <c r="H29" s="92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115</v>
      </c>
      <c r="B30" s="3" t="s">
        <v>64</v>
      </c>
      <c r="C30" s="116">
        <f>C31*$C$4</f>
        <v>11265.647999999999</v>
      </c>
      <c r="D30" s="116">
        <f>D31*$D$4</f>
        <v>11800.154599999998</v>
      </c>
      <c r="E30" s="116">
        <f>E31*$E$4</f>
        <v>12066.6055</v>
      </c>
      <c r="F30" s="116">
        <f>F31*$F$4</f>
        <v>12033.105600000001</v>
      </c>
      <c r="G30" s="116"/>
      <c r="H30" s="119">
        <f t="shared" si="0"/>
        <v>11791.378424999999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116</v>
      </c>
      <c r="B31" s="3" t="s">
        <v>20</v>
      </c>
      <c r="C31" s="117">
        <v>335</v>
      </c>
      <c r="D31" s="120">
        <v>353</v>
      </c>
      <c r="E31" s="117">
        <v>361</v>
      </c>
      <c r="F31" s="117">
        <v>359</v>
      </c>
      <c r="G31" s="117"/>
      <c r="H31" s="119">
        <f t="shared" si="0"/>
        <v>352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117</v>
      </c>
      <c r="B32" s="3" t="s">
        <v>33</v>
      </c>
      <c r="C32" s="76">
        <f>C33*$C$4</f>
        <v>0</v>
      </c>
      <c r="D32" s="76">
        <f>D33*$D$4</f>
        <v>0</v>
      </c>
      <c r="E32" s="76">
        <f>E33*$E$4</f>
        <v>0</v>
      </c>
      <c r="F32" s="76">
        <f>F33*$F$4</f>
        <v>0</v>
      </c>
      <c r="G32" s="17"/>
      <c r="H32" s="92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118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/>
      <c r="H33" s="92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161</v>
      </c>
      <c r="B34" s="3" t="s">
        <v>34</v>
      </c>
      <c r="C34" s="76">
        <f>C35*$C$4</f>
        <v>0</v>
      </c>
      <c r="D34" s="76">
        <f>D35*$D$4</f>
        <v>0</v>
      </c>
      <c r="E34" s="76">
        <f>E35*$E$4</f>
        <v>0</v>
      </c>
      <c r="F34" s="76">
        <f>F35*$F$4</f>
        <v>0</v>
      </c>
      <c r="G34" s="17"/>
      <c r="H34" s="92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162</v>
      </c>
      <c r="B35" s="10" t="s">
        <v>22</v>
      </c>
      <c r="C35" s="25">
        <v>0</v>
      </c>
      <c r="D35" s="28">
        <v>0</v>
      </c>
      <c r="E35" s="25">
        <v>0</v>
      </c>
      <c r="F35" s="25">
        <v>0</v>
      </c>
      <c r="G35" s="25"/>
      <c r="H35" s="91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4" t="s">
        <v>35</v>
      </c>
      <c r="C36" s="63"/>
      <c r="D36" s="65"/>
      <c r="E36" s="63"/>
      <c r="F36" s="63"/>
      <c r="G36" s="63"/>
      <c r="H36" s="66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163</v>
      </c>
      <c r="B37" s="3" t="s">
        <v>36</v>
      </c>
      <c r="C37" s="76">
        <f>C38*$C$4</f>
        <v>13081.6032</v>
      </c>
      <c r="D37" s="76">
        <f>D38*$D$4</f>
        <v>13471.564599999998</v>
      </c>
      <c r="E37" s="76">
        <f>E38*$E$4</f>
        <v>14439.815999999999</v>
      </c>
      <c r="F37" s="76">
        <f>F38*$F$4</f>
        <v>14412.912</v>
      </c>
      <c r="G37" s="17"/>
      <c r="H37" s="92">
        <f t="shared" ref="H37:H68" si="1">AVERAGE(C37:G37)</f>
        <v>13851.47395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164</v>
      </c>
      <c r="B38" s="3" t="s">
        <v>37</v>
      </c>
      <c r="C38" s="16">
        <v>389</v>
      </c>
      <c r="D38" s="23">
        <v>403</v>
      </c>
      <c r="E38" s="16">
        <v>432</v>
      </c>
      <c r="F38" s="16">
        <v>430</v>
      </c>
      <c r="G38" s="16"/>
      <c r="H38" s="92">
        <f t="shared" si="1"/>
        <v>413.5</v>
      </c>
      <c r="I38" s="20"/>
      <c r="J38" s="20"/>
      <c r="L38" s="20"/>
      <c r="M38" s="20"/>
      <c r="N38" s="20"/>
      <c r="O38" s="20"/>
      <c r="P38" s="20"/>
      <c r="Q38" s="20"/>
    </row>
    <row r="39" spans="1:17" x14ac:dyDescent="0.5">
      <c r="A39" t="s">
        <v>165</v>
      </c>
      <c r="B39" s="3" t="s">
        <v>39</v>
      </c>
      <c r="C39" s="76">
        <f>C40*$C$4</f>
        <v>12072.7392</v>
      </c>
      <c r="D39" s="76">
        <f>D40*$D$4</f>
        <v>12468.718599999998</v>
      </c>
      <c r="E39" s="76">
        <f>E40*$E$4</f>
        <v>13437.050999999999</v>
      </c>
      <c r="F39" s="76">
        <f>F40*$F$4</f>
        <v>13407.36</v>
      </c>
      <c r="G39" s="17"/>
      <c r="H39" s="92">
        <f t="shared" si="1"/>
        <v>12846.467199999999</v>
      </c>
      <c r="I39" s="20"/>
      <c r="J39" s="20"/>
      <c r="L39" s="20"/>
      <c r="M39" s="20"/>
      <c r="N39" s="20"/>
      <c r="O39" s="20"/>
      <c r="P39" s="20"/>
      <c r="Q39" s="20"/>
    </row>
    <row r="40" spans="1:17" x14ac:dyDescent="0.5">
      <c r="A40" t="s">
        <v>166</v>
      </c>
      <c r="B40" s="3" t="s">
        <v>38</v>
      </c>
      <c r="C40" s="16">
        <v>359</v>
      </c>
      <c r="D40" s="23">
        <v>373</v>
      </c>
      <c r="E40" s="16">
        <v>402</v>
      </c>
      <c r="F40" s="16">
        <v>400</v>
      </c>
      <c r="G40" s="16"/>
      <c r="H40" s="92">
        <f t="shared" si="1"/>
        <v>383.5</v>
      </c>
      <c r="I40" s="20"/>
      <c r="J40" s="20"/>
      <c r="L40" s="20"/>
      <c r="M40" s="20"/>
      <c r="N40" s="20"/>
      <c r="O40" s="20"/>
      <c r="P40" s="20"/>
      <c r="Q40" s="20"/>
    </row>
    <row r="41" spans="1:17" x14ac:dyDescent="0.5">
      <c r="A41" t="s">
        <v>123</v>
      </c>
      <c r="B41" s="3" t="s">
        <v>65</v>
      </c>
      <c r="C41" s="76">
        <f>C42*$C$4</f>
        <v>14393.126399999999</v>
      </c>
      <c r="D41" s="76">
        <f>D42*$D$4</f>
        <v>14975.833599999998</v>
      </c>
      <c r="E41" s="76">
        <f>E42*$E$4</f>
        <v>15977.388999999999</v>
      </c>
      <c r="F41" s="76">
        <f>F42*$F$4</f>
        <v>15921.24</v>
      </c>
      <c r="G41" s="17"/>
      <c r="H41" s="92">
        <f t="shared" si="1"/>
        <v>15316.89725</v>
      </c>
      <c r="I41" s="20"/>
      <c r="J41" s="20"/>
      <c r="L41" s="20"/>
      <c r="M41" s="20"/>
      <c r="N41" s="20"/>
      <c r="O41" s="20"/>
      <c r="P41" s="20"/>
      <c r="Q41" s="20"/>
    </row>
    <row r="42" spans="1:17" x14ac:dyDescent="0.5">
      <c r="A42" t="s">
        <v>124</v>
      </c>
      <c r="B42" s="3" t="s">
        <v>22</v>
      </c>
      <c r="C42" s="16">
        <v>428</v>
      </c>
      <c r="D42" s="23">
        <v>448</v>
      </c>
      <c r="E42" s="16">
        <v>478</v>
      </c>
      <c r="F42" s="16">
        <v>475</v>
      </c>
      <c r="G42" s="16"/>
      <c r="H42" s="92">
        <f t="shared" si="1"/>
        <v>457.25</v>
      </c>
      <c r="I42" s="20"/>
      <c r="J42" s="20"/>
      <c r="L42" s="20"/>
      <c r="M42" s="20"/>
      <c r="N42" s="20"/>
      <c r="O42" s="20"/>
      <c r="P42" s="20"/>
      <c r="Q42" s="20"/>
    </row>
    <row r="43" spans="1:17" x14ac:dyDescent="0.5">
      <c r="B43" s="64" t="s">
        <v>40</v>
      </c>
      <c r="C43" s="63"/>
      <c r="D43" s="65"/>
      <c r="E43" s="63"/>
      <c r="F43" s="63"/>
      <c r="G43" s="63"/>
      <c r="H43" s="66"/>
      <c r="I43" s="20"/>
      <c r="J43" s="20"/>
      <c r="L43" s="20"/>
      <c r="M43" s="20"/>
      <c r="N43" s="20"/>
      <c r="O43" s="20"/>
      <c r="P43" s="20"/>
      <c r="Q43" s="20"/>
    </row>
    <row r="44" spans="1:17" x14ac:dyDescent="0.5">
      <c r="A44" t="s">
        <v>125</v>
      </c>
      <c r="B44" s="3" t="s">
        <v>41</v>
      </c>
      <c r="C44" s="76">
        <f>C45*$C$4</f>
        <v>11097.503999999999</v>
      </c>
      <c r="D44" s="76">
        <f>D45*$D$4</f>
        <v>11666.441799999999</v>
      </c>
      <c r="E44" s="76">
        <f>E45*$E$4</f>
        <v>11932.9035</v>
      </c>
      <c r="F44" s="76">
        <f>F45*$F$4</f>
        <v>11899.031999999999</v>
      </c>
      <c r="G44" s="17"/>
      <c r="H44" s="92">
        <f t="shared" si="1"/>
        <v>11648.970325</v>
      </c>
      <c r="I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126</v>
      </c>
      <c r="B45" s="4" t="s">
        <v>67</v>
      </c>
      <c r="C45" s="16">
        <v>330</v>
      </c>
      <c r="D45" s="23">
        <v>349</v>
      </c>
      <c r="E45" s="16">
        <v>357</v>
      </c>
      <c r="F45" s="16">
        <v>355</v>
      </c>
      <c r="G45" s="16"/>
      <c r="H45" s="92">
        <f t="shared" si="1"/>
        <v>347.75</v>
      </c>
      <c r="I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127</v>
      </c>
      <c r="B46" s="3" t="s">
        <v>42</v>
      </c>
      <c r="C46" s="76">
        <f>C47*$C$4</f>
        <v>10794.844799999999</v>
      </c>
      <c r="D46" s="76">
        <f>D47*$D$4</f>
        <v>11365.588</v>
      </c>
      <c r="E46" s="76">
        <f>E47*$E$4</f>
        <v>11732.3505</v>
      </c>
      <c r="F46" s="76">
        <f>F47*$F$4</f>
        <v>11697.9216</v>
      </c>
      <c r="G46" s="17"/>
      <c r="H46" s="92">
        <f t="shared" si="1"/>
        <v>11397.676224999999</v>
      </c>
      <c r="I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128</v>
      </c>
      <c r="B47" s="4" t="s">
        <v>68</v>
      </c>
      <c r="C47" s="16">
        <v>321</v>
      </c>
      <c r="D47" s="23">
        <v>340</v>
      </c>
      <c r="E47" s="16">
        <v>351</v>
      </c>
      <c r="F47" s="16">
        <v>349</v>
      </c>
      <c r="G47" s="16"/>
      <c r="H47" s="92">
        <f t="shared" si="1"/>
        <v>340.25</v>
      </c>
      <c r="I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129</v>
      </c>
      <c r="B48" s="3" t="s">
        <v>43</v>
      </c>
      <c r="C48" s="76">
        <f>C49*$C$4</f>
        <v>10693.9584</v>
      </c>
      <c r="D48" s="76">
        <f>D49*$D$4</f>
        <v>11265.303399999999</v>
      </c>
      <c r="E48" s="76">
        <f>E49*$E$4</f>
        <v>11632.074000000001</v>
      </c>
      <c r="F48" s="76">
        <f>F49*$F$4</f>
        <v>11597.366400000001</v>
      </c>
      <c r="G48" s="17"/>
      <c r="H48" s="92">
        <f t="shared" si="1"/>
        <v>11297.17555</v>
      </c>
      <c r="I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130</v>
      </c>
      <c r="B49" s="3" t="s">
        <v>20</v>
      </c>
      <c r="C49" s="19">
        <v>318</v>
      </c>
      <c r="D49" s="17">
        <v>337</v>
      </c>
      <c r="E49" s="19">
        <v>348</v>
      </c>
      <c r="F49" s="19">
        <v>346</v>
      </c>
      <c r="G49" s="19"/>
      <c r="H49" s="92">
        <f t="shared" si="1"/>
        <v>337.25</v>
      </c>
      <c r="I49" s="20"/>
      <c r="K49" s="20"/>
      <c r="L49" s="20"/>
      <c r="M49" s="20"/>
      <c r="N49" s="20"/>
      <c r="O49" s="20"/>
      <c r="P49" s="20"/>
      <c r="Q49" s="20"/>
    </row>
    <row r="50" spans="1:17" x14ac:dyDescent="0.5">
      <c r="B50" s="67" t="s">
        <v>44</v>
      </c>
      <c r="C50" s="66"/>
      <c r="D50" s="63"/>
      <c r="E50" s="63"/>
      <c r="F50" s="63"/>
      <c r="G50" s="63"/>
      <c r="H50" s="66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131</v>
      </c>
      <c r="B51" s="3" t="s">
        <v>69</v>
      </c>
      <c r="C51" s="76">
        <f>C52*$C$4</f>
        <v>19571.961599999999</v>
      </c>
      <c r="D51" s="76">
        <f>D52*$D$4</f>
        <v>19455.212399999997</v>
      </c>
      <c r="E51" s="76">
        <f>E52*$E$4</f>
        <v>19420.215499999998</v>
      </c>
      <c r="F51" s="76">
        <f>F52*$F$4</f>
        <v>19373.635200000001</v>
      </c>
      <c r="G51" s="17"/>
      <c r="H51" s="92">
        <f t="shared" si="1"/>
        <v>19455.256174999999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132</v>
      </c>
      <c r="B52" s="3" t="s">
        <v>20</v>
      </c>
      <c r="C52" s="19">
        <v>582</v>
      </c>
      <c r="D52" s="16">
        <v>582</v>
      </c>
      <c r="E52" s="16">
        <v>581</v>
      </c>
      <c r="F52" s="16">
        <v>578</v>
      </c>
      <c r="G52" s="16"/>
      <c r="H52" s="92">
        <f t="shared" si="1"/>
        <v>580.75</v>
      </c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133</v>
      </c>
      <c r="B53" s="3" t="s">
        <v>45</v>
      </c>
      <c r="C53" s="76">
        <f>C54*$C$4</f>
        <v>0</v>
      </c>
      <c r="D53" s="76">
        <f>D54*$D$4</f>
        <v>0</v>
      </c>
      <c r="E53" s="76">
        <f>E54*$E$4</f>
        <v>0</v>
      </c>
      <c r="F53" s="76">
        <f>F54*$F$4</f>
        <v>0</v>
      </c>
      <c r="G53" s="17"/>
      <c r="H53" s="92">
        <f t="shared" si="1"/>
        <v>0</v>
      </c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134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/>
      <c r="H54" s="92">
        <f t="shared" si="1"/>
        <v>0</v>
      </c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4" t="s">
        <v>46</v>
      </c>
      <c r="C55" s="66"/>
      <c r="D55" s="63"/>
      <c r="E55" s="63"/>
      <c r="F55" s="63"/>
      <c r="G55" s="63"/>
      <c r="H55" s="66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135</v>
      </c>
      <c r="B56" s="3" t="s">
        <v>47</v>
      </c>
      <c r="C56" s="76">
        <f>C57*$C$4</f>
        <v>13081.6032</v>
      </c>
      <c r="D56" s="76">
        <f>D57*$D$4</f>
        <v>13471.564599999998</v>
      </c>
      <c r="E56" s="76">
        <f>E57*$E$4</f>
        <v>13437.050999999999</v>
      </c>
      <c r="F56" s="76">
        <f>F57*$F$4</f>
        <v>13407.36</v>
      </c>
      <c r="G56" s="17"/>
      <c r="H56" s="92">
        <f t="shared" si="1"/>
        <v>13349.394699999999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136</v>
      </c>
      <c r="B57" s="3" t="s">
        <v>22</v>
      </c>
      <c r="C57" s="19">
        <v>389</v>
      </c>
      <c r="D57" s="16">
        <v>403</v>
      </c>
      <c r="E57" s="16">
        <v>402</v>
      </c>
      <c r="F57" s="16">
        <v>400</v>
      </c>
      <c r="G57" s="16"/>
      <c r="H57" s="92">
        <f t="shared" si="1"/>
        <v>398.5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4" t="s">
        <v>48</v>
      </c>
      <c r="C58" s="66"/>
      <c r="D58" s="63"/>
      <c r="E58" s="63"/>
      <c r="F58" s="63"/>
      <c r="G58" s="63"/>
      <c r="H58" s="66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137</v>
      </c>
      <c r="B59" s="3" t="s">
        <v>49</v>
      </c>
      <c r="C59" s="76">
        <f>C60*$C$4</f>
        <v>11904.5952</v>
      </c>
      <c r="D59" s="76">
        <f>D60*$D$4</f>
        <v>12468.718599999998</v>
      </c>
      <c r="E59" s="76">
        <f>E60*$E$4</f>
        <v>12634.839</v>
      </c>
      <c r="F59" s="76">
        <f>F60*$F$4</f>
        <v>12602.9184</v>
      </c>
      <c r="G59" s="17"/>
      <c r="H59" s="92">
        <f t="shared" si="1"/>
        <v>12402.7678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138</v>
      </c>
      <c r="B60" s="3" t="s">
        <v>20</v>
      </c>
      <c r="C60" s="19">
        <v>354</v>
      </c>
      <c r="D60" s="16">
        <v>373</v>
      </c>
      <c r="E60" s="16">
        <v>378</v>
      </c>
      <c r="F60" s="16">
        <v>376</v>
      </c>
      <c r="G60" s="16"/>
      <c r="H60" s="92">
        <f t="shared" si="1"/>
        <v>370.25</v>
      </c>
      <c r="I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139</v>
      </c>
      <c r="B61" s="3" t="s">
        <v>50</v>
      </c>
      <c r="C61" s="76">
        <f>C62*$C$4</f>
        <v>11601.936</v>
      </c>
      <c r="D61" s="76">
        <f>D62*$D$4</f>
        <v>12167.864799999999</v>
      </c>
      <c r="E61" s="76">
        <f>E62*$E$4</f>
        <v>12334.0095</v>
      </c>
      <c r="F61" s="76">
        <f>F62*$F$4</f>
        <v>12301.2528</v>
      </c>
      <c r="G61" s="17"/>
      <c r="H61" s="92">
        <f t="shared" si="1"/>
        <v>12101.265775</v>
      </c>
      <c r="I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140</v>
      </c>
      <c r="B62" s="3" t="s">
        <v>20</v>
      </c>
      <c r="C62" s="19">
        <v>345</v>
      </c>
      <c r="D62" s="16">
        <v>364</v>
      </c>
      <c r="E62" s="16">
        <v>369</v>
      </c>
      <c r="F62" s="16">
        <v>367</v>
      </c>
      <c r="G62" s="16"/>
      <c r="H62" s="92">
        <f t="shared" si="1"/>
        <v>361.25</v>
      </c>
      <c r="I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141</v>
      </c>
      <c r="B63" s="3" t="s">
        <v>51</v>
      </c>
      <c r="C63" s="76">
        <f>C64*$C$4</f>
        <v>11501.0496</v>
      </c>
      <c r="D63" s="76">
        <f>D64*$D$4</f>
        <v>12067.580199999999</v>
      </c>
      <c r="E63" s="76">
        <f>E64*$E$4</f>
        <v>12233.733</v>
      </c>
      <c r="F63" s="76">
        <f>F64*$F$4</f>
        <v>12200.6976</v>
      </c>
      <c r="G63" s="17"/>
      <c r="H63" s="92">
        <f t="shared" si="1"/>
        <v>12000.765100000001</v>
      </c>
      <c r="I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142</v>
      </c>
      <c r="B64" s="3" t="s">
        <v>20</v>
      </c>
      <c r="C64" s="19">
        <v>342</v>
      </c>
      <c r="D64" s="16">
        <v>361</v>
      </c>
      <c r="E64" s="16">
        <v>366</v>
      </c>
      <c r="F64" s="16">
        <v>364</v>
      </c>
      <c r="G64" s="16"/>
      <c r="H64" s="92">
        <f t="shared" si="1"/>
        <v>358.25</v>
      </c>
      <c r="I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143</v>
      </c>
      <c r="B65" s="3" t="s">
        <v>52</v>
      </c>
      <c r="C65" s="76">
        <f>C66*$C$4</f>
        <v>0</v>
      </c>
      <c r="D65" s="76">
        <f>D66*$D$4</f>
        <v>0</v>
      </c>
      <c r="E65" s="76">
        <f>E66*$E$4</f>
        <v>0</v>
      </c>
      <c r="F65" s="76">
        <f>F66*$F$4</f>
        <v>0</v>
      </c>
      <c r="G65" s="17"/>
      <c r="H65" s="92">
        <f t="shared" si="1"/>
        <v>0</v>
      </c>
      <c r="I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144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/>
      <c r="H66" s="92">
        <f t="shared" si="1"/>
        <v>0</v>
      </c>
      <c r="I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145</v>
      </c>
      <c r="B67" s="3" t="s">
        <v>53</v>
      </c>
      <c r="C67" s="76">
        <f>C68*$C$4</f>
        <v>0</v>
      </c>
      <c r="D67" s="76">
        <f>D68*$D$4</f>
        <v>0</v>
      </c>
      <c r="E67" s="76">
        <f>E68*$E$4</f>
        <v>0</v>
      </c>
      <c r="F67" s="76">
        <f>F68*$F$4</f>
        <v>0</v>
      </c>
      <c r="G67" s="17"/>
      <c r="H67" s="92">
        <f t="shared" si="1"/>
        <v>0</v>
      </c>
      <c r="I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146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/>
      <c r="H68" s="91">
        <f t="shared" si="1"/>
        <v>0</v>
      </c>
      <c r="I68" s="20"/>
      <c r="K68" s="20"/>
      <c r="M68" s="20"/>
      <c r="N68" s="20"/>
      <c r="O68" s="20"/>
      <c r="P68" s="20"/>
      <c r="Q68" s="20"/>
    </row>
    <row r="69" spans="1:17" x14ac:dyDescent="0.5">
      <c r="B69" s="64" t="s">
        <v>54</v>
      </c>
      <c r="C69" s="63"/>
      <c r="D69" s="63"/>
      <c r="E69" s="63"/>
      <c r="F69" s="63"/>
      <c r="G69" s="63"/>
      <c r="H69" s="66"/>
      <c r="I69" s="20"/>
      <c r="K69" s="20"/>
      <c r="M69" s="20"/>
      <c r="N69" s="20"/>
      <c r="O69" s="20"/>
      <c r="P69" s="20"/>
      <c r="Q69" s="20"/>
    </row>
    <row r="70" spans="1:17" x14ac:dyDescent="0.5">
      <c r="A70" t="s">
        <v>147</v>
      </c>
      <c r="B70" s="3" t="s">
        <v>55</v>
      </c>
      <c r="C70" s="76">
        <f>C71*$C$4</f>
        <v>12778.944</v>
      </c>
      <c r="D70" s="76">
        <f>D71*$D$4</f>
        <v>13170.710799999999</v>
      </c>
      <c r="E70" s="76">
        <f>E71*$E$4</f>
        <v>13136.2215</v>
      </c>
      <c r="F70" s="76">
        <f>F71*$F$4</f>
        <v>13105.6944</v>
      </c>
      <c r="G70" s="17"/>
      <c r="H70" s="92">
        <f t="shared" ref="H70:H84" si="2">AVERAGE(C70:G70)</f>
        <v>13047.892674999999</v>
      </c>
      <c r="I70" s="20"/>
      <c r="J70" s="20"/>
      <c r="K70" s="20"/>
      <c r="M70" s="20"/>
      <c r="N70" s="20"/>
      <c r="O70" s="20"/>
      <c r="P70" s="20"/>
      <c r="Q70" s="20"/>
    </row>
    <row r="71" spans="1:17" x14ac:dyDescent="0.5">
      <c r="A71" t="s">
        <v>148</v>
      </c>
      <c r="B71" s="3" t="s">
        <v>22</v>
      </c>
      <c r="C71" s="16">
        <v>380</v>
      </c>
      <c r="D71" s="16">
        <v>394</v>
      </c>
      <c r="E71" s="16">
        <v>393</v>
      </c>
      <c r="F71" s="16">
        <v>391</v>
      </c>
      <c r="G71" s="16"/>
      <c r="H71" s="92">
        <f t="shared" si="2"/>
        <v>389.5</v>
      </c>
      <c r="I71" s="20"/>
      <c r="J71" s="20"/>
      <c r="K71" s="20"/>
      <c r="M71" s="20"/>
      <c r="N71" s="20"/>
      <c r="O71" s="20"/>
      <c r="P71" s="20"/>
      <c r="Q71" s="20"/>
    </row>
    <row r="72" spans="1:17" x14ac:dyDescent="0.5">
      <c r="A72" t="s">
        <v>149</v>
      </c>
      <c r="B72" s="3" t="s">
        <v>56</v>
      </c>
      <c r="C72" s="116">
        <f>C73*$C$4</f>
        <v>12678.0576</v>
      </c>
      <c r="D72" s="116">
        <f>D73*$D$4</f>
        <v>13070.426199999998</v>
      </c>
      <c r="E72" s="116">
        <f>E73*$E$4</f>
        <v>13035.945</v>
      </c>
      <c r="F72" s="116">
        <f>F73*$F$4</f>
        <v>13005.1392</v>
      </c>
      <c r="G72" s="116"/>
      <c r="H72" s="119">
        <f t="shared" si="2"/>
        <v>12947.391999999998</v>
      </c>
      <c r="I72" s="20"/>
      <c r="J72" s="20"/>
      <c r="K72" s="20"/>
      <c r="M72" s="20"/>
      <c r="N72" s="20"/>
      <c r="O72" s="20"/>
      <c r="P72" s="20"/>
      <c r="Q72" s="20"/>
    </row>
    <row r="73" spans="1:17" x14ac:dyDescent="0.5">
      <c r="A73" t="s">
        <v>150</v>
      </c>
      <c r="B73" s="3" t="s">
        <v>20</v>
      </c>
      <c r="C73" s="117">
        <v>377</v>
      </c>
      <c r="D73" s="117">
        <v>391</v>
      </c>
      <c r="E73" s="117">
        <v>390</v>
      </c>
      <c r="F73" s="117">
        <v>388</v>
      </c>
      <c r="G73" s="117"/>
      <c r="H73" s="119">
        <f t="shared" si="2"/>
        <v>386.5</v>
      </c>
      <c r="I73" s="20"/>
      <c r="J73" s="20"/>
      <c r="K73" s="20"/>
      <c r="M73" s="20"/>
      <c r="N73" s="20"/>
      <c r="O73" s="20"/>
      <c r="P73" s="20"/>
      <c r="Q73" s="20"/>
    </row>
    <row r="74" spans="1:17" x14ac:dyDescent="0.5">
      <c r="A74" t="s">
        <v>151</v>
      </c>
      <c r="B74" s="3" t="s">
        <v>57</v>
      </c>
      <c r="C74" s="76">
        <f>C75*$C$4</f>
        <v>12577.171199999999</v>
      </c>
      <c r="D74" s="76">
        <f>D75*$D$4</f>
        <v>12970.141599999999</v>
      </c>
      <c r="E74" s="76">
        <f>E75*$E$4</f>
        <v>12935.6685</v>
      </c>
      <c r="F74" s="76">
        <f>F75*$F$4</f>
        <v>12904.584000000001</v>
      </c>
      <c r="G74" s="17"/>
      <c r="H74" s="92">
        <f t="shared" si="2"/>
        <v>12846.891325000001</v>
      </c>
      <c r="I74" s="20"/>
      <c r="J74" s="20"/>
      <c r="K74" s="20"/>
      <c r="M74" s="20"/>
      <c r="N74" s="20"/>
      <c r="O74" s="20"/>
      <c r="P74" s="20"/>
      <c r="Q74" s="20"/>
    </row>
    <row r="75" spans="1:17" x14ac:dyDescent="0.5">
      <c r="A75" t="s">
        <v>152</v>
      </c>
      <c r="B75" s="3" t="s">
        <v>20</v>
      </c>
      <c r="C75" s="16">
        <v>374</v>
      </c>
      <c r="D75" s="16">
        <v>388</v>
      </c>
      <c r="E75" s="16">
        <v>387</v>
      </c>
      <c r="F75" s="16">
        <v>385</v>
      </c>
      <c r="G75" s="16"/>
      <c r="H75" s="92">
        <f t="shared" si="2"/>
        <v>383.5</v>
      </c>
      <c r="I75" s="20"/>
      <c r="J75" s="20"/>
      <c r="K75" s="20"/>
      <c r="M75" s="20"/>
      <c r="N75" s="20"/>
      <c r="O75" s="20"/>
      <c r="P75" s="20"/>
      <c r="Q75" s="20"/>
    </row>
    <row r="76" spans="1:17" x14ac:dyDescent="0.5">
      <c r="A76" t="s">
        <v>153</v>
      </c>
      <c r="B76" s="3" t="s">
        <v>58</v>
      </c>
      <c r="C76" s="76">
        <f>C77*$C$4</f>
        <v>12476.284799999999</v>
      </c>
      <c r="D76" s="76">
        <f>D77*$D$4</f>
        <v>12869.856999999998</v>
      </c>
      <c r="E76" s="76">
        <f>E77*$E$4</f>
        <v>12835.392</v>
      </c>
      <c r="F76" s="76">
        <f>F77*$F$4</f>
        <v>12804.0288</v>
      </c>
      <c r="G76" s="17"/>
      <c r="H76" s="92">
        <f t="shared" si="2"/>
        <v>12746.390649999999</v>
      </c>
      <c r="I76" s="20"/>
      <c r="J76" s="20"/>
      <c r="K76" s="20"/>
      <c r="M76" s="20"/>
      <c r="N76" s="20"/>
      <c r="O76" s="20"/>
      <c r="P76" s="20"/>
      <c r="Q76" s="20"/>
    </row>
    <row r="77" spans="1:17" x14ac:dyDescent="0.5">
      <c r="A77" t="s">
        <v>154</v>
      </c>
      <c r="B77" s="3" t="s">
        <v>20</v>
      </c>
      <c r="C77" s="16">
        <v>371</v>
      </c>
      <c r="D77" s="16">
        <v>385</v>
      </c>
      <c r="E77" s="16">
        <v>384</v>
      </c>
      <c r="F77" s="16">
        <v>382</v>
      </c>
      <c r="G77" s="16"/>
      <c r="H77" s="92">
        <f t="shared" si="2"/>
        <v>380.5</v>
      </c>
      <c r="I77" s="20"/>
      <c r="J77" s="20"/>
      <c r="K77" s="20"/>
      <c r="M77" s="20"/>
      <c r="N77" s="20"/>
      <c r="O77" s="20"/>
      <c r="P77" s="20"/>
      <c r="Q77" s="20"/>
    </row>
    <row r="78" spans="1:17" x14ac:dyDescent="0.5">
      <c r="A78" t="s">
        <v>155</v>
      </c>
      <c r="B78" s="3" t="s">
        <v>59</v>
      </c>
      <c r="C78" s="76">
        <f>C79*$C$4</f>
        <v>12274.511999999999</v>
      </c>
      <c r="D78" s="76">
        <f>D79*$D$4</f>
        <v>12669.287799999998</v>
      </c>
      <c r="E78" s="76">
        <f>E79*$E$4</f>
        <v>12634.839</v>
      </c>
      <c r="F78" s="76">
        <f>F79*$F$4</f>
        <v>12602.9184</v>
      </c>
      <c r="G78" s="17"/>
      <c r="H78" s="92">
        <f t="shared" si="2"/>
        <v>12545.389300000001</v>
      </c>
      <c r="I78" s="20"/>
      <c r="J78" s="20"/>
      <c r="K78" s="20"/>
      <c r="M78" s="20"/>
      <c r="N78" s="20"/>
      <c r="O78" s="20"/>
      <c r="P78" s="20"/>
      <c r="Q78" s="20"/>
    </row>
    <row r="79" spans="1:17" x14ac:dyDescent="0.5">
      <c r="A79" t="s">
        <v>156</v>
      </c>
      <c r="B79" s="3" t="s">
        <v>22</v>
      </c>
      <c r="C79" s="16">
        <v>365</v>
      </c>
      <c r="D79" s="16">
        <v>379</v>
      </c>
      <c r="E79" s="16">
        <v>378</v>
      </c>
      <c r="F79" s="16">
        <v>376</v>
      </c>
      <c r="G79" s="16"/>
      <c r="H79" s="92">
        <f t="shared" si="2"/>
        <v>374.5</v>
      </c>
      <c r="I79" s="20"/>
      <c r="J79" s="20"/>
      <c r="K79" s="20"/>
      <c r="M79" s="20"/>
      <c r="N79" s="20"/>
      <c r="O79" s="20"/>
      <c r="P79" s="20"/>
      <c r="Q79" s="20"/>
    </row>
    <row r="80" spans="1:17" x14ac:dyDescent="0.5">
      <c r="A80" t="s">
        <v>157</v>
      </c>
      <c r="B80" s="3" t="s">
        <v>60</v>
      </c>
      <c r="C80" s="76">
        <f>C81*$C$4</f>
        <v>0</v>
      </c>
      <c r="D80" s="76">
        <f>D81*$D$4</f>
        <v>0</v>
      </c>
      <c r="E80" s="76">
        <f>E81*$E$4</f>
        <v>0</v>
      </c>
      <c r="F80" s="76">
        <f>F81*$F$4</f>
        <v>0</v>
      </c>
      <c r="G80" s="17"/>
      <c r="H80" s="92">
        <f t="shared" si="2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158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92">
        <f t="shared" si="2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4" t="s">
        <v>61</v>
      </c>
      <c r="C82" s="63"/>
      <c r="D82" s="63"/>
      <c r="E82" s="63"/>
      <c r="F82" s="63"/>
      <c r="G82" s="63"/>
      <c r="H82" s="66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159</v>
      </c>
      <c r="B83" s="3" t="s">
        <v>62</v>
      </c>
      <c r="C83" s="76">
        <f>C84*$C$4</f>
        <v>9281.5487999999987</v>
      </c>
      <c r="D83" s="76">
        <f>D84*$D$4</f>
        <v>9861.3189999999995</v>
      </c>
      <c r="E83" s="76">
        <f>E84*$E$4</f>
        <v>9827.0969999999998</v>
      </c>
      <c r="F83" s="76">
        <f>F84*$F$4</f>
        <v>9820.8912</v>
      </c>
      <c r="G83" s="17"/>
      <c r="H83" s="92">
        <f t="shared" si="2"/>
        <v>9697.7139999999999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160</v>
      </c>
      <c r="B84" s="10" t="s">
        <v>20</v>
      </c>
      <c r="C84" s="22">
        <v>276</v>
      </c>
      <c r="D84" s="25">
        <v>295</v>
      </c>
      <c r="E84" s="25">
        <v>294</v>
      </c>
      <c r="F84" s="22">
        <v>293</v>
      </c>
      <c r="G84" s="25"/>
      <c r="H84" s="91">
        <f t="shared" si="2"/>
        <v>289.5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x14ac:dyDescent="0.5">
      <c r="B85" s="27"/>
      <c r="C85" s="18"/>
      <c r="D85" s="18"/>
      <c r="E85" s="18"/>
      <c r="F85" s="18"/>
      <c r="G85" s="18"/>
      <c r="H85" s="18"/>
      <c r="I85" s="20"/>
      <c r="J85" s="20"/>
      <c r="K85" s="20"/>
      <c r="L85" s="20"/>
      <c r="M85" s="20"/>
      <c r="N85" s="20"/>
      <c r="O85" s="20"/>
      <c r="P85" s="20"/>
      <c r="Q85" s="20"/>
    </row>
    <row r="86" spans="1:17" x14ac:dyDescent="0.5">
      <c r="B86" s="8"/>
      <c r="C86" s="18"/>
      <c r="D86" s="18"/>
      <c r="E86" s="18"/>
      <c r="F86" s="21"/>
      <c r="G86" s="21"/>
      <c r="H86" s="21"/>
      <c r="I86" s="20"/>
      <c r="J86" s="20"/>
      <c r="K86" s="20"/>
      <c r="L86" s="20"/>
      <c r="M86" s="20"/>
      <c r="N86" s="20"/>
      <c r="O86" s="20"/>
      <c r="P86" s="20"/>
      <c r="Q86" s="20"/>
    </row>
    <row r="87" spans="1:17" x14ac:dyDescent="0.5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</row>
    <row r="350" spans="3:17" x14ac:dyDescent="0.5">
      <c r="C350" s="20"/>
      <c r="D350" s="20"/>
      <c r="E350" s="20"/>
      <c r="F350" s="20"/>
    </row>
    <row r="351" spans="3:17" x14ac:dyDescent="0.5">
      <c r="C351" s="20"/>
      <c r="D351" s="20"/>
      <c r="E351" s="20"/>
      <c r="F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D366" s="11"/>
    </row>
    <row r="367" spans="3:6" x14ac:dyDescent="0.5">
      <c r="D367" s="11"/>
    </row>
    <row r="368" spans="3:6" x14ac:dyDescent="0.5">
      <c r="D368" s="11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79" sqref="E79"/>
    </sheetView>
  </sheetViews>
  <sheetFormatPr defaultRowHeight="24" x14ac:dyDescent="0.55000000000000004"/>
  <cols>
    <col min="1" max="1" width="27.7109375" customWidth="1"/>
    <col min="3" max="5" width="10" bestFit="1" customWidth="1"/>
    <col min="10" max="10" width="9.5703125" customWidth="1"/>
    <col min="11" max="11" width="10" bestFit="1" customWidth="1"/>
    <col min="14" max="14" width="10.42578125" style="94" bestFit="1" customWidth="1"/>
    <col min="15" max="15" width="10.7109375" style="95" customWidth="1"/>
    <col min="16" max="16" width="13.5703125" style="103" customWidth="1"/>
  </cols>
  <sheetData>
    <row r="1" spans="1:17" ht="29.25" x14ac:dyDescent="0.6">
      <c r="A1" s="32" t="s">
        <v>71</v>
      </c>
      <c r="B1" s="33"/>
      <c r="C1" s="33"/>
      <c r="D1" s="33"/>
      <c r="E1" s="33"/>
      <c r="F1" s="33"/>
      <c r="G1" s="33"/>
    </row>
    <row r="2" spans="1:17" x14ac:dyDescent="0.55000000000000004">
      <c r="A2" s="40" t="s">
        <v>0</v>
      </c>
      <c r="B2" s="26"/>
      <c r="C2" s="26"/>
      <c r="D2" s="26"/>
      <c r="E2" s="26"/>
      <c r="F2" s="26"/>
      <c r="G2" s="34" t="s">
        <v>1</v>
      </c>
      <c r="H2" s="14"/>
      <c r="I2" s="8"/>
      <c r="J2" s="8"/>
      <c r="K2" s="8"/>
      <c r="L2" s="8"/>
      <c r="M2" s="37" t="s">
        <v>2</v>
      </c>
      <c r="N2" s="98"/>
    </row>
    <row r="3" spans="1:17" x14ac:dyDescent="0.55000000000000004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99" t="s">
        <v>16</v>
      </c>
      <c r="O3" s="95" t="s">
        <v>72</v>
      </c>
      <c r="P3" s="103" t="s">
        <v>73</v>
      </c>
    </row>
    <row r="4" spans="1:17" x14ac:dyDescent="0.55000000000000004">
      <c r="A4" s="43" t="s">
        <v>17</v>
      </c>
      <c r="B4" s="46">
        <f>jan!H4</f>
        <v>35.759979999999999</v>
      </c>
      <c r="C4" s="78">
        <f>feb!H4</f>
        <v>35.509724999999996</v>
      </c>
      <c r="D4" s="46">
        <f>mar!H4</f>
        <v>34.844299999999997</v>
      </c>
      <c r="E4" s="46">
        <f>apr!H4</f>
        <v>34.65072</v>
      </c>
      <c r="F4" s="79">
        <f>may!H4</f>
        <v>34.392300000000006</v>
      </c>
      <c r="G4" s="79">
        <f>jun!H4</f>
        <v>34.371450000000003</v>
      </c>
      <c r="H4" s="82">
        <f>jul!H4</f>
        <v>33.544200000000004</v>
      </c>
      <c r="I4" s="82">
        <f>aug!H4</f>
        <v>34.006924999999995</v>
      </c>
      <c r="J4" s="82">
        <f>sep!H4</f>
        <v>34.045875000000002</v>
      </c>
      <c r="K4" s="82">
        <f>oct!H4</f>
        <v>33.949959999999997</v>
      </c>
      <c r="L4" s="82">
        <f>nov!H4</f>
        <v>33.672349999999994</v>
      </c>
      <c r="M4" s="90">
        <f>dec!H4</f>
        <v>33.500225</v>
      </c>
      <c r="N4" s="90">
        <f>P4</f>
        <v>34.354000833333338</v>
      </c>
      <c r="O4" s="97">
        <f>SUM(B4:M4)</f>
        <v>412.24801000000002</v>
      </c>
      <c r="P4" s="105">
        <f>O4/12</f>
        <v>34.354000833333338</v>
      </c>
    </row>
    <row r="5" spans="1:17" s="68" customFormat="1" x14ac:dyDescent="0.55000000000000004">
      <c r="A5" s="159" t="s">
        <v>18</v>
      </c>
      <c r="B5" s="160"/>
      <c r="C5" s="161"/>
      <c r="D5" s="161"/>
      <c r="E5" s="162"/>
      <c r="F5" s="161"/>
      <c r="G5" s="160"/>
      <c r="H5" s="163"/>
      <c r="I5" s="163"/>
      <c r="J5" s="164"/>
      <c r="K5" s="165"/>
      <c r="L5" s="163"/>
      <c r="M5" s="163"/>
      <c r="N5" s="166"/>
      <c r="O5" s="96"/>
      <c r="P5" s="104"/>
    </row>
    <row r="6" spans="1:17" x14ac:dyDescent="0.55000000000000004">
      <c r="A6" s="6" t="s">
        <v>19</v>
      </c>
      <c r="B6" s="153">
        <f>jan!$H6</f>
        <v>19632.05414</v>
      </c>
      <c r="C6" s="153">
        <f>feb!$H6</f>
        <v>19751.911025000001</v>
      </c>
      <c r="D6" s="153">
        <f>mar!$H6</f>
        <v>19895.751874999998</v>
      </c>
      <c r="E6" s="153">
        <f>apr!$H6</f>
        <v>19882.47234</v>
      </c>
      <c r="F6" s="153">
        <f>may!$H6</f>
        <v>19672.38005</v>
      </c>
      <c r="G6" s="154">
        <f>jun!$H6</f>
        <v>19703.409899999999</v>
      </c>
      <c r="H6" s="155">
        <f>jul!$H6</f>
        <v>19735.7935</v>
      </c>
      <c r="I6" s="155">
        <f>aug!$H6</f>
        <v>19662.629066666665</v>
      </c>
      <c r="J6" s="89"/>
      <c r="K6" s="89"/>
      <c r="L6" s="155"/>
      <c r="M6" s="89">
        <f>dec!$H6</f>
        <v>21825.576433333332</v>
      </c>
      <c r="N6" s="89">
        <f>AVERAGE(B6:M6)</f>
        <v>19973.55314777778</v>
      </c>
      <c r="O6" s="125">
        <f>SUM(B6:M6)</f>
        <v>179761.97833000001</v>
      </c>
      <c r="P6" s="124">
        <f>O6/9</f>
        <v>19973.55314777778</v>
      </c>
    </row>
    <row r="7" spans="1:17" x14ac:dyDescent="0.55000000000000004">
      <c r="A7" s="6" t="s">
        <v>20</v>
      </c>
      <c r="B7" s="17">
        <f>jan!$H7</f>
        <v>549</v>
      </c>
      <c r="C7" s="17">
        <f>feb!$H7</f>
        <v>556.25</v>
      </c>
      <c r="D7" s="17">
        <f>mar!$H7</f>
        <v>571</v>
      </c>
      <c r="E7" s="17">
        <f>apr!$H7</f>
        <v>573.79999999999995</v>
      </c>
      <c r="F7" s="17">
        <f>may!$H7</f>
        <v>572</v>
      </c>
      <c r="G7" s="76">
        <f>jun!$H7</f>
        <v>573.25</v>
      </c>
      <c r="H7" s="36">
        <f>jul!$H7</f>
        <v>588.4</v>
      </c>
      <c r="I7" s="36">
        <f>aug!$H7</f>
        <v>579</v>
      </c>
      <c r="J7" s="86"/>
      <c r="K7" s="86"/>
      <c r="L7" s="36"/>
      <c r="M7" s="86">
        <f>dec!$H7</f>
        <v>652.33333333333337</v>
      </c>
      <c r="N7" s="86">
        <f>AVERAGE(B7:M7)</f>
        <v>579.44814814814822</v>
      </c>
      <c r="O7" s="125">
        <f t="shared" ref="O7:O21" si="0">SUM(B7:M7)</f>
        <v>5215.0333333333338</v>
      </c>
      <c r="P7" s="124">
        <f>O7/9</f>
        <v>579.44814814814822</v>
      </c>
    </row>
    <row r="8" spans="1:17" x14ac:dyDescent="0.55000000000000004">
      <c r="A8" s="6" t="s">
        <v>21</v>
      </c>
      <c r="B8" s="17">
        <f>jan!$H8</f>
        <v>19395.94774</v>
      </c>
      <c r="C8" s="17">
        <f>feb!$H8</f>
        <v>19547.753800000002</v>
      </c>
      <c r="D8" s="17">
        <f>mar!$H8</f>
        <v>19695.342675</v>
      </c>
      <c r="E8" s="17">
        <f>apr!$H8</f>
        <v>19688.401220000003</v>
      </c>
      <c r="F8" s="17">
        <f>may!$H8</f>
        <v>19474.607950000001</v>
      </c>
      <c r="G8" s="76">
        <f>jun!$H8</f>
        <v>19514.367050000001</v>
      </c>
      <c r="H8" s="36">
        <f>jul!$H8</f>
        <v>19534.528299999998</v>
      </c>
      <c r="I8" s="36">
        <f>aug!$H8</f>
        <v>19468.231099999997</v>
      </c>
      <c r="J8" s="86">
        <f>sep!$H8</f>
        <v>19533.772349999999</v>
      </c>
      <c r="K8" s="86">
        <f>oct!$H8</f>
        <v>19643.004260000002</v>
      </c>
      <c r="L8" s="36">
        <f>nov!$H8</f>
        <v>20548.300800000001</v>
      </c>
      <c r="M8" s="86">
        <f>dec!$H8</f>
        <v>21221.949574999999</v>
      </c>
      <c r="N8" s="86">
        <f t="shared" ref="N8:N71" si="1">AVERAGE(B8:M8)</f>
        <v>19772.183901666667</v>
      </c>
      <c r="O8" s="96">
        <f>SUM(B8:M8)</f>
        <v>237266.20682000002</v>
      </c>
      <c r="P8" s="109">
        <f>O8/12</f>
        <v>19772.183901666667</v>
      </c>
    </row>
    <row r="9" spans="1:17" x14ac:dyDescent="0.55000000000000004">
      <c r="A9" s="6" t="s">
        <v>22</v>
      </c>
      <c r="B9" s="17">
        <f>jan!$H9</f>
        <v>542.4</v>
      </c>
      <c r="C9" s="17">
        <f>feb!$H9</f>
        <v>550.5</v>
      </c>
      <c r="D9" s="17">
        <f>mar!$H9</f>
        <v>565.25</v>
      </c>
      <c r="E9" s="17">
        <f>apr!$H9</f>
        <v>568.20000000000005</v>
      </c>
      <c r="F9" s="17">
        <f>may!$H9</f>
        <v>566.25</v>
      </c>
      <c r="G9" s="76">
        <f>jun!$H9</f>
        <v>567.75</v>
      </c>
      <c r="H9" s="36">
        <f>jul!$H9</f>
        <v>582.4</v>
      </c>
      <c r="I9" s="36">
        <f>aug!$H9</f>
        <v>572.5</v>
      </c>
      <c r="J9" s="86">
        <f>sep!$H9</f>
        <v>573.75</v>
      </c>
      <c r="K9" s="86">
        <f>oct!$H9</f>
        <v>578.6</v>
      </c>
      <c r="L9" s="36">
        <f>nov!$H9</f>
        <v>610.25</v>
      </c>
      <c r="M9" s="86">
        <f>dec!$H9</f>
        <v>633.5</v>
      </c>
      <c r="N9" s="86">
        <f t="shared" si="1"/>
        <v>575.94583333333333</v>
      </c>
      <c r="O9" s="96">
        <f t="shared" si="0"/>
        <v>6911.35</v>
      </c>
      <c r="P9" s="109">
        <f>O9/12</f>
        <v>575.94583333333333</v>
      </c>
    </row>
    <row r="10" spans="1:17" x14ac:dyDescent="0.55000000000000004">
      <c r="A10" s="6" t="s">
        <v>23</v>
      </c>
      <c r="B10" s="17">
        <f>jan!$H10</f>
        <v>19131.414420000001</v>
      </c>
      <c r="C10" s="17">
        <f>feb!$H10</f>
        <v>19245.899925000002</v>
      </c>
      <c r="D10" s="17">
        <f>mar!$H10</f>
        <v>19390.476899999998</v>
      </c>
      <c r="E10" s="17">
        <f>apr!$H10</f>
        <v>19390.44196</v>
      </c>
      <c r="F10" s="17">
        <f>may!$H10</f>
        <v>19173.674500000001</v>
      </c>
      <c r="G10" s="76">
        <f>jun!$H10</f>
        <v>19205.023999999998</v>
      </c>
      <c r="H10" s="36">
        <f>jul!$H10</f>
        <v>19232.630499999999</v>
      </c>
      <c r="I10" s="36">
        <f>aug!$H10</f>
        <v>19153.211566666669</v>
      </c>
      <c r="J10" s="86"/>
      <c r="K10" s="86"/>
      <c r="L10" s="36"/>
      <c r="M10" s="86">
        <f>dec!$H10</f>
        <v>21323.715933333329</v>
      </c>
      <c r="N10" s="86">
        <f t="shared" si="1"/>
        <v>19471.832189444442</v>
      </c>
      <c r="O10" s="125">
        <f t="shared" si="0"/>
        <v>175246.48970499999</v>
      </c>
      <c r="P10" s="124">
        <f>O10/9</f>
        <v>19471.832189444442</v>
      </c>
    </row>
    <row r="11" spans="1:17" x14ac:dyDescent="0.55000000000000004">
      <c r="A11" s="6" t="s">
        <v>20</v>
      </c>
      <c r="B11" s="17">
        <f>jan!$H11</f>
        <v>535</v>
      </c>
      <c r="C11" s="17">
        <f>feb!$H11</f>
        <v>542</v>
      </c>
      <c r="D11" s="17">
        <f>mar!$H11</f>
        <v>556.5</v>
      </c>
      <c r="E11" s="17">
        <f>apr!$H11</f>
        <v>559.6</v>
      </c>
      <c r="F11" s="17">
        <f>may!$H11</f>
        <v>557.5</v>
      </c>
      <c r="G11" s="76">
        <f>jun!$H11</f>
        <v>558.75</v>
      </c>
      <c r="H11" s="36">
        <f>jul!$H11</f>
        <v>573.4</v>
      </c>
      <c r="I11" s="36">
        <f>aug!$H11</f>
        <v>564</v>
      </c>
      <c r="J11" s="86"/>
      <c r="K11" s="86"/>
      <c r="L11" s="36"/>
      <c r="M11" s="86">
        <f>dec!$H11</f>
        <v>637.33333333333337</v>
      </c>
      <c r="N11" s="86">
        <f t="shared" si="1"/>
        <v>564.89814814814815</v>
      </c>
      <c r="O11" s="125">
        <f t="shared" si="0"/>
        <v>5084.083333333333</v>
      </c>
      <c r="P11" s="124">
        <f>O11/9</f>
        <v>564.89814814814815</v>
      </c>
    </row>
    <row r="12" spans="1:17" x14ac:dyDescent="0.55000000000000004">
      <c r="A12" s="6" t="s">
        <v>24</v>
      </c>
      <c r="B12" s="17">
        <f>jan!$H12</f>
        <v>18895.30802</v>
      </c>
      <c r="C12" s="17">
        <f>feb!$H12</f>
        <v>19050.61765</v>
      </c>
      <c r="D12" s="17">
        <f>mar!$H12</f>
        <v>19198.865875000003</v>
      </c>
      <c r="E12" s="17">
        <f>apr!$H12</f>
        <v>19189.45794</v>
      </c>
      <c r="F12" s="17">
        <f>may!$H12</f>
        <v>18975.919075000002</v>
      </c>
      <c r="G12" s="76">
        <f>jun!$H12</f>
        <v>18998.795300000002</v>
      </c>
      <c r="H12" s="36">
        <f>jul!$H12</f>
        <v>19031.365299999998</v>
      </c>
      <c r="I12" s="36">
        <f>aug!$H12</f>
        <v>18966.693199999998</v>
      </c>
      <c r="J12" s="86">
        <f>sep!$H12</f>
        <v>18989.075474999998</v>
      </c>
      <c r="K12" s="86">
        <f>oct!$H12</f>
        <v>19147.350140000002</v>
      </c>
      <c r="L12" s="36">
        <f>nov!$H12</f>
        <v>20043.215550000001</v>
      </c>
      <c r="M12" s="86">
        <f>dec!$H12</f>
        <v>20719.446199999998</v>
      </c>
      <c r="N12" s="86">
        <f t="shared" si="1"/>
        <v>19267.175810416666</v>
      </c>
      <c r="O12" s="96">
        <f t="shared" si="0"/>
        <v>231206.10972499999</v>
      </c>
      <c r="P12" s="109">
        <f t="shared" ref="P12:P21" si="2">O12/12</f>
        <v>19267.175810416666</v>
      </c>
      <c r="Q12" s="130"/>
    </row>
    <row r="13" spans="1:17" x14ac:dyDescent="0.55000000000000004">
      <c r="A13" s="6" t="s">
        <v>20</v>
      </c>
      <c r="B13" s="17">
        <f>jan!$H13</f>
        <v>528.4</v>
      </c>
      <c r="C13" s="17">
        <f>feb!$H13</f>
        <v>536.5</v>
      </c>
      <c r="D13" s="17">
        <f>mar!$H13</f>
        <v>551</v>
      </c>
      <c r="E13" s="17">
        <f>apr!$H13</f>
        <v>553.79999999999995</v>
      </c>
      <c r="F13" s="17">
        <f>may!$H13</f>
        <v>551.75</v>
      </c>
      <c r="G13" s="76">
        <f>jun!$H13</f>
        <v>552.75</v>
      </c>
      <c r="H13" s="36">
        <f>jul!$H13</f>
        <v>567.4</v>
      </c>
      <c r="I13" s="36">
        <f>aug!$H13</f>
        <v>557.75</v>
      </c>
      <c r="J13" s="86">
        <f>sep!$H13</f>
        <v>557.75</v>
      </c>
      <c r="K13" s="86">
        <f>oct!$H13</f>
        <v>564</v>
      </c>
      <c r="L13" s="36">
        <f>nov!$H13</f>
        <v>595.25</v>
      </c>
      <c r="M13" s="86">
        <f>dec!$H13</f>
        <v>618.5</v>
      </c>
      <c r="N13" s="86">
        <f t="shared" si="1"/>
        <v>561.23750000000007</v>
      </c>
      <c r="O13" s="96">
        <f t="shared" si="0"/>
        <v>6734.85</v>
      </c>
      <c r="P13" s="109">
        <f t="shared" si="2"/>
        <v>561.23750000000007</v>
      </c>
      <c r="Q13" s="130"/>
    </row>
    <row r="14" spans="1:17" x14ac:dyDescent="0.55000000000000004">
      <c r="A14" s="6" t="s">
        <v>25</v>
      </c>
      <c r="B14" s="17">
        <f>jan!$H14</f>
        <v>12694.721300000001</v>
      </c>
      <c r="C14" s="17">
        <f>feb!$H14</f>
        <v>12703.499174999999</v>
      </c>
      <c r="D14" s="17">
        <f>mar!$H14</f>
        <v>12596.413</v>
      </c>
      <c r="E14" s="17">
        <f>apr!$H14</f>
        <v>12481.11548</v>
      </c>
      <c r="F14" s="17">
        <f>may!$H14</f>
        <v>12587.56625</v>
      </c>
      <c r="G14" s="76">
        <f>jun!$H14</f>
        <v>12803.350600000002</v>
      </c>
      <c r="H14" s="36">
        <f>jul!$H14</f>
        <v>12826.202939999999</v>
      </c>
      <c r="I14" s="36">
        <f>aug!$H14</f>
        <v>12530.033325</v>
      </c>
      <c r="J14" s="86">
        <f>sep!$H14</f>
        <v>12690.632624999998</v>
      </c>
      <c r="K14" s="86">
        <f>oct!$H14</f>
        <v>12710.625360000002</v>
      </c>
      <c r="L14" s="36">
        <f>nov!$H14</f>
        <v>12946.793150000001</v>
      </c>
      <c r="M14" s="86">
        <f>dec!$H14</f>
        <v>13449.895375</v>
      </c>
      <c r="N14" s="86">
        <f t="shared" si="1"/>
        <v>12751.737381666668</v>
      </c>
      <c r="O14" s="96">
        <f t="shared" si="0"/>
        <v>153020.84858000002</v>
      </c>
      <c r="P14" s="109">
        <f t="shared" si="2"/>
        <v>12751.737381666668</v>
      </c>
    </row>
    <row r="15" spans="1:17" x14ac:dyDescent="0.55000000000000004">
      <c r="A15" s="6" t="s">
        <v>20</v>
      </c>
      <c r="B15" s="17">
        <f>jan!$H15</f>
        <v>355</v>
      </c>
      <c r="C15" s="17">
        <f>feb!$H15</f>
        <v>357.75</v>
      </c>
      <c r="D15" s="17">
        <f>mar!$H15</f>
        <v>361.5</v>
      </c>
      <c r="E15" s="17">
        <f>apr!$H15</f>
        <v>360.2</v>
      </c>
      <c r="F15" s="17">
        <f>may!$H15</f>
        <v>366</v>
      </c>
      <c r="G15" s="76">
        <f>jun!$H15</f>
        <v>372.5</v>
      </c>
      <c r="H15" s="36">
        <f>jul!$H15</f>
        <v>382.4</v>
      </c>
      <c r="I15" s="36">
        <f>aug!$H15</f>
        <v>368.5</v>
      </c>
      <c r="J15" s="86">
        <f>sep!$H15</f>
        <v>372.75</v>
      </c>
      <c r="K15" s="86">
        <f>oct!$H15</f>
        <v>374.4</v>
      </c>
      <c r="L15" s="36">
        <f>nov!$H15</f>
        <v>384.5</v>
      </c>
      <c r="M15" s="86">
        <f>dec!$H15</f>
        <v>401.5</v>
      </c>
      <c r="N15" s="86">
        <f t="shared" si="1"/>
        <v>371.41666666666669</v>
      </c>
      <c r="O15" s="96">
        <f t="shared" si="0"/>
        <v>4457</v>
      </c>
      <c r="P15" s="109">
        <f t="shared" si="2"/>
        <v>371.41666666666669</v>
      </c>
    </row>
    <row r="16" spans="1:17" x14ac:dyDescent="0.55000000000000004">
      <c r="A16" s="6" t="s">
        <v>26</v>
      </c>
      <c r="B16" s="17">
        <f>jan!$H16</f>
        <v>11478.88198</v>
      </c>
      <c r="C16" s="17">
        <f>feb!$H16</f>
        <v>11549.320725</v>
      </c>
      <c r="D16" s="17">
        <f>mar!$H16</f>
        <v>11498.818649999999</v>
      </c>
      <c r="E16" s="17">
        <f>apr!$H16</f>
        <v>11337.762360000001</v>
      </c>
      <c r="F16" s="17">
        <f>may!$H16</f>
        <v>11315.051224999999</v>
      </c>
      <c r="G16" s="76">
        <f>jun!$H16</f>
        <v>11600.349850000001</v>
      </c>
      <c r="H16" s="36">
        <f>jul!$H16</f>
        <v>11525.133259999999</v>
      </c>
      <c r="I16" s="36">
        <f>aug!$H16</f>
        <v>11383.410849999998</v>
      </c>
      <c r="J16" s="86">
        <f>sep!$H16</f>
        <v>11294.751749999999</v>
      </c>
      <c r="K16" s="86">
        <f>oct!$H16</f>
        <v>11393.338740000001</v>
      </c>
      <c r="L16" s="36">
        <f>nov!$H16</f>
        <v>11734.517450000001</v>
      </c>
      <c r="M16" s="86">
        <f>dec!$H16</f>
        <v>12427.9894</v>
      </c>
      <c r="N16" s="86">
        <f t="shared" si="1"/>
        <v>11544.943853333332</v>
      </c>
      <c r="O16" s="96">
        <f t="shared" si="0"/>
        <v>138539.32623999999</v>
      </c>
      <c r="P16" s="109">
        <f t="shared" si="2"/>
        <v>11544.943853333332</v>
      </c>
    </row>
    <row r="17" spans="1:16" x14ac:dyDescent="0.55000000000000004">
      <c r="A17" s="6" t="s">
        <v>20</v>
      </c>
      <c r="B17" s="17">
        <f>jan!$H17</f>
        <v>321</v>
      </c>
      <c r="C17" s="17">
        <f>feb!$H17</f>
        <v>325.25</v>
      </c>
      <c r="D17" s="17">
        <f>mar!$H17</f>
        <v>330</v>
      </c>
      <c r="E17" s="17">
        <f>apr!$H17</f>
        <v>327.2</v>
      </c>
      <c r="F17" s="17">
        <f>may!$H17</f>
        <v>329</v>
      </c>
      <c r="G17" s="76">
        <f>jun!$H17</f>
        <v>337.5</v>
      </c>
      <c r="H17" s="36">
        <f>jul!$H17</f>
        <v>343.6</v>
      </c>
      <c r="I17" s="36">
        <f>aug!$H17</f>
        <v>334.75</v>
      </c>
      <c r="J17" s="86">
        <f>sep!$H17</f>
        <v>331.75</v>
      </c>
      <c r="K17" s="86">
        <f>oct!$H17</f>
        <v>335.6</v>
      </c>
      <c r="L17" s="36">
        <f>nov!$H17</f>
        <v>348.5</v>
      </c>
      <c r="M17" s="86">
        <f>dec!$H17</f>
        <v>371</v>
      </c>
      <c r="N17" s="86">
        <f t="shared" si="1"/>
        <v>336.26249999999999</v>
      </c>
      <c r="O17" s="96">
        <f t="shared" si="0"/>
        <v>4035.15</v>
      </c>
      <c r="P17" s="109">
        <f t="shared" si="2"/>
        <v>336.26249999999999</v>
      </c>
    </row>
    <row r="18" spans="1:16" x14ac:dyDescent="0.55000000000000004">
      <c r="A18" s="6" t="s">
        <v>27</v>
      </c>
      <c r="B18" s="17"/>
      <c r="C18" s="17"/>
      <c r="D18" s="17"/>
      <c r="E18" s="17"/>
      <c r="F18" s="17"/>
      <c r="G18" s="76"/>
      <c r="H18" s="36"/>
      <c r="I18" s="36"/>
      <c r="J18" s="86"/>
      <c r="K18" s="86"/>
      <c r="L18" s="36"/>
      <c r="M18" s="86"/>
      <c r="N18" s="86" t="e">
        <f t="shared" si="1"/>
        <v>#DIV/0!</v>
      </c>
      <c r="O18" s="96">
        <f t="shared" si="0"/>
        <v>0</v>
      </c>
      <c r="P18" s="109">
        <f t="shared" si="2"/>
        <v>0</v>
      </c>
    </row>
    <row r="19" spans="1:16" x14ac:dyDescent="0.55000000000000004">
      <c r="A19" s="6" t="s">
        <v>20</v>
      </c>
      <c r="B19" s="17"/>
      <c r="C19" s="17"/>
      <c r="D19" s="17"/>
      <c r="E19" s="17"/>
      <c r="F19" s="17"/>
      <c r="G19" s="76"/>
      <c r="H19" s="36"/>
      <c r="I19" s="36"/>
      <c r="J19" s="86"/>
      <c r="K19" s="86"/>
      <c r="L19" s="36"/>
      <c r="M19" s="86"/>
      <c r="N19" s="86" t="e">
        <f t="shared" si="1"/>
        <v>#DIV/0!</v>
      </c>
      <c r="O19" s="96">
        <f t="shared" si="0"/>
        <v>0</v>
      </c>
      <c r="P19" s="109">
        <f t="shared" si="2"/>
        <v>0</v>
      </c>
    </row>
    <row r="20" spans="1:16" x14ac:dyDescent="0.55000000000000004">
      <c r="A20" s="6" t="s">
        <v>28</v>
      </c>
      <c r="B20" s="17"/>
      <c r="C20" s="17"/>
      <c r="D20" s="17"/>
      <c r="E20" s="17"/>
      <c r="F20" s="17"/>
      <c r="G20" s="76"/>
      <c r="H20" s="36"/>
      <c r="I20" s="36"/>
      <c r="J20" s="86"/>
      <c r="K20" s="86"/>
      <c r="L20" s="36"/>
      <c r="M20" s="86"/>
      <c r="N20" s="86" t="e">
        <f t="shared" si="1"/>
        <v>#DIV/0!</v>
      </c>
      <c r="O20" s="96">
        <f t="shared" si="0"/>
        <v>0</v>
      </c>
      <c r="P20" s="109">
        <f t="shared" si="2"/>
        <v>0</v>
      </c>
    </row>
    <row r="21" spans="1:16" x14ac:dyDescent="0.55000000000000004">
      <c r="A21" s="7" t="s">
        <v>20</v>
      </c>
      <c r="B21" s="17"/>
      <c r="C21" s="17"/>
      <c r="D21" s="17"/>
      <c r="E21" s="17"/>
      <c r="F21" s="17"/>
      <c r="G21" s="76"/>
      <c r="H21" s="36"/>
      <c r="I21" s="36"/>
      <c r="J21" s="86"/>
      <c r="K21" s="86"/>
      <c r="L21" s="36"/>
      <c r="M21" s="86"/>
      <c r="N21" s="86" t="e">
        <f t="shared" si="1"/>
        <v>#DIV/0!</v>
      </c>
      <c r="O21" s="96">
        <f t="shared" si="0"/>
        <v>0</v>
      </c>
      <c r="P21" s="109">
        <f t="shared" si="2"/>
        <v>0</v>
      </c>
    </row>
    <row r="22" spans="1:16" x14ac:dyDescent="0.55000000000000004">
      <c r="A22" s="6" t="s">
        <v>29</v>
      </c>
      <c r="B22" s="17">
        <f>jan!$H22</f>
        <v>11192.80214</v>
      </c>
      <c r="C22" s="17">
        <f>feb!$H22</f>
        <v>11247.525525000001</v>
      </c>
      <c r="D22" s="17">
        <f>mar!$H22</f>
        <v>11193.952874999999</v>
      </c>
      <c r="E22" s="17">
        <f>apr!$H22</f>
        <v>11032.826180000002</v>
      </c>
      <c r="F22" s="17">
        <f>may!$H22</f>
        <v>11005.520525</v>
      </c>
      <c r="G22" s="76">
        <f>jun!$H22</f>
        <v>11291.006800000001</v>
      </c>
      <c r="H22" s="36">
        <f>jul!$H22</f>
        <v>11223.23546</v>
      </c>
      <c r="I22" s="36">
        <f>aug!$H22</f>
        <v>11077.348524999999</v>
      </c>
      <c r="J22" s="86">
        <f>sep!$H22</f>
        <v>10988.338874999999</v>
      </c>
      <c r="K22" s="86">
        <f>oct!$H22</f>
        <v>11087.7891</v>
      </c>
      <c r="L22" s="36">
        <f>nov!$H22</f>
        <v>11431.4663</v>
      </c>
      <c r="M22" s="86">
        <f>dec!$H22</f>
        <v>12126.487375000001</v>
      </c>
      <c r="N22" s="86">
        <f t="shared" si="1"/>
        <v>11241.524973333333</v>
      </c>
      <c r="O22" s="96"/>
      <c r="P22" s="104"/>
    </row>
    <row r="23" spans="1:16" x14ac:dyDescent="0.55000000000000004">
      <c r="A23" s="6" t="s">
        <v>20</v>
      </c>
      <c r="B23" s="17">
        <f>jan!$H23</f>
        <v>313</v>
      </c>
      <c r="C23" s="17">
        <f>feb!$H23</f>
        <v>316.75</v>
      </c>
      <c r="D23" s="17">
        <f>mar!$H23</f>
        <v>321.25</v>
      </c>
      <c r="E23" s="17">
        <f>apr!$H23</f>
        <v>318.39999999999998</v>
      </c>
      <c r="F23" s="17">
        <f>may!$H23</f>
        <v>320</v>
      </c>
      <c r="G23" s="76">
        <f>jun!$H23</f>
        <v>328.5</v>
      </c>
      <c r="H23" s="36">
        <f>jul!$H23</f>
        <v>334.6</v>
      </c>
      <c r="I23" s="36">
        <f>aug!$H23</f>
        <v>325.75</v>
      </c>
      <c r="J23" s="86">
        <f>sep!$H23</f>
        <v>322.75</v>
      </c>
      <c r="K23" s="86">
        <f>oct!$H23</f>
        <v>326.60000000000002</v>
      </c>
      <c r="L23" s="36">
        <f>nov!$H23</f>
        <v>339.5</v>
      </c>
      <c r="M23" s="86">
        <f>dec!$H23</f>
        <v>362</v>
      </c>
      <c r="N23" s="86">
        <f t="shared" si="1"/>
        <v>327.42500000000001</v>
      </c>
      <c r="O23" s="96"/>
      <c r="P23" s="104"/>
    </row>
    <row r="24" spans="1:16" x14ac:dyDescent="0.55000000000000004">
      <c r="A24" s="6" t="s">
        <v>30</v>
      </c>
      <c r="B24" s="17">
        <f>jan!$H24</f>
        <v>11085.522200000001</v>
      </c>
      <c r="C24" s="17">
        <f>feb!$H24</f>
        <v>11149.871300000001</v>
      </c>
      <c r="D24" s="17">
        <f>mar!$H24</f>
        <v>11106.874749999999</v>
      </c>
      <c r="E24" s="17">
        <f>apr!$H24</f>
        <v>10928.874019999999</v>
      </c>
      <c r="F24" s="17">
        <f>may!$H24</f>
        <v>10902.343625</v>
      </c>
      <c r="G24" s="76">
        <f>jun!$H24</f>
        <v>11205.07425</v>
      </c>
      <c r="H24" s="36">
        <f>jul!$H24</f>
        <v>11122.602859999997</v>
      </c>
      <c r="I24" s="36">
        <f>aug!$H24</f>
        <v>10983.893725</v>
      </c>
      <c r="J24" s="86">
        <f>sep!$H24</f>
        <v>10886.20125</v>
      </c>
      <c r="K24" s="86">
        <f>oct!$H24</f>
        <v>10985.93922</v>
      </c>
      <c r="L24" s="36">
        <f>nov!$H24</f>
        <v>11330.449250000001</v>
      </c>
      <c r="M24" s="86">
        <f>dec!$H24</f>
        <v>12025.986699999999</v>
      </c>
      <c r="N24" s="86">
        <f t="shared" si="1"/>
        <v>11142.802762500001</v>
      </c>
      <c r="O24" s="96"/>
      <c r="P24" s="104"/>
    </row>
    <row r="25" spans="1:16" x14ac:dyDescent="0.55000000000000004">
      <c r="A25" s="6" t="s">
        <v>20</v>
      </c>
      <c r="B25" s="17">
        <f>jan!$H25</f>
        <v>310</v>
      </c>
      <c r="C25" s="17">
        <f>feb!$H25</f>
        <v>314</v>
      </c>
      <c r="D25" s="17">
        <f>mar!$H25</f>
        <v>318.75</v>
      </c>
      <c r="E25" s="17">
        <f>apr!$H25</f>
        <v>315.39999999999998</v>
      </c>
      <c r="F25" s="17">
        <f>may!$H25</f>
        <v>317</v>
      </c>
      <c r="G25" s="76">
        <f>jun!$H25</f>
        <v>326</v>
      </c>
      <c r="H25" s="36">
        <f>jul!$H25</f>
        <v>331.6</v>
      </c>
      <c r="I25" s="36">
        <f>aug!$H25</f>
        <v>323</v>
      </c>
      <c r="J25" s="86">
        <f>sep!$H25</f>
        <v>319.75</v>
      </c>
      <c r="K25" s="86">
        <f>oct!$H25</f>
        <v>323.60000000000002</v>
      </c>
      <c r="L25" s="36">
        <f>nov!$H25</f>
        <v>336.5</v>
      </c>
      <c r="M25" s="86">
        <f>dec!$H25</f>
        <v>359</v>
      </c>
      <c r="N25" s="86">
        <f t="shared" si="1"/>
        <v>324.55</v>
      </c>
      <c r="O25" s="95" t="s">
        <v>72</v>
      </c>
      <c r="P25" s="103" t="s">
        <v>73</v>
      </c>
    </row>
    <row r="26" spans="1:16" x14ac:dyDescent="0.55000000000000004">
      <c r="A26" s="3" t="s">
        <v>31</v>
      </c>
      <c r="B26" s="17">
        <f>jan!$H26</f>
        <v>10699.2726</v>
      </c>
      <c r="C26" s="17">
        <f>feb!$H26</f>
        <v>10847.95875</v>
      </c>
      <c r="D26" s="17">
        <f>mar!$H26</f>
        <v>10836.776949999999</v>
      </c>
      <c r="E26" s="17">
        <f>apr!$H26</f>
        <v>10665.565480000001</v>
      </c>
      <c r="F26" s="17">
        <f>may!$H26</f>
        <v>10601.427900000001</v>
      </c>
      <c r="G26" s="76">
        <f>jun!$H26</f>
        <v>10835.59045</v>
      </c>
      <c r="H26" s="36">
        <f>jul!$H26</f>
        <v>10787.052</v>
      </c>
      <c r="I26" s="36">
        <f>aug!$H26</f>
        <v>10694.7875</v>
      </c>
      <c r="J26" s="86">
        <f>sep!$H26</f>
        <v>10690.415874999999</v>
      </c>
      <c r="K26" s="86">
        <f>oct!$H26</f>
        <v>10863.696079999998</v>
      </c>
      <c r="L26" s="36">
        <f>nov!$H26</f>
        <v>11229.432199999999</v>
      </c>
      <c r="M26" s="86">
        <f>dec!$H26</f>
        <v>11984.050999999999</v>
      </c>
      <c r="N26" s="86">
        <f t="shared" si="1"/>
        <v>10894.66889875</v>
      </c>
      <c r="O26" s="96">
        <f>SUM(B22:M22)</f>
        <v>134898.29968</v>
      </c>
      <c r="P26" s="109">
        <f>O26/12</f>
        <v>11241.524973333333</v>
      </c>
    </row>
    <row r="27" spans="1:16" x14ac:dyDescent="0.55000000000000004">
      <c r="A27" s="3" t="s">
        <v>20</v>
      </c>
      <c r="B27" s="17">
        <f>jan!$H27</f>
        <v>299.2</v>
      </c>
      <c r="C27" s="17">
        <f>feb!$H27</f>
        <v>305.5</v>
      </c>
      <c r="D27" s="17">
        <f>mar!$H27</f>
        <v>311</v>
      </c>
      <c r="E27" s="17">
        <f>apr!$H27</f>
        <v>307.8</v>
      </c>
      <c r="F27" s="17">
        <f>may!$H27</f>
        <v>308.25</v>
      </c>
      <c r="G27" s="76">
        <f>jun!$H27</f>
        <v>315.25</v>
      </c>
      <c r="H27" s="36">
        <f>jul!$H27</f>
        <v>321.60000000000002</v>
      </c>
      <c r="I27" s="36">
        <f>aug!$H27</f>
        <v>314.5</v>
      </c>
      <c r="J27" s="86">
        <f>sep!$H27</f>
        <v>314</v>
      </c>
      <c r="K27" s="86">
        <f>oct!$H27</f>
        <v>320</v>
      </c>
      <c r="L27" s="36">
        <f>nov!$H27</f>
        <v>333.5</v>
      </c>
      <c r="M27" s="86">
        <f>dec!$H27</f>
        <v>357.75</v>
      </c>
      <c r="N27" s="86">
        <f t="shared" si="1"/>
        <v>317.36250000000001</v>
      </c>
      <c r="O27" s="96">
        <f>SUM(B23:M23)</f>
        <v>3929.1</v>
      </c>
      <c r="P27" s="109">
        <f t="shared" ref="P27:P42" si="3">O27/12</f>
        <v>327.42500000000001</v>
      </c>
    </row>
    <row r="28" spans="1:16" x14ac:dyDescent="0.55000000000000004">
      <c r="A28" s="3" t="s">
        <v>32</v>
      </c>
      <c r="B28" s="17"/>
      <c r="C28" s="17"/>
      <c r="D28" s="17"/>
      <c r="E28" s="17">
        <f>apr!$H28</f>
        <v>9889.1077999999998</v>
      </c>
      <c r="F28" s="17"/>
      <c r="G28" s="76"/>
      <c r="H28" s="36"/>
      <c r="I28" s="36"/>
      <c r="J28" s="86"/>
      <c r="K28" s="86"/>
      <c r="L28" s="36"/>
      <c r="M28" s="86"/>
      <c r="N28" s="86">
        <f t="shared" si="1"/>
        <v>9889.1077999999998</v>
      </c>
      <c r="O28" s="96">
        <f>SUM(B24:M24)</f>
        <v>133713.63315000001</v>
      </c>
      <c r="P28" s="109">
        <f t="shared" si="3"/>
        <v>11142.802762500001</v>
      </c>
    </row>
    <row r="29" spans="1:16" x14ac:dyDescent="0.55000000000000004">
      <c r="A29" s="3" t="s">
        <v>20</v>
      </c>
      <c r="B29" s="17"/>
      <c r="C29" s="17"/>
      <c r="D29" s="17"/>
      <c r="E29" s="17">
        <f>apr!$H29</f>
        <v>286</v>
      </c>
      <c r="F29" s="17"/>
      <c r="G29" s="76"/>
      <c r="H29" s="36"/>
      <c r="I29" s="36"/>
      <c r="J29" s="86"/>
      <c r="K29" s="86"/>
      <c r="L29" s="36"/>
      <c r="M29" s="86"/>
      <c r="N29" s="86">
        <f t="shared" si="1"/>
        <v>286</v>
      </c>
      <c r="O29" s="96">
        <f t="shared" ref="O29:O39" si="4">SUM(B25:M25)</f>
        <v>3894.6</v>
      </c>
      <c r="P29" s="109">
        <f t="shared" si="3"/>
        <v>324.55</v>
      </c>
    </row>
    <row r="30" spans="1:16" x14ac:dyDescent="0.55000000000000004">
      <c r="A30" s="3" t="s">
        <v>64</v>
      </c>
      <c r="B30" s="17">
        <f>jan!$H30</f>
        <v>10112.75222</v>
      </c>
      <c r="C30" s="17">
        <f>feb!$H30</f>
        <v>10341.888975</v>
      </c>
      <c r="D30" s="17">
        <f>mar!$H30</f>
        <v>10383.724725</v>
      </c>
      <c r="E30" s="17">
        <f>apr!$H30</f>
        <v>10277.35922</v>
      </c>
      <c r="F30" s="17">
        <f>may!$H30</f>
        <v>10094.1417</v>
      </c>
      <c r="G30" s="76">
        <f>jun!$H30</f>
        <v>10285.64725</v>
      </c>
      <c r="H30" s="36">
        <f>jul!$H30</f>
        <v>10257.063480000001</v>
      </c>
      <c r="I30" s="36">
        <f>aug!$H30</f>
        <v>10227.321325000001</v>
      </c>
      <c r="J30" s="86">
        <f>sep!$H30</f>
        <v>10324.385849999999</v>
      </c>
      <c r="K30" s="86">
        <f>oct!$H30</f>
        <v>10639.65</v>
      </c>
      <c r="L30" s="36">
        <f>nov!$H30</f>
        <v>11002.12845</v>
      </c>
      <c r="M30" s="86">
        <f>dec!$H30</f>
        <v>11791.378424999999</v>
      </c>
      <c r="N30" s="86">
        <f t="shared" si="1"/>
        <v>10478.120135000001</v>
      </c>
      <c r="O30" s="96">
        <f>SUM(B26:M26)</f>
        <v>130736.02678499999</v>
      </c>
      <c r="P30" s="109">
        <f t="shared" si="3"/>
        <v>10894.66889875</v>
      </c>
    </row>
    <row r="31" spans="1:16" x14ac:dyDescent="0.55000000000000004">
      <c r="A31" s="3" t="s">
        <v>20</v>
      </c>
      <c r="B31" s="17">
        <f>jan!$H31</f>
        <v>282.8</v>
      </c>
      <c r="C31" s="17">
        <f>feb!$H31</f>
        <v>291.25</v>
      </c>
      <c r="D31" s="17">
        <f>mar!$H31</f>
        <v>298</v>
      </c>
      <c r="E31" s="17">
        <f>apr!$H31</f>
        <v>296.60000000000002</v>
      </c>
      <c r="F31" s="17">
        <f>may!$H31</f>
        <v>293.5</v>
      </c>
      <c r="G31" s="76">
        <f>jun!$H31</f>
        <v>299.25</v>
      </c>
      <c r="H31" s="36">
        <f>jul!$H31</f>
        <v>305.8</v>
      </c>
      <c r="I31" s="36">
        <f>aug!$H31</f>
        <v>300.75</v>
      </c>
      <c r="J31" s="86">
        <f>sep!$H31</f>
        <v>303.25</v>
      </c>
      <c r="K31" s="86">
        <f>oct!$H31</f>
        <v>313.39999999999998</v>
      </c>
      <c r="L31" s="36">
        <f>nov!$H31</f>
        <v>326.75</v>
      </c>
      <c r="M31" s="86">
        <f>dec!$H31</f>
        <v>352</v>
      </c>
      <c r="N31" s="86">
        <f t="shared" si="1"/>
        <v>305.2791666666667</v>
      </c>
      <c r="O31" s="96">
        <f t="shared" si="4"/>
        <v>3808.35</v>
      </c>
      <c r="P31" s="109">
        <f t="shared" si="3"/>
        <v>317.36250000000001</v>
      </c>
    </row>
    <row r="32" spans="1:16" x14ac:dyDescent="0.55000000000000004">
      <c r="A32" s="3" t="s">
        <v>33</v>
      </c>
      <c r="B32" s="17"/>
      <c r="C32" s="17"/>
      <c r="D32" s="17"/>
      <c r="E32" s="17"/>
      <c r="F32" s="17"/>
      <c r="G32" s="76"/>
      <c r="H32" s="36"/>
      <c r="I32" s="36"/>
      <c r="J32" s="86"/>
      <c r="K32" s="86"/>
      <c r="L32" s="36"/>
      <c r="M32" s="86"/>
      <c r="N32" s="86"/>
      <c r="O32" s="96">
        <f>SUM(B28:M28)</f>
        <v>9889.1077999999998</v>
      </c>
      <c r="P32" s="109">
        <f t="shared" si="3"/>
        <v>824.09231666666665</v>
      </c>
    </row>
    <row r="33" spans="1:16" x14ac:dyDescent="0.55000000000000004">
      <c r="A33" s="3" t="s">
        <v>20</v>
      </c>
      <c r="B33" s="17"/>
      <c r="C33" s="17"/>
      <c r="D33" s="17"/>
      <c r="E33" s="17"/>
      <c r="F33" s="17"/>
      <c r="G33" s="76"/>
      <c r="H33" s="36"/>
      <c r="I33" s="36"/>
      <c r="J33" s="86"/>
      <c r="K33" s="86"/>
      <c r="L33" s="36"/>
      <c r="M33" s="86"/>
      <c r="N33" s="86"/>
      <c r="O33" s="96">
        <f>SUM(B29:M29)</f>
        <v>286</v>
      </c>
      <c r="P33" s="109">
        <f t="shared" si="3"/>
        <v>23.833333333333332</v>
      </c>
    </row>
    <row r="34" spans="1:16" x14ac:dyDescent="0.55000000000000004">
      <c r="A34" s="3" t="s">
        <v>34</v>
      </c>
      <c r="B34" s="17"/>
      <c r="C34" s="17"/>
      <c r="D34" s="17"/>
      <c r="E34" s="17"/>
      <c r="F34" s="17"/>
      <c r="G34" s="76"/>
      <c r="H34" s="36"/>
      <c r="I34" s="36"/>
      <c r="J34" s="86"/>
      <c r="K34" s="86"/>
      <c r="L34" s="36"/>
      <c r="M34" s="86"/>
      <c r="N34" s="86"/>
      <c r="O34" s="96">
        <f t="shared" si="4"/>
        <v>125737.44162000001</v>
      </c>
      <c r="P34" s="109">
        <f t="shared" si="3"/>
        <v>10478.120135000001</v>
      </c>
    </row>
    <row r="35" spans="1:16" x14ac:dyDescent="0.55000000000000004">
      <c r="A35" s="3" t="s">
        <v>22</v>
      </c>
      <c r="B35" s="17"/>
      <c r="C35" s="17"/>
      <c r="D35" s="17"/>
      <c r="E35" s="17"/>
      <c r="F35" s="17"/>
      <c r="G35" s="76"/>
      <c r="H35" s="36"/>
      <c r="I35" s="36"/>
      <c r="J35" s="86"/>
      <c r="K35" s="86"/>
      <c r="L35" s="36"/>
      <c r="M35" s="86"/>
      <c r="N35" s="86"/>
      <c r="O35" s="96">
        <f t="shared" si="4"/>
        <v>3663.3500000000004</v>
      </c>
      <c r="P35" s="109">
        <f t="shared" si="3"/>
        <v>305.2791666666667</v>
      </c>
    </row>
    <row r="36" spans="1:16" x14ac:dyDescent="0.55000000000000004">
      <c r="A36" s="167" t="s">
        <v>35</v>
      </c>
      <c r="B36" s="156"/>
      <c r="C36" s="156"/>
      <c r="D36" s="156"/>
      <c r="E36" s="156"/>
      <c r="F36" s="156"/>
      <c r="G36" s="156"/>
      <c r="H36" s="157"/>
      <c r="I36" s="157"/>
      <c r="J36" s="158"/>
      <c r="K36" s="158"/>
      <c r="L36" s="157"/>
      <c r="M36" s="158"/>
      <c r="N36" s="158"/>
      <c r="O36" s="96">
        <f>SUM(B32:M32)</f>
        <v>0</v>
      </c>
      <c r="P36" s="109">
        <f t="shared" si="3"/>
        <v>0</v>
      </c>
    </row>
    <row r="37" spans="1:16" x14ac:dyDescent="0.55000000000000004">
      <c r="A37" s="3" t="s">
        <v>36</v>
      </c>
      <c r="B37" s="17">
        <f>jan!$H37</f>
        <v>12372.88148</v>
      </c>
      <c r="C37" s="17">
        <f>feb!$H37</f>
        <v>12392.80285</v>
      </c>
      <c r="D37" s="17">
        <f>mar!$H37</f>
        <v>12395.649299999999</v>
      </c>
      <c r="E37" s="17">
        <f>apr!$H37</f>
        <v>12384.107679999999</v>
      </c>
      <c r="F37" s="17">
        <f>may!$H37</f>
        <v>12381.212450000001</v>
      </c>
      <c r="G37" s="76">
        <f>jun!$H37</f>
        <v>12399.4769</v>
      </c>
      <c r="H37" s="36">
        <f>jul!$H37</f>
        <v>12423.67254</v>
      </c>
      <c r="I37" s="36">
        <f>aug!$H37</f>
        <v>12378.031724999999</v>
      </c>
      <c r="J37" s="86">
        <f>sep!$H37</f>
        <v>12486.313349999999</v>
      </c>
      <c r="K37" s="86">
        <f>oct!$H37</f>
        <v>12493.508239999999</v>
      </c>
      <c r="L37" s="36">
        <f>nov!$H37</f>
        <v>12668.993</v>
      </c>
      <c r="M37" s="86">
        <f>dec!$H37</f>
        <v>13851.47395</v>
      </c>
      <c r="N37" s="86">
        <f t="shared" si="1"/>
        <v>12552.34362208333</v>
      </c>
      <c r="O37" s="96">
        <f t="shared" si="4"/>
        <v>0</v>
      </c>
      <c r="P37" s="109">
        <f t="shared" si="3"/>
        <v>0</v>
      </c>
    </row>
    <row r="38" spans="1:16" x14ac:dyDescent="0.55000000000000004">
      <c r="A38" s="3" t="s">
        <v>37</v>
      </c>
      <c r="B38" s="17">
        <f>jan!$H38</f>
        <v>346</v>
      </c>
      <c r="C38" s="17">
        <f>feb!$H38</f>
        <v>349</v>
      </c>
      <c r="D38" s="17">
        <f>mar!$H38</f>
        <v>355.75</v>
      </c>
      <c r="E38" s="17">
        <f>apr!$H38</f>
        <v>357.4</v>
      </c>
      <c r="F38" s="17">
        <f>may!$H38</f>
        <v>360</v>
      </c>
      <c r="G38" s="76">
        <f>jun!$H38</f>
        <v>360.75</v>
      </c>
      <c r="H38" s="36">
        <f>jul!$H38</f>
        <v>370.4</v>
      </c>
      <c r="I38" s="36">
        <f>aug!$H38</f>
        <v>364</v>
      </c>
      <c r="J38" s="86">
        <f>sep!$H38</f>
        <v>366.75</v>
      </c>
      <c r="K38" s="86">
        <f>oct!$H38</f>
        <v>368</v>
      </c>
      <c r="L38" s="36">
        <f>nov!$H38</f>
        <v>376.25</v>
      </c>
      <c r="M38" s="86">
        <f>dec!$H38</f>
        <v>413.5</v>
      </c>
      <c r="N38" s="86">
        <f t="shared" si="1"/>
        <v>365.65000000000003</v>
      </c>
      <c r="O38" s="96">
        <f t="shared" si="4"/>
        <v>0</v>
      </c>
      <c r="P38" s="109">
        <f t="shared" si="3"/>
        <v>0</v>
      </c>
    </row>
    <row r="39" spans="1:16" x14ac:dyDescent="0.55000000000000004">
      <c r="A39" s="3" t="s">
        <v>39</v>
      </c>
      <c r="B39" s="17">
        <f>jan!$H39</f>
        <v>9511.9756600000001</v>
      </c>
      <c r="C39" s="17">
        <f>feb!$H39</f>
        <v>9924.3375999999989</v>
      </c>
      <c r="D39" s="17">
        <f>mar!$H39</f>
        <v>10296.303175000001</v>
      </c>
      <c r="E39" s="17">
        <f>apr!$H39</f>
        <v>10277.35922</v>
      </c>
      <c r="F39" s="17">
        <f>may!$H39</f>
        <v>10317.674525</v>
      </c>
      <c r="G39" s="76">
        <f>jun!$H39</f>
        <v>10577.8267</v>
      </c>
      <c r="H39" s="36">
        <f>jul!$H39</f>
        <v>10619.11328</v>
      </c>
      <c r="I39" s="36">
        <f>aug!$H39</f>
        <v>10609.838825000001</v>
      </c>
      <c r="J39" s="86">
        <f>sep!$H39</f>
        <v>10894.634174999999</v>
      </c>
      <c r="K39" s="86">
        <f>oct!$H39</f>
        <v>10958.887559999999</v>
      </c>
      <c r="L39" s="36">
        <f>nov!$H39</f>
        <v>11532.48335</v>
      </c>
      <c r="M39" s="86">
        <f>dec!$H39</f>
        <v>12846.467199999999</v>
      </c>
      <c r="N39" s="86">
        <f t="shared" si="1"/>
        <v>10697.2417725</v>
      </c>
      <c r="O39" s="96">
        <f t="shared" si="4"/>
        <v>0</v>
      </c>
      <c r="P39" s="109">
        <f t="shared" si="3"/>
        <v>0</v>
      </c>
    </row>
    <row r="40" spans="1:16" s="68" customFormat="1" x14ac:dyDescent="0.55000000000000004">
      <c r="A40" s="3" t="s">
        <v>38</v>
      </c>
      <c r="B40" s="17">
        <f>jan!$H40</f>
        <v>266</v>
      </c>
      <c r="C40" s="17">
        <f>feb!$H40</f>
        <v>279.5</v>
      </c>
      <c r="D40" s="17">
        <f>mar!$H40</f>
        <v>295.5</v>
      </c>
      <c r="E40" s="17">
        <f>apr!$H40</f>
        <v>296.60000000000002</v>
      </c>
      <c r="F40" s="17">
        <f>may!$H40</f>
        <v>300</v>
      </c>
      <c r="G40" s="76">
        <f>jun!$H40</f>
        <v>307.75</v>
      </c>
      <c r="H40" s="36">
        <f>jul!$H40</f>
        <v>316.60000000000002</v>
      </c>
      <c r="I40" s="36">
        <f>aug!$H40</f>
        <v>312</v>
      </c>
      <c r="J40" s="86">
        <f>sep!$H40</f>
        <v>320</v>
      </c>
      <c r="K40" s="86">
        <f>oct!$H40</f>
        <v>322.8</v>
      </c>
      <c r="L40" s="36">
        <f>nov!$H40</f>
        <v>342.5</v>
      </c>
      <c r="M40" s="86">
        <f>dec!$H40</f>
        <v>383.5</v>
      </c>
      <c r="N40" s="86">
        <f t="shared" si="1"/>
        <v>311.89583333333331</v>
      </c>
      <c r="O40" s="96"/>
      <c r="P40" s="109"/>
    </row>
    <row r="41" spans="1:16" x14ac:dyDescent="0.55000000000000004">
      <c r="A41" s="3" t="s">
        <v>65</v>
      </c>
      <c r="B41" s="17">
        <f>jan!$H41</f>
        <v>15125.996180000002</v>
      </c>
      <c r="C41" s="17">
        <f>feb!$H41</f>
        <v>15393.337149999999</v>
      </c>
      <c r="D41" s="17">
        <f>mar!$H41</f>
        <v>15322.644050000001</v>
      </c>
      <c r="E41" s="17">
        <f>apr!$H41</f>
        <v>14678.35036</v>
      </c>
      <c r="F41" s="17">
        <f>may!$H41</f>
        <v>14083.633925000002</v>
      </c>
      <c r="G41" s="76">
        <f>jun!$H41</f>
        <v>14212.58005</v>
      </c>
      <c r="H41" s="36">
        <f>jul!$H41</f>
        <v>14234.890479999998</v>
      </c>
      <c r="I41" s="36">
        <f>aug!$H41</f>
        <v>13490.533299999999</v>
      </c>
      <c r="J41" s="86">
        <f>sep!$H41</f>
        <v>13388.533425</v>
      </c>
      <c r="K41" s="86">
        <f>oct!$H41</f>
        <v>13694.567860000001</v>
      </c>
      <c r="L41" s="36">
        <f>nov!$H41</f>
        <v>14403.32235</v>
      </c>
      <c r="M41" s="86">
        <f>dec!$H41</f>
        <v>15316.89725</v>
      </c>
      <c r="N41" s="86">
        <f t="shared" si="1"/>
        <v>14445.440531666669</v>
      </c>
      <c r="O41" s="96">
        <f>SUM(B37:M37)</f>
        <v>150628.12346499995</v>
      </c>
      <c r="P41" s="109">
        <f t="shared" si="3"/>
        <v>12552.34362208333</v>
      </c>
    </row>
    <row r="42" spans="1:16" x14ac:dyDescent="0.55000000000000004">
      <c r="A42" s="3" t="s">
        <v>22</v>
      </c>
      <c r="B42" s="17">
        <f>jan!$H42</f>
        <v>423</v>
      </c>
      <c r="C42" s="17">
        <f>feb!$H42</f>
        <v>433.5</v>
      </c>
      <c r="D42" s="17">
        <f>mar!$H42</f>
        <v>439.75</v>
      </c>
      <c r="E42" s="17">
        <f>apr!$H42</f>
        <v>423.6</v>
      </c>
      <c r="F42" s="17">
        <f>may!$H42</f>
        <v>409.5</v>
      </c>
      <c r="G42" s="76">
        <f>jun!$H42</f>
        <v>413.5</v>
      </c>
      <c r="H42" s="36">
        <f>jul!$H42</f>
        <v>424.4</v>
      </c>
      <c r="I42" s="36">
        <f>aug!$H42</f>
        <v>396.75</v>
      </c>
      <c r="J42" s="86">
        <f>sep!$H42</f>
        <v>393.25</v>
      </c>
      <c r="K42" s="86">
        <f>oct!$H42</f>
        <v>403.4</v>
      </c>
      <c r="L42" s="36">
        <f>nov!$H42</f>
        <v>427.75</v>
      </c>
      <c r="M42" s="86">
        <f>dec!$H42</f>
        <v>457.25</v>
      </c>
      <c r="N42" s="86">
        <f t="shared" si="1"/>
        <v>420.4708333333333</v>
      </c>
      <c r="O42" s="96">
        <f>SUM(B38:M38)</f>
        <v>4387.8</v>
      </c>
      <c r="P42" s="109">
        <f t="shared" si="3"/>
        <v>365.65000000000003</v>
      </c>
    </row>
    <row r="43" spans="1:16" x14ac:dyDescent="0.55000000000000004">
      <c r="A43" s="167" t="s">
        <v>40</v>
      </c>
      <c r="B43" s="156"/>
      <c r="C43" s="156"/>
      <c r="D43" s="156"/>
      <c r="E43" s="156"/>
      <c r="F43" s="156"/>
      <c r="G43" s="156"/>
      <c r="H43" s="157"/>
      <c r="I43" s="157"/>
      <c r="J43" s="158"/>
      <c r="K43" s="158"/>
      <c r="L43" s="157"/>
      <c r="M43" s="158"/>
      <c r="N43" s="158"/>
      <c r="O43" s="96"/>
      <c r="P43" s="109"/>
    </row>
    <row r="44" spans="1:16" x14ac:dyDescent="0.55000000000000004">
      <c r="A44" s="3" t="s">
        <v>41</v>
      </c>
      <c r="B44" s="17">
        <f>jan!$H44</f>
        <v>9583.60304</v>
      </c>
      <c r="C44" s="17">
        <f>feb!$H44</f>
        <v>9817.9357</v>
      </c>
      <c r="D44" s="17">
        <f>mar!$H44</f>
        <v>10095.925499999999</v>
      </c>
      <c r="E44" s="17">
        <f>apr!$H44</f>
        <v>10027.955299999998</v>
      </c>
      <c r="F44" s="17">
        <f>may!$H44</f>
        <v>9905.0167249999995</v>
      </c>
      <c r="G44" s="76">
        <f>jun!$H44</f>
        <v>10010.675649999999</v>
      </c>
      <c r="H44" s="36">
        <f>jul!$H44</f>
        <v>10015.460799999999</v>
      </c>
      <c r="I44" s="36">
        <f>aug!$H44</f>
        <v>9980.6420749999997</v>
      </c>
      <c r="J44" s="86">
        <f>sep!$H44</f>
        <v>10162.65285</v>
      </c>
      <c r="K44" s="86">
        <f>oct!$H44</f>
        <v>10517.465440000002</v>
      </c>
      <c r="L44" s="36">
        <f>nov!$H44</f>
        <v>10800.1247</v>
      </c>
      <c r="M44" s="86">
        <f>dec!$H44</f>
        <v>11648.970325</v>
      </c>
      <c r="N44" s="86">
        <f t="shared" si="1"/>
        <v>10213.86900875</v>
      </c>
    </row>
    <row r="45" spans="1:16" x14ac:dyDescent="0.55000000000000004">
      <c r="A45" s="4" t="s">
        <v>67</v>
      </c>
      <c r="B45" s="17">
        <f>jan!$H45</f>
        <v>268</v>
      </c>
      <c r="C45" s="17">
        <f>feb!$H45</f>
        <v>276.5</v>
      </c>
      <c r="D45" s="17">
        <f>mar!$H45</f>
        <v>289.75</v>
      </c>
      <c r="E45" s="17">
        <f>apr!$H45</f>
        <v>289.39999999999998</v>
      </c>
      <c r="F45" s="17">
        <f>may!$H45</f>
        <v>288</v>
      </c>
      <c r="G45" s="76">
        <f>jun!$H45</f>
        <v>291.25</v>
      </c>
      <c r="H45" s="36">
        <f>jul!$H45</f>
        <v>298.60000000000002</v>
      </c>
      <c r="I45" s="36">
        <f>aug!$H45</f>
        <v>293.5</v>
      </c>
      <c r="J45" s="86">
        <f>sep!$H45</f>
        <v>298.5</v>
      </c>
      <c r="K45" s="86">
        <f>oct!$H45</f>
        <v>309.8</v>
      </c>
      <c r="L45" s="36">
        <f>nov!$H45</f>
        <v>320.75</v>
      </c>
      <c r="M45" s="86">
        <f>dec!$H45</f>
        <v>347.75</v>
      </c>
      <c r="N45" s="86">
        <f t="shared" si="1"/>
        <v>297.65000000000003</v>
      </c>
      <c r="O45" s="96"/>
      <c r="P45" s="104"/>
    </row>
    <row r="46" spans="1:16" x14ac:dyDescent="0.55000000000000004">
      <c r="A46" s="3" t="s">
        <v>42</v>
      </c>
      <c r="B46" s="17">
        <f>jan!$H46</f>
        <v>8839.4272799999999</v>
      </c>
      <c r="C46" s="17">
        <f>feb!$H46</f>
        <v>9365.3729000000003</v>
      </c>
      <c r="D46" s="17">
        <f>mar!$H46</f>
        <v>9347.2409000000007</v>
      </c>
      <c r="E46" s="17">
        <f>apr!$H46</f>
        <v>9092.4813399999985</v>
      </c>
      <c r="F46" s="17">
        <f>may!$H46</f>
        <v>8813.0614999999998</v>
      </c>
      <c r="G46" s="76">
        <f>jun!$H46</f>
        <v>8902.2055500000006</v>
      </c>
      <c r="H46" s="36">
        <f>jul!$H46</f>
        <v>8915.2166200000011</v>
      </c>
      <c r="I46" s="36">
        <f>aug!$H46</f>
        <v>9054.2457749999994</v>
      </c>
      <c r="J46" s="86">
        <f>sep!$H46</f>
        <v>9396.5521499999995</v>
      </c>
      <c r="K46" s="86">
        <f>oct!$H46</f>
        <v>10035.29594</v>
      </c>
      <c r="L46" s="36">
        <f>nov!$H46</f>
        <v>10471.743200000001</v>
      </c>
      <c r="M46" s="86">
        <f>dec!$H46</f>
        <v>11397.676224999999</v>
      </c>
      <c r="N46" s="86">
        <f t="shared" si="1"/>
        <v>9469.2099483333313</v>
      </c>
      <c r="O46" s="95" t="s">
        <v>72</v>
      </c>
      <c r="P46" s="103" t="s">
        <v>73</v>
      </c>
    </row>
    <row r="47" spans="1:16" x14ac:dyDescent="0.55000000000000004">
      <c r="A47" s="4" t="s">
        <v>68</v>
      </c>
      <c r="B47" s="17">
        <f>jan!$H47</f>
        <v>247.2</v>
      </c>
      <c r="C47" s="17">
        <f>feb!$H47</f>
        <v>263.75</v>
      </c>
      <c r="D47" s="17">
        <f>mar!$H47</f>
        <v>268.25</v>
      </c>
      <c r="E47" s="17">
        <f>apr!$H47</f>
        <v>262.39999999999998</v>
      </c>
      <c r="F47" s="17">
        <f>may!$H47</f>
        <v>256.25</v>
      </c>
      <c r="G47" s="76">
        <f>jun!$H47</f>
        <v>259</v>
      </c>
      <c r="H47" s="36">
        <f>jul!$H47</f>
        <v>265.8</v>
      </c>
      <c r="I47" s="36">
        <f>aug!$H47</f>
        <v>266.25</v>
      </c>
      <c r="J47" s="86">
        <f>sep!$H47</f>
        <v>276</v>
      </c>
      <c r="K47" s="86">
        <f>oct!$H47</f>
        <v>295.60000000000002</v>
      </c>
      <c r="L47" s="36">
        <f>nov!$H47</f>
        <v>311</v>
      </c>
      <c r="M47" s="86">
        <f>dec!$H47</f>
        <v>340.25</v>
      </c>
      <c r="N47" s="86">
        <f t="shared" si="1"/>
        <v>275.97916666666663</v>
      </c>
      <c r="O47" s="96">
        <f>SUM(B39:M39)</f>
        <v>128366.90127</v>
      </c>
      <c r="P47" s="109">
        <f>O47/12</f>
        <v>10697.2417725</v>
      </c>
    </row>
    <row r="48" spans="1:16" x14ac:dyDescent="0.55000000000000004">
      <c r="A48" s="3" t="s">
        <v>43</v>
      </c>
      <c r="B48" s="17">
        <f>jan!$H48</f>
        <v>8760.7417200000018</v>
      </c>
      <c r="C48" s="17">
        <f>feb!$H48</f>
        <v>9267.7448499999991</v>
      </c>
      <c r="D48" s="17">
        <f>mar!$H48</f>
        <v>9242.7079999999987</v>
      </c>
      <c r="E48" s="17">
        <f>apr!$H48</f>
        <v>8995.482039999999</v>
      </c>
      <c r="F48" s="17">
        <f>may!$H48</f>
        <v>8709.8845999999994</v>
      </c>
      <c r="G48" s="76">
        <f>jun!$H48</f>
        <v>8807.6749</v>
      </c>
      <c r="H48" s="36">
        <f>jul!$H48</f>
        <v>8814.5840200000002</v>
      </c>
      <c r="I48" s="36">
        <f>aug!$H48</f>
        <v>8960.7610499999992</v>
      </c>
      <c r="J48" s="86">
        <f>sep!$H48</f>
        <v>9294.4145250000001</v>
      </c>
      <c r="K48" s="86">
        <f>oct!$H48</f>
        <v>9933.4460599999984</v>
      </c>
      <c r="L48" s="36">
        <f>nov!$H48</f>
        <v>10370.72615</v>
      </c>
      <c r="M48" s="86">
        <f>dec!$H48</f>
        <v>11297.17555</v>
      </c>
      <c r="N48" s="86">
        <f t="shared" si="1"/>
        <v>9371.2786220833332</v>
      </c>
      <c r="O48" s="96">
        <f>SUM(B40:M40)</f>
        <v>3742.75</v>
      </c>
      <c r="P48" s="109">
        <f>O48/12</f>
        <v>311.89583333333331</v>
      </c>
    </row>
    <row r="49" spans="1:16" x14ac:dyDescent="0.55000000000000004">
      <c r="A49" s="3" t="s">
        <v>70</v>
      </c>
      <c r="B49" s="17">
        <f>jan!$H49</f>
        <v>245</v>
      </c>
      <c r="C49" s="17">
        <f>feb!$H49</f>
        <v>261</v>
      </c>
      <c r="D49" s="17">
        <f>mar!$H49</f>
        <v>265.25</v>
      </c>
      <c r="E49" s="17">
        <f>apr!$H49</f>
        <v>259.60000000000002</v>
      </c>
      <c r="F49" s="17">
        <f>may!$H49</f>
        <v>253.25</v>
      </c>
      <c r="G49" s="76">
        <f>jun!$H49</f>
        <v>256.25</v>
      </c>
      <c r="H49" s="36">
        <f>jul!$H49</f>
        <v>262.8</v>
      </c>
      <c r="I49" s="36">
        <f>aug!$H49</f>
        <v>263.5</v>
      </c>
      <c r="J49" s="86">
        <f>sep!$H49</f>
        <v>273</v>
      </c>
      <c r="K49" s="86">
        <f>oct!$H49</f>
        <v>292.60000000000002</v>
      </c>
      <c r="L49" s="36">
        <f>nov!$H49</f>
        <v>308</v>
      </c>
      <c r="M49" s="86">
        <f>dec!$H49</f>
        <v>337.25</v>
      </c>
      <c r="N49" s="86">
        <f t="shared" si="1"/>
        <v>273.12499999999994</v>
      </c>
      <c r="O49" s="96">
        <f>SUM(B41:M41)</f>
        <v>173345.28638000003</v>
      </c>
      <c r="P49" s="109">
        <f>O49/12</f>
        <v>14445.440531666669</v>
      </c>
    </row>
    <row r="50" spans="1:16" x14ac:dyDescent="0.55000000000000004">
      <c r="A50" s="163" t="s">
        <v>44</v>
      </c>
      <c r="B50" s="156"/>
      <c r="C50" s="156"/>
      <c r="D50" s="156"/>
      <c r="E50" s="156"/>
      <c r="F50" s="156"/>
      <c r="G50" s="156"/>
      <c r="H50" s="157"/>
      <c r="I50" s="157"/>
      <c r="J50" s="158"/>
      <c r="K50" s="158"/>
      <c r="L50" s="157"/>
      <c r="M50" s="158"/>
      <c r="N50" s="158"/>
      <c r="O50" s="96">
        <f>SUM(B42:M42)</f>
        <v>5045.6499999999996</v>
      </c>
      <c r="P50" s="109">
        <f>O50/12</f>
        <v>420.4708333333333</v>
      </c>
    </row>
    <row r="51" spans="1:16" s="68" customFormat="1" x14ac:dyDescent="0.55000000000000004">
      <c r="A51" s="3" t="s">
        <v>69</v>
      </c>
      <c r="B51" s="17">
        <f>jan!$H51</f>
        <v>21898.846519999999</v>
      </c>
      <c r="C51" s="17">
        <f>feb!$H51</f>
        <v>22193.379525</v>
      </c>
      <c r="D51" s="17">
        <f>mar!$H51</f>
        <v>22047.667499999996</v>
      </c>
      <c r="E51" s="17">
        <f>apr!$H51</f>
        <v>21268.053919999998</v>
      </c>
      <c r="F51" s="17">
        <f>may!$H51</f>
        <v>23317.457374999998</v>
      </c>
      <c r="G51" s="76">
        <f>jun!$H51</f>
        <v>24360.74325</v>
      </c>
      <c r="H51" s="36">
        <f>jul!$H51</f>
        <v>24243.772039999996</v>
      </c>
      <c r="I51" s="36">
        <f>aug!$H51</f>
        <v>25312.628099999998</v>
      </c>
      <c r="J51" s="86">
        <f>sep!$H51</f>
        <v>26589.810149999998</v>
      </c>
      <c r="K51" s="86">
        <f>oct!$H51</f>
        <v>25384.58268</v>
      </c>
      <c r="L51" s="36">
        <f>nov!$H51</f>
        <v>21096.4048</v>
      </c>
      <c r="M51" s="86">
        <f>dec!$H51</f>
        <v>19455.256174999999</v>
      </c>
      <c r="N51" s="86">
        <f t="shared" si="1"/>
        <v>23097.383502916666</v>
      </c>
      <c r="O51" s="95"/>
      <c r="P51" s="109"/>
    </row>
    <row r="52" spans="1:16" x14ac:dyDescent="0.55000000000000004">
      <c r="A52" s="3" t="s">
        <v>20</v>
      </c>
      <c r="B52" s="17">
        <f>jan!$H52</f>
        <v>612.4</v>
      </c>
      <c r="C52" s="17">
        <f>feb!$H52</f>
        <v>625</v>
      </c>
      <c r="D52" s="17">
        <f>mar!$H52</f>
        <v>632.75</v>
      </c>
      <c r="E52" s="17">
        <f>apr!$H52</f>
        <v>613.79999999999995</v>
      </c>
      <c r="F52" s="17">
        <f>may!$H52</f>
        <v>678</v>
      </c>
      <c r="G52" s="76">
        <f>jun!$H52</f>
        <v>708.75</v>
      </c>
      <c r="H52" s="36">
        <f>jul!$H52</f>
        <v>722.8</v>
      </c>
      <c r="I52" s="36">
        <f>aug!$H52</f>
        <v>744.25</v>
      </c>
      <c r="J52" s="86">
        <f>sep!$H52</f>
        <v>781</v>
      </c>
      <c r="K52" s="86">
        <f>oct!$H52</f>
        <v>747.6</v>
      </c>
      <c r="L52" s="36">
        <f>nov!$H52</f>
        <v>626.5</v>
      </c>
      <c r="M52" s="86">
        <f>dec!$H52</f>
        <v>580.75</v>
      </c>
      <c r="N52" s="86">
        <f t="shared" si="1"/>
        <v>672.80000000000007</v>
      </c>
      <c r="O52" s="96">
        <f t="shared" ref="O52:O57" si="5">SUM(B44:M44)</f>
        <v>122566.428105</v>
      </c>
      <c r="P52" s="109">
        <f t="shared" ref="P52:P62" si="6">O52/12</f>
        <v>10213.86900875</v>
      </c>
    </row>
    <row r="53" spans="1:16" x14ac:dyDescent="0.55000000000000004">
      <c r="A53" s="3" t="s">
        <v>45</v>
      </c>
      <c r="B53" s="17"/>
      <c r="C53" s="17"/>
      <c r="D53" s="17"/>
      <c r="E53" s="17"/>
      <c r="F53" s="17"/>
      <c r="G53" s="76"/>
      <c r="H53" s="36"/>
      <c r="I53" s="36"/>
      <c r="J53" s="86"/>
      <c r="K53" s="86"/>
      <c r="L53" s="36"/>
      <c r="M53" s="86"/>
      <c r="N53" s="86"/>
      <c r="O53" s="96">
        <f t="shared" si="5"/>
        <v>3571.8</v>
      </c>
      <c r="P53" s="109">
        <f t="shared" si="6"/>
        <v>297.65000000000003</v>
      </c>
    </row>
    <row r="54" spans="1:16" x14ac:dyDescent="0.55000000000000004">
      <c r="A54" s="10" t="s">
        <v>20</v>
      </c>
      <c r="B54" s="17"/>
      <c r="C54" s="17"/>
      <c r="D54" s="17"/>
      <c r="E54" s="17"/>
      <c r="F54" s="17"/>
      <c r="G54" s="76"/>
      <c r="H54" s="36"/>
      <c r="I54" s="36"/>
      <c r="J54" s="86"/>
      <c r="K54" s="86"/>
      <c r="L54" s="36"/>
      <c r="M54" s="86"/>
      <c r="N54" s="86"/>
      <c r="O54" s="96">
        <f t="shared" si="5"/>
        <v>113630.51937999998</v>
      </c>
      <c r="P54" s="109">
        <f t="shared" si="6"/>
        <v>9469.2099483333313</v>
      </c>
    </row>
    <row r="55" spans="1:16" x14ac:dyDescent="0.55000000000000004">
      <c r="A55" s="167" t="s">
        <v>46</v>
      </c>
      <c r="B55" s="156"/>
      <c r="C55" s="156"/>
      <c r="D55" s="156"/>
      <c r="E55" s="156"/>
      <c r="F55" s="156"/>
      <c r="G55" s="156"/>
      <c r="H55" s="157"/>
      <c r="I55" s="157"/>
      <c r="J55" s="158"/>
      <c r="K55" s="158"/>
      <c r="L55" s="157"/>
      <c r="M55" s="158"/>
      <c r="N55" s="158"/>
      <c r="O55" s="96">
        <f t="shared" si="5"/>
        <v>3311.7499999999995</v>
      </c>
      <c r="P55" s="109">
        <f t="shared" si="6"/>
        <v>275.97916666666663</v>
      </c>
    </row>
    <row r="56" spans="1:16" x14ac:dyDescent="0.55000000000000004">
      <c r="A56" s="3" t="s">
        <v>47</v>
      </c>
      <c r="B56" s="17">
        <f>jan!$H56</f>
        <v>16735.484600000003</v>
      </c>
      <c r="C56" s="17">
        <f>feb!$H56</f>
        <v>16795.96</v>
      </c>
      <c r="D56" s="17">
        <f>mar!$H56</f>
        <v>16550.914199999999</v>
      </c>
      <c r="E56" s="17">
        <f>apr!$H56</f>
        <v>15828.480100000001</v>
      </c>
      <c r="F56" s="17">
        <f>may!$H56</f>
        <v>15829.032350000001</v>
      </c>
      <c r="G56" s="76">
        <f>jun!$H56</f>
        <v>16103.0098</v>
      </c>
      <c r="H56" s="36">
        <f>jul!$H56</f>
        <v>16126.70498</v>
      </c>
      <c r="I56" s="36">
        <f>aug!$H56</f>
        <v>16195.725274999999</v>
      </c>
      <c r="J56" s="86">
        <f>sep!$H56</f>
        <v>16588.845674999997</v>
      </c>
      <c r="K56" s="86">
        <f>oct!$H56</f>
        <v>13391.851999999999</v>
      </c>
      <c r="L56" s="36">
        <f>nov!$H56</f>
        <v>12845.665550000002</v>
      </c>
      <c r="M56" s="86">
        <f>dec!$H56</f>
        <v>13349.394699999999</v>
      </c>
      <c r="N56" s="86">
        <f t="shared" si="1"/>
        <v>15528.422435833332</v>
      </c>
      <c r="O56" s="96">
        <f t="shared" si="5"/>
        <v>112455.343465</v>
      </c>
      <c r="P56" s="109">
        <f t="shared" si="6"/>
        <v>9371.2786220833332</v>
      </c>
    </row>
    <row r="57" spans="1:16" x14ac:dyDescent="0.55000000000000004">
      <c r="A57" s="3" t="s">
        <v>22</v>
      </c>
      <c r="B57" s="17">
        <f>jan!$H57</f>
        <v>468</v>
      </c>
      <c r="C57" s="17">
        <f>feb!$H57</f>
        <v>473</v>
      </c>
      <c r="D57" s="17">
        <f>mar!$H57</f>
        <v>475</v>
      </c>
      <c r="E57" s="17">
        <f>apr!$H57</f>
        <v>456.8</v>
      </c>
      <c r="F57" s="17">
        <f>may!$H57</f>
        <v>460.25</v>
      </c>
      <c r="G57" s="76">
        <f>jun!$H57</f>
        <v>468.5</v>
      </c>
      <c r="H57" s="36">
        <f>jul!$H57</f>
        <v>480.8</v>
      </c>
      <c r="I57" s="36">
        <f>aug!$H57</f>
        <v>476.25</v>
      </c>
      <c r="J57" s="86">
        <f>sep!$H57</f>
        <v>487.25</v>
      </c>
      <c r="K57" s="86">
        <f>oct!$H57</f>
        <v>394.4</v>
      </c>
      <c r="L57" s="36">
        <f>nov!$H57</f>
        <v>381.5</v>
      </c>
      <c r="M57" s="86">
        <f>dec!$H57</f>
        <v>398.5</v>
      </c>
      <c r="N57" s="86">
        <f t="shared" si="1"/>
        <v>451.6875</v>
      </c>
      <c r="O57" s="96">
        <f t="shared" si="5"/>
        <v>3277.4999999999995</v>
      </c>
      <c r="P57" s="109">
        <f t="shared" si="6"/>
        <v>273.12499999999994</v>
      </c>
    </row>
    <row r="58" spans="1:16" s="68" customFormat="1" x14ac:dyDescent="0.55000000000000004">
      <c r="A58" s="167" t="s">
        <v>48</v>
      </c>
      <c r="B58" s="156"/>
      <c r="C58" s="156"/>
      <c r="D58" s="156"/>
      <c r="E58" s="156"/>
      <c r="F58" s="156"/>
      <c r="G58" s="156"/>
      <c r="H58" s="157"/>
      <c r="I58" s="157"/>
      <c r="J58" s="158"/>
      <c r="K58" s="158"/>
      <c r="L58" s="157"/>
      <c r="M58" s="158"/>
      <c r="N58" s="158"/>
      <c r="O58" s="95"/>
      <c r="P58" s="109"/>
    </row>
    <row r="59" spans="1:16" x14ac:dyDescent="0.55000000000000004">
      <c r="A59" s="3" t="s">
        <v>49</v>
      </c>
      <c r="B59" s="17">
        <f>jan!$H59</f>
        <v>11385.92064</v>
      </c>
      <c r="C59" s="17">
        <f>feb!$H59</f>
        <v>11442.79155</v>
      </c>
      <c r="D59" s="17">
        <f>mar!$H59</f>
        <v>11403.018674999999</v>
      </c>
      <c r="E59" s="17">
        <f>apr!$H59</f>
        <v>11240.7305</v>
      </c>
      <c r="F59" s="17">
        <f>may!$H59</f>
        <v>11211.874325000001</v>
      </c>
      <c r="G59" s="76">
        <f>jun!$H59</f>
        <v>11497.235500000001</v>
      </c>
      <c r="H59" s="36">
        <f>jul!$H59</f>
        <v>11424.500660000002</v>
      </c>
      <c r="I59" s="36">
        <f>aug!$H59</f>
        <v>11281.390074999999</v>
      </c>
      <c r="J59" s="86">
        <f>sep!$H59</f>
        <v>11192.614125</v>
      </c>
      <c r="K59" s="86">
        <f>oct!$H59</f>
        <v>11291.488860000001</v>
      </c>
      <c r="L59" s="36">
        <f>nov!$H59</f>
        <v>11633.500400000001</v>
      </c>
      <c r="M59" s="86">
        <f>dec!$H59</f>
        <v>12402.7678</v>
      </c>
      <c r="N59" s="86">
        <f t="shared" si="1"/>
        <v>11450.652759166667</v>
      </c>
      <c r="O59" s="96">
        <f>SUM(B51:M51)</f>
        <v>277168.60203499999</v>
      </c>
      <c r="P59" s="109">
        <f t="shared" si="6"/>
        <v>23097.383502916666</v>
      </c>
    </row>
    <row r="60" spans="1:16" x14ac:dyDescent="0.55000000000000004">
      <c r="A60" s="3" t="s">
        <v>20</v>
      </c>
      <c r="B60" s="17">
        <f>jan!$H60</f>
        <v>318.39999999999998</v>
      </c>
      <c r="C60" s="17">
        <f>feb!$H60</f>
        <v>322.25</v>
      </c>
      <c r="D60" s="17">
        <f>mar!$H60</f>
        <v>327.25</v>
      </c>
      <c r="E60" s="17">
        <f>apr!$H60</f>
        <v>324.39999999999998</v>
      </c>
      <c r="F60" s="17">
        <f>may!$H60</f>
        <v>326</v>
      </c>
      <c r="G60" s="76">
        <f>jun!$H60</f>
        <v>334.5</v>
      </c>
      <c r="H60" s="36">
        <f>jul!$H60</f>
        <v>340.6</v>
      </c>
      <c r="I60" s="36">
        <f>aug!$H60</f>
        <v>331.75</v>
      </c>
      <c r="J60" s="86">
        <f>sep!$H60</f>
        <v>328.75</v>
      </c>
      <c r="K60" s="86">
        <f>oct!$H60</f>
        <v>332.6</v>
      </c>
      <c r="L60" s="36">
        <f>nov!$H60</f>
        <v>345.5</v>
      </c>
      <c r="M60" s="86">
        <f>dec!$H60</f>
        <v>370.25</v>
      </c>
      <c r="N60" s="86">
        <f t="shared" si="1"/>
        <v>333.52083333333331</v>
      </c>
      <c r="O60" s="96">
        <f>SUM(B52:M52)</f>
        <v>8073.6</v>
      </c>
      <c r="P60" s="109">
        <f t="shared" si="6"/>
        <v>672.80000000000007</v>
      </c>
    </row>
    <row r="61" spans="1:16" x14ac:dyDescent="0.55000000000000004">
      <c r="A61" s="3" t="s">
        <v>50</v>
      </c>
      <c r="B61" s="17">
        <f>jan!$H61</f>
        <v>11085.522200000001</v>
      </c>
      <c r="C61" s="17">
        <f>feb!$H61</f>
        <v>11149.871300000001</v>
      </c>
      <c r="D61" s="17">
        <f>mar!$H61</f>
        <v>11106.874749999999</v>
      </c>
      <c r="E61" s="17">
        <f>apr!$H61</f>
        <v>10928.874019999999</v>
      </c>
      <c r="F61" s="17">
        <f>may!$H61</f>
        <v>10902.343625</v>
      </c>
      <c r="G61" s="76">
        <f>jun!$H61</f>
        <v>11205.07425</v>
      </c>
      <c r="H61" s="36">
        <f>jul!$H61</f>
        <v>11122.602859999997</v>
      </c>
      <c r="I61" s="36">
        <f>aug!$H61</f>
        <v>10983.893725</v>
      </c>
      <c r="J61" s="86">
        <f>sep!$H61</f>
        <v>10886.20125</v>
      </c>
      <c r="K61" s="86">
        <f>oct!$H61</f>
        <v>10985.93922</v>
      </c>
      <c r="L61" s="36">
        <f>nov!$H61</f>
        <v>11330.449250000001</v>
      </c>
      <c r="M61" s="86">
        <f>dec!$H61</f>
        <v>12101.265775</v>
      </c>
      <c r="N61" s="86">
        <f t="shared" si="1"/>
        <v>11149.07601875</v>
      </c>
      <c r="O61" s="96">
        <f>SUM(B53:M53)</f>
        <v>0</v>
      </c>
      <c r="P61" s="109">
        <f t="shared" si="6"/>
        <v>0</v>
      </c>
    </row>
    <row r="62" spans="1:16" x14ac:dyDescent="0.55000000000000004">
      <c r="A62" s="3" t="s">
        <v>20</v>
      </c>
      <c r="B62" s="17">
        <f>jan!$H62</f>
        <v>310</v>
      </c>
      <c r="C62" s="17">
        <f>feb!$H62</f>
        <v>314</v>
      </c>
      <c r="D62" s="17">
        <f>mar!$H62</f>
        <v>318.75</v>
      </c>
      <c r="E62" s="17">
        <f>apr!$H62</f>
        <v>315.39999999999998</v>
      </c>
      <c r="F62" s="17">
        <f>may!$H62</f>
        <v>317</v>
      </c>
      <c r="G62" s="76">
        <f>jun!$H62</f>
        <v>326</v>
      </c>
      <c r="H62" s="36">
        <f>jul!$H62</f>
        <v>331.6</v>
      </c>
      <c r="I62" s="36">
        <f>aug!$H62</f>
        <v>323</v>
      </c>
      <c r="J62" s="86">
        <f>sep!$H62</f>
        <v>319.75</v>
      </c>
      <c r="K62" s="86">
        <f>oct!$H62</f>
        <v>323.60000000000002</v>
      </c>
      <c r="L62" s="36">
        <f>nov!$H62</f>
        <v>336.5</v>
      </c>
      <c r="M62" s="86">
        <f>dec!$H62</f>
        <v>361.25</v>
      </c>
      <c r="N62" s="86">
        <f t="shared" si="1"/>
        <v>324.73750000000001</v>
      </c>
      <c r="O62" s="96">
        <f>SUM(B54:M54)</f>
        <v>0</v>
      </c>
      <c r="P62" s="109">
        <f t="shared" si="6"/>
        <v>0</v>
      </c>
    </row>
    <row r="63" spans="1:16" x14ac:dyDescent="0.55000000000000004">
      <c r="A63" s="3" t="s">
        <v>51</v>
      </c>
      <c r="B63" s="17">
        <f>jan!$H63</f>
        <v>10978.242260000001</v>
      </c>
      <c r="C63" s="17">
        <f>feb!$H63</f>
        <v>11043.342124999999</v>
      </c>
      <c r="D63" s="17">
        <f>mar!$H63</f>
        <v>11002.341850000001</v>
      </c>
      <c r="E63" s="17">
        <f>apr!$H63</f>
        <v>10824.921859999999</v>
      </c>
      <c r="F63" s="17">
        <f>may!$H63</f>
        <v>10799.166725000001</v>
      </c>
      <c r="G63" s="76">
        <f>jun!$H63</f>
        <v>11101.959900000002</v>
      </c>
      <c r="H63" s="36">
        <f>jul!$H63</f>
        <v>11021.97026</v>
      </c>
      <c r="I63" s="36">
        <f>aug!$H63</f>
        <v>10881.872949999999</v>
      </c>
      <c r="J63" s="86">
        <f>sep!$H63</f>
        <v>10784.063624999999</v>
      </c>
      <c r="K63" s="86">
        <f>oct!$H63</f>
        <v>10897.642199999998</v>
      </c>
      <c r="L63" s="36">
        <f>nov!$H63</f>
        <v>11229.432199999999</v>
      </c>
      <c r="M63" s="86">
        <f>dec!$H63</f>
        <v>12000.765100000001</v>
      </c>
      <c r="N63" s="86">
        <f t="shared" si="1"/>
        <v>11047.143421250001</v>
      </c>
    </row>
    <row r="64" spans="1:16" x14ac:dyDescent="0.55000000000000004">
      <c r="A64" s="3" t="s">
        <v>20</v>
      </c>
      <c r="B64" s="17">
        <f>jan!$H64</f>
        <v>307</v>
      </c>
      <c r="C64" s="17">
        <f>feb!$H64</f>
        <v>311</v>
      </c>
      <c r="D64" s="17">
        <f>mar!$H64</f>
        <v>315.75</v>
      </c>
      <c r="E64" s="17">
        <f>apr!$H64</f>
        <v>312.39999999999998</v>
      </c>
      <c r="F64" s="17">
        <f>may!$H64</f>
        <v>314</v>
      </c>
      <c r="G64" s="76">
        <f>jun!$H64</f>
        <v>323</v>
      </c>
      <c r="H64" s="36">
        <f>jul!$H64</f>
        <v>328.6</v>
      </c>
      <c r="I64" s="36">
        <f>aug!$H64</f>
        <v>320</v>
      </c>
      <c r="J64" s="86">
        <f>sep!$H64</f>
        <v>316.75</v>
      </c>
      <c r="K64" s="86">
        <f>oct!$H64</f>
        <v>321</v>
      </c>
      <c r="L64" s="36">
        <f>nov!$H64</f>
        <v>333.5</v>
      </c>
      <c r="M64" s="86">
        <f>dec!$H64</f>
        <v>358.25</v>
      </c>
      <c r="N64" s="86">
        <f t="shared" si="1"/>
        <v>321.77083333333331</v>
      </c>
    </row>
    <row r="65" spans="1:16" x14ac:dyDescent="0.55000000000000004">
      <c r="A65" s="3" t="s">
        <v>52</v>
      </c>
      <c r="B65" s="17"/>
      <c r="C65" s="17"/>
      <c r="D65" s="17"/>
      <c r="E65" s="17"/>
      <c r="F65" s="17"/>
      <c r="G65" s="76"/>
      <c r="H65" s="36"/>
      <c r="I65" s="36"/>
      <c r="J65" s="86"/>
      <c r="K65" s="86"/>
      <c r="L65" s="36"/>
      <c r="M65" s="86"/>
      <c r="N65" s="86"/>
    </row>
    <row r="66" spans="1:16" x14ac:dyDescent="0.55000000000000004">
      <c r="A66" s="3" t="s">
        <v>20</v>
      </c>
      <c r="B66" s="17"/>
      <c r="C66" s="17"/>
      <c r="D66" s="17"/>
      <c r="E66" s="17"/>
      <c r="F66" s="17"/>
      <c r="G66" s="76"/>
      <c r="H66" s="36"/>
      <c r="I66" s="36"/>
      <c r="J66" s="86"/>
      <c r="K66" s="86"/>
      <c r="L66" s="36"/>
      <c r="M66" s="86"/>
      <c r="N66" s="86"/>
    </row>
    <row r="67" spans="1:16" x14ac:dyDescent="0.55000000000000004">
      <c r="A67" s="3" t="s">
        <v>53</v>
      </c>
      <c r="B67" s="17"/>
      <c r="C67" s="17"/>
      <c r="D67" s="17"/>
      <c r="E67" s="17"/>
      <c r="F67" s="17"/>
      <c r="G67" s="76"/>
      <c r="H67" s="36"/>
      <c r="I67" s="36"/>
      <c r="J67" s="86"/>
      <c r="K67" s="86"/>
      <c r="L67" s="36"/>
      <c r="M67" s="86"/>
      <c r="N67" s="86"/>
      <c r="O67" s="95" t="s">
        <v>72</v>
      </c>
      <c r="P67" s="103" t="s">
        <v>73</v>
      </c>
    </row>
    <row r="68" spans="1:16" s="68" customFormat="1" x14ac:dyDescent="0.55000000000000004">
      <c r="A68" s="3" t="s">
        <v>20</v>
      </c>
      <c r="B68" s="17"/>
      <c r="C68" s="17"/>
      <c r="D68" s="17"/>
      <c r="E68" s="17"/>
      <c r="F68" s="17"/>
      <c r="G68" s="76"/>
      <c r="H68" s="36"/>
      <c r="I68" s="36"/>
      <c r="J68" s="86"/>
      <c r="K68" s="86"/>
      <c r="L68" s="36"/>
      <c r="M68" s="86"/>
      <c r="N68" s="86"/>
      <c r="O68" s="95"/>
      <c r="P68" s="103"/>
    </row>
    <row r="69" spans="1:16" x14ac:dyDescent="0.55000000000000004">
      <c r="A69" s="167" t="s">
        <v>54</v>
      </c>
      <c r="B69" s="156"/>
      <c r="C69" s="156"/>
      <c r="D69" s="156"/>
      <c r="E69" s="156"/>
      <c r="F69" s="156"/>
      <c r="G69" s="156"/>
      <c r="H69" s="157"/>
      <c r="I69" s="157"/>
      <c r="J69" s="158"/>
      <c r="K69" s="158"/>
      <c r="L69" s="157"/>
      <c r="M69" s="158"/>
      <c r="N69" s="158"/>
      <c r="O69" s="96">
        <f>SUM(B56:M56)</f>
        <v>186341.06922999999</v>
      </c>
      <c r="P69" s="109">
        <f t="shared" ref="P69:P84" si="7">O69/12</f>
        <v>15528.422435833332</v>
      </c>
    </row>
    <row r="70" spans="1:16" x14ac:dyDescent="0.55000000000000004">
      <c r="A70" s="3" t="s">
        <v>55</v>
      </c>
      <c r="B70" s="17">
        <f>jan!$H70</f>
        <v>11385.92064</v>
      </c>
      <c r="C70" s="17">
        <f>feb!$H70</f>
        <v>11495.94375</v>
      </c>
      <c r="D70" s="17">
        <f>mar!$H70</f>
        <v>11516.13185</v>
      </c>
      <c r="E70" s="17">
        <f>apr!$H70</f>
        <v>11240.7305</v>
      </c>
      <c r="F70" s="17">
        <f>may!$H70</f>
        <v>11237.669450000001</v>
      </c>
      <c r="G70" s="76">
        <f>jun!$H70</f>
        <v>11600.349850000001</v>
      </c>
      <c r="H70" s="36">
        <f>jul!$H70</f>
        <v>11565.342560000001</v>
      </c>
      <c r="I70" s="36">
        <f>aug!$H70</f>
        <v>11553.707399999999</v>
      </c>
      <c r="J70" s="86">
        <f>sep!$H70</f>
        <v>11584.10205</v>
      </c>
      <c r="K70" s="86">
        <f>oct!$H70</f>
        <v>11746.30536</v>
      </c>
      <c r="L70" s="36">
        <f>nov!$H70</f>
        <v>12416.255300000001</v>
      </c>
      <c r="M70" s="86">
        <f>dec!$H70</f>
        <v>13047.892674999999</v>
      </c>
      <c r="N70" s="86">
        <f t="shared" si="1"/>
        <v>11699.195948750001</v>
      </c>
      <c r="O70" s="96">
        <f>SUM(B57:M57)</f>
        <v>5420.25</v>
      </c>
      <c r="P70" s="109">
        <f t="shared" si="7"/>
        <v>451.6875</v>
      </c>
    </row>
    <row r="71" spans="1:16" s="68" customFormat="1" x14ac:dyDescent="0.55000000000000004">
      <c r="A71" s="10" t="s">
        <v>22</v>
      </c>
      <c r="B71" s="17">
        <f>jan!$H71</f>
        <v>318.39999999999998</v>
      </c>
      <c r="C71" s="17">
        <f>feb!$H71</f>
        <v>323.75</v>
      </c>
      <c r="D71" s="17">
        <f>mar!$H71</f>
        <v>330.5</v>
      </c>
      <c r="E71" s="17">
        <f>apr!$H71</f>
        <v>324.39999999999998</v>
      </c>
      <c r="F71" s="17">
        <f>may!$H71</f>
        <v>326.75</v>
      </c>
      <c r="G71" s="76">
        <f>jun!$H71</f>
        <v>337.5</v>
      </c>
      <c r="H71" s="36">
        <f>jul!$H71</f>
        <v>344.8</v>
      </c>
      <c r="I71" s="36">
        <f>aug!$H71</f>
        <v>339.75</v>
      </c>
      <c r="J71" s="86">
        <f>sep!$H71</f>
        <v>340.25</v>
      </c>
      <c r="K71" s="86">
        <f>oct!$H71</f>
        <v>346</v>
      </c>
      <c r="L71" s="36">
        <f>nov!$H71</f>
        <v>368.75</v>
      </c>
      <c r="M71" s="86">
        <f>dec!$H71</f>
        <v>389.5</v>
      </c>
      <c r="N71" s="86">
        <f t="shared" si="1"/>
        <v>340.86250000000001</v>
      </c>
      <c r="O71" s="96"/>
      <c r="P71" s="109"/>
    </row>
    <row r="72" spans="1:16" x14ac:dyDescent="0.55000000000000004">
      <c r="A72" s="3" t="s">
        <v>56</v>
      </c>
      <c r="B72" s="17">
        <f>jan!$H72</f>
        <v>11285.792979999998</v>
      </c>
      <c r="C72" s="17">
        <f>feb!$H72</f>
        <v>11398.305774999999</v>
      </c>
      <c r="D72" s="17">
        <f>mar!$H72</f>
        <v>11428.988475</v>
      </c>
      <c r="E72" s="17">
        <f>apr!$H72</f>
        <v>11136.778340000001</v>
      </c>
      <c r="F72" s="17">
        <f>may!$H72</f>
        <v>11134.492549999999</v>
      </c>
      <c r="G72" s="76">
        <f>jun!$H72</f>
        <v>11497.235500000001</v>
      </c>
      <c r="H72" s="36">
        <f>jul!$H72</f>
        <v>11464.70996</v>
      </c>
      <c r="I72" s="36">
        <f>aug!$H72</f>
        <v>11460.171474999999</v>
      </c>
      <c r="J72" s="86">
        <f>sep!$H72</f>
        <v>11498.982974999999</v>
      </c>
      <c r="K72" s="86">
        <f>oct!$H72</f>
        <v>11658.052740000001</v>
      </c>
      <c r="L72" s="36">
        <f>nov!$H72</f>
        <v>12315.238250000002</v>
      </c>
      <c r="M72" s="86">
        <f>dec!$H72</f>
        <v>12947.391999999998</v>
      </c>
      <c r="N72" s="86">
        <f t="shared" ref="N72:N84" si="8">AVERAGE(B72:M72)</f>
        <v>11602.178418333331</v>
      </c>
      <c r="O72" s="96">
        <f t="shared" ref="O72:O83" si="9">SUM(B59:M59)</f>
        <v>137407.83311000001</v>
      </c>
      <c r="P72" s="109">
        <f t="shared" si="7"/>
        <v>11450.652759166667</v>
      </c>
    </row>
    <row r="73" spans="1:16" x14ac:dyDescent="0.55000000000000004">
      <c r="A73" s="3" t="s">
        <v>20</v>
      </c>
      <c r="B73" s="17">
        <f>jan!$H73</f>
        <v>315.60000000000002</v>
      </c>
      <c r="C73" s="17">
        <f>feb!$H73</f>
        <v>321</v>
      </c>
      <c r="D73" s="17">
        <f>mar!$H73</f>
        <v>328</v>
      </c>
      <c r="E73" s="17">
        <f>apr!$H73</f>
        <v>321.39999999999998</v>
      </c>
      <c r="F73" s="17">
        <f>may!$H73</f>
        <v>323.75</v>
      </c>
      <c r="G73" s="76">
        <f>jun!$H73</f>
        <v>334.5</v>
      </c>
      <c r="H73" s="36">
        <f>jul!$H73</f>
        <v>341.8</v>
      </c>
      <c r="I73" s="36">
        <f>aug!$H73</f>
        <v>337</v>
      </c>
      <c r="J73" s="86">
        <f>sep!$H73</f>
        <v>337.75</v>
      </c>
      <c r="K73" s="86">
        <f>oct!$H73</f>
        <v>343.4</v>
      </c>
      <c r="L73" s="36">
        <f>nov!$H73</f>
        <v>365.75</v>
      </c>
      <c r="M73" s="86">
        <f>dec!$H73</f>
        <v>386.5</v>
      </c>
      <c r="N73" s="86">
        <f t="shared" si="8"/>
        <v>338.03750000000002</v>
      </c>
      <c r="O73" s="96">
        <f t="shared" si="9"/>
        <v>4002.25</v>
      </c>
      <c r="P73" s="109">
        <f t="shared" si="7"/>
        <v>333.52083333333331</v>
      </c>
    </row>
    <row r="74" spans="1:16" x14ac:dyDescent="0.55000000000000004">
      <c r="A74" s="3" t="s">
        <v>57</v>
      </c>
      <c r="B74" s="17">
        <f>jan!$H74</f>
        <v>11192.80214</v>
      </c>
      <c r="C74" s="17">
        <f>feb!$H74</f>
        <v>11300.677725</v>
      </c>
      <c r="D74" s="17">
        <f>mar!$H74</f>
        <v>11324.455575</v>
      </c>
      <c r="E74" s="17">
        <f>apr!$H74</f>
        <v>11032.826180000002</v>
      </c>
      <c r="F74" s="17">
        <f>may!$H74</f>
        <v>11031.31565</v>
      </c>
      <c r="G74" s="76">
        <f>jun!$H74</f>
        <v>11394.121149999999</v>
      </c>
      <c r="H74" s="36">
        <f>jul!$H74</f>
        <v>11364.077359999999</v>
      </c>
      <c r="I74" s="36">
        <f>aug!$H74</f>
        <v>11358.1507</v>
      </c>
      <c r="J74" s="86">
        <f>sep!$H74</f>
        <v>11396.84535</v>
      </c>
      <c r="K74" s="86">
        <f>oct!$H74</f>
        <v>11556.202860000001</v>
      </c>
      <c r="L74" s="36">
        <f>nov!$H74</f>
        <v>12214.2212</v>
      </c>
      <c r="M74" s="86">
        <f>dec!$H74</f>
        <v>12846.891325000001</v>
      </c>
      <c r="N74" s="86">
        <f t="shared" si="8"/>
        <v>11501.048934583334</v>
      </c>
      <c r="O74" s="96">
        <f t="shared" si="9"/>
        <v>133788.91222500001</v>
      </c>
      <c r="P74" s="109">
        <f t="shared" si="7"/>
        <v>11149.07601875</v>
      </c>
    </row>
    <row r="75" spans="1:16" x14ac:dyDescent="0.55000000000000004">
      <c r="A75" s="3" t="s">
        <v>20</v>
      </c>
      <c r="B75" s="17">
        <f>jan!$H75</f>
        <v>313</v>
      </c>
      <c r="C75" s="17">
        <f>feb!$H75</f>
        <v>318.25</v>
      </c>
      <c r="D75" s="17">
        <f>mar!$H75</f>
        <v>325</v>
      </c>
      <c r="E75" s="17">
        <f>apr!$H75</f>
        <v>318.39999999999998</v>
      </c>
      <c r="F75" s="17">
        <f>may!$H75</f>
        <v>320.75</v>
      </c>
      <c r="G75" s="76">
        <f>jun!$H75</f>
        <v>331.5</v>
      </c>
      <c r="H75" s="36">
        <f>jul!$H75</f>
        <v>338.8</v>
      </c>
      <c r="I75" s="36">
        <f>aug!$H75</f>
        <v>334</v>
      </c>
      <c r="J75" s="86">
        <f>sep!$H75</f>
        <v>334.75</v>
      </c>
      <c r="K75" s="86">
        <f>oct!$H75</f>
        <v>340.4</v>
      </c>
      <c r="L75" s="36">
        <f>nov!$H75</f>
        <v>362.75</v>
      </c>
      <c r="M75" s="86">
        <f>dec!$H75</f>
        <v>383.5</v>
      </c>
      <c r="N75" s="86">
        <f t="shared" si="8"/>
        <v>335.0916666666667</v>
      </c>
      <c r="O75" s="96">
        <f t="shared" si="9"/>
        <v>3896.85</v>
      </c>
      <c r="P75" s="109">
        <f t="shared" si="7"/>
        <v>324.73750000000001</v>
      </c>
    </row>
    <row r="76" spans="1:16" x14ac:dyDescent="0.55000000000000004">
      <c r="A76" s="3" t="s">
        <v>58</v>
      </c>
      <c r="B76" s="17">
        <f>jan!$H76</f>
        <v>11085.522200000001</v>
      </c>
      <c r="C76" s="17">
        <f>feb!$H76</f>
        <v>11194.148550000002</v>
      </c>
      <c r="D76" s="17">
        <f>mar!$H76</f>
        <v>11219.922675</v>
      </c>
      <c r="E76" s="17">
        <f>apr!$H76</f>
        <v>10928.874019999999</v>
      </c>
      <c r="F76" s="17">
        <f>may!$H76</f>
        <v>10928.13875</v>
      </c>
      <c r="G76" s="76">
        <f>jun!$H76</f>
        <v>11291.006800000001</v>
      </c>
      <c r="H76" s="36">
        <f>jul!$H76</f>
        <v>11263.444759999998</v>
      </c>
      <c r="I76" s="36">
        <f>aug!$H76</f>
        <v>11256.129924999999</v>
      </c>
      <c r="J76" s="86">
        <f>sep!$H76</f>
        <v>11294.707724999998</v>
      </c>
      <c r="K76" s="86">
        <f>oct!$H76</f>
        <v>11454.352980000001</v>
      </c>
      <c r="L76" s="36">
        <f>nov!$H76</f>
        <v>12130.05745</v>
      </c>
      <c r="M76" s="86">
        <f>dec!$H76</f>
        <v>12746.390649999999</v>
      </c>
      <c r="N76" s="86">
        <f t="shared" si="8"/>
        <v>11399.391373749999</v>
      </c>
      <c r="O76" s="96">
        <f t="shared" si="9"/>
        <v>132565.721055</v>
      </c>
      <c r="P76" s="109">
        <f t="shared" si="7"/>
        <v>11047.143421250001</v>
      </c>
    </row>
    <row r="77" spans="1:16" x14ac:dyDescent="0.55000000000000004">
      <c r="A77" s="3" t="s">
        <v>20</v>
      </c>
      <c r="B77" s="17">
        <f>jan!$H77</f>
        <v>310</v>
      </c>
      <c r="C77" s="17">
        <f>feb!$H77</f>
        <v>315.25</v>
      </c>
      <c r="D77" s="17">
        <f>mar!$H77</f>
        <v>322</v>
      </c>
      <c r="E77" s="17">
        <f>apr!$H77</f>
        <v>315.39999999999998</v>
      </c>
      <c r="F77" s="17">
        <f>may!$H77</f>
        <v>317.75</v>
      </c>
      <c r="G77" s="76">
        <f>jun!$H77</f>
        <v>328.5</v>
      </c>
      <c r="H77" s="36">
        <f>jul!$H77</f>
        <v>335.8</v>
      </c>
      <c r="I77" s="36">
        <f>aug!$H77</f>
        <v>331</v>
      </c>
      <c r="J77" s="86">
        <f>sep!$H77</f>
        <v>331.75</v>
      </c>
      <c r="K77" s="86">
        <f>oct!$H77</f>
        <v>337.4</v>
      </c>
      <c r="L77" s="36">
        <f>nov!$H77</f>
        <v>360.25</v>
      </c>
      <c r="M77" s="86">
        <f>dec!$H77</f>
        <v>380.5</v>
      </c>
      <c r="N77" s="86">
        <f t="shared" si="8"/>
        <v>332.13333333333338</v>
      </c>
      <c r="O77" s="96">
        <f t="shared" si="9"/>
        <v>3861.25</v>
      </c>
      <c r="P77" s="109">
        <f t="shared" si="7"/>
        <v>321.77083333333331</v>
      </c>
    </row>
    <row r="78" spans="1:16" x14ac:dyDescent="0.55000000000000004">
      <c r="A78" s="3" t="s">
        <v>59</v>
      </c>
      <c r="B78" s="17">
        <f>jan!$H78</f>
        <v>10885.280920000001</v>
      </c>
      <c r="C78" s="17">
        <f>feb!$H78</f>
        <v>10989.96515</v>
      </c>
      <c r="D78" s="17">
        <f>mar!$H78</f>
        <v>11028.31165</v>
      </c>
      <c r="E78" s="17">
        <f>apr!$H78</f>
        <v>10727.914059999999</v>
      </c>
      <c r="F78" s="17">
        <f>may!$H78</f>
        <v>10721.784950000001</v>
      </c>
      <c r="G78" s="76">
        <f>jun!$H78</f>
        <v>11101.959900000002</v>
      </c>
      <c r="H78" s="36">
        <f>jul!$H78</f>
        <v>11062.17956</v>
      </c>
      <c r="I78" s="36">
        <f>aug!$H78</f>
        <v>11052.088374999999</v>
      </c>
      <c r="J78" s="86">
        <f>sep!$H78</f>
        <v>11090.432474999998</v>
      </c>
      <c r="K78" s="86">
        <f>oct!$H78</f>
        <v>11250.653219999998</v>
      </c>
      <c r="L78" s="36">
        <f>nov!$H78</f>
        <v>11936.4293</v>
      </c>
      <c r="M78" s="86">
        <f>dec!$H78</f>
        <v>12545.389300000001</v>
      </c>
      <c r="N78" s="86">
        <f t="shared" si="8"/>
        <v>11199.365738333332</v>
      </c>
      <c r="O78" s="96">
        <f t="shared" si="9"/>
        <v>0</v>
      </c>
      <c r="P78" s="109">
        <f t="shared" si="7"/>
        <v>0</v>
      </c>
    </row>
    <row r="79" spans="1:16" x14ac:dyDescent="0.55000000000000004">
      <c r="A79" s="3" t="s">
        <v>22</v>
      </c>
      <c r="B79" s="17">
        <f>jan!$H79</f>
        <v>304.39999999999998</v>
      </c>
      <c r="C79" s="17">
        <f>feb!$H79</f>
        <v>309.5</v>
      </c>
      <c r="D79" s="17">
        <f>mar!$H79</f>
        <v>316.5</v>
      </c>
      <c r="E79" s="17">
        <f>apr!$H79</f>
        <v>309.60000000000002</v>
      </c>
      <c r="F79" s="17">
        <f>may!$H79</f>
        <v>311.75</v>
      </c>
      <c r="G79" s="76">
        <f>jun!$H79</f>
        <v>323</v>
      </c>
      <c r="H79" s="36">
        <f>jul!$H79</f>
        <v>329.8</v>
      </c>
      <c r="I79" s="36">
        <f>aug!$H79</f>
        <v>325</v>
      </c>
      <c r="J79" s="86">
        <f>sep!$H79</f>
        <v>325.75</v>
      </c>
      <c r="K79" s="86">
        <f>oct!$H79</f>
        <v>331.4</v>
      </c>
      <c r="L79" s="36">
        <f>nov!$H79</f>
        <v>354.5</v>
      </c>
      <c r="M79" s="86">
        <f>dec!$H79</f>
        <v>374.5</v>
      </c>
      <c r="N79" s="86">
        <f t="shared" si="8"/>
        <v>326.30833333333334</v>
      </c>
      <c r="O79" s="96">
        <f t="shared" si="9"/>
        <v>0</v>
      </c>
      <c r="P79" s="109">
        <f t="shared" si="7"/>
        <v>0</v>
      </c>
    </row>
    <row r="80" spans="1:16" x14ac:dyDescent="0.55000000000000004">
      <c r="A80" s="3" t="s">
        <v>60</v>
      </c>
      <c r="B80" s="17"/>
      <c r="C80" s="17"/>
      <c r="D80" s="17"/>
      <c r="E80" s="17"/>
      <c r="F80" s="17"/>
      <c r="G80" s="76"/>
      <c r="H80" s="36"/>
      <c r="I80" s="36"/>
      <c r="J80" s="86"/>
      <c r="K80" s="86"/>
      <c r="L80" s="36"/>
      <c r="M80" s="86"/>
      <c r="N80" s="86"/>
      <c r="O80" s="96">
        <f t="shared" si="9"/>
        <v>0</v>
      </c>
      <c r="P80" s="109">
        <f t="shared" si="7"/>
        <v>0</v>
      </c>
    </row>
    <row r="81" spans="1:16" x14ac:dyDescent="0.55000000000000004">
      <c r="A81" s="3" t="s">
        <v>20</v>
      </c>
      <c r="B81" s="17"/>
      <c r="C81" s="17"/>
      <c r="D81" s="17"/>
      <c r="E81" s="17"/>
      <c r="F81" s="17"/>
      <c r="G81" s="76"/>
      <c r="H81" s="36"/>
      <c r="I81" s="36"/>
      <c r="J81" s="86"/>
      <c r="K81" s="86"/>
      <c r="L81" s="36"/>
      <c r="M81" s="86"/>
      <c r="N81" s="86"/>
      <c r="O81" s="96">
        <f t="shared" si="9"/>
        <v>0</v>
      </c>
      <c r="P81" s="109">
        <f t="shared" si="7"/>
        <v>0</v>
      </c>
    </row>
    <row r="82" spans="1:16" s="68" customFormat="1" x14ac:dyDescent="0.55000000000000004">
      <c r="A82" s="167" t="s">
        <v>61</v>
      </c>
      <c r="B82" s="156"/>
      <c r="C82" s="156"/>
      <c r="D82" s="156"/>
      <c r="E82" s="156"/>
      <c r="F82" s="156"/>
      <c r="G82" s="156"/>
      <c r="H82" s="157"/>
      <c r="I82" s="157"/>
      <c r="J82" s="158"/>
      <c r="K82" s="158"/>
      <c r="L82" s="157"/>
      <c r="M82" s="158"/>
      <c r="N82" s="158"/>
      <c r="O82" s="96"/>
      <c r="P82" s="109"/>
    </row>
    <row r="83" spans="1:16" x14ac:dyDescent="0.55000000000000004">
      <c r="A83" s="3" t="s">
        <v>62</v>
      </c>
      <c r="B83" s="17">
        <f>jan!$H83</f>
        <v>8345.9973999999984</v>
      </c>
      <c r="C83" s="17">
        <f>feb!$H83</f>
        <v>8611.0383500000007</v>
      </c>
      <c r="D83" s="17">
        <f>mar!$H83</f>
        <v>8327.9558249999991</v>
      </c>
      <c r="E83" s="17">
        <f>apr!$H83</f>
        <v>8032.1107600000005</v>
      </c>
      <c r="F83" s="17">
        <f>may!$H83</f>
        <v>7987.5953</v>
      </c>
      <c r="G83" s="76">
        <f>jun!$H83</f>
        <v>7999.9456999999993</v>
      </c>
      <c r="H83" s="36">
        <f>jul!$H83</f>
        <v>8016.3507599999994</v>
      </c>
      <c r="I83" s="36">
        <f>aug!$H83</f>
        <v>7991.2843250000005</v>
      </c>
      <c r="J83" s="86">
        <f>sep!$H83</f>
        <v>8094.3514500000001</v>
      </c>
      <c r="K83" s="86">
        <f>oct!$H83</f>
        <v>8358.1170000000002</v>
      </c>
      <c r="L83" s="36">
        <f>nov!$H83</f>
        <v>8897.5350500000004</v>
      </c>
      <c r="M83" s="86">
        <f>dec!$H83</f>
        <v>9697.7139999999999</v>
      </c>
      <c r="N83" s="86">
        <f t="shared" si="8"/>
        <v>8363.3329933333353</v>
      </c>
      <c r="O83" s="96">
        <f t="shared" si="9"/>
        <v>140390.35138500002</v>
      </c>
      <c r="P83" s="109">
        <f t="shared" si="7"/>
        <v>11699.195948750001</v>
      </c>
    </row>
    <row r="84" spans="1:16" x14ac:dyDescent="0.55000000000000004">
      <c r="A84" s="10" t="s">
        <v>20</v>
      </c>
      <c r="B84" s="24">
        <f>jan!$H84</f>
        <v>233.4</v>
      </c>
      <c r="C84" s="24">
        <f>feb!$H84</f>
        <v>242.5</v>
      </c>
      <c r="D84" s="24">
        <f>mar!$H84</f>
        <v>239</v>
      </c>
      <c r="E84" s="24">
        <f>apr!$H84</f>
        <v>231.8</v>
      </c>
      <c r="F84" s="24">
        <f>may!$H84</f>
        <v>232.25</v>
      </c>
      <c r="G84" s="77">
        <f>jun!$H84</f>
        <v>232.75</v>
      </c>
      <c r="H84" s="39">
        <f>jul!$H84</f>
        <v>239</v>
      </c>
      <c r="I84" s="39">
        <f>aug!$H84</f>
        <v>235</v>
      </c>
      <c r="J84" s="132">
        <f>sep!$H84</f>
        <v>237.75</v>
      </c>
      <c r="K84" s="132">
        <f>oct!$H84</f>
        <v>246.2</v>
      </c>
      <c r="L84" s="39">
        <f>nov!$H84</f>
        <v>264.25</v>
      </c>
      <c r="M84" s="132">
        <f>dec!$H84</f>
        <v>289.5</v>
      </c>
      <c r="N84" s="132">
        <f t="shared" si="8"/>
        <v>243.61666666666665</v>
      </c>
      <c r="O84" s="96">
        <f>SUM(B71:M71)</f>
        <v>4090.35</v>
      </c>
      <c r="P84" s="109">
        <f t="shared" si="7"/>
        <v>340.86250000000001</v>
      </c>
    </row>
    <row r="85" spans="1:16" x14ac:dyDescent="0.55000000000000004">
      <c r="A85" s="106" t="s">
        <v>89</v>
      </c>
    </row>
    <row r="88" spans="1:16" x14ac:dyDescent="0.55000000000000004">
      <c r="O88" s="95" t="s">
        <v>72</v>
      </c>
      <c r="P88" s="103" t="s">
        <v>73</v>
      </c>
    </row>
    <row r="89" spans="1:16" x14ac:dyDescent="0.55000000000000004">
      <c r="O89" s="96">
        <f>SUM(B72:M72)</f>
        <v>139226.14101999998</v>
      </c>
      <c r="P89" s="109">
        <f t="shared" ref="P89:P101" si="10">O89/12</f>
        <v>11602.178418333331</v>
      </c>
    </row>
    <row r="90" spans="1:16" x14ac:dyDescent="0.55000000000000004">
      <c r="O90" s="96">
        <f t="shared" ref="O90:O100" si="11">SUM(B73:M73)</f>
        <v>4056.4500000000003</v>
      </c>
      <c r="P90" s="109">
        <f t="shared" si="10"/>
        <v>338.03750000000002</v>
      </c>
    </row>
    <row r="91" spans="1:16" x14ac:dyDescent="0.55000000000000004">
      <c r="O91" s="96">
        <f t="shared" si="11"/>
        <v>138012.58721500001</v>
      </c>
      <c r="P91" s="109">
        <f t="shared" si="10"/>
        <v>11501.048934583334</v>
      </c>
    </row>
    <row r="92" spans="1:16" x14ac:dyDescent="0.55000000000000004">
      <c r="O92" s="96">
        <f t="shared" si="11"/>
        <v>4021.1000000000004</v>
      </c>
      <c r="P92" s="109">
        <f t="shared" si="10"/>
        <v>335.0916666666667</v>
      </c>
    </row>
    <row r="93" spans="1:16" x14ac:dyDescent="0.55000000000000004">
      <c r="O93" s="96">
        <f t="shared" si="11"/>
        <v>136792.69648499999</v>
      </c>
      <c r="P93" s="109">
        <f t="shared" si="10"/>
        <v>11399.391373749999</v>
      </c>
    </row>
    <row r="94" spans="1:16" x14ac:dyDescent="0.55000000000000004">
      <c r="O94" s="96">
        <f t="shared" si="11"/>
        <v>3985.6000000000004</v>
      </c>
      <c r="P94" s="109">
        <f t="shared" si="10"/>
        <v>332.13333333333338</v>
      </c>
    </row>
    <row r="95" spans="1:16" x14ac:dyDescent="0.55000000000000004">
      <c r="O95" s="96">
        <f t="shared" si="11"/>
        <v>134392.38885999998</v>
      </c>
      <c r="P95" s="109">
        <f t="shared" si="10"/>
        <v>11199.365738333332</v>
      </c>
    </row>
    <row r="96" spans="1:16" x14ac:dyDescent="0.55000000000000004">
      <c r="O96" s="96">
        <f t="shared" si="11"/>
        <v>3915.7000000000003</v>
      </c>
      <c r="P96" s="109">
        <f t="shared" si="10"/>
        <v>326.30833333333334</v>
      </c>
    </row>
    <row r="97" spans="1:16" x14ac:dyDescent="0.55000000000000004">
      <c r="O97" s="96">
        <f t="shared" si="11"/>
        <v>0</v>
      </c>
      <c r="P97" s="109">
        <f t="shared" si="10"/>
        <v>0</v>
      </c>
    </row>
    <row r="98" spans="1:16" x14ac:dyDescent="0.55000000000000004">
      <c r="O98" s="96">
        <f t="shared" si="11"/>
        <v>0</v>
      </c>
      <c r="P98" s="109">
        <f t="shared" si="10"/>
        <v>0</v>
      </c>
    </row>
    <row r="99" spans="1:16" s="68" customFormat="1" x14ac:dyDescent="0.55000000000000004">
      <c r="A99"/>
      <c r="B99"/>
      <c r="C99"/>
      <c r="D99"/>
      <c r="E99"/>
      <c r="F99"/>
      <c r="G99"/>
      <c r="H99"/>
      <c r="I99"/>
      <c r="J99"/>
      <c r="K99"/>
      <c r="L99"/>
      <c r="M99"/>
      <c r="N99" s="94"/>
      <c r="O99" s="96"/>
      <c r="P99" s="109"/>
    </row>
    <row r="100" spans="1:16" x14ac:dyDescent="0.55000000000000004">
      <c r="O100" s="96">
        <f t="shared" si="11"/>
        <v>100359.99592000002</v>
      </c>
      <c r="P100" s="109">
        <f t="shared" si="10"/>
        <v>8363.3329933333353</v>
      </c>
    </row>
    <row r="101" spans="1:16" x14ac:dyDescent="0.55000000000000004">
      <c r="O101" s="96">
        <f>SUM(B84:M84)</f>
        <v>2923.3999999999996</v>
      </c>
      <c r="P101" s="109">
        <f t="shared" si="10"/>
        <v>243.61666666666665</v>
      </c>
    </row>
    <row r="102" spans="1:16" x14ac:dyDescent="0.55000000000000004">
      <c r="O102" s="96"/>
      <c r="P102" s="104"/>
    </row>
    <row r="103" spans="1:16" x14ac:dyDescent="0.55000000000000004">
      <c r="O103" s="96"/>
      <c r="P103" s="104"/>
    </row>
    <row r="104" spans="1:16" x14ac:dyDescent="0.55000000000000004">
      <c r="O104" s="96"/>
      <c r="P104" s="104"/>
    </row>
  </sheetData>
  <phoneticPr fontId="5" type="noConversion"/>
  <pageMargins left="0.55118110236220474" right="0.15748031496062992" top="0.55000000000000004" bottom="0.75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4"/>
  <sheetViews>
    <sheetView workbookViewId="0">
      <pane xSplit="2" ySplit="4" topLeftCell="C5" activePane="bottomRight" state="frozen"/>
      <selection activeCell="E90" sqref="E90"/>
      <selection pane="topRight" activeCell="E90" sqref="E90"/>
      <selection pane="bottomLeft" activeCell="E90" sqref="E90"/>
      <selection pane="bottomRight" activeCell="E90" sqref="E90"/>
    </sheetView>
  </sheetViews>
  <sheetFormatPr defaultRowHeight="21.75" x14ac:dyDescent="0.5"/>
  <cols>
    <col min="1" max="1" width="14.85546875" customWidth="1"/>
    <col min="2" max="2" width="23" style="152" customWidth="1"/>
    <col min="3" max="8" width="13.42578125" customWidth="1"/>
  </cols>
  <sheetData>
    <row r="1" spans="1:17" ht="29.25" x14ac:dyDescent="0.6">
      <c r="B1" s="170" t="s">
        <v>74</v>
      </c>
      <c r="C1" s="171"/>
      <c r="D1" s="171"/>
      <c r="E1" s="171"/>
      <c r="F1" s="171"/>
      <c r="G1" s="171"/>
      <c r="H1" s="171"/>
    </row>
    <row r="2" spans="1:17" x14ac:dyDescent="0.5">
      <c r="B2" s="139" t="s">
        <v>0</v>
      </c>
      <c r="C2" s="168" t="s">
        <v>66</v>
      </c>
      <c r="D2" s="169"/>
      <c r="E2" s="169"/>
      <c r="F2" s="169"/>
      <c r="G2" s="169"/>
      <c r="H2" s="30" t="s">
        <v>1</v>
      </c>
    </row>
    <row r="3" spans="1:17" x14ac:dyDescent="0.5">
      <c r="B3" s="140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38" t="s">
        <v>16</v>
      </c>
    </row>
    <row r="4" spans="1:17" x14ac:dyDescent="0.5">
      <c r="B4" s="141" t="s">
        <v>17</v>
      </c>
      <c r="C4" s="44">
        <v>35.822299999999998</v>
      </c>
      <c r="D4" s="45">
        <v>35.770699999999998</v>
      </c>
      <c r="E4" s="46">
        <v>35.828000000000003</v>
      </c>
      <c r="F4" s="44">
        <v>35.761400000000002</v>
      </c>
      <c r="G4" s="44">
        <v>35.6175</v>
      </c>
      <c r="H4" s="48">
        <f>AVERAGE(C4:G4)</f>
        <v>35.759979999999999</v>
      </c>
    </row>
    <row r="5" spans="1:17" x14ac:dyDescent="0.5">
      <c r="B5" s="142" t="s">
        <v>18</v>
      </c>
      <c r="C5" s="61"/>
      <c r="D5" s="62"/>
      <c r="E5" s="62"/>
      <c r="F5" s="63"/>
      <c r="G5" s="62"/>
      <c r="H5" s="93"/>
    </row>
    <row r="6" spans="1:17" x14ac:dyDescent="0.5">
      <c r="A6" t="s">
        <v>91</v>
      </c>
      <c r="B6" s="143" t="s">
        <v>19</v>
      </c>
      <c r="C6" s="17">
        <f>C7*$C$4</f>
        <v>19451.508900000001</v>
      </c>
      <c r="D6" s="17">
        <f>D7*$D$4</f>
        <v>19638.114299999997</v>
      </c>
      <c r="E6" s="17">
        <f>E7*$E$4</f>
        <v>19705.400000000001</v>
      </c>
      <c r="F6" s="17">
        <f>F7*$F$4</f>
        <v>19668.77</v>
      </c>
      <c r="G6" s="17">
        <f>G7*$G$4</f>
        <v>19696.477500000001</v>
      </c>
      <c r="H6" s="92">
        <f>AVERAGE(C6:G6)</f>
        <v>19632.05414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92</v>
      </c>
      <c r="B7" s="143" t="s">
        <v>20</v>
      </c>
      <c r="C7" s="17">
        <v>543</v>
      </c>
      <c r="D7" s="16">
        <v>549</v>
      </c>
      <c r="E7" s="16">
        <v>550</v>
      </c>
      <c r="F7" s="16">
        <v>550</v>
      </c>
      <c r="G7" s="16">
        <v>553</v>
      </c>
      <c r="H7" s="92">
        <f t="shared" ref="H7:H30" si="0">AVERAGE(C7:G7)</f>
        <v>549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93</v>
      </c>
      <c r="B8" s="143" t="s">
        <v>21</v>
      </c>
      <c r="C8" s="17">
        <f>C9*$C$4</f>
        <v>19057.463599999999</v>
      </c>
      <c r="D8" s="17">
        <f>D9*$D$4</f>
        <v>19423.490099999999</v>
      </c>
      <c r="E8" s="17">
        <f>E9*$E$4</f>
        <v>19490.432000000001</v>
      </c>
      <c r="F8" s="17">
        <f>F9*$F$4</f>
        <v>19489.963</v>
      </c>
      <c r="G8" s="17">
        <f>G9*$G$4</f>
        <v>19518.39</v>
      </c>
      <c r="H8" s="92">
        <f t="shared" si="0"/>
        <v>19395.94774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94</v>
      </c>
      <c r="B9" s="143" t="s">
        <v>22</v>
      </c>
      <c r="C9" s="17">
        <v>532</v>
      </c>
      <c r="D9" s="17">
        <v>543</v>
      </c>
      <c r="E9" s="17">
        <v>544</v>
      </c>
      <c r="F9" s="17">
        <v>545</v>
      </c>
      <c r="G9" s="17">
        <v>548</v>
      </c>
      <c r="H9" s="92">
        <f t="shared" si="0"/>
        <v>542.4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95</v>
      </c>
      <c r="B10" s="143" t="s">
        <v>23</v>
      </c>
      <c r="C10" s="17">
        <f>C11*$C$4</f>
        <v>18949.9967</v>
      </c>
      <c r="D10" s="17">
        <f>D11*$D$4</f>
        <v>19137.324499999999</v>
      </c>
      <c r="E10" s="17">
        <f>E11*$E$4</f>
        <v>19203.808000000001</v>
      </c>
      <c r="F10" s="17">
        <f>F11*$F$4</f>
        <v>19168.110400000001</v>
      </c>
      <c r="G10" s="17">
        <f>G11*$G$4</f>
        <v>19197.8325</v>
      </c>
      <c r="H10" s="92">
        <f t="shared" si="0"/>
        <v>19131.414420000001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96</v>
      </c>
      <c r="B11" s="143" t="s">
        <v>20</v>
      </c>
      <c r="C11" s="17">
        <v>529</v>
      </c>
      <c r="D11" s="17">
        <v>535</v>
      </c>
      <c r="E11" s="17">
        <v>536</v>
      </c>
      <c r="F11" s="17">
        <v>536</v>
      </c>
      <c r="G11" s="17">
        <v>539</v>
      </c>
      <c r="H11" s="92">
        <f t="shared" si="0"/>
        <v>535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97</v>
      </c>
      <c r="B12" s="143" t="s">
        <v>24</v>
      </c>
      <c r="C12" s="17">
        <f>C13*$C$4</f>
        <v>18555.951399999998</v>
      </c>
      <c r="D12" s="17">
        <f>D13*$D$4</f>
        <v>18922.7003</v>
      </c>
      <c r="E12" s="17">
        <f>E13*$E$4</f>
        <v>18988.84</v>
      </c>
      <c r="F12" s="17">
        <f>F13*$F$4</f>
        <v>18989.303400000001</v>
      </c>
      <c r="G12" s="17">
        <f>G13*$G$4</f>
        <v>19019.744999999999</v>
      </c>
      <c r="H12" s="92">
        <f t="shared" si="0"/>
        <v>18895.30802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98</v>
      </c>
      <c r="B13" s="143" t="s">
        <v>20</v>
      </c>
      <c r="C13" s="17">
        <v>518</v>
      </c>
      <c r="D13" s="16">
        <v>529</v>
      </c>
      <c r="E13" s="16">
        <v>530</v>
      </c>
      <c r="F13" s="16">
        <v>531</v>
      </c>
      <c r="G13" s="16">
        <v>534</v>
      </c>
      <c r="H13" s="92">
        <f t="shared" si="0"/>
        <v>528.4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99</v>
      </c>
      <c r="B14" s="143" t="s">
        <v>25</v>
      </c>
      <c r="C14" s="17">
        <f>C15*$C$4</f>
        <v>12681.0942</v>
      </c>
      <c r="D14" s="17">
        <f>D15*$D$4</f>
        <v>12662.827799999999</v>
      </c>
      <c r="E14" s="17">
        <f>E15*$E$4</f>
        <v>12718.94</v>
      </c>
      <c r="F14" s="17">
        <f>F15*$F$4</f>
        <v>12695.297</v>
      </c>
      <c r="G14" s="17">
        <f>G15*$G$4</f>
        <v>12715.4475</v>
      </c>
      <c r="H14" s="92">
        <f t="shared" si="0"/>
        <v>12694.721300000001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100</v>
      </c>
      <c r="B15" s="143" t="s">
        <v>20</v>
      </c>
      <c r="C15" s="19">
        <v>354</v>
      </c>
      <c r="D15" s="16">
        <v>354</v>
      </c>
      <c r="E15" s="16">
        <v>355</v>
      </c>
      <c r="F15" s="16">
        <v>355</v>
      </c>
      <c r="G15" s="16">
        <v>357</v>
      </c>
      <c r="H15" s="92">
        <f t="shared" si="0"/>
        <v>355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101</v>
      </c>
      <c r="B16" s="143" t="s">
        <v>26</v>
      </c>
      <c r="C16" s="17">
        <f>C17*$C$4</f>
        <v>11463.135999999999</v>
      </c>
      <c r="D16" s="17">
        <f>D17*$D$4</f>
        <v>11446.624</v>
      </c>
      <c r="E16" s="17">
        <f>E17*$E$4</f>
        <v>11500.788</v>
      </c>
      <c r="F16" s="17">
        <f>F17*$F$4</f>
        <v>11479.4094</v>
      </c>
      <c r="G16" s="17">
        <f>G17*$G$4</f>
        <v>11504.452499999999</v>
      </c>
      <c r="H16" s="92">
        <f t="shared" si="0"/>
        <v>11478.88198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102</v>
      </c>
      <c r="B17" s="143" t="s">
        <v>20</v>
      </c>
      <c r="C17" s="19">
        <v>320</v>
      </c>
      <c r="D17" s="16">
        <v>320</v>
      </c>
      <c r="E17" s="16">
        <v>321</v>
      </c>
      <c r="F17" s="16">
        <v>321</v>
      </c>
      <c r="G17" s="16">
        <v>323</v>
      </c>
      <c r="H17" s="92">
        <f t="shared" si="0"/>
        <v>321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103</v>
      </c>
      <c r="B18" s="143" t="s">
        <v>27</v>
      </c>
      <c r="C18" s="17"/>
      <c r="D18" s="17"/>
      <c r="E18" s="17"/>
      <c r="F18" s="17"/>
      <c r="G18" s="17"/>
      <c r="H18" s="92"/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104</v>
      </c>
      <c r="B19" s="143" t="s">
        <v>20</v>
      </c>
      <c r="C19" s="19"/>
      <c r="D19" s="16"/>
      <c r="E19" s="16"/>
      <c r="F19" s="16"/>
      <c r="G19" s="16"/>
      <c r="H19" s="92"/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105</v>
      </c>
      <c r="B20" s="143" t="s">
        <v>28</v>
      </c>
      <c r="C20" s="17"/>
      <c r="D20" s="17"/>
      <c r="E20" s="17"/>
      <c r="F20" s="17"/>
      <c r="G20" s="17"/>
      <c r="H20" s="92"/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106</v>
      </c>
      <c r="B21" s="143" t="s">
        <v>20</v>
      </c>
      <c r="C21" s="19"/>
      <c r="D21" s="16"/>
      <c r="E21" s="16"/>
      <c r="F21" s="16"/>
      <c r="G21" s="16"/>
      <c r="H21" s="92"/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107</v>
      </c>
      <c r="B22" s="143" t="s">
        <v>29</v>
      </c>
      <c r="C22" s="17">
        <f>C23*$C$4</f>
        <v>11176.5576</v>
      </c>
      <c r="D22" s="17">
        <f>D23*$D$4</f>
        <v>11160.4584</v>
      </c>
      <c r="E22" s="17">
        <f>E23*$E$4</f>
        <v>11214.164000000001</v>
      </c>
      <c r="F22" s="17">
        <f>F23*$F$4</f>
        <v>11193.3182</v>
      </c>
      <c r="G22" s="17">
        <f>G23*$G$4</f>
        <v>11219.512500000001</v>
      </c>
      <c r="H22" s="92">
        <f t="shared" si="0"/>
        <v>11192.80214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108</v>
      </c>
      <c r="B23" s="143" t="s">
        <v>20</v>
      </c>
      <c r="C23" s="19">
        <v>312</v>
      </c>
      <c r="D23" s="16">
        <v>312</v>
      </c>
      <c r="E23" s="16">
        <v>313</v>
      </c>
      <c r="F23" s="16">
        <v>313</v>
      </c>
      <c r="G23" s="16">
        <v>315</v>
      </c>
      <c r="H23" s="92">
        <f t="shared" si="0"/>
        <v>313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109</v>
      </c>
      <c r="B24" s="143" t="s">
        <v>30</v>
      </c>
      <c r="C24" s="17">
        <f>C25*$C$4</f>
        <v>11069.090699999999</v>
      </c>
      <c r="D24" s="17">
        <f>D25*$D$4</f>
        <v>11053.146299999999</v>
      </c>
      <c r="E24" s="17">
        <f>E25*$E$4</f>
        <v>11106.68</v>
      </c>
      <c r="F24" s="17">
        <f>F25*$F$4</f>
        <v>11086.034000000001</v>
      </c>
      <c r="G24" s="17">
        <f>G25*$G$4</f>
        <v>11112.66</v>
      </c>
      <c r="H24" s="92">
        <f t="shared" si="0"/>
        <v>11085.522200000001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110</v>
      </c>
      <c r="B25" s="143" t="s">
        <v>20</v>
      </c>
      <c r="C25" s="19">
        <v>309</v>
      </c>
      <c r="D25" s="19">
        <v>309</v>
      </c>
      <c r="E25" s="19">
        <v>310</v>
      </c>
      <c r="F25" s="19">
        <v>310</v>
      </c>
      <c r="G25" s="19">
        <v>312</v>
      </c>
      <c r="H25" s="92">
        <f t="shared" si="0"/>
        <v>310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111</v>
      </c>
      <c r="B26" s="144" t="s">
        <v>31</v>
      </c>
      <c r="C26" s="17">
        <f>C27*$C$4</f>
        <v>10675.045399999999</v>
      </c>
      <c r="D26" s="17">
        <f>D27*$D$4</f>
        <v>10659.668599999999</v>
      </c>
      <c r="E26" s="17">
        <f>E27*$E$4</f>
        <v>10676.744000000001</v>
      </c>
      <c r="F26" s="17">
        <f>F27*$F$4</f>
        <v>10728.42</v>
      </c>
      <c r="G26" s="17">
        <f>G27*$G$4</f>
        <v>10756.485000000001</v>
      </c>
      <c r="H26" s="92">
        <f t="shared" si="0"/>
        <v>10699.2726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112</v>
      </c>
      <c r="B27" s="144" t="s">
        <v>20</v>
      </c>
      <c r="C27" s="16">
        <v>298</v>
      </c>
      <c r="D27" s="23">
        <v>298</v>
      </c>
      <c r="E27" s="16">
        <v>298</v>
      </c>
      <c r="F27" s="16">
        <v>300</v>
      </c>
      <c r="G27" s="16">
        <v>302</v>
      </c>
      <c r="H27" s="92">
        <f t="shared" si="0"/>
        <v>299.2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113</v>
      </c>
      <c r="B28" s="144" t="s">
        <v>32</v>
      </c>
      <c r="C28" s="17"/>
      <c r="D28" s="17"/>
      <c r="E28" s="17"/>
      <c r="F28" s="17"/>
      <c r="G28" s="17"/>
      <c r="H28" s="92"/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114</v>
      </c>
      <c r="B29" s="144" t="s">
        <v>20</v>
      </c>
      <c r="C29" s="16"/>
      <c r="D29" s="23"/>
      <c r="E29" s="16"/>
      <c r="F29" s="16"/>
      <c r="G29" s="16"/>
      <c r="H29" s="92"/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115</v>
      </c>
      <c r="B30" s="144" t="s">
        <v>64</v>
      </c>
      <c r="C30" s="17">
        <f>C31*$C$4</f>
        <v>10066.0663</v>
      </c>
      <c r="D30" s="17">
        <f>D31*$D$4</f>
        <v>10051.566699999999</v>
      </c>
      <c r="E30" s="17">
        <f>E31*$E$4</f>
        <v>10067.668000000001</v>
      </c>
      <c r="F30" s="17">
        <f>F31*$F$4</f>
        <v>10156.2376</v>
      </c>
      <c r="G30" s="17">
        <f>G31*$G$4</f>
        <v>10222.2225</v>
      </c>
      <c r="H30" s="92">
        <f t="shared" si="0"/>
        <v>10112.75222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116</v>
      </c>
      <c r="B31" s="144" t="s">
        <v>20</v>
      </c>
      <c r="C31" s="16">
        <v>281</v>
      </c>
      <c r="D31" s="23">
        <v>281</v>
      </c>
      <c r="E31" s="16">
        <v>281</v>
      </c>
      <c r="F31" s="16">
        <v>284</v>
      </c>
      <c r="G31" s="16">
        <v>287</v>
      </c>
      <c r="H31" s="92">
        <f>AVERAGE(C31:G31)</f>
        <v>282.8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117</v>
      </c>
      <c r="B32" s="144" t="s">
        <v>33</v>
      </c>
      <c r="C32" s="17"/>
      <c r="D32" s="17"/>
      <c r="E32" s="17"/>
      <c r="F32" s="17"/>
      <c r="G32" s="17"/>
      <c r="H32" s="92"/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118</v>
      </c>
      <c r="B33" s="144" t="s">
        <v>20</v>
      </c>
      <c r="C33" s="16"/>
      <c r="D33" s="23"/>
      <c r="E33" s="16"/>
      <c r="F33" s="16"/>
      <c r="G33" s="16"/>
      <c r="H33" s="92"/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161</v>
      </c>
      <c r="B34" s="144" t="s">
        <v>34</v>
      </c>
      <c r="C34" s="17"/>
      <c r="D34" s="17"/>
      <c r="E34" s="17"/>
      <c r="F34" s="17"/>
      <c r="G34" s="17"/>
      <c r="H34" s="92"/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162</v>
      </c>
      <c r="B35" s="145" t="s">
        <v>22</v>
      </c>
      <c r="C35" s="25"/>
      <c r="D35" s="28"/>
      <c r="E35" s="25"/>
      <c r="F35" s="25"/>
      <c r="G35" s="25"/>
      <c r="H35" s="91"/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146" t="s">
        <v>35</v>
      </c>
      <c r="C36" s="63"/>
      <c r="D36" s="65"/>
      <c r="E36" s="63"/>
      <c r="F36" s="63"/>
      <c r="G36" s="63"/>
      <c r="H36" s="66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119</v>
      </c>
      <c r="B37" s="144" t="s">
        <v>36</v>
      </c>
      <c r="C37" s="17">
        <f>C38*$C$4</f>
        <v>12358.693499999999</v>
      </c>
      <c r="D37" s="17">
        <f>D38*$D$4</f>
        <v>12340.8915</v>
      </c>
      <c r="E37" s="17">
        <f>E38*$E$4</f>
        <v>12396.488000000001</v>
      </c>
      <c r="F37" s="17">
        <f>F38*$F$4</f>
        <v>12373.4444</v>
      </c>
      <c r="G37" s="17">
        <f>G38*$G$4</f>
        <v>12394.89</v>
      </c>
      <c r="H37" s="92">
        <f>AVERAGE(C37:G37)</f>
        <v>12372.88148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120</v>
      </c>
      <c r="B38" s="144" t="s">
        <v>37</v>
      </c>
      <c r="C38" s="16">
        <v>345</v>
      </c>
      <c r="D38" s="23">
        <v>345</v>
      </c>
      <c r="E38" s="16">
        <v>346</v>
      </c>
      <c r="F38" s="16">
        <v>346</v>
      </c>
      <c r="G38" s="16">
        <v>348</v>
      </c>
      <c r="H38" s="92">
        <f>AVERAGE(C38:G38)</f>
        <v>346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121</v>
      </c>
      <c r="B39" s="144" t="s">
        <v>39</v>
      </c>
      <c r="C39" s="17">
        <f>C40*$C$4</f>
        <v>9385.4426000000003</v>
      </c>
      <c r="D39" s="17">
        <f>D40*$D$4</f>
        <v>9479.2354999999989</v>
      </c>
      <c r="E39" s="17">
        <f>E40*$E$4</f>
        <v>9494.42</v>
      </c>
      <c r="F39" s="17">
        <f>F40*$F$4</f>
        <v>9584.0552000000007</v>
      </c>
      <c r="G39" s="17">
        <f>G40*$G$4</f>
        <v>9616.7250000000004</v>
      </c>
      <c r="H39" s="92">
        <f t="shared" ref="H39:H64" si="1">AVERAGE(C39:G39)</f>
        <v>9511.9756600000001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122</v>
      </c>
      <c r="B40" s="144" t="s">
        <v>38</v>
      </c>
      <c r="C40" s="16">
        <v>262</v>
      </c>
      <c r="D40" s="23">
        <v>265</v>
      </c>
      <c r="E40" s="16">
        <v>265</v>
      </c>
      <c r="F40" s="16">
        <v>268</v>
      </c>
      <c r="G40" s="16">
        <v>270</v>
      </c>
      <c r="H40" s="92">
        <f t="shared" si="1"/>
        <v>266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123</v>
      </c>
      <c r="B41" s="144" t="s">
        <v>65</v>
      </c>
      <c r="C41" s="17">
        <f>C42*$C$4</f>
        <v>14651.3207</v>
      </c>
      <c r="D41" s="17">
        <f>D42*$D$4</f>
        <v>15059.464699999999</v>
      </c>
      <c r="E41" s="17">
        <f>E42*$E$4</f>
        <v>15119.416000000001</v>
      </c>
      <c r="F41" s="17">
        <f>F42*$F$4</f>
        <v>15377.402</v>
      </c>
      <c r="G41" s="17">
        <f>G42*$G$4</f>
        <v>15422.377500000001</v>
      </c>
      <c r="H41" s="92">
        <f t="shared" si="1"/>
        <v>15125.996180000002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124</v>
      </c>
      <c r="B42" s="144" t="s">
        <v>22</v>
      </c>
      <c r="C42" s="16">
        <v>409</v>
      </c>
      <c r="D42" s="23">
        <v>421</v>
      </c>
      <c r="E42" s="16">
        <v>422</v>
      </c>
      <c r="F42" s="16">
        <v>430</v>
      </c>
      <c r="G42" s="16">
        <v>433</v>
      </c>
      <c r="H42" s="92">
        <f t="shared" si="1"/>
        <v>423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147" t="s">
        <v>40</v>
      </c>
      <c r="C43" s="16"/>
      <c r="D43" s="23"/>
      <c r="E43" s="16"/>
      <c r="F43" s="16"/>
      <c r="G43" s="16"/>
      <c r="H43" s="92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125</v>
      </c>
      <c r="B44" s="144" t="s">
        <v>41</v>
      </c>
      <c r="C44" s="17">
        <f>C45*$C$4</f>
        <v>9564.5540999999994</v>
      </c>
      <c r="D44" s="17">
        <f>D45*$D$4</f>
        <v>9550.7768999999989</v>
      </c>
      <c r="E44" s="17">
        <f>E45*$E$4</f>
        <v>9601.9040000000005</v>
      </c>
      <c r="F44" s="17">
        <f>F45*$F$4</f>
        <v>9584.0552000000007</v>
      </c>
      <c r="G44" s="17">
        <f>G45*$G$4</f>
        <v>9616.7250000000004</v>
      </c>
      <c r="H44" s="92">
        <f t="shared" si="1"/>
        <v>9583.60304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126</v>
      </c>
      <c r="B45" s="148" t="s">
        <v>67</v>
      </c>
      <c r="C45" s="16">
        <v>267</v>
      </c>
      <c r="D45" s="23">
        <v>267</v>
      </c>
      <c r="E45" s="16">
        <v>268</v>
      </c>
      <c r="F45" s="16">
        <v>268</v>
      </c>
      <c r="G45" s="16">
        <v>270</v>
      </c>
      <c r="H45" s="92">
        <f t="shared" si="1"/>
        <v>268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127</v>
      </c>
      <c r="B46" s="144" t="s">
        <v>42</v>
      </c>
      <c r="C46" s="17">
        <f>C47*$C$4</f>
        <v>8668.9966000000004</v>
      </c>
      <c r="D46" s="17">
        <f>D47*$D$4</f>
        <v>8656.509399999999</v>
      </c>
      <c r="E46" s="17">
        <f>E47*$E$4</f>
        <v>8706.2040000000015</v>
      </c>
      <c r="F46" s="17">
        <f>F47*$F$4</f>
        <v>8976.1113999999998</v>
      </c>
      <c r="G46" s="17">
        <f>G47*$G$4</f>
        <v>9189.3150000000005</v>
      </c>
      <c r="H46" s="92">
        <f t="shared" si="1"/>
        <v>8839.4272799999999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128</v>
      </c>
      <c r="B47" s="148" t="s">
        <v>68</v>
      </c>
      <c r="C47" s="16">
        <v>242</v>
      </c>
      <c r="D47" s="23">
        <v>242</v>
      </c>
      <c r="E47" s="16">
        <v>243</v>
      </c>
      <c r="F47" s="16">
        <v>251</v>
      </c>
      <c r="G47" s="16">
        <v>258</v>
      </c>
      <c r="H47" s="92">
        <f t="shared" si="1"/>
        <v>247.2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129</v>
      </c>
      <c r="B48" s="144" t="s">
        <v>43</v>
      </c>
      <c r="C48" s="17">
        <f>C49*$C$4</f>
        <v>8597.351999999999</v>
      </c>
      <c r="D48" s="17">
        <f>D49*$D$4</f>
        <v>8584.9679999999989</v>
      </c>
      <c r="E48" s="17">
        <f>E49*$E$4</f>
        <v>8598.7200000000012</v>
      </c>
      <c r="F48" s="17">
        <f>F49*$F$4</f>
        <v>8904.588600000001</v>
      </c>
      <c r="G48" s="17">
        <f>G49*$G$4</f>
        <v>9118.08</v>
      </c>
      <c r="H48" s="92">
        <f t="shared" si="1"/>
        <v>8760.7417200000018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130</v>
      </c>
      <c r="B49" s="144" t="s">
        <v>20</v>
      </c>
      <c r="C49" s="19">
        <v>240</v>
      </c>
      <c r="D49" s="17">
        <v>240</v>
      </c>
      <c r="E49" s="19">
        <v>240</v>
      </c>
      <c r="F49" s="19">
        <v>249</v>
      </c>
      <c r="G49" s="19">
        <v>256</v>
      </c>
      <c r="H49" s="92">
        <f t="shared" si="1"/>
        <v>245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149" t="s">
        <v>90</v>
      </c>
      <c r="C50" s="66"/>
      <c r="D50" s="63"/>
      <c r="E50" s="63"/>
      <c r="F50" s="63"/>
      <c r="G50" s="63"/>
      <c r="H50" s="63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131</v>
      </c>
      <c r="B51" s="144" t="s">
        <v>69</v>
      </c>
      <c r="C51" s="17">
        <f>C52*$C$4</f>
        <v>20956.0455</v>
      </c>
      <c r="D51" s="17">
        <f>D52*$D$4</f>
        <v>21927.4391</v>
      </c>
      <c r="E51" s="17">
        <f>E52*$E$4</f>
        <v>22213.360000000001</v>
      </c>
      <c r="F51" s="17">
        <f>F52*$F$4</f>
        <v>22172.068000000003</v>
      </c>
      <c r="G51" s="17">
        <f>G52*$G$4</f>
        <v>22225.32</v>
      </c>
      <c r="H51" s="92">
        <f t="shared" si="1"/>
        <v>21898.846519999999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132</v>
      </c>
      <c r="B52" s="144" t="s">
        <v>20</v>
      </c>
      <c r="C52" s="19">
        <v>585</v>
      </c>
      <c r="D52" s="16">
        <v>613</v>
      </c>
      <c r="E52" s="16">
        <v>620</v>
      </c>
      <c r="F52" s="16">
        <v>620</v>
      </c>
      <c r="G52" s="16">
        <v>624</v>
      </c>
      <c r="H52" s="92">
        <f t="shared" si="1"/>
        <v>612.4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133</v>
      </c>
      <c r="B53" s="144" t="s">
        <v>45</v>
      </c>
      <c r="C53" s="17"/>
      <c r="D53" s="17"/>
      <c r="E53" s="17"/>
      <c r="F53" s="17"/>
      <c r="G53" s="17"/>
      <c r="H53" s="92"/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134</v>
      </c>
      <c r="B54" s="144" t="s">
        <v>20</v>
      </c>
      <c r="C54" s="19"/>
      <c r="D54" s="16"/>
      <c r="E54" s="16"/>
      <c r="F54" s="16"/>
      <c r="G54" s="16"/>
      <c r="H54" s="92"/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146" t="s">
        <v>46</v>
      </c>
      <c r="C55" s="66"/>
      <c r="D55" s="63"/>
      <c r="E55" s="63"/>
      <c r="F55" s="63"/>
      <c r="G55" s="63"/>
      <c r="H55" s="66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135</v>
      </c>
      <c r="B56" s="144" t="s">
        <v>47</v>
      </c>
      <c r="C56" s="17">
        <f>C57*$C$4</f>
        <v>16549.902599999998</v>
      </c>
      <c r="D56" s="17">
        <f>D57*$D$4</f>
        <v>16526.063399999999</v>
      </c>
      <c r="E56" s="17">
        <f>E57*$E$4</f>
        <v>16803.332000000002</v>
      </c>
      <c r="F56" s="17">
        <f>F57*$F$4</f>
        <v>16986.665000000001</v>
      </c>
      <c r="G56" s="17">
        <f>G57*$G$4</f>
        <v>16811.46</v>
      </c>
      <c r="H56" s="92">
        <f t="shared" si="1"/>
        <v>16735.484600000003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136</v>
      </c>
      <c r="B57" s="144" t="s">
        <v>22</v>
      </c>
      <c r="C57" s="19">
        <v>462</v>
      </c>
      <c r="D57" s="16">
        <v>462</v>
      </c>
      <c r="E57" s="16">
        <v>469</v>
      </c>
      <c r="F57" s="16">
        <v>475</v>
      </c>
      <c r="G57" s="16">
        <v>472</v>
      </c>
      <c r="H57" s="92">
        <f t="shared" si="1"/>
        <v>468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146" t="s">
        <v>48</v>
      </c>
      <c r="C58" s="66"/>
      <c r="D58" s="63"/>
      <c r="E58" s="63"/>
      <c r="F58" s="63"/>
      <c r="G58" s="63"/>
      <c r="H58" s="63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137</v>
      </c>
      <c r="B59" s="144" t="s">
        <v>49</v>
      </c>
      <c r="C59" s="17">
        <f>C60*$C$4</f>
        <v>11391.491399999999</v>
      </c>
      <c r="D59" s="17">
        <f>D60*$D$4</f>
        <v>11375.0826</v>
      </c>
      <c r="E59" s="17">
        <f>E60*$E$4</f>
        <v>11393.304</v>
      </c>
      <c r="F59" s="17">
        <f>F60*$F$4</f>
        <v>11372.1252</v>
      </c>
      <c r="G59" s="17">
        <f>G60*$G$4</f>
        <v>11397.6</v>
      </c>
      <c r="H59" s="92">
        <f t="shared" si="1"/>
        <v>11385.92064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138</v>
      </c>
      <c r="B60" s="144" t="s">
        <v>20</v>
      </c>
      <c r="C60" s="19">
        <v>318</v>
      </c>
      <c r="D60" s="16">
        <v>318</v>
      </c>
      <c r="E60" s="16">
        <v>318</v>
      </c>
      <c r="F60" s="16">
        <v>318</v>
      </c>
      <c r="G60" s="16">
        <v>320</v>
      </c>
      <c r="H60" s="92">
        <f t="shared" si="1"/>
        <v>318.39999999999998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139</v>
      </c>
      <c r="B61" s="144" t="s">
        <v>50</v>
      </c>
      <c r="C61" s="17">
        <f>C62*$C$4</f>
        <v>11069.090699999999</v>
      </c>
      <c r="D61" s="17">
        <f>D62*$D$4</f>
        <v>11053.146299999999</v>
      </c>
      <c r="E61" s="17">
        <f>E62*$E$4</f>
        <v>11106.68</v>
      </c>
      <c r="F61" s="17">
        <f>F62*$F$4</f>
        <v>11086.034000000001</v>
      </c>
      <c r="G61" s="17">
        <f>G62*$G$4</f>
        <v>11112.66</v>
      </c>
      <c r="H61" s="92">
        <f t="shared" si="1"/>
        <v>11085.522200000001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140</v>
      </c>
      <c r="B62" s="144" t="s">
        <v>20</v>
      </c>
      <c r="C62" s="19">
        <v>309</v>
      </c>
      <c r="D62" s="16">
        <v>309</v>
      </c>
      <c r="E62" s="16">
        <v>310</v>
      </c>
      <c r="F62" s="16">
        <v>310</v>
      </c>
      <c r="G62" s="16">
        <v>312</v>
      </c>
      <c r="H62" s="92">
        <f t="shared" si="1"/>
        <v>310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141</v>
      </c>
      <c r="B63" s="144" t="s">
        <v>51</v>
      </c>
      <c r="C63" s="17">
        <f>C64*$C$4</f>
        <v>10961.623799999999</v>
      </c>
      <c r="D63" s="17">
        <f>D64*$D$4</f>
        <v>10945.834199999999</v>
      </c>
      <c r="E63" s="17">
        <f>E64*$E$4</f>
        <v>10999.196000000002</v>
      </c>
      <c r="F63" s="17">
        <f>F64*$F$4</f>
        <v>10978.749800000001</v>
      </c>
      <c r="G63" s="17">
        <f>G64*$G$4</f>
        <v>11005.807500000001</v>
      </c>
      <c r="H63" s="92">
        <f t="shared" si="1"/>
        <v>10978.242260000001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142</v>
      </c>
      <c r="B64" s="144" t="s">
        <v>20</v>
      </c>
      <c r="C64" s="19">
        <v>306</v>
      </c>
      <c r="D64" s="16">
        <v>306</v>
      </c>
      <c r="E64" s="16">
        <v>307</v>
      </c>
      <c r="F64" s="16">
        <v>307</v>
      </c>
      <c r="G64" s="16">
        <v>309</v>
      </c>
      <c r="H64" s="92">
        <f t="shared" si="1"/>
        <v>307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143</v>
      </c>
      <c r="B65" s="144" t="s">
        <v>52</v>
      </c>
      <c r="C65" s="17"/>
      <c r="D65" s="17"/>
      <c r="E65" s="17"/>
      <c r="F65" s="17"/>
      <c r="G65" s="17"/>
      <c r="H65" s="92"/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144</v>
      </c>
      <c r="B66" s="144" t="s">
        <v>20</v>
      </c>
      <c r="C66" s="19"/>
      <c r="D66" s="16"/>
      <c r="E66" s="16"/>
      <c r="F66" s="16"/>
      <c r="G66" s="16"/>
      <c r="H66" s="19"/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145</v>
      </c>
      <c r="B67" s="144" t="s">
        <v>53</v>
      </c>
      <c r="C67" s="17"/>
      <c r="D67" s="17"/>
      <c r="E67" s="17"/>
      <c r="F67" s="17"/>
      <c r="G67" s="17"/>
      <c r="H67" s="19"/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146</v>
      </c>
      <c r="B68" s="145" t="s">
        <v>20</v>
      </c>
      <c r="C68" s="25"/>
      <c r="D68" s="25"/>
      <c r="E68" s="25"/>
      <c r="F68" s="25"/>
      <c r="G68" s="25"/>
      <c r="H68" s="22"/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146" t="s">
        <v>54</v>
      </c>
      <c r="C69" s="63"/>
      <c r="D69" s="63"/>
      <c r="E69" s="63"/>
      <c r="F69" s="63"/>
      <c r="G69" s="63"/>
      <c r="H69" s="66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147</v>
      </c>
      <c r="B70" s="144" t="s">
        <v>55</v>
      </c>
      <c r="C70" s="17">
        <f>C71*$C$4</f>
        <v>11391.491399999999</v>
      </c>
      <c r="D70" s="17">
        <f>D71*$D$4</f>
        <v>11375.0826</v>
      </c>
      <c r="E70" s="17">
        <f>E71*$E$4</f>
        <v>11393.304</v>
      </c>
      <c r="F70" s="17">
        <f>F71*$F$4</f>
        <v>11372.1252</v>
      </c>
      <c r="G70" s="17">
        <f>G71*$G$4</f>
        <v>11397.6</v>
      </c>
      <c r="H70" s="92">
        <f t="shared" ref="H70:H79" si="2">AVERAGE(C70:G70)</f>
        <v>11385.92064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148</v>
      </c>
      <c r="B71" s="144" t="s">
        <v>22</v>
      </c>
      <c r="C71" s="16">
        <v>318</v>
      </c>
      <c r="D71" s="16">
        <v>318</v>
      </c>
      <c r="E71" s="16">
        <v>318</v>
      </c>
      <c r="F71" s="16">
        <v>318</v>
      </c>
      <c r="G71" s="16">
        <v>320</v>
      </c>
      <c r="H71" s="92">
        <f t="shared" si="2"/>
        <v>318.39999999999998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149</v>
      </c>
      <c r="B72" s="144" t="s">
        <v>56</v>
      </c>
      <c r="C72" s="17">
        <f>C73*$C$4</f>
        <v>11284.0245</v>
      </c>
      <c r="D72" s="17">
        <f>D73*$D$4</f>
        <v>11267.770499999999</v>
      </c>
      <c r="E72" s="17">
        <f>E73*$E$4</f>
        <v>11285.820000000002</v>
      </c>
      <c r="F72" s="17">
        <f>F73*$F$4</f>
        <v>11300.6024</v>
      </c>
      <c r="G72" s="17">
        <f>G73*$G$4</f>
        <v>11290.747499999999</v>
      </c>
      <c r="H72" s="92">
        <f t="shared" si="2"/>
        <v>11285.792979999998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150</v>
      </c>
      <c r="B73" s="144" t="s">
        <v>20</v>
      </c>
      <c r="C73" s="16">
        <v>315</v>
      </c>
      <c r="D73" s="16">
        <v>315</v>
      </c>
      <c r="E73" s="16">
        <v>315</v>
      </c>
      <c r="F73" s="16">
        <v>316</v>
      </c>
      <c r="G73" s="16">
        <v>317</v>
      </c>
      <c r="H73" s="92">
        <f t="shared" si="2"/>
        <v>315.60000000000002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151</v>
      </c>
      <c r="B74" s="144" t="s">
        <v>57</v>
      </c>
      <c r="C74" s="17">
        <f>C75*$C$4</f>
        <v>11176.5576</v>
      </c>
      <c r="D74" s="17">
        <f>D75*$D$4</f>
        <v>11160.4584</v>
      </c>
      <c r="E74" s="17">
        <f>E75*$E$4</f>
        <v>11214.164000000001</v>
      </c>
      <c r="F74" s="17">
        <f>F75*$F$4</f>
        <v>11193.3182</v>
      </c>
      <c r="G74" s="17">
        <f>G75*$G$4</f>
        <v>11219.512500000001</v>
      </c>
      <c r="H74" s="92">
        <f t="shared" si="2"/>
        <v>11192.80214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152</v>
      </c>
      <c r="B75" s="144" t="s">
        <v>20</v>
      </c>
      <c r="C75" s="16">
        <v>312</v>
      </c>
      <c r="D75" s="16">
        <v>312</v>
      </c>
      <c r="E75" s="16">
        <v>313</v>
      </c>
      <c r="F75" s="16">
        <v>313</v>
      </c>
      <c r="G75" s="16">
        <v>315</v>
      </c>
      <c r="H75" s="92">
        <f t="shared" si="2"/>
        <v>313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153</v>
      </c>
      <c r="B76" s="144" t="s">
        <v>58</v>
      </c>
      <c r="C76" s="17">
        <f>C77*$C$4</f>
        <v>11069.090699999999</v>
      </c>
      <c r="D76" s="17">
        <f>D77*$D$4</f>
        <v>11053.146299999999</v>
      </c>
      <c r="E76" s="17">
        <f>E77*$E$4</f>
        <v>11106.68</v>
      </c>
      <c r="F76" s="17">
        <f>F77*$F$4</f>
        <v>11086.034000000001</v>
      </c>
      <c r="G76" s="17">
        <f>G77*$G$4</f>
        <v>11112.66</v>
      </c>
      <c r="H76" s="92">
        <f t="shared" si="2"/>
        <v>11085.522200000001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154</v>
      </c>
      <c r="B77" s="144" t="s">
        <v>20</v>
      </c>
      <c r="C77" s="16">
        <v>309</v>
      </c>
      <c r="D77" s="16">
        <v>309</v>
      </c>
      <c r="E77" s="16">
        <v>310</v>
      </c>
      <c r="F77" s="16">
        <v>310</v>
      </c>
      <c r="G77" s="16">
        <v>312</v>
      </c>
      <c r="H77" s="92">
        <f t="shared" si="2"/>
        <v>310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155</v>
      </c>
      <c r="B78" s="144" t="s">
        <v>59</v>
      </c>
      <c r="C78" s="17">
        <f>C79*$C$4</f>
        <v>10889.9792</v>
      </c>
      <c r="D78" s="17">
        <f>D79*$D$4</f>
        <v>10874.292799999999</v>
      </c>
      <c r="E78" s="17">
        <f>E79*$E$4</f>
        <v>10891.712000000001</v>
      </c>
      <c r="F78" s="17">
        <f>F79*$F$4</f>
        <v>10871.465600000001</v>
      </c>
      <c r="G78" s="17">
        <f>G79*$G$4</f>
        <v>10898.955</v>
      </c>
      <c r="H78" s="92">
        <f t="shared" si="2"/>
        <v>10885.280920000001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156</v>
      </c>
      <c r="B79" s="144" t="s">
        <v>22</v>
      </c>
      <c r="C79" s="16">
        <v>304</v>
      </c>
      <c r="D79" s="16">
        <v>304</v>
      </c>
      <c r="E79" s="16">
        <v>304</v>
      </c>
      <c r="F79" s="16">
        <v>304</v>
      </c>
      <c r="G79" s="16">
        <v>306</v>
      </c>
      <c r="H79" s="92">
        <f t="shared" si="2"/>
        <v>304.39999999999998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157</v>
      </c>
      <c r="B80" s="144" t="s">
        <v>60</v>
      </c>
      <c r="C80" s="17"/>
      <c r="D80" s="17"/>
      <c r="E80" s="17"/>
      <c r="F80" s="17"/>
      <c r="G80" s="17"/>
      <c r="H80" s="19"/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158</v>
      </c>
      <c r="B81" s="144" t="s">
        <v>20</v>
      </c>
      <c r="C81" s="16"/>
      <c r="D81" s="16"/>
      <c r="E81" s="16"/>
      <c r="F81" s="16"/>
      <c r="G81" s="16"/>
      <c r="H81" s="19"/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146" t="s">
        <v>61</v>
      </c>
      <c r="C82" s="63"/>
      <c r="D82" s="63"/>
      <c r="E82" s="63"/>
      <c r="F82" s="63"/>
      <c r="G82" s="63"/>
      <c r="H82" s="66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159</v>
      </c>
      <c r="B83" s="144" t="s">
        <v>62</v>
      </c>
      <c r="C83" s="17">
        <f>C84*$C$4</f>
        <v>8167.4843999999994</v>
      </c>
      <c r="D83" s="17">
        <f>D84*$D$4</f>
        <v>8155.7195999999994</v>
      </c>
      <c r="E83" s="17">
        <f>E84*$E$4</f>
        <v>8204.612000000001</v>
      </c>
      <c r="F83" s="17">
        <f>F84*$F$4</f>
        <v>8582.7360000000008</v>
      </c>
      <c r="G83" s="17">
        <f>G84*$G$4</f>
        <v>8619.4349999999995</v>
      </c>
      <c r="H83" s="92">
        <f>AVERAGE(C83:G83)</f>
        <v>8345.9973999999984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160</v>
      </c>
      <c r="B84" s="145" t="s">
        <v>20</v>
      </c>
      <c r="C84" s="22">
        <v>228</v>
      </c>
      <c r="D84" s="25">
        <v>228</v>
      </c>
      <c r="E84" s="25">
        <v>229</v>
      </c>
      <c r="F84" s="22">
        <v>240</v>
      </c>
      <c r="G84" s="25">
        <v>242</v>
      </c>
      <c r="H84" s="91">
        <f>AVERAGE(C84:G84)</f>
        <v>233.4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x14ac:dyDescent="0.5">
      <c r="B85" s="150"/>
      <c r="C85" s="18"/>
      <c r="D85" s="18"/>
      <c r="E85" s="18"/>
      <c r="F85" s="18"/>
      <c r="G85" s="18"/>
      <c r="H85" s="18"/>
      <c r="I85" s="20"/>
      <c r="J85" s="20"/>
      <c r="K85" s="20"/>
      <c r="L85" s="20"/>
      <c r="M85" s="20"/>
      <c r="N85" s="20"/>
      <c r="O85" s="20"/>
      <c r="P85" s="20"/>
      <c r="Q85" s="20"/>
    </row>
    <row r="86" spans="1:17" x14ac:dyDescent="0.5">
      <c r="B86" s="151"/>
      <c r="C86" s="18"/>
      <c r="D86" s="18"/>
      <c r="E86" s="18"/>
      <c r="F86" s="21"/>
      <c r="G86" s="21"/>
      <c r="H86" s="21"/>
      <c r="I86" s="20"/>
      <c r="J86" s="20"/>
      <c r="K86" s="20"/>
      <c r="L86" s="20"/>
      <c r="M86" s="20"/>
      <c r="N86" s="20"/>
      <c r="O86" s="20"/>
      <c r="P86" s="20"/>
      <c r="Q86" s="20"/>
    </row>
    <row r="87" spans="1:17" x14ac:dyDescent="0.5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</row>
    <row r="350" spans="3:17" x14ac:dyDescent="0.5">
      <c r="C350" s="20"/>
      <c r="D350" s="20"/>
      <c r="E350" s="20"/>
      <c r="F350" s="20"/>
    </row>
    <row r="351" spans="3:17" x14ac:dyDescent="0.5">
      <c r="C351" s="20"/>
      <c r="D351" s="20"/>
      <c r="E351" s="20"/>
      <c r="F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D366" s="11"/>
    </row>
    <row r="367" spans="3:6" x14ac:dyDescent="0.5">
      <c r="D367" s="11"/>
    </row>
    <row r="368" spans="3:6" x14ac:dyDescent="0.5">
      <c r="D368" s="11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04"/>
  <sheetViews>
    <sheetView workbookViewId="0">
      <pane xSplit="2" ySplit="4" topLeftCell="C32" activePane="bottomRight" state="frozen"/>
      <selection activeCell="E90" sqref="E90"/>
      <selection pane="topRight" activeCell="E90" sqref="E90"/>
      <selection pane="bottomLeft" activeCell="E90" sqref="E90"/>
      <selection pane="bottomRight" activeCell="E90" sqref="E90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170" t="s">
        <v>75</v>
      </c>
      <c r="C1" s="170"/>
      <c r="D1" s="170"/>
      <c r="E1" s="170"/>
      <c r="F1" s="170"/>
      <c r="G1" s="170"/>
      <c r="H1" s="170"/>
    </row>
    <row r="2" spans="1:17" x14ac:dyDescent="0.5">
      <c r="B2" s="31" t="s">
        <v>0</v>
      </c>
      <c r="C2" s="168" t="s">
        <v>66</v>
      </c>
      <c r="D2" s="169"/>
      <c r="E2" s="169"/>
      <c r="F2" s="169"/>
      <c r="G2" s="169"/>
      <c r="H2" s="30" t="s">
        <v>1</v>
      </c>
    </row>
    <row r="3" spans="1:17" x14ac:dyDescent="0.5">
      <c r="B3" s="29" t="s">
        <v>3</v>
      </c>
      <c r="C3" s="1">
        <v>1</v>
      </c>
      <c r="D3" s="2">
        <v>2</v>
      </c>
      <c r="E3" s="2">
        <v>3</v>
      </c>
      <c r="F3" s="2">
        <v>4</v>
      </c>
      <c r="G3" s="2">
        <v>5</v>
      </c>
      <c r="H3" s="38" t="s">
        <v>16</v>
      </c>
    </row>
    <row r="4" spans="1:17" x14ac:dyDescent="0.5">
      <c r="B4" s="47" t="s">
        <v>17</v>
      </c>
      <c r="C4" s="44">
        <v>35.604500000000002</v>
      </c>
      <c r="D4" s="45">
        <v>35.564799999999998</v>
      </c>
      <c r="E4" s="46">
        <v>35.4998</v>
      </c>
      <c r="F4" s="44">
        <v>35.369799999999998</v>
      </c>
      <c r="G4" s="44"/>
      <c r="H4" s="48">
        <f>AVERAGE(C4:G4)</f>
        <v>35.509724999999996</v>
      </c>
    </row>
    <row r="5" spans="1:17" x14ac:dyDescent="0.5">
      <c r="B5" s="60" t="s">
        <v>18</v>
      </c>
      <c r="C5" s="61"/>
      <c r="D5" s="62"/>
      <c r="E5" s="62"/>
      <c r="F5" s="63"/>
      <c r="G5" s="62"/>
      <c r="H5" s="61"/>
    </row>
    <row r="6" spans="1:17" x14ac:dyDescent="0.5">
      <c r="A6" t="s">
        <v>91</v>
      </c>
      <c r="B6" s="6" t="s">
        <v>19</v>
      </c>
      <c r="C6" s="17">
        <f>C7*$C$4</f>
        <v>19689.288500000002</v>
      </c>
      <c r="D6" s="17">
        <f>D7*$D$4</f>
        <v>19702.8992</v>
      </c>
      <c r="E6" s="17">
        <f>E7*$E$4</f>
        <v>19666.889200000001</v>
      </c>
      <c r="F6" s="17">
        <f>F7*$F$4</f>
        <v>19948.567199999998</v>
      </c>
      <c r="G6" s="17"/>
      <c r="H6" s="92">
        <f t="shared" ref="H6:H18" si="0">AVERAGE(C6:G6)</f>
        <v>19751.911025000001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92</v>
      </c>
      <c r="B7" s="6" t="s">
        <v>20</v>
      </c>
      <c r="C7" s="19">
        <v>553</v>
      </c>
      <c r="D7" s="16">
        <v>554</v>
      </c>
      <c r="E7" s="16">
        <v>554</v>
      </c>
      <c r="F7" s="16">
        <v>564</v>
      </c>
      <c r="G7" s="16"/>
      <c r="H7" s="92">
        <f t="shared" si="0"/>
        <v>556.25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93</v>
      </c>
      <c r="B8" s="6" t="s">
        <v>21</v>
      </c>
      <c r="C8" s="17">
        <f>C9*$C$4</f>
        <v>19511.266</v>
      </c>
      <c r="D8" s="17">
        <f>D9*$D$4</f>
        <v>19489.510399999999</v>
      </c>
      <c r="E8" s="17">
        <f>E9*$E$4</f>
        <v>19453.8904</v>
      </c>
      <c r="F8" s="17">
        <f>F9*$F$4</f>
        <v>19736.348399999999</v>
      </c>
      <c r="G8" s="17"/>
      <c r="H8" s="92">
        <f t="shared" si="0"/>
        <v>19547.753800000002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94</v>
      </c>
      <c r="B9" s="6" t="s">
        <v>22</v>
      </c>
      <c r="C9" s="17">
        <v>548</v>
      </c>
      <c r="D9" s="17">
        <v>548</v>
      </c>
      <c r="E9" s="17">
        <v>548</v>
      </c>
      <c r="F9" s="17">
        <v>558</v>
      </c>
      <c r="G9" s="17"/>
      <c r="H9" s="92">
        <f t="shared" si="0"/>
        <v>550.5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95</v>
      </c>
      <c r="B10" s="6" t="s">
        <v>23</v>
      </c>
      <c r="C10" s="17">
        <f>C11*$C$4</f>
        <v>19190.825500000003</v>
      </c>
      <c r="D10" s="17">
        <f>D11*$D$4</f>
        <v>19204.991999999998</v>
      </c>
      <c r="E10" s="17">
        <f>E11*$E$4</f>
        <v>19134.392200000002</v>
      </c>
      <c r="F10" s="17">
        <f>F11*$F$4</f>
        <v>19453.39</v>
      </c>
      <c r="G10" s="17"/>
      <c r="H10" s="92">
        <f t="shared" si="0"/>
        <v>19245.899925000002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96</v>
      </c>
      <c r="B11" s="6" t="s">
        <v>20</v>
      </c>
      <c r="C11" s="17">
        <v>539</v>
      </c>
      <c r="D11" s="17">
        <v>540</v>
      </c>
      <c r="E11" s="17">
        <v>539</v>
      </c>
      <c r="F11" s="17">
        <v>550</v>
      </c>
      <c r="G11" s="17"/>
      <c r="H11" s="92">
        <f t="shared" si="0"/>
        <v>542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97</v>
      </c>
      <c r="B12" s="6" t="s">
        <v>24</v>
      </c>
      <c r="C12" s="17">
        <f>C13*$C$4</f>
        <v>19012.803</v>
      </c>
      <c r="D12" s="17">
        <f>D13*$D$4</f>
        <v>18991.603199999998</v>
      </c>
      <c r="E12" s="17">
        <f>E13*$E$4</f>
        <v>18956.893199999999</v>
      </c>
      <c r="F12" s="17">
        <f>F13*$F$4</f>
        <v>19241.171199999997</v>
      </c>
      <c r="G12" s="17"/>
      <c r="H12" s="92">
        <f t="shared" si="0"/>
        <v>19050.61765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98</v>
      </c>
      <c r="B13" s="6" t="s">
        <v>20</v>
      </c>
      <c r="C13" s="19">
        <v>534</v>
      </c>
      <c r="D13" s="16">
        <v>534</v>
      </c>
      <c r="E13" s="16">
        <v>534</v>
      </c>
      <c r="F13" s="16">
        <v>544</v>
      </c>
      <c r="G13" s="16"/>
      <c r="H13" s="92">
        <f t="shared" si="0"/>
        <v>536.5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99</v>
      </c>
      <c r="B14" s="6" t="s">
        <v>25</v>
      </c>
      <c r="C14" s="17">
        <f>C15*$C$4</f>
        <v>12710.806500000001</v>
      </c>
      <c r="D14" s="17">
        <f>D15*$D$4</f>
        <v>12696.633599999999</v>
      </c>
      <c r="E14" s="17">
        <f>E15*$E$4</f>
        <v>12673.428599999999</v>
      </c>
      <c r="F14" s="17">
        <f>F15*$F$4</f>
        <v>12733.127999999999</v>
      </c>
      <c r="G14" s="17"/>
      <c r="H14" s="92">
        <f t="shared" si="0"/>
        <v>12703.499174999999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100</v>
      </c>
      <c r="B15" s="6" t="s">
        <v>20</v>
      </c>
      <c r="C15" s="19">
        <v>357</v>
      </c>
      <c r="D15" s="16">
        <v>357</v>
      </c>
      <c r="E15" s="16">
        <v>357</v>
      </c>
      <c r="F15" s="16">
        <v>360</v>
      </c>
      <c r="G15" s="16"/>
      <c r="H15" s="92">
        <f t="shared" si="0"/>
        <v>357.75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101</v>
      </c>
      <c r="B16" s="6" t="s">
        <v>26</v>
      </c>
      <c r="C16" s="17">
        <f>C17*$C$4</f>
        <v>11500.253500000001</v>
      </c>
      <c r="D16" s="17">
        <f>D17*$D$4</f>
        <v>11487.430399999999</v>
      </c>
      <c r="E16" s="17">
        <f>E17*$E$4</f>
        <v>11572.934800000001</v>
      </c>
      <c r="F16" s="17">
        <f>F17*$F$4</f>
        <v>11636.664199999999</v>
      </c>
      <c r="G16" s="17"/>
      <c r="H16" s="92">
        <f t="shared" si="0"/>
        <v>11549.320725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102</v>
      </c>
      <c r="B17" s="6" t="s">
        <v>20</v>
      </c>
      <c r="C17" s="19">
        <v>323</v>
      </c>
      <c r="D17" s="16">
        <v>323</v>
      </c>
      <c r="E17" s="16">
        <v>326</v>
      </c>
      <c r="F17" s="16">
        <v>329</v>
      </c>
      <c r="G17" s="16"/>
      <c r="H17" s="92">
        <f t="shared" si="0"/>
        <v>325.25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103</v>
      </c>
      <c r="B18" s="6" t="s">
        <v>27</v>
      </c>
      <c r="C18" s="17">
        <f>C19*$C$4</f>
        <v>0</v>
      </c>
      <c r="D18" s="17">
        <v>0</v>
      </c>
      <c r="E18" s="17">
        <v>0</v>
      </c>
      <c r="F18" s="17">
        <f>F19*$F$4</f>
        <v>0</v>
      </c>
      <c r="G18" s="17"/>
      <c r="H18" s="92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104</v>
      </c>
      <c r="B19" s="6" t="s">
        <v>20</v>
      </c>
      <c r="C19" s="19"/>
      <c r="D19" s="16"/>
      <c r="E19" s="16"/>
      <c r="F19" s="16"/>
      <c r="G19" s="16"/>
      <c r="H19" s="92"/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105</v>
      </c>
      <c r="B20" s="6" t="s">
        <v>28</v>
      </c>
      <c r="C20" s="17">
        <f>C21*$C$4</f>
        <v>0</v>
      </c>
      <c r="D20" s="17">
        <v>0</v>
      </c>
      <c r="E20" s="17">
        <v>0</v>
      </c>
      <c r="F20" s="17">
        <f>F21*$F$4</f>
        <v>0</v>
      </c>
      <c r="G20" s="17"/>
      <c r="H20" s="92">
        <f>AVERAGE(C20:G20)</f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106</v>
      </c>
      <c r="B21" s="6" t="s">
        <v>20</v>
      </c>
      <c r="C21" s="19"/>
      <c r="D21" s="16"/>
      <c r="E21" s="16"/>
      <c r="F21" s="16"/>
      <c r="G21" s="16"/>
      <c r="H21" s="19"/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107</v>
      </c>
      <c r="B22" s="6" t="s">
        <v>29</v>
      </c>
      <c r="C22" s="17">
        <f>C23*$C$4</f>
        <v>11215.417500000001</v>
      </c>
      <c r="D22" s="17">
        <f>D23*$D$4</f>
        <v>11202.912</v>
      </c>
      <c r="E22" s="17">
        <f>E23*$E$4</f>
        <v>11253.436600000001</v>
      </c>
      <c r="F22" s="17">
        <f>F23*$F$4</f>
        <v>11318.335999999999</v>
      </c>
      <c r="G22" s="17"/>
      <c r="H22" s="92">
        <f t="shared" ref="H22:H28" si="1">AVERAGE(C22:G22)</f>
        <v>11247.525525000001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108</v>
      </c>
      <c r="B23" s="6" t="s">
        <v>20</v>
      </c>
      <c r="C23" s="19">
        <v>315</v>
      </c>
      <c r="D23" s="16">
        <v>315</v>
      </c>
      <c r="E23" s="16">
        <v>317</v>
      </c>
      <c r="F23" s="16">
        <v>320</v>
      </c>
      <c r="G23" s="16"/>
      <c r="H23" s="92">
        <f t="shared" si="1"/>
        <v>316.75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109</v>
      </c>
      <c r="B24" s="6" t="s">
        <v>30</v>
      </c>
      <c r="C24" s="17">
        <f>C25*$C$4</f>
        <v>11108.604000000001</v>
      </c>
      <c r="D24" s="17">
        <f>D25*$D$4</f>
        <v>11096.2176</v>
      </c>
      <c r="E24" s="17">
        <f>E25*$E$4</f>
        <v>11182.437</v>
      </c>
      <c r="F24" s="17">
        <f>F25*$F$4</f>
        <v>11212.2266</v>
      </c>
      <c r="G24" s="17"/>
      <c r="H24" s="92">
        <f t="shared" si="1"/>
        <v>11149.871300000001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110</v>
      </c>
      <c r="B25" s="6" t="s">
        <v>20</v>
      </c>
      <c r="C25" s="19">
        <v>312</v>
      </c>
      <c r="D25" s="19">
        <v>312</v>
      </c>
      <c r="E25" s="19">
        <v>315</v>
      </c>
      <c r="F25" s="19">
        <v>317</v>
      </c>
      <c r="G25" s="19"/>
      <c r="H25" s="92">
        <f t="shared" si="1"/>
        <v>314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111</v>
      </c>
      <c r="B26" s="6" t="s">
        <v>31</v>
      </c>
      <c r="C26" s="17">
        <f>C27*$C$4</f>
        <v>10752.559000000001</v>
      </c>
      <c r="D26" s="17">
        <f>D27*$D$4</f>
        <v>10811.699199999999</v>
      </c>
      <c r="E26" s="17">
        <f>E27*$E$4</f>
        <v>10862.9388</v>
      </c>
      <c r="F26" s="17">
        <f>F27*$F$4</f>
        <v>10964.637999999999</v>
      </c>
      <c r="G26" s="17"/>
      <c r="H26" s="92">
        <f t="shared" si="1"/>
        <v>10847.95875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112</v>
      </c>
      <c r="B27" s="6" t="s">
        <v>20</v>
      </c>
      <c r="C27" s="17">
        <v>302</v>
      </c>
      <c r="D27" s="23">
        <v>304</v>
      </c>
      <c r="E27" s="16">
        <v>306</v>
      </c>
      <c r="F27" s="16">
        <v>310</v>
      </c>
      <c r="G27" s="16"/>
      <c r="H27" s="92">
        <f t="shared" si="1"/>
        <v>305.5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113</v>
      </c>
      <c r="B28" s="6" t="s">
        <v>32</v>
      </c>
      <c r="C28" s="17">
        <f>C29*$C$4</f>
        <v>0</v>
      </c>
      <c r="D28" s="17">
        <v>0</v>
      </c>
      <c r="E28" s="17">
        <v>0</v>
      </c>
      <c r="F28" s="17">
        <f>F29*$F$4</f>
        <v>0</v>
      </c>
      <c r="G28" s="17"/>
      <c r="H28" s="92">
        <f t="shared" si="1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114</v>
      </c>
      <c r="B29" s="6" t="s">
        <v>20</v>
      </c>
      <c r="C29" s="17"/>
      <c r="D29" s="23"/>
      <c r="E29" s="16"/>
      <c r="F29" s="16"/>
      <c r="G29" s="16"/>
      <c r="H29" s="19"/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115</v>
      </c>
      <c r="B30" s="6" t="s">
        <v>64</v>
      </c>
      <c r="C30" s="17">
        <f>C31*$C$4</f>
        <v>10218.4915</v>
      </c>
      <c r="D30" s="17">
        <f>D31*$D$4</f>
        <v>10313.791999999999</v>
      </c>
      <c r="E30" s="17">
        <f>E31*$E$4</f>
        <v>10330.441800000001</v>
      </c>
      <c r="F30" s="17">
        <f>F31*$F$4</f>
        <v>10504.830599999999</v>
      </c>
      <c r="G30" s="17"/>
      <c r="H30" s="92">
        <f>AVERAGE(C30:G30)</f>
        <v>10341.888975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116</v>
      </c>
      <c r="B31" s="6" t="s">
        <v>20</v>
      </c>
      <c r="C31" s="17">
        <v>287</v>
      </c>
      <c r="D31" s="23">
        <v>290</v>
      </c>
      <c r="E31" s="16">
        <v>291</v>
      </c>
      <c r="F31" s="16">
        <v>297</v>
      </c>
      <c r="G31" s="16"/>
      <c r="H31" s="92">
        <f>AVERAGE(C31:G31)</f>
        <v>291.25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117</v>
      </c>
      <c r="B32" s="6" t="s">
        <v>33</v>
      </c>
      <c r="C32" s="17">
        <f>C33*$C$4</f>
        <v>0</v>
      </c>
      <c r="D32" s="17">
        <v>0</v>
      </c>
      <c r="E32" s="17">
        <v>0</v>
      </c>
      <c r="F32" s="17">
        <f>F33*$F$4</f>
        <v>0</v>
      </c>
      <c r="G32" s="17"/>
      <c r="H32" s="92">
        <f>AVERAGE(C32:G32)</f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118</v>
      </c>
      <c r="B33" s="6" t="s">
        <v>20</v>
      </c>
      <c r="C33" s="17"/>
      <c r="D33" s="23"/>
      <c r="E33" s="16"/>
      <c r="F33" s="16"/>
      <c r="G33" s="16"/>
      <c r="H33" s="19"/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161</v>
      </c>
      <c r="B34" s="6" t="s">
        <v>34</v>
      </c>
      <c r="C34" s="17">
        <f>C35*$C$4</f>
        <v>0</v>
      </c>
      <c r="D34" s="17">
        <v>0</v>
      </c>
      <c r="E34" s="17">
        <v>0</v>
      </c>
      <c r="F34" s="17">
        <f>F35*$F$4</f>
        <v>0</v>
      </c>
      <c r="G34" s="17"/>
      <c r="H34" s="92">
        <f>AVERAGE(C34:G34)</f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162</v>
      </c>
      <c r="B35" s="7" t="s">
        <v>22</v>
      </c>
      <c r="C35" s="24"/>
      <c r="D35" s="28"/>
      <c r="E35" s="25"/>
      <c r="F35" s="25"/>
      <c r="G35" s="25"/>
      <c r="H35" s="22"/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4" t="s">
        <v>35</v>
      </c>
      <c r="C36" s="63"/>
      <c r="D36" s="65"/>
      <c r="E36" s="63"/>
      <c r="F36" s="63"/>
      <c r="G36" s="63"/>
      <c r="H36" s="66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163</v>
      </c>
      <c r="B37" s="3" t="s">
        <v>36</v>
      </c>
      <c r="C37" s="17">
        <f>C38*$C$4</f>
        <v>12390.366</v>
      </c>
      <c r="D37" s="17">
        <f>D38*$D$4</f>
        <v>12412.1152</v>
      </c>
      <c r="E37" s="17">
        <f>E38*$E$4</f>
        <v>12353.930399999999</v>
      </c>
      <c r="F37" s="17">
        <f>F38*$F$4</f>
        <v>12414.799799999999</v>
      </c>
      <c r="G37" s="17"/>
      <c r="H37" s="92">
        <f t="shared" ref="H37:H42" si="2">AVERAGE(C37:G37)</f>
        <v>12392.80285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164</v>
      </c>
      <c r="B38" s="3" t="s">
        <v>37</v>
      </c>
      <c r="C38" s="23">
        <v>348</v>
      </c>
      <c r="D38" s="23">
        <v>349</v>
      </c>
      <c r="E38" s="16">
        <v>348</v>
      </c>
      <c r="F38" s="16">
        <v>351</v>
      </c>
      <c r="G38" s="16"/>
      <c r="H38" s="92">
        <f t="shared" si="2"/>
        <v>349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165</v>
      </c>
      <c r="B39" s="3" t="s">
        <v>39</v>
      </c>
      <c r="C39" s="17">
        <f>C40*$C$4</f>
        <v>9613.2150000000001</v>
      </c>
      <c r="D39" s="17">
        <f>D40*$D$4</f>
        <v>9780.32</v>
      </c>
      <c r="E39" s="17">
        <f>E40*$E$4</f>
        <v>10081.9432</v>
      </c>
      <c r="F39" s="17">
        <f>F40*$F$4</f>
        <v>10221.8722</v>
      </c>
      <c r="G39" s="17"/>
      <c r="H39" s="92">
        <f t="shared" si="2"/>
        <v>9924.3375999999989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166</v>
      </c>
      <c r="B40" s="3" t="s">
        <v>38</v>
      </c>
      <c r="C40" s="23">
        <v>270</v>
      </c>
      <c r="D40" s="23">
        <v>275</v>
      </c>
      <c r="E40" s="16">
        <v>284</v>
      </c>
      <c r="F40" s="16">
        <v>289</v>
      </c>
      <c r="G40" s="16"/>
      <c r="H40" s="92">
        <f t="shared" si="2"/>
        <v>279.5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123</v>
      </c>
      <c r="B41" s="3" t="s">
        <v>65</v>
      </c>
      <c r="C41" s="17">
        <f>C42*$C$4</f>
        <v>15381.144</v>
      </c>
      <c r="D41" s="17">
        <f>D42*$D$4</f>
        <v>15399.5584</v>
      </c>
      <c r="E41" s="17">
        <f>E42*$E$4</f>
        <v>15371.413399999999</v>
      </c>
      <c r="F41" s="17">
        <f>F42*$F$4</f>
        <v>15421.2328</v>
      </c>
      <c r="G41" s="17"/>
      <c r="H41" s="92">
        <f t="shared" si="2"/>
        <v>15393.337149999999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124</v>
      </c>
      <c r="B42" s="3" t="s">
        <v>22</v>
      </c>
      <c r="C42" s="23">
        <v>432</v>
      </c>
      <c r="D42" s="23">
        <v>433</v>
      </c>
      <c r="E42" s="16">
        <v>433</v>
      </c>
      <c r="F42" s="16">
        <v>436</v>
      </c>
      <c r="G42" s="16"/>
      <c r="H42" s="92">
        <f t="shared" si="2"/>
        <v>433.5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4" t="s">
        <v>40</v>
      </c>
      <c r="C43" s="65"/>
      <c r="D43" s="65"/>
      <c r="E43" s="63"/>
      <c r="F43" s="63"/>
      <c r="G43" s="63"/>
      <c r="H43" s="66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125</v>
      </c>
      <c r="B44" s="3" t="s">
        <v>41</v>
      </c>
      <c r="C44" s="17">
        <f>C45*$C$4</f>
        <v>9613.2150000000001</v>
      </c>
      <c r="D44" s="17">
        <f>D45*$D$4</f>
        <v>9780.32</v>
      </c>
      <c r="E44" s="17">
        <f>E45*$E$4</f>
        <v>9762.4449999999997</v>
      </c>
      <c r="F44" s="17">
        <f>F45*$F$4</f>
        <v>10115.762799999999</v>
      </c>
      <c r="G44" s="17"/>
      <c r="H44" s="92">
        <f t="shared" ref="H44:H49" si="3">AVERAGE(C44:G44)</f>
        <v>9817.9357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126</v>
      </c>
      <c r="B45" s="4" t="s">
        <v>67</v>
      </c>
      <c r="C45" s="23">
        <v>270</v>
      </c>
      <c r="D45" s="23">
        <v>275</v>
      </c>
      <c r="E45" s="16">
        <v>275</v>
      </c>
      <c r="F45" s="16">
        <v>286</v>
      </c>
      <c r="G45" s="16"/>
      <c r="H45" s="92">
        <f t="shared" si="3"/>
        <v>276.5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127</v>
      </c>
      <c r="B46" s="3" t="s">
        <v>42</v>
      </c>
      <c r="C46" s="17">
        <f>C47*$C$4</f>
        <v>9185.9610000000011</v>
      </c>
      <c r="D46" s="17">
        <f>D47*$D$4</f>
        <v>9389.1072000000004</v>
      </c>
      <c r="E46" s="17">
        <f>E47*$E$4</f>
        <v>9371.9472000000005</v>
      </c>
      <c r="F46" s="17">
        <f>F47*$F$4</f>
        <v>9514.4761999999992</v>
      </c>
      <c r="G46" s="17"/>
      <c r="H46" s="92">
        <f t="shared" si="3"/>
        <v>9365.3729000000003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128</v>
      </c>
      <c r="B47" s="4" t="s">
        <v>68</v>
      </c>
      <c r="C47" s="23">
        <v>258</v>
      </c>
      <c r="D47" s="23">
        <v>264</v>
      </c>
      <c r="E47" s="16">
        <v>264</v>
      </c>
      <c r="F47" s="16">
        <v>269</v>
      </c>
      <c r="G47" s="16"/>
      <c r="H47" s="92">
        <f t="shared" si="3"/>
        <v>263.75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129</v>
      </c>
      <c r="B48" s="3" t="s">
        <v>43</v>
      </c>
      <c r="C48" s="17">
        <f>C49*$C$4</f>
        <v>9114.7520000000004</v>
      </c>
      <c r="D48" s="17">
        <f>D49*$D$4</f>
        <v>9282.4128000000001</v>
      </c>
      <c r="E48" s="17">
        <f>E49*$E$4</f>
        <v>9265.4477999999999</v>
      </c>
      <c r="F48" s="17">
        <f>F49*$F$4</f>
        <v>9408.3667999999998</v>
      </c>
      <c r="G48" s="17"/>
      <c r="H48" s="92">
        <f t="shared" si="3"/>
        <v>9267.7448499999991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130</v>
      </c>
      <c r="B49" s="3" t="s">
        <v>20</v>
      </c>
      <c r="C49" s="17">
        <v>256</v>
      </c>
      <c r="D49" s="17">
        <v>261</v>
      </c>
      <c r="E49" s="19">
        <v>261</v>
      </c>
      <c r="F49" s="19">
        <v>266</v>
      </c>
      <c r="G49" s="19"/>
      <c r="H49" s="92">
        <f t="shared" si="3"/>
        <v>261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7" t="s">
        <v>44</v>
      </c>
      <c r="C50" s="63"/>
      <c r="D50" s="63"/>
      <c r="E50" s="63"/>
      <c r="F50" s="63"/>
      <c r="G50" s="63"/>
      <c r="H50" s="66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131</v>
      </c>
      <c r="B51" s="3" t="s">
        <v>69</v>
      </c>
      <c r="C51" s="17">
        <f>C52*$C$4</f>
        <v>22181.603500000001</v>
      </c>
      <c r="D51" s="17">
        <f>D52*$D$4</f>
        <v>22192.4352</v>
      </c>
      <c r="E51" s="17">
        <f>E52*$E$4</f>
        <v>22151.875199999999</v>
      </c>
      <c r="F51" s="17">
        <f>F52*$F$4</f>
        <v>22247.604199999998</v>
      </c>
      <c r="G51" s="17"/>
      <c r="H51" s="92">
        <f>AVERAGE(C51:G51)</f>
        <v>22193.379525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132</v>
      </c>
      <c r="B52" s="3" t="s">
        <v>20</v>
      </c>
      <c r="C52" s="16">
        <v>623</v>
      </c>
      <c r="D52" s="16">
        <v>624</v>
      </c>
      <c r="E52" s="16">
        <v>624</v>
      </c>
      <c r="F52" s="16">
        <v>629</v>
      </c>
      <c r="G52" s="16"/>
      <c r="H52" s="92">
        <f>AVERAGE(C52:G52)</f>
        <v>625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133</v>
      </c>
      <c r="B53" s="3" t="s">
        <v>45</v>
      </c>
      <c r="C53" s="17">
        <f>C54*$C$4</f>
        <v>0</v>
      </c>
      <c r="D53" s="17">
        <v>0</v>
      </c>
      <c r="E53" s="17">
        <v>0</v>
      </c>
      <c r="F53" s="17">
        <f>F54*$F$4</f>
        <v>0</v>
      </c>
      <c r="G53" s="17"/>
      <c r="H53" s="92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134</v>
      </c>
      <c r="B54" s="3" t="s">
        <v>20</v>
      </c>
      <c r="C54" s="16"/>
      <c r="D54" s="16"/>
      <c r="E54" s="16"/>
      <c r="F54" s="16"/>
      <c r="G54" s="16"/>
      <c r="H54" s="19"/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4" t="s">
        <v>46</v>
      </c>
      <c r="C55" s="63"/>
      <c r="D55" s="63"/>
      <c r="E55" s="63"/>
      <c r="F55" s="63"/>
      <c r="G55" s="63"/>
      <c r="H55" s="66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135</v>
      </c>
      <c r="B56" s="3" t="s">
        <v>47</v>
      </c>
      <c r="C56" s="17">
        <f>C57*$C$4</f>
        <v>16805.324000000001</v>
      </c>
      <c r="D56" s="17">
        <f>D57*$D$4</f>
        <v>16786.585599999999</v>
      </c>
      <c r="E56" s="17">
        <f>E57*$E$4</f>
        <v>16755.905600000002</v>
      </c>
      <c r="F56" s="17">
        <f>F57*$F$4</f>
        <v>16836.024799999999</v>
      </c>
      <c r="G56" s="17"/>
      <c r="H56" s="92">
        <f>AVERAGE(C56:G56)</f>
        <v>16795.96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136</v>
      </c>
      <c r="B57" s="3" t="s">
        <v>22</v>
      </c>
      <c r="C57" s="16">
        <v>472</v>
      </c>
      <c r="D57" s="16">
        <v>472</v>
      </c>
      <c r="E57" s="16">
        <v>472</v>
      </c>
      <c r="F57" s="16">
        <v>476</v>
      </c>
      <c r="G57" s="16"/>
      <c r="H57" s="92">
        <f>AVERAGE(C57:G57)</f>
        <v>473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4" t="s">
        <v>48</v>
      </c>
      <c r="C58" s="63"/>
      <c r="D58" s="63"/>
      <c r="E58" s="63"/>
      <c r="F58" s="63"/>
      <c r="G58" s="63"/>
      <c r="H58" s="66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137</v>
      </c>
      <c r="B59" s="3" t="s">
        <v>49</v>
      </c>
      <c r="C59" s="17">
        <f>C60*$C$4</f>
        <v>11393.44</v>
      </c>
      <c r="D59" s="17">
        <f>D60*$D$4</f>
        <v>11380.735999999999</v>
      </c>
      <c r="E59" s="17">
        <f>E60*$E$4</f>
        <v>11466.4354</v>
      </c>
      <c r="F59" s="17">
        <f>F60*$F$4</f>
        <v>11530.5548</v>
      </c>
      <c r="G59" s="17"/>
      <c r="H59" s="92">
        <f t="shared" ref="H59:H64" si="4">AVERAGE(C59:G59)</f>
        <v>11442.79155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138</v>
      </c>
      <c r="B60" s="3" t="s">
        <v>20</v>
      </c>
      <c r="C60" s="16">
        <v>320</v>
      </c>
      <c r="D60" s="16">
        <v>320</v>
      </c>
      <c r="E60" s="16">
        <v>323</v>
      </c>
      <c r="F60" s="16">
        <v>326</v>
      </c>
      <c r="G60" s="16"/>
      <c r="H60" s="92">
        <f t="shared" si="4"/>
        <v>322.25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139</v>
      </c>
      <c r="B61" s="3" t="s">
        <v>50</v>
      </c>
      <c r="C61" s="17">
        <f>C62*$C$4</f>
        <v>11108.604000000001</v>
      </c>
      <c r="D61" s="17">
        <f>D62*$D$4</f>
        <v>11096.2176</v>
      </c>
      <c r="E61" s="17">
        <f>E62*$E$4</f>
        <v>11182.437</v>
      </c>
      <c r="F61" s="17">
        <f>F62*$F$4</f>
        <v>11212.2266</v>
      </c>
      <c r="G61" s="17"/>
      <c r="H61" s="92">
        <f t="shared" si="4"/>
        <v>11149.871300000001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140</v>
      </c>
      <c r="B62" s="3" t="s">
        <v>20</v>
      </c>
      <c r="C62" s="16">
        <v>312</v>
      </c>
      <c r="D62" s="16">
        <v>312</v>
      </c>
      <c r="E62" s="16">
        <v>315</v>
      </c>
      <c r="F62" s="16">
        <v>317</v>
      </c>
      <c r="G62" s="16"/>
      <c r="H62" s="92">
        <f t="shared" si="4"/>
        <v>314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141</v>
      </c>
      <c r="B63" s="3" t="s">
        <v>51</v>
      </c>
      <c r="C63" s="17">
        <f>C64*$C$4</f>
        <v>11001.790500000001</v>
      </c>
      <c r="D63" s="17">
        <f>D64*$D$4</f>
        <v>10989.5232</v>
      </c>
      <c r="E63" s="17">
        <f>E64*$E$4</f>
        <v>11075.937599999999</v>
      </c>
      <c r="F63" s="17">
        <f>F64*$F$4</f>
        <v>11106.117199999999</v>
      </c>
      <c r="G63" s="17"/>
      <c r="H63" s="92">
        <f t="shared" si="4"/>
        <v>11043.342124999999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142</v>
      </c>
      <c r="B64" s="3" t="s">
        <v>20</v>
      </c>
      <c r="C64" s="16">
        <v>309</v>
      </c>
      <c r="D64" s="16">
        <v>309</v>
      </c>
      <c r="E64" s="16">
        <v>312</v>
      </c>
      <c r="F64" s="16">
        <v>314</v>
      </c>
      <c r="G64" s="16"/>
      <c r="H64" s="92">
        <f t="shared" si="4"/>
        <v>311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143</v>
      </c>
      <c r="B65" s="3" t="s">
        <v>52</v>
      </c>
      <c r="C65" s="17">
        <f>C66*$C$4</f>
        <v>0</v>
      </c>
      <c r="D65" s="17">
        <v>0</v>
      </c>
      <c r="E65" s="17">
        <v>0</v>
      </c>
      <c r="F65" s="17">
        <f>F66*$F$4</f>
        <v>0</v>
      </c>
      <c r="G65" s="17"/>
      <c r="H65" s="19"/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144</v>
      </c>
      <c r="B66" s="3" t="s">
        <v>20</v>
      </c>
      <c r="C66" s="16"/>
      <c r="D66" s="16"/>
      <c r="E66" s="16"/>
      <c r="F66" s="16"/>
      <c r="G66" s="16"/>
      <c r="H66" s="19"/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145</v>
      </c>
      <c r="B67" s="3" t="s">
        <v>53</v>
      </c>
      <c r="C67" s="17">
        <f>C68*$C$4</f>
        <v>0</v>
      </c>
      <c r="D67" s="17">
        <v>0</v>
      </c>
      <c r="E67" s="17">
        <v>0</v>
      </c>
      <c r="F67" s="17" t="e">
        <f>F68*$F$4</f>
        <v>#REF!</v>
      </c>
      <c r="G67" s="17"/>
      <c r="H67" s="19"/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146</v>
      </c>
      <c r="B68" s="10" t="s">
        <v>20</v>
      </c>
      <c r="C68" s="25">
        <v>0</v>
      </c>
      <c r="D68" s="25">
        <v>0</v>
      </c>
      <c r="E68" s="25">
        <v>0</v>
      </c>
      <c r="F68" s="17" t="e">
        <f>#REF!*$F$4</f>
        <v>#REF!</v>
      </c>
      <c r="G68" s="25"/>
      <c r="H68" s="22"/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4" t="s">
        <v>54</v>
      </c>
      <c r="C69" s="63"/>
      <c r="D69" s="63"/>
      <c r="E69" s="63"/>
      <c r="F69" s="63"/>
      <c r="G69" s="63"/>
      <c r="H69" s="66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147</v>
      </c>
      <c r="B70" s="3" t="s">
        <v>55</v>
      </c>
      <c r="C70" s="17">
        <f>C71*$C$4</f>
        <v>11393.44</v>
      </c>
      <c r="D70" s="17">
        <f>D71*$D$4</f>
        <v>11380.735999999999</v>
      </c>
      <c r="E70" s="17">
        <f>E71*$E$4</f>
        <v>11572.934800000001</v>
      </c>
      <c r="F70" s="17">
        <f>F71*$F$4</f>
        <v>11636.664199999999</v>
      </c>
      <c r="G70" s="17"/>
      <c r="H70" s="92">
        <f t="shared" ref="H70:H79" si="5">AVERAGE(C70:G70)</f>
        <v>11495.94375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148</v>
      </c>
      <c r="B71" s="3" t="s">
        <v>22</v>
      </c>
      <c r="C71" s="16">
        <v>320</v>
      </c>
      <c r="D71" s="16">
        <v>320</v>
      </c>
      <c r="E71" s="16">
        <v>326</v>
      </c>
      <c r="F71" s="16">
        <v>329</v>
      </c>
      <c r="G71" s="16"/>
      <c r="H71" s="92">
        <f t="shared" si="5"/>
        <v>323.75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149</v>
      </c>
      <c r="B72" s="3" t="s">
        <v>56</v>
      </c>
      <c r="C72" s="17">
        <f>C73*$C$4</f>
        <v>11286.6265</v>
      </c>
      <c r="D72" s="17">
        <f>D73*$D$4</f>
        <v>11309.606399999999</v>
      </c>
      <c r="E72" s="17">
        <f>E73*$E$4</f>
        <v>11466.4354</v>
      </c>
      <c r="F72" s="17">
        <f>F73*$F$4</f>
        <v>11530.5548</v>
      </c>
      <c r="G72" s="17"/>
      <c r="H72" s="92">
        <f t="shared" si="5"/>
        <v>11398.305774999999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150</v>
      </c>
      <c r="B73" s="3" t="s">
        <v>20</v>
      </c>
      <c r="C73" s="16">
        <v>317</v>
      </c>
      <c r="D73" s="16">
        <v>318</v>
      </c>
      <c r="E73" s="16">
        <v>323</v>
      </c>
      <c r="F73" s="16">
        <v>326</v>
      </c>
      <c r="G73" s="16"/>
      <c r="H73" s="92">
        <f t="shared" si="5"/>
        <v>321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151</v>
      </c>
      <c r="B74" s="3" t="s">
        <v>57</v>
      </c>
      <c r="C74" s="17">
        <f>C75*$C$4</f>
        <v>11215.417500000001</v>
      </c>
      <c r="D74" s="17">
        <f>D75*$D$4</f>
        <v>11202.912</v>
      </c>
      <c r="E74" s="17">
        <f>E75*$E$4</f>
        <v>11359.936</v>
      </c>
      <c r="F74" s="17">
        <f>F75*$F$4</f>
        <v>11424.445399999999</v>
      </c>
      <c r="G74" s="17"/>
      <c r="H74" s="92">
        <f t="shared" si="5"/>
        <v>11300.677725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152</v>
      </c>
      <c r="B75" s="3" t="s">
        <v>20</v>
      </c>
      <c r="C75" s="16">
        <v>315</v>
      </c>
      <c r="D75" s="16">
        <v>315</v>
      </c>
      <c r="E75" s="16">
        <v>320</v>
      </c>
      <c r="F75" s="16">
        <v>323</v>
      </c>
      <c r="G75" s="16"/>
      <c r="H75" s="92">
        <f t="shared" si="5"/>
        <v>318.25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153</v>
      </c>
      <c r="B76" s="3" t="s">
        <v>58</v>
      </c>
      <c r="C76" s="17">
        <f>C77*$C$4</f>
        <v>11108.604000000001</v>
      </c>
      <c r="D76" s="17">
        <f>D77*$D$4</f>
        <v>11096.2176</v>
      </c>
      <c r="E76" s="17">
        <f>E77*$E$4</f>
        <v>11253.436600000001</v>
      </c>
      <c r="F76" s="17">
        <f>F77*$F$4</f>
        <v>11318.335999999999</v>
      </c>
      <c r="G76" s="17"/>
      <c r="H76" s="92">
        <f t="shared" si="5"/>
        <v>11194.148550000002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154</v>
      </c>
      <c r="B77" s="3" t="s">
        <v>20</v>
      </c>
      <c r="C77" s="16">
        <v>312</v>
      </c>
      <c r="D77" s="16">
        <v>312</v>
      </c>
      <c r="E77" s="16">
        <v>317</v>
      </c>
      <c r="F77" s="16">
        <v>320</v>
      </c>
      <c r="G77" s="16"/>
      <c r="H77" s="92">
        <f t="shared" si="5"/>
        <v>315.25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155</v>
      </c>
      <c r="B78" s="3" t="s">
        <v>59</v>
      </c>
      <c r="C78" s="17">
        <f>C79*$C$4</f>
        <v>10894.977000000001</v>
      </c>
      <c r="D78" s="17">
        <f>D79*$D$4</f>
        <v>10882.828799999999</v>
      </c>
      <c r="E78" s="17">
        <f>E79*$E$4</f>
        <v>11075.937599999999</v>
      </c>
      <c r="F78" s="17">
        <f>F79*$F$4</f>
        <v>11106.117199999999</v>
      </c>
      <c r="G78" s="17"/>
      <c r="H78" s="92">
        <f t="shared" si="5"/>
        <v>10989.96515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156</v>
      </c>
      <c r="B79" s="3" t="s">
        <v>22</v>
      </c>
      <c r="C79" s="16">
        <v>306</v>
      </c>
      <c r="D79" s="16">
        <v>306</v>
      </c>
      <c r="E79" s="16">
        <v>312</v>
      </c>
      <c r="F79" s="16">
        <v>314</v>
      </c>
      <c r="G79" s="16"/>
      <c r="H79" s="92">
        <f t="shared" si="5"/>
        <v>309.5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157</v>
      </c>
      <c r="B80" s="3" t="s">
        <v>60</v>
      </c>
      <c r="C80" s="17">
        <f>C81*$C$4</f>
        <v>0</v>
      </c>
      <c r="D80" s="17">
        <f>D81*$F$4</f>
        <v>0</v>
      </c>
      <c r="E80" s="17">
        <f>E81*$F$4</f>
        <v>0</v>
      </c>
      <c r="F80" s="17">
        <f>F81*$F$4</f>
        <v>0</v>
      </c>
      <c r="G80" s="17"/>
      <c r="H80" s="19"/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158</v>
      </c>
      <c r="B81" s="3" t="s">
        <v>20</v>
      </c>
      <c r="C81" s="16"/>
      <c r="D81" s="16"/>
      <c r="E81" s="16"/>
      <c r="F81" s="16"/>
      <c r="G81" s="16"/>
      <c r="H81" s="19"/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4" t="s">
        <v>61</v>
      </c>
      <c r="C82" s="63"/>
      <c r="D82" s="63"/>
      <c r="E82" s="63"/>
      <c r="F82" s="63"/>
      <c r="G82" s="63"/>
      <c r="H82" s="66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159</v>
      </c>
      <c r="B83" s="3" t="s">
        <v>62</v>
      </c>
      <c r="C83" s="17">
        <f>C84*$C$4</f>
        <v>8616.2890000000007</v>
      </c>
      <c r="D83" s="17">
        <f>D84*$D$4</f>
        <v>8606.6815999999999</v>
      </c>
      <c r="E83" s="17">
        <f>E84*$E$4</f>
        <v>8590.9516000000003</v>
      </c>
      <c r="F83" s="17">
        <f>F84*$F$4</f>
        <v>8630.2312000000002</v>
      </c>
      <c r="G83" s="17"/>
      <c r="H83" s="92">
        <f>AVERAGE(C83:G83)</f>
        <v>8611.0383500000007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160</v>
      </c>
      <c r="B84" s="10" t="s">
        <v>20</v>
      </c>
      <c r="C84" s="25">
        <v>242</v>
      </c>
      <c r="D84" s="25">
        <v>242</v>
      </c>
      <c r="E84" s="25">
        <v>242</v>
      </c>
      <c r="F84" s="22">
        <v>244</v>
      </c>
      <c r="G84" s="25"/>
      <c r="H84" s="91">
        <f>AVERAGE(C84:G84)</f>
        <v>242.5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x14ac:dyDescent="0.5">
      <c r="B85" s="27"/>
      <c r="C85" s="18"/>
      <c r="D85" s="18"/>
      <c r="E85" s="18"/>
      <c r="F85" s="18"/>
      <c r="G85" s="18"/>
      <c r="H85" s="18"/>
      <c r="I85" s="20"/>
      <c r="J85" s="20"/>
      <c r="K85" s="20"/>
      <c r="L85" s="20"/>
      <c r="M85" s="20"/>
      <c r="N85" s="20"/>
      <c r="O85" s="20"/>
      <c r="P85" s="20"/>
      <c r="Q85" s="20"/>
    </row>
    <row r="86" spans="1:17" x14ac:dyDescent="0.5">
      <c r="B86" s="8"/>
      <c r="C86" s="18"/>
      <c r="D86" s="18"/>
      <c r="E86" s="18"/>
      <c r="F86" s="21"/>
      <c r="G86" s="21"/>
      <c r="H86" s="21"/>
      <c r="I86" s="20"/>
      <c r="J86" s="20"/>
      <c r="K86" s="20"/>
      <c r="L86" s="20"/>
      <c r="M86" s="20"/>
      <c r="N86" s="20"/>
      <c r="O86" s="20"/>
      <c r="P86" s="20"/>
      <c r="Q86" s="20"/>
    </row>
    <row r="87" spans="1:17" x14ac:dyDescent="0.5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</row>
    <row r="350" spans="3:17" x14ac:dyDescent="0.5">
      <c r="C350" s="20"/>
      <c r="D350" s="20"/>
      <c r="E350" s="20"/>
      <c r="F350" s="20"/>
    </row>
    <row r="351" spans="3:17" x14ac:dyDescent="0.5">
      <c r="C351" s="20"/>
      <c r="D351" s="20"/>
      <c r="E351" s="20"/>
      <c r="F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D366" s="11"/>
    </row>
    <row r="367" spans="3:6" x14ac:dyDescent="0.5">
      <c r="D367" s="11"/>
    </row>
    <row r="368" spans="3:6" x14ac:dyDescent="0.5">
      <c r="D368" s="11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04"/>
  <sheetViews>
    <sheetView workbookViewId="0">
      <pane xSplit="2" ySplit="4" topLeftCell="C5" activePane="bottomRight" state="frozen"/>
      <selection activeCell="E90" sqref="E90"/>
      <selection pane="topRight" activeCell="E90" sqref="E90"/>
      <selection pane="bottomLeft" activeCell="E90" sqref="E90"/>
      <selection pane="bottomRight" activeCell="E90" sqref="E90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170" t="s">
        <v>76</v>
      </c>
      <c r="C1" s="170"/>
      <c r="D1" s="170"/>
      <c r="E1" s="170"/>
      <c r="F1" s="170"/>
      <c r="G1" s="170"/>
      <c r="H1" s="170"/>
    </row>
    <row r="2" spans="1:17" x14ac:dyDescent="0.5">
      <c r="B2" s="31" t="s">
        <v>0</v>
      </c>
      <c r="C2" s="168" t="s">
        <v>66</v>
      </c>
      <c r="D2" s="169"/>
      <c r="E2" s="169"/>
      <c r="F2" s="169"/>
      <c r="G2" s="169"/>
      <c r="H2" s="30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3" t="s">
        <v>17</v>
      </c>
      <c r="C4" s="44">
        <v>35.066600000000001</v>
      </c>
      <c r="D4" s="45">
        <v>34.931699999999999</v>
      </c>
      <c r="E4" s="46">
        <v>34.626399999999997</v>
      </c>
      <c r="F4" s="44">
        <v>34.752499999999998</v>
      </c>
      <c r="G4" s="44"/>
      <c r="H4" s="48">
        <f>AVERAGE(C4:G4)</f>
        <v>34.844299999999997</v>
      </c>
    </row>
    <row r="5" spans="1:17" x14ac:dyDescent="0.5">
      <c r="B5" s="60" t="s">
        <v>18</v>
      </c>
      <c r="C5" s="61"/>
      <c r="D5" s="62"/>
      <c r="E5" s="62"/>
      <c r="F5" s="63"/>
      <c r="G5" s="62"/>
      <c r="H5" s="107"/>
    </row>
    <row r="6" spans="1:17" x14ac:dyDescent="0.5">
      <c r="A6" t="s">
        <v>91</v>
      </c>
      <c r="B6" s="6" t="s">
        <v>19</v>
      </c>
      <c r="C6" s="17">
        <f>C7*$C$4</f>
        <v>19917.828799999999</v>
      </c>
      <c r="D6" s="17">
        <f>D7*$D$4</f>
        <v>19911.069</v>
      </c>
      <c r="E6" s="17">
        <f>E7*$E$4</f>
        <v>19840.927199999998</v>
      </c>
      <c r="F6" s="17">
        <f>F7*$F$4</f>
        <v>19913.182499999999</v>
      </c>
      <c r="G6" s="17"/>
      <c r="H6" s="92">
        <f>AVERAGE(C6:G6)</f>
        <v>19895.751874999998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92</v>
      </c>
      <c r="B7" s="6" t="s">
        <v>20</v>
      </c>
      <c r="C7" s="17">
        <v>568</v>
      </c>
      <c r="D7" s="16">
        <v>570</v>
      </c>
      <c r="E7" s="16">
        <v>573</v>
      </c>
      <c r="F7" s="16">
        <v>573</v>
      </c>
      <c r="G7" s="16"/>
      <c r="H7" s="92">
        <f>AVERAGE(C7:G7)</f>
        <v>571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93</v>
      </c>
      <c r="B8" s="6" t="s">
        <v>21</v>
      </c>
      <c r="C8" s="17">
        <f>C9*$C$4</f>
        <v>19707.429200000002</v>
      </c>
      <c r="D8" s="17">
        <f>D9*$D$4</f>
        <v>19701.478800000001</v>
      </c>
      <c r="E8" s="17">
        <f>E9*$E$4</f>
        <v>19667.795199999997</v>
      </c>
      <c r="F8" s="17">
        <f>F9*$F$4</f>
        <v>19704.6675</v>
      </c>
      <c r="G8" s="17"/>
      <c r="H8" s="92">
        <f>AVERAGE(C8:G8)</f>
        <v>19695.342675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94</v>
      </c>
      <c r="B9" s="6" t="s">
        <v>22</v>
      </c>
      <c r="C9" s="17">
        <v>562</v>
      </c>
      <c r="D9" s="17">
        <v>564</v>
      </c>
      <c r="E9" s="17">
        <v>568</v>
      </c>
      <c r="F9" s="17">
        <v>567</v>
      </c>
      <c r="G9" s="17"/>
      <c r="H9" s="92">
        <f>AVERAGE(C9:G9)</f>
        <v>565.25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95</v>
      </c>
      <c r="B10" s="6" t="s">
        <v>23</v>
      </c>
      <c r="C10" s="17">
        <f>C11*$C$4</f>
        <v>19391.8298</v>
      </c>
      <c r="D10" s="17">
        <f>D11*$D$4</f>
        <v>19422.0252</v>
      </c>
      <c r="E10" s="17">
        <f>E11*$E$4</f>
        <v>19356.157599999999</v>
      </c>
      <c r="F10" s="17">
        <f>F11*$F$4</f>
        <v>19391.895</v>
      </c>
      <c r="G10" s="17"/>
      <c r="H10" s="92">
        <f t="shared" ref="H10:H35" si="0">AVERAGE(C10:G10)</f>
        <v>19390.476899999998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96</v>
      </c>
      <c r="B11" s="6" t="s">
        <v>20</v>
      </c>
      <c r="C11" s="17">
        <v>553</v>
      </c>
      <c r="D11" s="17">
        <v>556</v>
      </c>
      <c r="E11" s="17">
        <v>559</v>
      </c>
      <c r="F11" s="17">
        <v>558</v>
      </c>
      <c r="G11" s="17"/>
      <c r="H11" s="92">
        <f t="shared" si="0"/>
        <v>556.5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97</v>
      </c>
      <c r="B12" s="6" t="s">
        <v>24</v>
      </c>
      <c r="C12" s="17">
        <f>C13*$C$4</f>
        <v>19216.496800000001</v>
      </c>
      <c r="D12" s="17">
        <f>D13*$D$4</f>
        <v>19212.435000000001</v>
      </c>
      <c r="E12" s="17">
        <f>E13*$E$4</f>
        <v>19148.3992</v>
      </c>
      <c r="F12" s="17">
        <f>F13*$F$4</f>
        <v>19218.1325</v>
      </c>
      <c r="G12" s="17"/>
      <c r="H12" s="92">
        <f t="shared" si="0"/>
        <v>19198.865875000003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98</v>
      </c>
      <c r="B13" s="6" t="s">
        <v>20</v>
      </c>
      <c r="C13" s="17">
        <v>548</v>
      </c>
      <c r="D13" s="16">
        <v>550</v>
      </c>
      <c r="E13" s="16">
        <v>553</v>
      </c>
      <c r="F13" s="16">
        <v>553</v>
      </c>
      <c r="G13" s="16"/>
      <c r="H13" s="92">
        <f t="shared" si="0"/>
        <v>551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99</v>
      </c>
      <c r="B14" s="6" t="s">
        <v>25</v>
      </c>
      <c r="C14" s="17">
        <f>C15*$C$4</f>
        <v>12694.109200000001</v>
      </c>
      <c r="D14" s="17">
        <f>D15*$D$4</f>
        <v>12715.138800000001</v>
      </c>
      <c r="E14" s="17">
        <f>E15*$E$4</f>
        <v>12465.503999999999</v>
      </c>
      <c r="F14" s="17">
        <f>F15*$F$4</f>
        <v>12510.9</v>
      </c>
      <c r="G14" s="17"/>
      <c r="H14" s="92">
        <f t="shared" si="0"/>
        <v>12596.413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100</v>
      </c>
      <c r="B15" s="6" t="s">
        <v>20</v>
      </c>
      <c r="C15" s="19">
        <v>362</v>
      </c>
      <c r="D15" s="16">
        <v>364</v>
      </c>
      <c r="E15" s="16">
        <v>360</v>
      </c>
      <c r="F15" s="16">
        <v>360</v>
      </c>
      <c r="G15" s="16"/>
      <c r="H15" s="92">
        <f t="shared" si="0"/>
        <v>361.5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101</v>
      </c>
      <c r="B16" s="6" t="s">
        <v>26</v>
      </c>
      <c r="C16" s="17">
        <f>C17*$C$4</f>
        <v>11607.044600000001</v>
      </c>
      <c r="D16" s="17">
        <f>D17*$D$4</f>
        <v>11597.3244</v>
      </c>
      <c r="E16" s="17">
        <f>E17*$E$4</f>
        <v>11392.085599999999</v>
      </c>
      <c r="F16" s="17">
        <f>F17*$F$4</f>
        <v>11398.82</v>
      </c>
      <c r="G16" s="17"/>
      <c r="H16" s="92">
        <f t="shared" si="0"/>
        <v>11498.818649999999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102</v>
      </c>
      <c r="B17" s="6" t="s">
        <v>20</v>
      </c>
      <c r="C17" s="19">
        <v>331</v>
      </c>
      <c r="D17" s="16">
        <v>332</v>
      </c>
      <c r="E17" s="16">
        <v>329</v>
      </c>
      <c r="F17" s="16">
        <v>328</v>
      </c>
      <c r="G17" s="16"/>
      <c r="H17" s="92">
        <f t="shared" si="0"/>
        <v>330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103</v>
      </c>
      <c r="B18" s="6" t="s">
        <v>27</v>
      </c>
      <c r="C18" s="17">
        <f>C19*$C$4</f>
        <v>0</v>
      </c>
      <c r="D18" s="17">
        <v>0</v>
      </c>
      <c r="E18" s="17">
        <v>0</v>
      </c>
      <c r="F18" s="17">
        <v>0</v>
      </c>
      <c r="G18" s="17"/>
      <c r="H18" s="92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104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/>
      <c r="H19" s="92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105</v>
      </c>
      <c r="B20" s="6" t="s">
        <v>28</v>
      </c>
      <c r="C20" s="17">
        <f>C21*$C$4</f>
        <v>0</v>
      </c>
      <c r="D20" s="17">
        <v>0</v>
      </c>
      <c r="E20" s="17">
        <v>0</v>
      </c>
      <c r="F20" s="17">
        <v>0</v>
      </c>
      <c r="G20" s="17"/>
      <c r="H20" s="92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106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/>
      <c r="H21" s="92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107</v>
      </c>
      <c r="B22" s="6" t="s">
        <v>29</v>
      </c>
      <c r="C22" s="17">
        <f>C23*$C$4</f>
        <v>11291.4452</v>
      </c>
      <c r="D22" s="17">
        <f>D23*$D$4</f>
        <v>11317.870800000001</v>
      </c>
      <c r="E22" s="17">
        <f>E23*$E$4</f>
        <v>11080.447999999999</v>
      </c>
      <c r="F22" s="17">
        <f>F23*$F$4</f>
        <v>11086.047499999999</v>
      </c>
      <c r="G22" s="17"/>
      <c r="H22" s="92">
        <f t="shared" si="0"/>
        <v>11193.952874999999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108</v>
      </c>
      <c r="B23" s="6" t="s">
        <v>20</v>
      </c>
      <c r="C23" s="19">
        <v>322</v>
      </c>
      <c r="D23" s="16">
        <v>324</v>
      </c>
      <c r="E23" s="16">
        <v>320</v>
      </c>
      <c r="F23" s="16">
        <v>319</v>
      </c>
      <c r="G23" s="16"/>
      <c r="H23" s="92">
        <f t="shared" si="0"/>
        <v>321.25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109</v>
      </c>
      <c r="B24" s="6" t="s">
        <v>30</v>
      </c>
      <c r="C24" s="17">
        <f>C25*$C$4</f>
        <v>11221.312</v>
      </c>
      <c r="D24" s="17">
        <f>D25*$D$4</f>
        <v>11213.075699999999</v>
      </c>
      <c r="E24" s="17">
        <f>E25*$E$4</f>
        <v>10976.568799999999</v>
      </c>
      <c r="F24" s="17">
        <f>F25*$F$4</f>
        <v>11016.5425</v>
      </c>
      <c r="G24" s="17"/>
      <c r="H24" s="92">
        <f t="shared" si="0"/>
        <v>11106.874749999999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110</v>
      </c>
      <c r="B25" s="6" t="s">
        <v>20</v>
      </c>
      <c r="C25" s="19">
        <v>320</v>
      </c>
      <c r="D25" s="19">
        <v>321</v>
      </c>
      <c r="E25" s="19">
        <v>317</v>
      </c>
      <c r="F25" s="19">
        <v>317</v>
      </c>
      <c r="G25" s="19"/>
      <c r="H25" s="92">
        <f t="shared" si="0"/>
        <v>318.75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111</v>
      </c>
      <c r="B26" s="3" t="s">
        <v>31</v>
      </c>
      <c r="C26" s="17">
        <f>C27*$C$4</f>
        <v>10940.779200000001</v>
      </c>
      <c r="D26" s="17">
        <f>D27*$D$4</f>
        <v>10933.622100000001</v>
      </c>
      <c r="E26" s="17">
        <f>E27*$E$4</f>
        <v>10734.183999999999</v>
      </c>
      <c r="F26" s="17">
        <f>F27*$F$4</f>
        <v>10738.522499999999</v>
      </c>
      <c r="G26" s="17"/>
      <c r="H26" s="92">
        <f t="shared" si="0"/>
        <v>10836.776949999999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112</v>
      </c>
      <c r="B27" s="3" t="s">
        <v>20</v>
      </c>
      <c r="C27" s="16">
        <v>312</v>
      </c>
      <c r="D27" s="23">
        <v>313</v>
      </c>
      <c r="E27" s="16">
        <v>310</v>
      </c>
      <c r="F27" s="16">
        <v>309</v>
      </c>
      <c r="G27" s="16"/>
      <c r="H27" s="92">
        <f t="shared" si="0"/>
        <v>311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113</v>
      </c>
      <c r="B28" s="3" t="s">
        <v>32</v>
      </c>
      <c r="C28" s="17">
        <f>C29*$C$4</f>
        <v>0</v>
      </c>
      <c r="D28" s="17">
        <v>0</v>
      </c>
      <c r="E28" s="17">
        <v>0</v>
      </c>
      <c r="F28" s="17">
        <v>0</v>
      </c>
      <c r="G28" s="17"/>
      <c r="H28" s="92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114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/>
      <c r="H29" s="92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115</v>
      </c>
      <c r="B30" s="3" t="s">
        <v>64</v>
      </c>
      <c r="C30" s="17">
        <f>C31*$C$4</f>
        <v>10484.913399999999</v>
      </c>
      <c r="D30" s="17">
        <f>D31*$D$4</f>
        <v>10444.578299999999</v>
      </c>
      <c r="E30" s="17">
        <f>E31*$E$4</f>
        <v>10318.6672</v>
      </c>
      <c r="F30" s="17">
        <f>F31*$F$4</f>
        <v>10286.74</v>
      </c>
      <c r="G30" s="17"/>
      <c r="H30" s="92">
        <f t="shared" si="0"/>
        <v>10383.724725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116</v>
      </c>
      <c r="B31" s="3" t="s">
        <v>20</v>
      </c>
      <c r="C31" s="16">
        <v>299</v>
      </c>
      <c r="D31" s="23">
        <v>299</v>
      </c>
      <c r="E31" s="16">
        <v>298</v>
      </c>
      <c r="F31" s="16">
        <v>296</v>
      </c>
      <c r="G31" s="16"/>
      <c r="H31" s="92">
        <f t="shared" si="0"/>
        <v>298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117</v>
      </c>
      <c r="B32" s="3" t="s">
        <v>33</v>
      </c>
      <c r="C32" s="17">
        <f>C33*$C$4</f>
        <v>0</v>
      </c>
      <c r="D32" s="17">
        <v>0</v>
      </c>
      <c r="E32" s="17">
        <v>0</v>
      </c>
      <c r="F32" s="17">
        <v>0</v>
      </c>
      <c r="G32" s="17"/>
      <c r="H32" s="92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118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/>
      <c r="H33" s="92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161</v>
      </c>
      <c r="B34" s="3" t="s">
        <v>34</v>
      </c>
      <c r="C34" s="17">
        <f>C35*$C$4</f>
        <v>0</v>
      </c>
      <c r="D34" s="17">
        <v>0</v>
      </c>
      <c r="E34" s="17">
        <v>0</v>
      </c>
      <c r="F34" s="17">
        <v>0</v>
      </c>
      <c r="G34" s="17"/>
      <c r="H34" s="92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162</v>
      </c>
      <c r="B35" s="10" t="s">
        <v>22</v>
      </c>
      <c r="C35" s="25">
        <v>0</v>
      </c>
      <c r="D35" s="28">
        <v>0</v>
      </c>
      <c r="E35" s="25">
        <v>0</v>
      </c>
      <c r="F35" s="25">
        <v>0</v>
      </c>
      <c r="G35" s="25"/>
      <c r="H35" s="91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4" t="s">
        <v>35</v>
      </c>
      <c r="C36" s="63"/>
      <c r="D36" s="65"/>
      <c r="E36" s="63"/>
      <c r="F36" s="63"/>
      <c r="G36" s="63"/>
      <c r="H36" s="66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163</v>
      </c>
      <c r="B37" s="3" t="s">
        <v>36</v>
      </c>
      <c r="C37" s="17">
        <f>C38*$C$4</f>
        <v>12413.5764</v>
      </c>
      <c r="D37" s="17">
        <f>D38*$D$4</f>
        <v>12400.753499999999</v>
      </c>
      <c r="E37" s="17">
        <f>E38*$E$4</f>
        <v>12361.6248</v>
      </c>
      <c r="F37" s="17">
        <f>F38*$F$4</f>
        <v>12406.6425</v>
      </c>
      <c r="G37" s="17"/>
      <c r="H37" s="92">
        <f t="shared" ref="H37:H42" si="1">AVERAGE(C37:G37)</f>
        <v>12395.649299999999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164</v>
      </c>
      <c r="B38" s="3" t="s">
        <v>37</v>
      </c>
      <c r="C38" s="16">
        <v>354</v>
      </c>
      <c r="D38" s="23">
        <v>355</v>
      </c>
      <c r="E38" s="16">
        <v>357</v>
      </c>
      <c r="F38" s="16">
        <v>357</v>
      </c>
      <c r="G38" s="16"/>
      <c r="H38" s="92">
        <f t="shared" si="1"/>
        <v>355.75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165</v>
      </c>
      <c r="B39" s="3" t="s">
        <v>39</v>
      </c>
      <c r="C39" s="17">
        <f>C40*$C$4</f>
        <v>10309.580400000001</v>
      </c>
      <c r="D39" s="17">
        <f>D40*$D$4</f>
        <v>10304.851500000001</v>
      </c>
      <c r="E39" s="17">
        <f>E40*$E$4</f>
        <v>10284.040799999999</v>
      </c>
      <c r="F39" s="17">
        <f>F40*$F$4</f>
        <v>10286.74</v>
      </c>
      <c r="G39" s="17"/>
      <c r="H39" s="92">
        <f t="shared" si="1"/>
        <v>10296.303175000001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166</v>
      </c>
      <c r="B40" s="3" t="s">
        <v>38</v>
      </c>
      <c r="C40" s="16">
        <v>294</v>
      </c>
      <c r="D40" s="23">
        <v>295</v>
      </c>
      <c r="E40" s="16">
        <v>297</v>
      </c>
      <c r="F40" s="16">
        <v>296</v>
      </c>
      <c r="G40" s="16"/>
      <c r="H40" s="92">
        <f t="shared" si="1"/>
        <v>295.5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123</v>
      </c>
      <c r="B41" s="3" t="s">
        <v>65</v>
      </c>
      <c r="C41" s="17">
        <f>C42*$C$4</f>
        <v>15394.2374</v>
      </c>
      <c r="D41" s="17">
        <f>D42*$D$4</f>
        <v>15404.8797</v>
      </c>
      <c r="E41" s="17">
        <f>E42*$E$4</f>
        <v>15374.121599999999</v>
      </c>
      <c r="F41" s="17">
        <f>F42*$F$4</f>
        <v>15117.3375</v>
      </c>
      <c r="G41" s="17"/>
      <c r="H41" s="92">
        <f t="shared" si="1"/>
        <v>15322.644050000001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124</v>
      </c>
      <c r="B42" s="3" t="s">
        <v>22</v>
      </c>
      <c r="C42" s="16">
        <v>439</v>
      </c>
      <c r="D42" s="23">
        <v>441</v>
      </c>
      <c r="E42" s="16">
        <v>444</v>
      </c>
      <c r="F42" s="16">
        <v>435</v>
      </c>
      <c r="G42" s="16"/>
      <c r="H42" s="92">
        <f t="shared" si="1"/>
        <v>439.75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4" t="s">
        <v>40</v>
      </c>
      <c r="C43" s="63"/>
      <c r="D43" s="65"/>
      <c r="E43" s="63"/>
      <c r="F43" s="63"/>
      <c r="G43" s="63"/>
      <c r="H43" s="66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125</v>
      </c>
      <c r="B44" s="3" t="s">
        <v>41</v>
      </c>
      <c r="C44" s="17">
        <f>C45*$C$4</f>
        <v>10099.1808</v>
      </c>
      <c r="D44" s="17">
        <f>D45*$D$4</f>
        <v>10095.2613</v>
      </c>
      <c r="E44" s="17">
        <f>E45*$E$4</f>
        <v>10076.282399999998</v>
      </c>
      <c r="F44" s="17">
        <f>F45*$F$4</f>
        <v>10112.977499999999</v>
      </c>
      <c r="G44" s="17"/>
      <c r="H44" s="92">
        <f t="shared" ref="H44:H49" si="2">AVERAGE(C44:G44)</f>
        <v>10095.925499999999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126</v>
      </c>
      <c r="B45" s="4" t="s">
        <v>67</v>
      </c>
      <c r="C45" s="16">
        <v>288</v>
      </c>
      <c r="D45" s="23">
        <v>289</v>
      </c>
      <c r="E45" s="16">
        <v>291</v>
      </c>
      <c r="F45" s="16">
        <v>291</v>
      </c>
      <c r="G45" s="16"/>
      <c r="H45" s="92">
        <f t="shared" si="2"/>
        <v>289.75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127</v>
      </c>
      <c r="B46" s="3" t="s">
        <v>42</v>
      </c>
      <c r="C46" s="17">
        <f>C47*$C$4</f>
        <v>9503.0486000000001</v>
      </c>
      <c r="D46" s="17">
        <f>D47*$D$4</f>
        <v>9396.6273000000001</v>
      </c>
      <c r="E46" s="17">
        <f>E47*$E$4</f>
        <v>9279.8751999999986</v>
      </c>
      <c r="F46" s="17">
        <f>F47*$F$4</f>
        <v>9209.4124999999985</v>
      </c>
      <c r="G46" s="17"/>
      <c r="H46" s="92">
        <f t="shared" si="2"/>
        <v>9347.2409000000007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128</v>
      </c>
      <c r="B47" s="4" t="s">
        <v>68</v>
      </c>
      <c r="C47" s="16">
        <v>271</v>
      </c>
      <c r="D47" s="23">
        <v>269</v>
      </c>
      <c r="E47" s="16">
        <v>268</v>
      </c>
      <c r="F47" s="16">
        <v>265</v>
      </c>
      <c r="G47" s="16"/>
      <c r="H47" s="92">
        <f t="shared" si="2"/>
        <v>268.25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129</v>
      </c>
      <c r="B48" s="3" t="s">
        <v>43</v>
      </c>
      <c r="C48" s="17">
        <f>C49*$C$4</f>
        <v>9397.8487999999998</v>
      </c>
      <c r="D48" s="17">
        <f>D49*$D$4</f>
        <v>9291.8321999999989</v>
      </c>
      <c r="E48" s="17">
        <f>E49*$E$4</f>
        <v>9175.9959999999992</v>
      </c>
      <c r="F48" s="17">
        <f>F49*$F$4</f>
        <v>9105.1549999999988</v>
      </c>
      <c r="G48" s="17"/>
      <c r="H48" s="92">
        <f t="shared" si="2"/>
        <v>9242.7079999999987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130</v>
      </c>
      <c r="B49" s="3" t="s">
        <v>20</v>
      </c>
      <c r="C49" s="19">
        <v>268</v>
      </c>
      <c r="D49" s="17">
        <v>266</v>
      </c>
      <c r="E49" s="19">
        <v>265</v>
      </c>
      <c r="F49" s="19">
        <v>262</v>
      </c>
      <c r="G49" s="19"/>
      <c r="H49" s="92">
        <f t="shared" si="2"/>
        <v>265.25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7" t="s">
        <v>44</v>
      </c>
      <c r="C50" s="66"/>
      <c r="D50" s="63"/>
      <c r="E50" s="63"/>
      <c r="F50" s="63"/>
      <c r="G50" s="63"/>
      <c r="H50" s="66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131</v>
      </c>
      <c r="B51" s="3" t="s">
        <v>69</v>
      </c>
      <c r="C51" s="17">
        <f>C52*$C$4</f>
        <v>22197.157800000001</v>
      </c>
      <c r="D51" s="17">
        <f>D52*$D$4</f>
        <v>22216.5612</v>
      </c>
      <c r="E51" s="17">
        <f>E52*$E$4</f>
        <v>22160.895999999997</v>
      </c>
      <c r="F51" s="17">
        <f>F52*$F$4</f>
        <v>21616.055</v>
      </c>
      <c r="G51" s="17"/>
      <c r="H51" s="92">
        <f>AVERAGE(C51:G51)</f>
        <v>22047.667499999996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132</v>
      </c>
      <c r="B52" s="3" t="s">
        <v>20</v>
      </c>
      <c r="C52" s="19">
        <v>633</v>
      </c>
      <c r="D52" s="16">
        <v>636</v>
      </c>
      <c r="E52" s="16">
        <v>640</v>
      </c>
      <c r="F52" s="16">
        <v>622</v>
      </c>
      <c r="G52" s="16"/>
      <c r="H52" s="92">
        <f>AVERAGE(C52:G52)</f>
        <v>632.75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133</v>
      </c>
      <c r="B53" s="3" t="s">
        <v>45</v>
      </c>
      <c r="C53" s="17">
        <f>C54*$C$4</f>
        <v>0</v>
      </c>
      <c r="D53" s="17">
        <v>0</v>
      </c>
      <c r="E53" s="17">
        <v>0</v>
      </c>
      <c r="F53" s="17">
        <v>0</v>
      </c>
      <c r="G53" s="17"/>
      <c r="H53" s="92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134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/>
      <c r="H54" s="92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4" t="s">
        <v>46</v>
      </c>
      <c r="C55" s="66"/>
      <c r="D55" s="63"/>
      <c r="E55" s="63"/>
      <c r="F55" s="63"/>
      <c r="G55" s="63"/>
      <c r="H55" s="66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135</v>
      </c>
      <c r="B56" s="3" t="s">
        <v>47</v>
      </c>
      <c r="C56" s="17">
        <f>C57*$C$4</f>
        <v>16621.5684</v>
      </c>
      <c r="D56" s="17">
        <f>D57*$D$4</f>
        <v>16627.4892</v>
      </c>
      <c r="E56" s="17">
        <f>E57*$E$4</f>
        <v>16551.419199999997</v>
      </c>
      <c r="F56" s="17">
        <f>F57*$F$4</f>
        <v>16403.18</v>
      </c>
      <c r="G56" s="17"/>
      <c r="H56" s="92">
        <f>AVERAGE(C56:G56)</f>
        <v>16550.914199999999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136</v>
      </c>
      <c r="B57" s="3" t="s">
        <v>22</v>
      </c>
      <c r="C57" s="19">
        <v>474</v>
      </c>
      <c r="D57" s="16">
        <v>476</v>
      </c>
      <c r="E57" s="16">
        <v>478</v>
      </c>
      <c r="F57" s="16">
        <v>472</v>
      </c>
      <c r="G57" s="16"/>
      <c r="H57" s="92">
        <f>AVERAGE(C57:G57)</f>
        <v>475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4" t="s">
        <v>48</v>
      </c>
      <c r="C58" s="66"/>
      <c r="D58" s="63"/>
      <c r="E58" s="63"/>
      <c r="F58" s="63"/>
      <c r="G58" s="63"/>
      <c r="H58" s="66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137</v>
      </c>
      <c r="B59" s="3" t="s">
        <v>49</v>
      </c>
      <c r="C59" s="17">
        <f>C60*$C$4</f>
        <v>11501.844800000001</v>
      </c>
      <c r="D59" s="17">
        <f>D60*$D$4</f>
        <v>11527.460999999999</v>
      </c>
      <c r="E59" s="17">
        <f>E60*$E$4</f>
        <v>11288.206399999999</v>
      </c>
      <c r="F59" s="17">
        <f>F60*$F$4</f>
        <v>11294.5625</v>
      </c>
      <c r="G59" s="17"/>
      <c r="H59" s="92">
        <f t="shared" ref="H59:H68" si="3">AVERAGE(C59:G59)</f>
        <v>11403.018674999999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138</v>
      </c>
      <c r="B60" s="3" t="s">
        <v>20</v>
      </c>
      <c r="C60" s="19">
        <v>328</v>
      </c>
      <c r="D60" s="16">
        <v>330</v>
      </c>
      <c r="E60" s="16">
        <v>326</v>
      </c>
      <c r="F60" s="16">
        <v>325</v>
      </c>
      <c r="G60" s="16"/>
      <c r="H60" s="92">
        <f t="shared" si="3"/>
        <v>327.25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139</v>
      </c>
      <c r="B61" s="3" t="s">
        <v>50</v>
      </c>
      <c r="C61" s="17">
        <f>C62*$C$4</f>
        <v>11221.312</v>
      </c>
      <c r="D61" s="17">
        <f>D62*$D$4</f>
        <v>11213.075699999999</v>
      </c>
      <c r="E61" s="17">
        <f>E62*$E$4</f>
        <v>10976.568799999999</v>
      </c>
      <c r="F61" s="17">
        <f>F62*$F$4</f>
        <v>11016.5425</v>
      </c>
      <c r="G61" s="17"/>
      <c r="H61" s="92">
        <f t="shared" si="3"/>
        <v>11106.874749999999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140</v>
      </c>
      <c r="B62" s="3" t="s">
        <v>20</v>
      </c>
      <c r="C62" s="19">
        <v>320</v>
      </c>
      <c r="D62" s="16">
        <v>321</v>
      </c>
      <c r="E62" s="16">
        <v>317</v>
      </c>
      <c r="F62" s="16">
        <v>317</v>
      </c>
      <c r="G62" s="16"/>
      <c r="H62" s="92">
        <f t="shared" si="3"/>
        <v>318.75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141</v>
      </c>
      <c r="B63" s="3" t="s">
        <v>51</v>
      </c>
      <c r="C63" s="17">
        <f>C64*$C$4</f>
        <v>11116.1122</v>
      </c>
      <c r="D63" s="17">
        <f>D64*$D$4</f>
        <v>11108.2806</v>
      </c>
      <c r="E63" s="17">
        <f>E64*$E$4</f>
        <v>10872.6896</v>
      </c>
      <c r="F63" s="17">
        <f>F64*$F$4</f>
        <v>10912.285</v>
      </c>
      <c r="G63" s="17"/>
      <c r="H63" s="92">
        <f t="shared" si="3"/>
        <v>11002.341850000001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142</v>
      </c>
      <c r="B64" s="3" t="s">
        <v>20</v>
      </c>
      <c r="C64" s="19">
        <v>317</v>
      </c>
      <c r="D64" s="16">
        <v>318</v>
      </c>
      <c r="E64" s="16">
        <v>314</v>
      </c>
      <c r="F64" s="16">
        <v>314</v>
      </c>
      <c r="G64" s="16"/>
      <c r="H64" s="92">
        <f t="shared" si="3"/>
        <v>315.75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143</v>
      </c>
      <c r="B65" s="3" t="s">
        <v>52</v>
      </c>
      <c r="C65" s="17">
        <f>C66*$C$4</f>
        <v>0</v>
      </c>
      <c r="D65" s="17">
        <v>0</v>
      </c>
      <c r="E65" s="17">
        <v>0</v>
      </c>
      <c r="F65" s="17">
        <v>0</v>
      </c>
      <c r="G65" s="17"/>
      <c r="H65" s="92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144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/>
      <c r="H66" s="92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145</v>
      </c>
      <c r="B67" s="3" t="s">
        <v>53</v>
      </c>
      <c r="C67" s="17">
        <f>C68*$C$4</f>
        <v>0</v>
      </c>
      <c r="D67" s="17">
        <v>0</v>
      </c>
      <c r="E67" s="17">
        <v>0</v>
      </c>
      <c r="F67" s="17">
        <v>0</v>
      </c>
      <c r="G67" s="17"/>
      <c r="H67" s="92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146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/>
      <c r="H68" s="91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4" t="s">
        <v>54</v>
      </c>
      <c r="C69" s="63"/>
      <c r="D69" s="63"/>
      <c r="E69" s="63"/>
      <c r="F69" s="63"/>
      <c r="G69" s="63"/>
      <c r="H69" s="66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147</v>
      </c>
      <c r="B70" s="3" t="s">
        <v>55</v>
      </c>
      <c r="C70" s="17">
        <f>C71*$C$4</f>
        <v>11607.044600000001</v>
      </c>
      <c r="D70" s="17">
        <f>D71*$D$4</f>
        <v>11597.3244</v>
      </c>
      <c r="E70" s="17">
        <f>E71*$E$4</f>
        <v>11461.338399999999</v>
      </c>
      <c r="F70" s="17">
        <f>F71*$F$4</f>
        <v>11398.82</v>
      </c>
      <c r="G70" s="17"/>
      <c r="H70" s="92">
        <f>AVERAGE(C70:G70)</f>
        <v>11516.13185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148</v>
      </c>
      <c r="B71" s="3" t="s">
        <v>22</v>
      </c>
      <c r="C71" s="16">
        <v>331</v>
      </c>
      <c r="D71" s="16">
        <v>332</v>
      </c>
      <c r="E71" s="16">
        <v>331</v>
      </c>
      <c r="F71" s="16">
        <v>328</v>
      </c>
      <c r="G71" s="16"/>
      <c r="H71" s="92">
        <f t="shared" ref="H71:H81" si="4">AVERAGE(C71:G71)</f>
        <v>330.5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149</v>
      </c>
      <c r="B72" s="3" t="s">
        <v>56</v>
      </c>
      <c r="C72" s="17">
        <f>C73*$C$4</f>
        <v>11501.844800000001</v>
      </c>
      <c r="D72" s="17">
        <f>D73*$D$4</f>
        <v>11527.460999999999</v>
      </c>
      <c r="E72" s="17">
        <f>E73*$E$4</f>
        <v>11392.085599999999</v>
      </c>
      <c r="F72" s="17">
        <f>F73*$F$4</f>
        <v>11294.5625</v>
      </c>
      <c r="G72" s="17"/>
      <c r="H72" s="92">
        <f>AVERAGE(C72:G72)</f>
        <v>11428.988475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150</v>
      </c>
      <c r="B73" s="3" t="s">
        <v>20</v>
      </c>
      <c r="C73" s="16">
        <v>328</v>
      </c>
      <c r="D73" s="16">
        <v>330</v>
      </c>
      <c r="E73" s="16">
        <v>329</v>
      </c>
      <c r="F73" s="16">
        <v>325</v>
      </c>
      <c r="G73" s="16"/>
      <c r="H73" s="92">
        <f t="shared" si="4"/>
        <v>328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151</v>
      </c>
      <c r="B74" s="3" t="s">
        <v>57</v>
      </c>
      <c r="C74" s="17">
        <f>C75*$C$4</f>
        <v>11396.645</v>
      </c>
      <c r="D74" s="17">
        <f>D75*$D$4</f>
        <v>11422.6659</v>
      </c>
      <c r="E74" s="17">
        <f>E75*$E$4</f>
        <v>11288.206399999999</v>
      </c>
      <c r="F74" s="17">
        <f>F75*$F$4</f>
        <v>11190.304999999998</v>
      </c>
      <c r="G74" s="17"/>
      <c r="H74" s="92">
        <f>AVERAGE(C74:G74)</f>
        <v>11324.455575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152</v>
      </c>
      <c r="B75" s="3" t="s">
        <v>20</v>
      </c>
      <c r="C75" s="16">
        <v>325</v>
      </c>
      <c r="D75" s="16">
        <v>327</v>
      </c>
      <c r="E75" s="16">
        <v>326</v>
      </c>
      <c r="F75" s="16">
        <v>322</v>
      </c>
      <c r="G75" s="16"/>
      <c r="H75" s="92">
        <f t="shared" si="4"/>
        <v>325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153</v>
      </c>
      <c r="B76" s="3" t="s">
        <v>58</v>
      </c>
      <c r="C76" s="17">
        <f>C77*$C$4</f>
        <v>11291.4452</v>
      </c>
      <c r="D76" s="17">
        <f>D77*$D$4</f>
        <v>11317.870800000001</v>
      </c>
      <c r="E76" s="17">
        <f>E77*$E$4</f>
        <v>11184.3272</v>
      </c>
      <c r="F76" s="17">
        <f>F77*$F$4</f>
        <v>11086.047499999999</v>
      </c>
      <c r="G76" s="17"/>
      <c r="H76" s="92">
        <f>AVERAGE(C76:G76)</f>
        <v>11219.922675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154</v>
      </c>
      <c r="B77" s="3" t="s">
        <v>20</v>
      </c>
      <c r="C77" s="16">
        <v>322</v>
      </c>
      <c r="D77" s="16">
        <v>324</v>
      </c>
      <c r="E77" s="16">
        <v>323</v>
      </c>
      <c r="F77" s="16">
        <v>319</v>
      </c>
      <c r="G77" s="16"/>
      <c r="H77" s="92">
        <f t="shared" si="4"/>
        <v>322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155</v>
      </c>
      <c r="B78" s="3" t="s">
        <v>59</v>
      </c>
      <c r="C78" s="17">
        <f>C79*$C$4</f>
        <v>11116.1122</v>
      </c>
      <c r="D78" s="17">
        <f>D79*$D$4</f>
        <v>11108.2806</v>
      </c>
      <c r="E78" s="17">
        <f>E79*$E$4</f>
        <v>10976.568799999999</v>
      </c>
      <c r="F78" s="17">
        <f>F79*$F$4</f>
        <v>10912.285</v>
      </c>
      <c r="G78" s="17"/>
      <c r="H78" s="92">
        <f>AVERAGE(C78:G78)</f>
        <v>11028.31165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156</v>
      </c>
      <c r="B79" s="3" t="s">
        <v>22</v>
      </c>
      <c r="C79" s="16">
        <v>317</v>
      </c>
      <c r="D79" s="16">
        <v>318</v>
      </c>
      <c r="E79" s="16">
        <v>317</v>
      </c>
      <c r="F79" s="16">
        <v>314</v>
      </c>
      <c r="G79" s="16"/>
      <c r="H79" s="92">
        <f>AVERAGE(C79:G79)</f>
        <v>316.5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157</v>
      </c>
      <c r="B80" s="3" t="s">
        <v>60</v>
      </c>
      <c r="C80" s="17">
        <f>C81*$C$4</f>
        <v>0</v>
      </c>
      <c r="D80" s="17">
        <v>0</v>
      </c>
      <c r="E80" s="17">
        <v>0</v>
      </c>
      <c r="F80" s="17">
        <v>0</v>
      </c>
      <c r="G80" s="17"/>
      <c r="H80" s="92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158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92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4" t="s">
        <v>61</v>
      </c>
      <c r="C82" s="63"/>
      <c r="D82" s="63"/>
      <c r="E82" s="63"/>
      <c r="F82" s="63"/>
      <c r="G82" s="63"/>
      <c r="H82" s="66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159</v>
      </c>
      <c r="B83" s="3" t="s">
        <v>62</v>
      </c>
      <c r="C83" s="17">
        <f>C84*$C$4</f>
        <v>8415.9840000000004</v>
      </c>
      <c r="D83" s="17">
        <f>D84*$D$4</f>
        <v>8418.5396999999994</v>
      </c>
      <c r="E83" s="17">
        <f>E84*$E$4</f>
        <v>8275.7095999999983</v>
      </c>
      <c r="F83" s="17">
        <f>F84*$F$4</f>
        <v>8201.59</v>
      </c>
      <c r="G83" s="17"/>
      <c r="H83" s="92">
        <f>AVERAGE(C83:G83)</f>
        <v>8327.9558249999991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160</v>
      </c>
      <c r="B84" s="10" t="s">
        <v>20</v>
      </c>
      <c r="C84" s="22">
        <v>240</v>
      </c>
      <c r="D84" s="25">
        <v>241</v>
      </c>
      <c r="E84" s="25">
        <v>239</v>
      </c>
      <c r="F84" s="22">
        <v>236</v>
      </c>
      <c r="G84" s="22"/>
      <c r="H84" s="91">
        <f>AVERAGE(C84:G84)</f>
        <v>239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x14ac:dyDescent="0.5">
      <c r="B85" s="27"/>
      <c r="C85" s="18"/>
      <c r="D85" s="18"/>
      <c r="E85" s="18"/>
      <c r="F85" s="18"/>
      <c r="G85" s="18"/>
      <c r="H85" s="18"/>
      <c r="I85" s="20"/>
      <c r="J85" s="20"/>
      <c r="K85" s="20"/>
      <c r="L85" s="20"/>
      <c r="M85" s="20"/>
      <c r="N85" s="20"/>
      <c r="O85" s="20"/>
      <c r="P85" s="20"/>
      <c r="Q85" s="20"/>
    </row>
    <row r="86" spans="1:17" x14ac:dyDescent="0.5">
      <c r="B86" s="8"/>
      <c r="C86" s="18"/>
      <c r="D86" s="18"/>
      <c r="E86" s="18"/>
      <c r="F86" s="21"/>
      <c r="G86" s="21"/>
      <c r="H86" s="21"/>
      <c r="I86" s="20"/>
      <c r="J86" s="20"/>
      <c r="K86" s="20"/>
      <c r="L86" s="20"/>
      <c r="M86" s="20"/>
      <c r="N86" s="20"/>
      <c r="O86" s="20"/>
      <c r="P86" s="20"/>
      <c r="Q86" s="20"/>
    </row>
    <row r="87" spans="1:17" x14ac:dyDescent="0.5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</row>
    <row r="350" spans="3:17" x14ac:dyDescent="0.5">
      <c r="C350" s="20"/>
      <c r="D350" s="20"/>
      <c r="E350" s="20"/>
      <c r="F350" s="20"/>
    </row>
    <row r="351" spans="3:17" x14ac:dyDescent="0.5">
      <c r="C351" s="20"/>
      <c r="D351" s="20"/>
      <c r="E351" s="20"/>
      <c r="F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D366" s="11"/>
    </row>
    <row r="367" spans="3:6" x14ac:dyDescent="0.5">
      <c r="D367" s="11"/>
    </row>
    <row r="368" spans="3:6" x14ac:dyDescent="0.5">
      <c r="D368" s="11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04"/>
  <sheetViews>
    <sheetView workbookViewId="0">
      <pane xSplit="2" ySplit="4" topLeftCell="C35" activePane="bottomRight" state="frozen"/>
      <selection activeCell="E90" sqref="E90"/>
      <selection pane="topRight" activeCell="E90" sqref="E90"/>
      <selection pane="bottomLeft" activeCell="E90" sqref="E90"/>
      <selection pane="bottomRight" activeCell="E90" sqref="E90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170" t="s">
        <v>77</v>
      </c>
      <c r="C1" s="170"/>
      <c r="D1" s="170"/>
      <c r="E1" s="170"/>
      <c r="F1" s="170"/>
      <c r="G1" s="170"/>
      <c r="H1" s="170"/>
    </row>
    <row r="2" spans="1:17" x14ac:dyDescent="0.5">
      <c r="B2" s="31" t="s">
        <v>0</v>
      </c>
      <c r="C2" s="168" t="s">
        <v>66</v>
      </c>
      <c r="D2" s="169"/>
      <c r="E2" s="169"/>
      <c r="F2" s="169"/>
      <c r="G2" s="169"/>
      <c r="H2" s="30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3" t="s">
        <v>17</v>
      </c>
      <c r="C4" s="44">
        <v>34.764299999999999</v>
      </c>
      <c r="D4" s="45">
        <v>34.721800000000002</v>
      </c>
      <c r="E4" s="46">
        <v>34.601500000000001</v>
      </c>
      <c r="F4" s="44">
        <v>34.588700000000003</v>
      </c>
      <c r="G4" s="44">
        <v>34.577300000000001</v>
      </c>
      <c r="H4" s="48">
        <f>AVERAGE(C4:G4)</f>
        <v>34.65072</v>
      </c>
    </row>
    <row r="5" spans="1:17" x14ac:dyDescent="0.5">
      <c r="B5" s="60" t="s">
        <v>18</v>
      </c>
      <c r="C5" s="61"/>
      <c r="D5" s="62"/>
      <c r="E5" s="62"/>
      <c r="F5" s="63"/>
      <c r="G5" s="62"/>
      <c r="H5" s="93"/>
    </row>
    <row r="6" spans="1:17" x14ac:dyDescent="0.5">
      <c r="A6" t="s">
        <v>91</v>
      </c>
      <c r="B6" s="6" t="s">
        <v>19</v>
      </c>
      <c r="C6" s="17">
        <f>C7*$C$4</f>
        <v>19885.179599999999</v>
      </c>
      <c r="D6" s="17">
        <f>D7*$D$4</f>
        <v>19860.869600000002</v>
      </c>
      <c r="E6" s="17">
        <f>E7*$E$4</f>
        <v>19895.862499999999</v>
      </c>
      <c r="F6" s="17">
        <f>F7*$F$4</f>
        <v>19888.502500000002</v>
      </c>
      <c r="G6" s="17">
        <f>G7*$G$4</f>
        <v>19881.947500000002</v>
      </c>
      <c r="H6" s="92">
        <f>AVERAGE(C6:G6)</f>
        <v>19882.47234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92</v>
      </c>
      <c r="B7" s="6" t="s">
        <v>20</v>
      </c>
      <c r="C7" s="17">
        <v>572</v>
      </c>
      <c r="D7" s="16">
        <v>572</v>
      </c>
      <c r="E7" s="16">
        <v>575</v>
      </c>
      <c r="F7" s="16">
        <v>575</v>
      </c>
      <c r="G7" s="16">
        <v>575</v>
      </c>
      <c r="H7" s="92">
        <f>AVERAGE(C7:G7)</f>
        <v>573.79999999999995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93</v>
      </c>
      <c r="B8" s="6" t="s">
        <v>21</v>
      </c>
      <c r="C8" s="17">
        <f>C9*$C$4</f>
        <v>19676.593799999999</v>
      </c>
      <c r="D8" s="17">
        <f>D9*$D$4</f>
        <v>19652.538800000002</v>
      </c>
      <c r="E8" s="17">
        <f>E9*$E$4</f>
        <v>19688.253500000003</v>
      </c>
      <c r="F8" s="17">
        <f>F9*$F$4</f>
        <v>19715.559000000001</v>
      </c>
      <c r="G8" s="17">
        <f>G9*$G$4</f>
        <v>19709.061000000002</v>
      </c>
      <c r="H8" s="92">
        <f t="shared" ref="H8:H31" si="0">AVERAGE(C8:G8)</f>
        <v>19688.401220000003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94</v>
      </c>
      <c r="B9" s="6" t="s">
        <v>22</v>
      </c>
      <c r="C9" s="17">
        <v>566</v>
      </c>
      <c r="D9" s="17">
        <v>566</v>
      </c>
      <c r="E9" s="17">
        <v>569</v>
      </c>
      <c r="F9" s="17">
        <v>570</v>
      </c>
      <c r="G9" s="17">
        <v>570</v>
      </c>
      <c r="H9" s="92">
        <f t="shared" si="0"/>
        <v>568.20000000000005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95</v>
      </c>
      <c r="B10" s="6" t="s">
        <v>23</v>
      </c>
      <c r="C10" s="17">
        <f>C11*$C$4</f>
        <v>19398.4794</v>
      </c>
      <c r="D10" s="17">
        <f>D11*$D$4</f>
        <v>19374.7644</v>
      </c>
      <c r="E10" s="17">
        <f>E11*$E$4</f>
        <v>19376.84</v>
      </c>
      <c r="F10" s="17">
        <f>F11*$F$4</f>
        <v>19404.260700000003</v>
      </c>
      <c r="G10" s="17">
        <f>G11*$G$4</f>
        <v>19397.865300000001</v>
      </c>
      <c r="H10" s="92">
        <f t="shared" si="0"/>
        <v>19390.44196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96</v>
      </c>
      <c r="B11" s="6" t="s">
        <v>20</v>
      </c>
      <c r="C11" s="17">
        <v>558</v>
      </c>
      <c r="D11" s="17">
        <v>558</v>
      </c>
      <c r="E11" s="17">
        <v>560</v>
      </c>
      <c r="F11" s="17">
        <v>561</v>
      </c>
      <c r="G11" s="17">
        <v>561</v>
      </c>
      <c r="H11" s="92">
        <f t="shared" si="0"/>
        <v>559.6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97</v>
      </c>
      <c r="B12" s="6" t="s">
        <v>24</v>
      </c>
      <c r="C12" s="17">
        <f>C13*$C$4</f>
        <v>19189.893599999999</v>
      </c>
      <c r="D12" s="17">
        <f>D13*$D$4</f>
        <v>19166.4336</v>
      </c>
      <c r="E12" s="17">
        <f>E13*$E$4</f>
        <v>19203.8325</v>
      </c>
      <c r="F12" s="17">
        <f>F13*$F$4</f>
        <v>19196.728500000001</v>
      </c>
      <c r="G12" s="17">
        <f>G13*$G$4</f>
        <v>19190.4015</v>
      </c>
      <c r="H12" s="92">
        <f t="shared" si="0"/>
        <v>19189.45794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98</v>
      </c>
      <c r="B13" s="6" t="s">
        <v>20</v>
      </c>
      <c r="C13" s="17">
        <v>552</v>
      </c>
      <c r="D13" s="16">
        <v>552</v>
      </c>
      <c r="E13" s="16">
        <v>555</v>
      </c>
      <c r="F13" s="16">
        <v>555</v>
      </c>
      <c r="G13" s="16">
        <v>555</v>
      </c>
      <c r="H13" s="92">
        <f t="shared" si="0"/>
        <v>553.79999999999995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99</v>
      </c>
      <c r="B14" s="6" t="s">
        <v>25</v>
      </c>
      <c r="C14" s="17">
        <f>C15*$C$4</f>
        <v>12480.3837</v>
      </c>
      <c r="D14" s="17">
        <f>D15*$D$4</f>
        <v>12465.126200000001</v>
      </c>
      <c r="E14" s="17">
        <f>E15*$E$4</f>
        <v>12491.1415</v>
      </c>
      <c r="F14" s="17">
        <f>F15*$F$4</f>
        <v>12486.520700000001</v>
      </c>
      <c r="G14" s="17">
        <f>G15*$G$4</f>
        <v>12482.4053</v>
      </c>
      <c r="H14" s="92">
        <f t="shared" si="0"/>
        <v>12481.11548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100</v>
      </c>
      <c r="B15" s="6" t="s">
        <v>20</v>
      </c>
      <c r="C15" s="19">
        <v>359</v>
      </c>
      <c r="D15" s="16">
        <v>359</v>
      </c>
      <c r="E15" s="16">
        <v>361</v>
      </c>
      <c r="F15" s="16">
        <v>361</v>
      </c>
      <c r="G15" s="16">
        <v>361</v>
      </c>
      <c r="H15" s="92">
        <f t="shared" si="0"/>
        <v>360.2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101</v>
      </c>
      <c r="B16" s="6" t="s">
        <v>26</v>
      </c>
      <c r="C16" s="17">
        <f>C17*$C$4</f>
        <v>11402.690399999999</v>
      </c>
      <c r="D16" s="17">
        <f>D17*$D$4</f>
        <v>11388.750400000001</v>
      </c>
      <c r="E16" s="17">
        <f>E17*$E$4</f>
        <v>11280.089</v>
      </c>
      <c r="F16" s="17">
        <f>F17*$F$4</f>
        <v>11310.504900000002</v>
      </c>
      <c r="G16" s="17">
        <f>G17*$G$4</f>
        <v>11306.777100000001</v>
      </c>
      <c r="H16" s="92">
        <f t="shared" si="0"/>
        <v>11337.762360000001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102</v>
      </c>
      <c r="B17" s="6" t="s">
        <v>20</v>
      </c>
      <c r="C17" s="19">
        <v>328</v>
      </c>
      <c r="D17" s="16">
        <v>328</v>
      </c>
      <c r="E17" s="16">
        <v>326</v>
      </c>
      <c r="F17" s="16">
        <v>327</v>
      </c>
      <c r="G17" s="16">
        <v>327</v>
      </c>
      <c r="H17" s="92">
        <f t="shared" si="0"/>
        <v>327.2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103</v>
      </c>
      <c r="B18" s="6" t="s">
        <v>27</v>
      </c>
      <c r="C18" s="17">
        <f>C19*$C$4</f>
        <v>0</v>
      </c>
      <c r="D18" s="17">
        <f>D19*$C$4</f>
        <v>0</v>
      </c>
      <c r="E18" s="17">
        <f>E19*$C$4</f>
        <v>0</v>
      </c>
      <c r="F18" s="17">
        <f>F19*$C$4</f>
        <v>0</v>
      </c>
      <c r="G18" s="17">
        <f>G19*$C$4</f>
        <v>0</v>
      </c>
      <c r="H18" s="92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104</v>
      </c>
      <c r="B19" s="6" t="s">
        <v>20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92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105</v>
      </c>
      <c r="B20" s="6" t="s">
        <v>28</v>
      </c>
      <c r="C20" s="17">
        <f>C21*$C$4</f>
        <v>0</v>
      </c>
      <c r="D20" s="17">
        <f>D21*$C$4</f>
        <v>0</v>
      </c>
      <c r="E20" s="17">
        <f>E21*$C$4</f>
        <v>0</v>
      </c>
      <c r="F20" s="17">
        <f>F21*$C$4</f>
        <v>0</v>
      </c>
      <c r="G20" s="17">
        <f>G21*$C$4</f>
        <v>0</v>
      </c>
      <c r="H20" s="92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106</v>
      </c>
      <c r="B21" s="6" t="s">
        <v>20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92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107</v>
      </c>
      <c r="B22" s="6" t="s">
        <v>29</v>
      </c>
      <c r="C22" s="17">
        <f>C23*$C$4</f>
        <v>11089.8117</v>
      </c>
      <c r="D22" s="17">
        <f>D23*$D$4</f>
        <v>11076.254200000001</v>
      </c>
      <c r="E22" s="17">
        <f>E23*$E$4</f>
        <v>11003.277</v>
      </c>
      <c r="F22" s="17">
        <f>F23*$F$4</f>
        <v>10999.206600000001</v>
      </c>
      <c r="G22" s="17">
        <f>G23*$G$4</f>
        <v>10995.581400000001</v>
      </c>
      <c r="H22" s="92">
        <f t="shared" si="0"/>
        <v>11032.826180000002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108</v>
      </c>
      <c r="B23" s="6" t="s">
        <v>20</v>
      </c>
      <c r="C23" s="19">
        <v>319</v>
      </c>
      <c r="D23" s="16">
        <v>319</v>
      </c>
      <c r="E23" s="16">
        <v>318</v>
      </c>
      <c r="F23" s="16">
        <v>318</v>
      </c>
      <c r="G23" s="16">
        <v>318</v>
      </c>
      <c r="H23" s="92">
        <f t="shared" si="0"/>
        <v>318.39999999999998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109</v>
      </c>
      <c r="B24" s="6" t="s">
        <v>30</v>
      </c>
      <c r="C24" s="17">
        <f>C25*$C$4</f>
        <v>10985.5188</v>
      </c>
      <c r="D24" s="17">
        <f>D25*$D$4</f>
        <v>10972.088800000001</v>
      </c>
      <c r="E24" s="17">
        <f>E25*$E$4</f>
        <v>10899.4725</v>
      </c>
      <c r="F24" s="17">
        <f>F25*$F$4</f>
        <v>10895.440500000001</v>
      </c>
      <c r="G24" s="17">
        <f>G25*$G$4</f>
        <v>10891.8495</v>
      </c>
      <c r="H24" s="92">
        <f t="shared" si="0"/>
        <v>10928.874019999999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110</v>
      </c>
      <c r="B25" s="6" t="s">
        <v>20</v>
      </c>
      <c r="C25" s="19">
        <v>316</v>
      </c>
      <c r="D25" s="19">
        <v>316</v>
      </c>
      <c r="E25" s="19">
        <v>315</v>
      </c>
      <c r="F25" s="17">
        <v>315</v>
      </c>
      <c r="G25" s="19">
        <v>315</v>
      </c>
      <c r="H25" s="92">
        <f t="shared" si="0"/>
        <v>315.39999999999998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111</v>
      </c>
      <c r="B26" s="3" t="s">
        <v>31</v>
      </c>
      <c r="C26" s="17">
        <f>C27*$C$4</f>
        <v>10742.1687</v>
      </c>
      <c r="D26" s="17">
        <f>D27*$D$4</f>
        <v>10729.0362</v>
      </c>
      <c r="E26" s="17">
        <f>E27*$E$4</f>
        <v>10622.6605</v>
      </c>
      <c r="F26" s="17">
        <f>F27*$F$4</f>
        <v>10618.7309</v>
      </c>
      <c r="G26" s="17">
        <f>G27*$G$4</f>
        <v>10615.231100000001</v>
      </c>
      <c r="H26" s="92">
        <f t="shared" si="0"/>
        <v>10665.565480000001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112</v>
      </c>
      <c r="B27" s="3" t="s">
        <v>20</v>
      </c>
      <c r="C27" s="16">
        <v>309</v>
      </c>
      <c r="D27" s="23">
        <v>309</v>
      </c>
      <c r="E27" s="16">
        <v>307</v>
      </c>
      <c r="F27" s="16">
        <v>307</v>
      </c>
      <c r="G27" s="16">
        <v>307</v>
      </c>
      <c r="H27" s="92">
        <f t="shared" si="0"/>
        <v>307.8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113</v>
      </c>
      <c r="B28" s="3" t="s">
        <v>32</v>
      </c>
      <c r="C28" s="17"/>
      <c r="D28" s="17"/>
      <c r="E28" s="17"/>
      <c r="F28" s="17"/>
      <c r="G28" s="17">
        <f>G29*$G$4</f>
        <v>9889.1077999999998</v>
      </c>
      <c r="H28" s="92">
        <f>AVERAGE(C28:G28)</f>
        <v>9889.1077999999998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114</v>
      </c>
      <c r="B29" s="3" t="s">
        <v>20</v>
      </c>
      <c r="C29" s="16"/>
      <c r="D29" s="16"/>
      <c r="E29" s="16"/>
      <c r="F29" s="16"/>
      <c r="G29" s="17">
        <v>286</v>
      </c>
      <c r="H29" s="92">
        <f t="shared" si="0"/>
        <v>286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115</v>
      </c>
      <c r="B30" s="3" t="s">
        <v>64</v>
      </c>
      <c r="C30" s="17">
        <f>C31*$C$4</f>
        <v>10290.2328</v>
      </c>
      <c r="D30" s="17">
        <f>D31*$D$4</f>
        <v>10277.6528</v>
      </c>
      <c r="E30" s="17">
        <f>E31*$E$4</f>
        <v>10207.442500000001</v>
      </c>
      <c r="F30" s="17">
        <f>F31*$F$4</f>
        <v>10307.4326</v>
      </c>
      <c r="G30" s="17">
        <f>G31*$G$4</f>
        <v>10304.035400000001</v>
      </c>
      <c r="H30" s="92">
        <f t="shared" si="0"/>
        <v>10277.35922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116</v>
      </c>
      <c r="B31" s="3" t="s">
        <v>20</v>
      </c>
      <c r="C31" s="16">
        <v>296</v>
      </c>
      <c r="D31" s="23">
        <v>296</v>
      </c>
      <c r="E31" s="16">
        <v>295</v>
      </c>
      <c r="F31" s="16">
        <v>298</v>
      </c>
      <c r="G31" s="16">
        <v>298</v>
      </c>
      <c r="H31" s="92">
        <f t="shared" si="0"/>
        <v>296.60000000000002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117</v>
      </c>
      <c r="B32" s="3" t="s">
        <v>33</v>
      </c>
      <c r="C32" s="17"/>
      <c r="D32" s="17"/>
      <c r="E32" s="17"/>
      <c r="F32" s="17"/>
      <c r="G32" s="17"/>
      <c r="H32" s="92"/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118</v>
      </c>
      <c r="B33" s="3" t="s">
        <v>20</v>
      </c>
      <c r="C33" s="16"/>
      <c r="D33" s="16"/>
      <c r="E33" s="16"/>
      <c r="F33" s="16"/>
      <c r="G33" s="17"/>
      <c r="H33" s="92"/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161</v>
      </c>
      <c r="B34" s="3" t="s">
        <v>34</v>
      </c>
      <c r="C34" s="17"/>
      <c r="D34" s="17"/>
      <c r="E34" s="17"/>
      <c r="F34" s="17"/>
      <c r="G34" s="17"/>
      <c r="H34" s="92"/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162</v>
      </c>
      <c r="B35" s="10" t="s">
        <v>22</v>
      </c>
      <c r="C35" s="25"/>
      <c r="D35" s="16"/>
      <c r="E35" s="16"/>
      <c r="F35" s="16"/>
      <c r="G35" s="17"/>
      <c r="H35" s="92"/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4" t="s">
        <v>35</v>
      </c>
      <c r="C36" s="63"/>
      <c r="D36" s="65"/>
      <c r="E36" s="63"/>
      <c r="F36" s="63"/>
      <c r="G36" s="63"/>
      <c r="H36" s="66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163</v>
      </c>
      <c r="B37" s="3" t="s">
        <v>36</v>
      </c>
      <c r="C37" s="17">
        <f>C38*$C$4</f>
        <v>12376.0908</v>
      </c>
      <c r="D37" s="17">
        <f>D38*$D$4</f>
        <v>12395.6826</v>
      </c>
      <c r="E37" s="17">
        <f>E38*$E$4</f>
        <v>12387.337000000001</v>
      </c>
      <c r="F37" s="17">
        <f>F38*$F$4</f>
        <v>12382.7546</v>
      </c>
      <c r="G37" s="17">
        <f>G38*$G$4</f>
        <v>12378.6734</v>
      </c>
      <c r="H37" s="92">
        <f t="shared" ref="H37:H54" si="1">AVERAGE(C37:G37)</f>
        <v>12384.107679999999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164</v>
      </c>
      <c r="B38" s="3" t="s">
        <v>37</v>
      </c>
      <c r="C38" s="16">
        <v>356</v>
      </c>
      <c r="D38" s="23">
        <v>357</v>
      </c>
      <c r="E38" s="16">
        <v>358</v>
      </c>
      <c r="F38" s="16">
        <v>358</v>
      </c>
      <c r="G38" s="16">
        <v>358</v>
      </c>
      <c r="H38" s="92">
        <f t="shared" si="1"/>
        <v>357.4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165</v>
      </c>
      <c r="B39" s="3" t="s">
        <v>39</v>
      </c>
      <c r="C39" s="17">
        <f>C40*$C$4</f>
        <v>10290.2328</v>
      </c>
      <c r="D39" s="17">
        <f>D40*$D$4</f>
        <v>10277.6528</v>
      </c>
      <c r="E39" s="17">
        <f>E40*$E$4</f>
        <v>10207.442500000001</v>
      </c>
      <c r="F39" s="17">
        <f>F40*$F$4</f>
        <v>10307.4326</v>
      </c>
      <c r="G39" s="17">
        <f>G40*$G$4</f>
        <v>10304.035400000001</v>
      </c>
      <c r="H39" s="92">
        <f t="shared" si="1"/>
        <v>10277.35922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166</v>
      </c>
      <c r="B40" s="3" t="s">
        <v>38</v>
      </c>
      <c r="C40" s="16">
        <v>296</v>
      </c>
      <c r="D40" s="23">
        <v>296</v>
      </c>
      <c r="E40" s="16">
        <v>295</v>
      </c>
      <c r="F40" s="16">
        <v>298</v>
      </c>
      <c r="G40" s="16">
        <v>298</v>
      </c>
      <c r="H40" s="92">
        <f t="shared" si="1"/>
        <v>296.60000000000002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123</v>
      </c>
      <c r="B41" s="3" t="s">
        <v>65</v>
      </c>
      <c r="C41" s="17">
        <f>C42*$C$4</f>
        <v>14879.1204</v>
      </c>
      <c r="D41" s="17">
        <f>D42*$D$4</f>
        <v>14860.930400000001</v>
      </c>
      <c r="E41" s="17">
        <f>E42*$E$4</f>
        <v>14878.645</v>
      </c>
      <c r="F41" s="17">
        <f>F42*$F$4</f>
        <v>14388.899200000002</v>
      </c>
      <c r="G41" s="17">
        <f>G42*$G$4</f>
        <v>14384.156800000001</v>
      </c>
      <c r="H41" s="92">
        <f t="shared" si="1"/>
        <v>14678.35036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124</v>
      </c>
      <c r="B42" s="3" t="s">
        <v>22</v>
      </c>
      <c r="C42" s="16">
        <v>428</v>
      </c>
      <c r="D42" s="23">
        <v>428</v>
      </c>
      <c r="E42" s="16">
        <v>430</v>
      </c>
      <c r="F42" s="16">
        <v>416</v>
      </c>
      <c r="G42" s="16">
        <v>416</v>
      </c>
      <c r="H42" s="92">
        <f t="shared" si="1"/>
        <v>423.6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4" t="s">
        <v>40</v>
      </c>
      <c r="C43" s="63"/>
      <c r="D43" s="65"/>
      <c r="E43" s="63"/>
      <c r="F43" s="63"/>
      <c r="G43" s="63"/>
      <c r="H43" s="66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125</v>
      </c>
      <c r="B44" s="3" t="s">
        <v>41</v>
      </c>
      <c r="C44" s="17">
        <f>C45*$C$4</f>
        <v>10081.646999999999</v>
      </c>
      <c r="D44" s="17">
        <f>D45*$D$4</f>
        <v>10069.322</v>
      </c>
      <c r="E44" s="17">
        <f>E45*$E$4</f>
        <v>9999.8335000000006</v>
      </c>
      <c r="F44" s="17">
        <f>F45*$F$4</f>
        <v>9996.1343000000015</v>
      </c>
      <c r="G44" s="17">
        <f>G45*$G$4</f>
        <v>9992.8397000000004</v>
      </c>
      <c r="H44" s="92">
        <f t="shared" si="1"/>
        <v>10027.955299999998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126</v>
      </c>
      <c r="B45" s="4" t="s">
        <v>67</v>
      </c>
      <c r="C45" s="16">
        <v>290</v>
      </c>
      <c r="D45" s="23">
        <v>290</v>
      </c>
      <c r="E45" s="16">
        <v>289</v>
      </c>
      <c r="F45" s="16">
        <v>289</v>
      </c>
      <c r="G45" s="16">
        <v>289</v>
      </c>
      <c r="H45" s="92">
        <f t="shared" si="1"/>
        <v>289.39999999999998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127</v>
      </c>
      <c r="B46" s="3" t="s">
        <v>42</v>
      </c>
      <c r="C46" s="17">
        <f>C47*$C$4</f>
        <v>9177.7752</v>
      </c>
      <c r="D46" s="17">
        <f>D47*$D$4</f>
        <v>9201.277</v>
      </c>
      <c r="E46" s="17">
        <f>E47*$E$4</f>
        <v>9100.1944999999996</v>
      </c>
      <c r="F46" s="17">
        <f>F47*$F$4</f>
        <v>8993.0619999999999</v>
      </c>
      <c r="G46" s="17">
        <f>G47*$G$4</f>
        <v>8990.098</v>
      </c>
      <c r="H46" s="92">
        <f t="shared" si="1"/>
        <v>9092.4813399999985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128</v>
      </c>
      <c r="B47" s="4" t="s">
        <v>68</v>
      </c>
      <c r="C47" s="16">
        <v>264</v>
      </c>
      <c r="D47" s="23">
        <v>265</v>
      </c>
      <c r="E47" s="16">
        <v>263</v>
      </c>
      <c r="F47" s="16">
        <v>260</v>
      </c>
      <c r="G47" s="16">
        <v>260</v>
      </c>
      <c r="H47" s="92">
        <f t="shared" si="1"/>
        <v>262.39999999999998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129</v>
      </c>
      <c r="B48" s="3" t="s">
        <v>43</v>
      </c>
      <c r="C48" s="17">
        <f>C49*$C$4</f>
        <v>9108.2466000000004</v>
      </c>
      <c r="D48" s="17">
        <f>D49*$D$4</f>
        <v>9097.1116000000002</v>
      </c>
      <c r="E48" s="17">
        <f>E49*$E$4</f>
        <v>8996.3900000000012</v>
      </c>
      <c r="F48" s="17">
        <f>F49*$F$4</f>
        <v>8889.295900000001</v>
      </c>
      <c r="G48" s="17">
        <f>G49*$G$4</f>
        <v>8886.3661000000011</v>
      </c>
      <c r="H48" s="92">
        <f t="shared" si="1"/>
        <v>8995.482039999999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130</v>
      </c>
      <c r="B49" s="3" t="s">
        <v>20</v>
      </c>
      <c r="C49" s="19">
        <v>262</v>
      </c>
      <c r="D49" s="17">
        <v>262</v>
      </c>
      <c r="E49" s="19">
        <v>260</v>
      </c>
      <c r="F49" s="19">
        <v>257</v>
      </c>
      <c r="G49" s="19">
        <v>257</v>
      </c>
      <c r="H49" s="92">
        <f t="shared" si="1"/>
        <v>259.60000000000002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7" t="s">
        <v>44</v>
      </c>
      <c r="C50" s="66"/>
      <c r="D50" s="63"/>
      <c r="E50" s="63"/>
      <c r="F50" s="63"/>
      <c r="G50" s="63"/>
      <c r="H50" s="66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131</v>
      </c>
      <c r="B51" s="3" t="s">
        <v>69</v>
      </c>
      <c r="C51" s="17">
        <f>C52*$C$4</f>
        <v>21067.165799999999</v>
      </c>
      <c r="D51" s="17">
        <f>D52*$D$4</f>
        <v>21076.132600000001</v>
      </c>
      <c r="E51" s="17">
        <f>E52*$E$4</f>
        <v>20899.306</v>
      </c>
      <c r="F51" s="17">
        <f>F52*$F$4</f>
        <v>20891.574800000002</v>
      </c>
      <c r="G51" s="17">
        <f>G52*$G$4</f>
        <v>22406.090400000001</v>
      </c>
      <c r="H51" s="92">
        <f t="shared" si="1"/>
        <v>21268.053919999998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132</v>
      </c>
      <c r="B52" s="3" t="s">
        <v>20</v>
      </c>
      <c r="C52" s="19">
        <v>606</v>
      </c>
      <c r="D52" s="16">
        <v>607</v>
      </c>
      <c r="E52" s="16">
        <v>604</v>
      </c>
      <c r="F52" s="16">
        <v>604</v>
      </c>
      <c r="G52" s="16">
        <v>648</v>
      </c>
      <c r="H52" s="92">
        <f t="shared" si="1"/>
        <v>613.79999999999995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133</v>
      </c>
      <c r="B53" s="3" t="s">
        <v>45</v>
      </c>
      <c r="C53" s="17">
        <f>C54*$C$4</f>
        <v>0</v>
      </c>
      <c r="D53" s="17">
        <f>D54*$C$4</f>
        <v>0</v>
      </c>
      <c r="E53" s="17">
        <f>E54*$C$4</f>
        <v>0</v>
      </c>
      <c r="F53" s="17">
        <f>F54*$C$4</f>
        <v>0</v>
      </c>
      <c r="G53" s="17">
        <f>G54*$C$4</f>
        <v>0</v>
      </c>
      <c r="H53" s="92">
        <f t="shared" si="1"/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134</v>
      </c>
      <c r="B54" s="3" t="s">
        <v>20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92">
        <f t="shared" si="1"/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4" t="s">
        <v>46</v>
      </c>
      <c r="C55" s="66"/>
      <c r="D55" s="63"/>
      <c r="E55" s="63"/>
      <c r="F55" s="63"/>
      <c r="G55" s="63"/>
      <c r="H55" s="66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135</v>
      </c>
      <c r="B56" s="3" t="s">
        <v>47</v>
      </c>
      <c r="C56" s="17">
        <f>C57*$C$4</f>
        <v>15887.285099999999</v>
      </c>
      <c r="D56" s="17">
        <f>D57*$D$4</f>
        <v>15867.8626</v>
      </c>
      <c r="E56" s="17">
        <f>E57*$E$4</f>
        <v>15882.0885</v>
      </c>
      <c r="F56" s="17">
        <f>F57*$F$4</f>
        <v>15910.802000000001</v>
      </c>
      <c r="G56" s="17">
        <f>G57*$G$4</f>
        <v>15594.362300000001</v>
      </c>
      <c r="H56" s="92">
        <f>AVERAGE(C56:G56)</f>
        <v>15828.480100000001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136</v>
      </c>
      <c r="B57" s="3" t="s">
        <v>22</v>
      </c>
      <c r="C57" s="19">
        <v>457</v>
      </c>
      <c r="D57" s="16">
        <v>457</v>
      </c>
      <c r="E57" s="16">
        <v>459</v>
      </c>
      <c r="F57" s="16">
        <v>460</v>
      </c>
      <c r="G57" s="16">
        <v>451</v>
      </c>
      <c r="H57" s="92">
        <f>AVERAGE(C57:G57)</f>
        <v>456.8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4" t="s">
        <v>48</v>
      </c>
      <c r="C58" s="66"/>
      <c r="D58" s="63"/>
      <c r="E58" s="63"/>
      <c r="F58" s="63"/>
      <c r="G58" s="63"/>
      <c r="H58" s="66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137</v>
      </c>
      <c r="B59" s="3" t="s">
        <v>49</v>
      </c>
      <c r="C59" s="17">
        <f>C60*$C$4</f>
        <v>11298.397499999999</v>
      </c>
      <c r="D59" s="17">
        <f>D60*$D$4</f>
        <v>11284.585000000001</v>
      </c>
      <c r="E59" s="17">
        <f>E60*$E$4</f>
        <v>11210.886</v>
      </c>
      <c r="F59" s="17">
        <f>F60*$F$4</f>
        <v>11206.738800000001</v>
      </c>
      <c r="G59" s="17">
        <f>G60*$G$4</f>
        <v>11203.0452</v>
      </c>
      <c r="H59" s="92">
        <f t="shared" ref="H59:H64" si="2">AVERAGE(C59:G59)</f>
        <v>11240.7305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138</v>
      </c>
      <c r="B60" s="3" t="s">
        <v>20</v>
      </c>
      <c r="C60" s="19">
        <v>325</v>
      </c>
      <c r="D60" s="16">
        <v>325</v>
      </c>
      <c r="E60" s="16">
        <v>324</v>
      </c>
      <c r="F60" s="16">
        <v>324</v>
      </c>
      <c r="G60" s="16">
        <v>324</v>
      </c>
      <c r="H60" s="92">
        <f t="shared" si="2"/>
        <v>324.39999999999998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139</v>
      </c>
      <c r="B61" s="3" t="s">
        <v>50</v>
      </c>
      <c r="C61" s="17">
        <f>C62*$C$4</f>
        <v>10985.5188</v>
      </c>
      <c r="D61" s="17">
        <f>D62*$D$4</f>
        <v>10972.088800000001</v>
      </c>
      <c r="E61" s="17">
        <f>E62*$E$4</f>
        <v>10899.4725</v>
      </c>
      <c r="F61" s="17">
        <f>F62*$F$4</f>
        <v>10895.440500000001</v>
      </c>
      <c r="G61" s="17">
        <f>G62*$G$4</f>
        <v>10891.8495</v>
      </c>
      <c r="H61" s="92">
        <f t="shared" si="2"/>
        <v>10928.874019999999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140</v>
      </c>
      <c r="B62" s="3" t="s">
        <v>20</v>
      </c>
      <c r="C62" s="19">
        <v>316</v>
      </c>
      <c r="D62" s="16">
        <v>316</v>
      </c>
      <c r="E62" s="16">
        <v>315</v>
      </c>
      <c r="F62" s="16">
        <v>315</v>
      </c>
      <c r="G62" s="16">
        <v>315</v>
      </c>
      <c r="H62" s="92">
        <f t="shared" si="2"/>
        <v>315.39999999999998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141</v>
      </c>
      <c r="B63" s="3" t="s">
        <v>51</v>
      </c>
      <c r="C63" s="17">
        <f>C64*$C$4</f>
        <v>10881.225899999999</v>
      </c>
      <c r="D63" s="17">
        <f>D64*$D$4</f>
        <v>10867.9234</v>
      </c>
      <c r="E63" s="17">
        <f>E64*$E$4</f>
        <v>10795.668</v>
      </c>
      <c r="F63" s="17">
        <f>F64*$F$4</f>
        <v>10791.674400000002</v>
      </c>
      <c r="G63" s="17">
        <f>G64*$G$4</f>
        <v>10788.1176</v>
      </c>
      <c r="H63" s="92">
        <f t="shared" si="2"/>
        <v>10824.921859999999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142</v>
      </c>
      <c r="B64" s="3" t="s">
        <v>20</v>
      </c>
      <c r="C64" s="19">
        <v>313</v>
      </c>
      <c r="D64" s="16">
        <v>313</v>
      </c>
      <c r="E64" s="16">
        <v>312</v>
      </c>
      <c r="F64" s="16">
        <v>312</v>
      </c>
      <c r="G64" s="16">
        <v>312</v>
      </c>
      <c r="H64" s="92">
        <f t="shared" si="2"/>
        <v>312.39999999999998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143</v>
      </c>
      <c r="B65" s="3" t="s">
        <v>52</v>
      </c>
      <c r="C65" s="17"/>
      <c r="D65" s="17"/>
      <c r="E65" s="17"/>
      <c r="F65" s="17"/>
      <c r="G65" s="17"/>
      <c r="H65" s="92"/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144</v>
      </c>
      <c r="B66" s="3" t="s">
        <v>20</v>
      </c>
      <c r="C66" s="19"/>
      <c r="D66" s="19"/>
      <c r="E66" s="19"/>
      <c r="F66" s="19"/>
      <c r="G66" s="17"/>
      <c r="H66" s="92"/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145</v>
      </c>
      <c r="B67" s="3" t="s">
        <v>53</v>
      </c>
      <c r="C67" s="17"/>
      <c r="D67" s="17"/>
      <c r="E67" s="17"/>
      <c r="F67" s="17"/>
      <c r="G67" s="17"/>
      <c r="H67" s="92"/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146</v>
      </c>
      <c r="B68" s="10" t="s">
        <v>20</v>
      </c>
      <c r="C68" s="25"/>
      <c r="D68" s="25"/>
      <c r="E68" s="25"/>
      <c r="F68" s="25"/>
      <c r="G68" s="24"/>
      <c r="H68" s="91"/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4" t="s">
        <v>54</v>
      </c>
      <c r="C69" s="63"/>
      <c r="D69" s="63"/>
      <c r="E69" s="63"/>
      <c r="F69" s="63"/>
      <c r="G69" s="63"/>
      <c r="H69" s="66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147</v>
      </c>
      <c r="B70" s="3" t="s">
        <v>55</v>
      </c>
      <c r="C70" s="17">
        <f>C71*$C$4</f>
        <v>11298.397499999999</v>
      </c>
      <c r="D70" s="17">
        <f>D71*$D$4</f>
        <v>11284.585000000001</v>
      </c>
      <c r="E70" s="17">
        <f>E71*$E$4</f>
        <v>11210.886</v>
      </c>
      <c r="F70" s="17">
        <f>F71*$F$4</f>
        <v>11206.738800000001</v>
      </c>
      <c r="G70" s="17">
        <f>G71*$G$4</f>
        <v>11203.0452</v>
      </c>
      <c r="H70" s="92">
        <f t="shared" ref="H70:H84" si="3">AVERAGE(C70:G70)</f>
        <v>11240.7305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148</v>
      </c>
      <c r="B71" s="3" t="s">
        <v>22</v>
      </c>
      <c r="C71" s="16">
        <v>325</v>
      </c>
      <c r="D71" s="16">
        <v>325</v>
      </c>
      <c r="E71" s="16">
        <v>324</v>
      </c>
      <c r="F71" s="16">
        <v>324</v>
      </c>
      <c r="G71" s="16">
        <v>324</v>
      </c>
      <c r="H71" s="92">
        <f t="shared" si="3"/>
        <v>324.39999999999998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149</v>
      </c>
      <c r="B72" s="3" t="s">
        <v>56</v>
      </c>
      <c r="C72" s="17">
        <f>C73*$C$4</f>
        <v>11194.104599999999</v>
      </c>
      <c r="D72" s="17">
        <f>D73*$D$4</f>
        <v>11180.419600000001</v>
      </c>
      <c r="E72" s="17">
        <f>E73*$E$4</f>
        <v>11107.0815</v>
      </c>
      <c r="F72" s="17">
        <f>F73*$F$4</f>
        <v>11102.9727</v>
      </c>
      <c r="G72" s="17">
        <f>G73*$G$4</f>
        <v>11099.3133</v>
      </c>
      <c r="H72" s="92">
        <f t="shared" si="3"/>
        <v>11136.778340000001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150</v>
      </c>
      <c r="B73" s="3" t="s">
        <v>20</v>
      </c>
      <c r="C73" s="16">
        <v>322</v>
      </c>
      <c r="D73" s="16">
        <v>322</v>
      </c>
      <c r="E73" s="16">
        <v>321</v>
      </c>
      <c r="F73" s="16">
        <v>321</v>
      </c>
      <c r="G73" s="16">
        <v>321</v>
      </c>
      <c r="H73" s="92">
        <f t="shared" si="3"/>
        <v>321.39999999999998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151</v>
      </c>
      <c r="B74" s="3" t="s">
        <v>57</v>
      </c>
      <c r="C74" s="17">
        <f>C75*$C$4</f>
        <v>11089.8117</v>
      </c>
      <c r="D74" s="17">
        <f>D75*$D$4</f>
        <v>11076.254200000001</v>
      </c>
      <c r="E74" s="17">
        <f>E75*$E$4</f>
        <v>11003.277</v>
      </c>
      <c r="F74" s="17">
        <f>F75*$F$4</f>
        <v>10999.206600000001</v>
      </c>
      <c r="G74" s="17">
        <f>G75*$G$4</f>
        <v>10995.581400000001</v>
      </c>
      <c r="H74" s="92">
        <f t="shared" si="3"/>
        <v>11032.826180000002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152</v>
      </c>
      <c r="B75" s="3" t="s">
        <v>20</v>
      </c>
      <c r="C75" s="16">
        <v>319</v>
      </c>
      <c r="D75" s="16">
        <v>319</v>
      </c>
      <c r="E75" s="16">
        <v>318</v>
      </c>
      <c r="F75" s="16">
        <v>318</v>
      </c>
      <c r="G75" s="16">
        <v>318</v>
      </c>
      <c r="H75" s="92">
        <f t="shared" si="3"/>
        <v>318.39999999999998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153</v>
      </c>
      <c r="B76" s="3" t="s">
        <v>58</v>
      </c>
      <c r="C76" s="17">
        <f>C77*$C$4</f>
        <v>10985.5188</v>
      </c>
      <c r="D76" s="17">
        <f>D77*$D$4</f>
        <v>10972.088800000001</v>
      </c>
      <c r="E76" s="17">
        <f>E77*$E$4</f>
        <v>10899.4725</v>
      </c>
      <c r="F76" s="17">
        <f>F77*$F$4</f>
        <v>10895.440500000001</v>
      </c>
      <c r="G76" s="17">
        <f>G77*$G$4</f>
        <v>10891.8495</v>
      </c>
      <c r="H76" s="92">
        <f t="shared" si="3"/>
        <v>10928.874019999999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154</v>
      </c>
      <c r="B77" s="3" t="s">
        <v>20</v>
      </c>
      <c r="C77" s="16">
        <v>316</v>
      </c>
      <c r="D77" s="16">
        <v>316</v>
      </c>
      <c r="E77" s="16">
        <v>315</v>
      </c>
      <c r="F77" s="16">
        <v>315</v>
      </c>
      <c r="G77" s="16">
        <v>315</v>
      </c>
      <c r="H77" s="92">
        <f t="shared" si="3"/>
        <v>315.39999999999998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155</v>
      </c>
      <c r="B78" s="3" t="s">
        <v>59</v>
      </c>
      <c r="C78" s="17">
        <f>C79*$C$4</f>
        <v>10776.932999999999</v>
      </c>
      <c r="D78" s="17">
        <f>D79*$D$4</f>
        <v>10798.479800000001</v>
      </c>
      <c r="E78" s="17">
        <f>E79*$E$4</f>
        <v>10691.863500000001</v>
      </c>
      <c r="F78" s="17">
        <f>F79*$F$4</f>
        <v>10687.908300000001</v>
      </c>
      <c r="G78" s="17">
        <f>G79*$G$4</f>
        <v>10684.385700000001</v>
      </c>
      <c r="H78" s="92">
        <f t="shared" si="3"/>
        <v>10727.914059999999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156</v>
      </c>
      <c r="B79" s="3" t="s">
        <v>22</v>
      </c>
      <c r="C79" s="16">
        <v>310</v>
      </c>
      <c r="D79" s="16">
        <v>311</v>
      </c>
      <c r="E79" s="16">
        <v>309</v>
      </c>
      <c r="F79" s="16">
        <v>309</v>
      </c>
      <c r="G79" s="16">
        <v>309</v>
      </c>
      <c r="H79" s="92">
        <f t="shared" si="3"/>
        <v>309.60000000000002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157</v>
      </c>
      <c r="B80" s="3" t="s">
        <v>60</v>
      </c>
      <c r="C80" s="17">
        <f>C81*$C$4</f>
        <v>0</v>
      </c>
      <c r="D80" s="17">
        <f>D81*$C$4</f>
        <v>0</v>
      </c>
      <c r="E80" s="17">
        <f>E81*$C$4</f>
        <v>0</v>
      </c>
      <c r="F80" s="17">
        <f>F81*$C$4</f>
        <v>0</v>
      </c>
      <c r="G80" s="17">
        <f>G81*$G$4</f>
        <v>0</v>
      </c>
      <c r="H80" s="92">
        <f t="shared" si="3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158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7">
        <f>G82*$G$4</f>
        <v>0</v>
      </c>
      <c r="H81" s="92">
        <f t="shared" si="3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4" t="s">
        <v>61</v>
      </c>
      <c r="C82" s="63"/>
      <c r="D82" s="63"/>
      <c r="E82" s="63"/>
      <c r="F82" s="63"/>
      <c r="G82" s="63"/>
      <c r="H82" s="66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159</v>
      </c>
      <c r="B83" s="3" t="s">
        <v>62</v>
      </c>
      <c r="C83" s="17">
        <f>C84*$C$4</f>
        <v>8100.0819000000001</v>
      </c>
      <c r="D83" s="17">
        <f>D84*$D$4</f>
        <v>8090.1794</v>
      </c>
      <c r="E83" s="17">
        <f>E84*$E$4</f>
        <v>7992.9465</v>
      </c>
      <c r="F83" s="17">
        <f>F84*$F$4</f>
        <v>7989.989700000001</v>
      </c>
      <c r="G83" s="17">
        <f>G84*$G$4</f>
        <v>7987.3563000000004</v>
      </c>
      <c r="H83" s="92">
        <f t="shared" si="3"/>
        <v>8032.1107600000005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160</v>
      </c>
      <c r="B84" s="10" t="s">
        <v>20</v>
      </c>
      <c r="C84" s="22">
        <v>233</v>
      </c>
      <c r="D84" s="25">
        <v>233</v>
      </c>
      <c r="E84" s="25">
        <v>231</v>
      </c>
      <c r="F84" s="22">
        <v>231</v>
      </c>
      <c r="G84" s="22">
        <v>231</v>
      </c>
      <c r="H84" s="91">
        <f t="shared" si="3"/>
        <v>231.8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x14ac:dyDescent="0.5">
      <c r="B85" s="27"/>
      <c r="C85" s="18"/>
      <c r="D85" s="18"/>
      <c r="E85" s="18"/>
      <c r="F85" s="18"/>
      <c r="G85" s="18"/>
      <c r="H85" s="18"/>
      <c r="I85" s="20"/>
      <c r="J85" s="20"/>
      <c r="K85" s="20"/>
      <c r="L85" s="20"/>
      <c r="M85" s="20"/>
      <c r="N85" s="20"/>
      <c r="O85" s="20"/>
      <c r="P85" s="20"/>
      <c r="Q85" s="20"/>
    </row>
    <row r="86" spans="1:17" x14ac:dyDescent="0.5">
      <c r="B86" s="8"/>
      <c r="C86" s="18"/>
      <c r="D86" s="18"/>
      <c r="E86" s="18"/>
      <c r="F86" s="21"/>
      <c r="G86" s="21"/>
      <c r="H86" s="21"/>
      <c r="I86" s="20"/>
      <c r="J86" s="20"/>
      <c r="K86" s="20"/>
      <c r="L86" s="20"/>
      <c r="M86" s="20"/>
      <c r="N86" s="20"/>
      <c r="O86" s="20"/>
      <c r="P86" s="20"/>
      <c r="Q86" s="20"/>
    </row>
    <row r="87" spans="1:17" x14ac:dyDescent="0.5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</row>
    <row r="350" spans="3:17" x14ac:dyDescent="0.5">
      <c r="C350" s="20"/>
      <c r="D350" s="20"/>
      <c r="E350" s="20"/>
      <c r="F350" s="20"/>
    </row>
    <row r="351" spans="3:17" x14ac:dyDescent="0.5">
      <c r="C351" s="20"/>
      <c r="D351" s="20"/>
      <c r="E351" s="20"/>
      <c r="F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D366" s="11"/>
    </row>
    <row r="367" spans="3:6" x14ac:dyDescent="0.5">
      <c r="D367" s="11"/>
    </row>
    <row r="368" spans="3:6" x14ac:dyDescent="0.5">
      <c r="D368" s="11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04"/>
  <sheetViews>
    <sheetView workbookViewId="0">
      <pane xSplit="2" ySplit="4" topLeftCell="C5" activePane="bottomRight" state="frozen"/>
      <selection activeCell="E90" sqref="E90"/>
      <selection pane="topRight" activeCell="E90" sqref="E90"/>
      <selection pane="bottomLeft" activeCell="E90" sqref="E90"/>
      <selection pane="bottomRight" activeCell="E90" sqref="E90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170" t="s">
        <v>80</v>
      </c>
      <c r="C1" s="170"/>
      <c r="D1" s="170"/>
      <c r="E1" s="170"/>
      <c r="F1" s="170"/>
      <c r="G1" s="170"/>
      <c r="H1" s="170"/>
    </row>
    <row r="2" spans="1:17" x14ac:dyDescent="0.5">
      <c r="B2" s="31" t="s">
        <v>0</v>
      </c>
      <c r="C2" s="168" t="s">
        <v>66</v>
      </c>
      <c r="D2" s="169"/>
      <c r="E2" s="169"/>
      <c r="F2" s="169"/>
      <c r="G2" s="169"/>
      <c r="H2" s="30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3" t="s">
        <v>17</v>
      </c>
      <c r="C4" s="44">
        <v>34.459899999999998</v>
      </c>
      <c r="D4" s="45">
        <v>34.326799999999999</v>
      </c>
      <c r="E4" s="46">
        <v>34.389000000000003</v>
      </c>
      <c r="F4" s="44">
        <v>34.393500000000003</v>
      </c>
      <c r="G4" s="44"/>
      <c r="H4" s="48">
        <f>AVERAGE(C4:G4)</f>
        <v>34.392300000000006</v>
      </c>
    </row>
    <row r="5" spans="1:17" x14ac:dyDescent="0.5">
      <c r="B5" s="60" t="s">
        <v>18</v>
      </c>
      <c r="C5" s="61"/>
      <c r="D5" s="62"/>
      <c r="E5" s="62"/>
      <c r="F5" s="63"/>
      <c r="G5" s="62"/>
      <c r="H5" s="93"/>
    </row>
    <row r="6" spans="1:17" x14ac:dyDescent="0.5">
      <c r="A6" t="s">
        <v>91</v>
      </c>
      <c r="B6" s="6" t="s">
        <v>19</v>
      </c>
      <c r="C6" s="17">
        <f>C7*$C$4</f>
        <v>19711.0628</v>
      </c>
      <c r="D6" s="17">
        <f>D7*$D$4</f>
        <v>19669.256399999998</v>
      </c>
      <c r="E6" s="17">
        <f>E7*$E$4</f>
        <v>19636.119000000002</v>
      </c>
      <c r="F6" s="17">
        <f>F7*$F$4</f>
        <v>19673.082000000002</v>
      </c>
      <c r="G6" s="17"/>
      <c r="H6" s="92">
        <f t="shared" ref="H6:H18" si="0">AVERAGE(C6:G6)</f>
        <v>19672.38005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92</v>
      </c>
      <c r="B7" s="6" t="s">
        <v>20</v>
      </c>
      <c r="C7" s="17">
        <v>572</v>
      </c>
      <c r="D7" s="16">
        <v>573</v>
      </c>
      <c r="E7" s="16">
        <v>571</v>
      </c>
      <c r="F7" s="16">
        <v>572</v>
      </c>
      <c r="G7" s="16"/>
      <c r="H7" s="92">
        <f t="shared" si="0"/>
        <v>572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93</v>
      </c>
      <c r="B8" s="6" t="s">
        <v>21</v>
      </c>
      <c r="C8" s="17">
        <f>C9*$C$4</f>
        <v>19504.303399999997</v>
      </c>
      <c r="D8" s="17">
        <f>D9*$D$4</f>
        <v>19497.6224</v>
      </c>
      <c r="E8" s="17">
        <f>E9*$E$4</f>
        <v>19429.785</v>
      </c>
      <c r="F8" s="17">
        <f>F9*$F$4</f>
        <v>19466.721000000001</v>
      </c>
      <c r="G8" s="17"/>
      <c r="H8" s="92">
        <f t="shared" si="0"/>
        <v>19474.607950000001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94</v>
      </c>
      <c r="B9" s="6" t="s">
        <v>22</v>
      </c>
      <c r="C9" s="17">
        <v>566</v>
      </c>
      <c r="D9" s="17">
        <v>568</v>
      </c>
      <c r="E9" s="17">
        <v>565</v>
      </c>
      <c r="F9" s="17">
        <v>566</v>
      </c>
      <c r="G9" s="17"/>
      <c r="H9" s="92">
        <f t="shared" si="0"/>
        <v>566.25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95</v>
      </c>
      <c r="B10" s="6" t="s">
        <v>23</v>
      </c>
      <c r="C10" s="17">
        <f>C11*$C$4</f>
        <v>19194.1643</v>
      </c>
      <c r="D10" s="17">
        <f>D11*$D$4</f>
        <v>19188.681199999999</v>
      </c>
      <c r="E10" s="17">
        <f>E11*$E$4</f>
        <v>19154.673000000003</v>
      </c>
      <c r="F10" s="17">
        <f>F11*$F$4</f>
        <v>19157.179500000002</v>
      </c>
      <c r="G10" s="17"/>
      <c r="H10" s="92">
        <f t="shared" si="0"/>
        <v>19173.674500000001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96</v>
      </c>
      <c r="B11" s="6" t="s">
        <v>20</v>
      </c>
      <c r="C11" s="17">
        <v>557</v>
      </c>
      <c r="D11" s="17">
        <v>559</v>
      </c>
      <c r="E11" s="17">
        <v>557</v>
      </c>
      <c r="F11" s="17">
        <v>557</v>
      </c>
      <c r="G11" s="17"/>
      <c r="H11" s="92">
        <f t="shared" si="0"/>
        <v>557.5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97</v>
      </c>
      <c r="B12" s="6" t="s">
        <v>24</v>
      </c>
      <c r="C12" s="17">
        <f>C13*$C$4</f>
        <v>18987.404899999998</v>
      </c>
      <c r="D12" s="17">
        <f>D13*$D$4</f>
        <v>18982.720399999998</v>
      </c>
      <c r="E12" s="17">
        <f>E13*$E$4</f>
        <v>18948.339</v>
      </c>
      <c r="F12" s="17">
        <f>F13*$F$4</f>
        <v>18985.212000000003</v>
      </c>
      <c r="G12" s="17"/>
      <c r="H12" s="92">
        <f t="shared" si="0"/>
        <v>18975.919075000002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98</v>
      </c>
      <c r="B13" s="6" t="s">
        <v>20</v>
      </c>
      <c r="C13" s="17">
        <v>551</v>
      </c>
      <c r="D13" s="16">
        <v>553</v>
      </c>
      <c r="E13" s="16">
        <v>551</v>
      </c>
      <c r="F13" s="16">
        <v>552</v>
      </c>
      <c r="G13" s="16"/>
      <c r="H13" s="92">
        <f t="shared" si="0"/>
        <v>551.75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99</v>
      </c>
      <c r="B14" s="6" t="s">
        <v>25</v>
      </c>
      <c r="C14" s="17">
        <f>C15*$C$4</f>
        <v>12612.323399999999</v>
      </c>
      <c r="D14" s="17">
        <f>D15*$D$4</f>
        <v>12597.935599999999</v>
      </c>
      <c r="E14" s="17">
        <f>E15*$E$4</f>
        <v>12551.985000000001</v>
      </c>
      <c r="F14" s="17">
        <f>F15*$F$4</f>
        <v>12588.021000000001</v>
      </c>
      <c r="G14" s="17"/>
      <c r="H14" s="92">
        <f t="shared" si="0"/>
        <v>12587.56625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100</v>
      </c>
      <c r="B15" s="6" t="s">
        <v>20</v>
      </c>
      <c r="C15" s="19">
        <v>366</v>
      </c>
      <c r="D15" s="16">
        <v>367</v>
      </c>
      <c r="E15" s="16">
        <v>365</v>
      </c>
      <c r="F15" s="16">
        <v>366</v>
      </c>
      <c r="G15" s="16"/>
      <c r="H15" s="92">
        <f t="shared" si="0"/>
        <v>366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101</v>
      </c>
      <c r="B16" s="6" t="s">
        <v>26</v>
      </c>
      <c r="C16" s="17">
        <f>C17*$C$4</f>
        <v>11302.847199999998</v>
      </c>
      <c r="D16" s="17">
        <f>D17*$D$4</f>
        <v>11293.5172</v>
      </c>
      <c r="E16" s="17">
        <f>E17*$E$4</f>
        <v>11279.592000000001</v>
      </c>
      <c r="F16" s="17">
        <f>F17*$F$4</f>
        <v>11384.248500000002</v>
      </c>
      <c r="G16" s="17"/>
      <c r="H16" s="92">
        <f t="shared" si="0"/>
        <v>11315.051224999999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102</v>
      </c>
      <c r="B17" s="6" t="s">
        <v>20</v>
      </c>
      <c r="C17" s="19">
        <v>328</v>
      </c>
      <c r="D17" s="16">
        <v>329</v>
      </c>
      <c r="E17" s="16">
        <v>328</v>
      </c>
      <c r="F17" s="16">
        <v>331</v>
      </c>
      <c r="G17" s="16"/>
      <c r="H17" s="92">
        <f t="shared" si="0"/>
        <v>329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103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/>
      <c r="H18" s="92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104</v>
      </c>
      <c r="B19" s="6" t="s">
        <v>20</v>
      </c>
      <c r="C19" s="19"/>
      <c r="D19" s="16"/>
      <c r="E19" s="16"/>
      <c r="F19" s="16"/>
      <c r="G19" s="16"/>
      <c r="H19" s="19"/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105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17"/>
      <c r="H20" s="92">
        <f>AVERAGE(C20:G20)</f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106</v>
      </c>
      <c r="B21" s="6" t="s">
        <v>20</v>
      </c>
      <c r="C21" s="19"/>
      <c r="D21" s="16"/>
      <c r="E21" s="16"/>
      <c r="F21" s="16"/>
      <c r="G21" s="16"/>
      <c r="H21" s="19"/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107</v>
      </c>
      <c r="B22" s="6" t="s">
        <v>29</v>
      </c>
      <c r="C22" s="17">
        <f>C23*$C$4</f>
        <v>10992.7081</v>
      </c>
      <c r="D22" s="17">
        <f>D23*$D$4</f>
        <v>10984.575999999999</v>
      </c>
      <c r="E22" s="17">
        <f>E23*$E$4</f>
        <v>10970.091</v>
      </c>
      <c r="F22" s="17">
        <f>F23*$F$4</f>
        <v>11074.707</v>
      </c>
      <c r="G22" s="17"/>
      <c r="H22" s="92">
        <f>AVERAGE(C22:G22)</f>
        <v>11005.520525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108</v>
      </c>
      <c r="B23" s="6" t="s">
        <v>20</v>
      </c>
      <c r="C23" s="19">
        <v>319</v>
      </c>
      <c r="D23" s="16">
        <v>320</v>
      </c>
      <c r="E23" s="16">
        <v>319</v>
      </c>
      <c r="F23" s="16">
        <v>322</v>
      </c>
      <c r="G23" s="16"/>
      <c r="H23" s="92">
        <f>AVERAGE(C23:G23)</f>
        <v>320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109</v>
      </c>
      <c r="B24" s="6" t="s">
        <v>30</v>
      </c>
      <c r="C24" s="17">
        <f>C25*$C$4</f>
        <v>10889.328399999999</v>
      </c>
      <c r="D24" s="17">
        <f>D25*$D$4</f>
        <v>10881.595599999999</v>
      </c>
      <c r="E24" s="17">
        <f>E25*$E$4</f>
        <v>10866.924000000001</v>
      </c>
      <c r="F24" s="17">
        <f>F25*$F$4</f>
        <v>10971.526500000002</v>
      </c>
      <c r="G24" s="17"/>
      <c r="H24" s="92">
        <f>AVERAGE(C24:G24)</f>
        <v>10902.343625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110</v>
      </c>
      <c r="B25" s="6" t="s">
        <v>20</v>
      </c>
      <c r="C25" s="19">
        <v>316</v>
      </c>
      <c r="D25" s="19">
        <v>317</v>
      </c>
      <c r="E25" s="19">
        <v>316</v>
      </c>
      <c r="F25" s="19">
        <v>319</v>
      </c>
      <c r="G25" s="19"/>
      <c r="H25" s="92">
        <f>AVERAGE(C25:G25)</f>
        <v>317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111</v>
      </c>
      <c r="B26" s="3" t="s">
        <v>31</v>
      </c>
      <c r="C26" s="17">
        <f>C27*$C$4</f>
        <v>10613.6492</v>
      </c>
      <c r="D26" s="17">
        <f>D27*$D$4</f>
        <v>10572.654399999999</v>
      </c>
      <c r="E26" s="17">
        <f>E27*$E$4</f>
        <v>10557.423000000001</v>
      </c>
      <c r="F26" s="17">
        <f>F27*$F$4</f>
        <v>10661.985000000001</v>
      </c>
      <c r="G26" s="17"/>
      <c r="H26" s="92">
        <f t="shared" ref="H26:H34" si="1">AVERAGE(C26:G26)</f>
        <v>10601.427900000001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112</v>
      </c>
      <c r="B27" s="3" t="s">
        <v>20</v>
      </c>
      <c r="C27" s="16">
        <v>308</v>
      </c>
      <c r="D27" s="23">
        <v>308</v>
      </c>
      <c r="E27" s="16">
        <v>307</v>
      </c>
      <c r="F27" s="16">
        <v>310</v>
      </c>
      <c r="G27" s="16"/>
      <c r="H27" s="92">
        <f t="shared" si="1"/>
        <v>308.25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113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/>
      <c r="H28" s="92">
        <f t="shared" si="1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114</v>
      </c>
      <c r="B29" s="3" t="s">
        <v>20</v>
      </c>
      <c r="C29" s="16"/>
      <c r="D29" s="23"/>
      <c r="E29" s="16"/>
      <c r="F29" s="16"/>
      <c r="G29" s="16"/>
      <c r="H29" s="92"/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115</v>
      </c>
      <c r="B30" s="3" t="s">
        <v>64</v>
      </c>
      <c r="C30" s="17">
        <f>C31*$C$4</f>
        <v>10131.210599999999</v>
      </c>
      <c r="D30" s="17">
        <f>D31*$D$4</f>
        <v>10092.0792</v>
      </c>
      <c r="E30" s="17">
        <f>E31*$E$4</f>
        <v>10041.588000000002</v>
      </c>
      <c r="F30" s="17">
        <f>F31*$F$4</f>
        <v>10111.689</v>
      </c>
      <c r="G30" s="17"/>
      <c r="H30" s="92">
        <f t="shared" si="1"/>
        <v>10094.1417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116</v>
      </c>
      <c r="B31" s="3" t="s">
        <v>20</v>
      </c>
      <c r="C31" s="16">
        <v>294</v>
      </c>
      <c r="D31" s="23">
        <v>294</v>
      </c>
      <c r="E31" s="16">
        <v>292</v>
      </c>
      <c r="F31" s="16">
        <v>294</v>
      </c>
      <c r="G31" s="16"/>
      <c r="H31" s="92">
        <f t="shared" si="1"/>
        <v>293.5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117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/>
      <c r="H32" s="92">
        <f t="shared" si="1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118</v>
      </c>
      <c r="B33" s="3" t="s">
        <v>20</v>
      </c>
      <c r="C33" s="16"/>
      <c r="D33" s="23"/>
      <c r="E33" s="16"/>
      <c r="F33" s="16"/>
      <c r="G33" s="16"/>
      <c r="H33" s="92"/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161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/>
      <c r="H34" s="92">
        <f t="shared" si="1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162</v>
      </c>
      <c r="B35" s="10" t="s">
        <v>22</v>
      </c>
      <c r="C35" s="25"/>
      <c r="D35" s="28"/>
      <c r="E35" s="25"/>
      <c r="F35" s="25"/>
      <c r="G35" s="25"/>
      <c r="H35" s="91"/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4" t="s">
        <v>35</v>
      </c>
      <c r="C36" s="63"/>
      <c r="D36" s="65"/>
      <c r="E36" s="63"/>
      <c r="F36" s="63"/>
      <c r="G36" s="63"/>
      <c r="H36" s="66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163</v>
      </c>
      <c r="B37" s="3" t="s">
        <v>36</v>
      </c>
      <c r="C37" s="17">
        <f>C38*$C$4</f>
        <v>12405.563999999998</v>
      </c>
      <c r="D37" s="17">
        <f>D38*$D$4</f>
        <v>12391.9748</v>
      </c>
      <c r="E37" s="17">
        <f>E38*$E$4</f>
        <v>12345.651000000002</v>
      </c>
      <c r="F37" s="17">
        <f>F38*$F$4</f>
        <v>12381.660000000002</v>
      </c>
      <c r="G37" s="17"/>
      <c r="H37" s="92">
        <f t="shared" ref="H37:H42" si="2">AVERAGE(C37:G37)</f>
        <v>12381.212450000001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164</v>
      </c>
      <c r="B38" s="3" t="s">
        <v>37</v>
      </c>
      <c r="C38" s="16">
        <v>360</v>
      </c>
      <c r="D38" s="23">
        <v>361</v>
      </c>
      <c r="E38" s="16">
        <v>359</v>
      </c>
      <c r="F38" s="16">
        <v>360</v>
      </c>
      <c r="G38" s="16"/>
      <c r="H38" s="92">
        <f t="shared" si="2"/>
        <v>360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165</v>
      </c>
      <c r="B39" s="3" t="s">
        <v>39</v>
      </c>
      <c r="C39" s="17">
        <f>C40*$C$4</f>
        <v>10303.5101</v>
      </c>
      <c r="D39" s="17">
        <f>D40*$D$4</f>
        <v>10298.039999999999</v>
      </c>
      <c r="E39" s="17">
        <f>E40*$E$4</f>
        <v>10282.311000000002</v>
      </c>
      <c r="F39" s="17">
        <f>F40*$F$4</f>
        <v>10386.837000000001</v>
      </c>
      <c r="G39" s="17"/>
      <c r="H39" s="92">
        <f t="shared" si="2"/>
        <v>10317.674525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166</v>
      </c>
      <c r="B40" s="3" t="s">
        <v>38</v>
      </c>
      <c r="C40" s="16">
        <v>299</v>
      </c>
      <c r="D40" s="23">
        <v>300</v>
      </c>
      <c r="E40" s="16">
        <v>299</v>
      </c>
      <c r="F40" s="16">
        <v>302</v>
      </c>
      <c r="G40" s="16"/>
      <c r="H40" s="92">
        <f t="shared" si="2"/>
        <v>300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123</v>
      </c>
      <c r="B41" s="3" t="s">
        <v>65</v>
      </c>
      <c r="C41" s="17">
        <f>C42*$C$4</f>
        <v>14197.478799999999</v>
      </c>
      <c r="D41" s="17">
        <f>D42*$D$4</f>
        <v>14176.9684</v>
      </c>
      <c r="E41" s="17">
        <f>E42*$E$4</f>
        <v>13961.934000000001</v>
      </c>
      <c r="F41" s="17">
        <f>F42*$F$4</f>
        <v>13998.154500000001</v>
      </c>
      <c r="G41" s="17"/>
      <c r="H41" s="92">
        <f t="shared" si="2"/>
        <v>14083.633925000002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124</v>
      </c>
      <c r="B42" s="3" t="s">
        <v>22</v>
      </c>
      <c r="C42" s="16">
        <v>412</v>
      </c>
      <c r="D42" s="23">
        <v>413</v>
      </c>
      <c r="E42" s="16">
        <v>406</v>
      </c>
      <c r="F42" s="16">
        <v>407</v>
      </c>
      <c r="G42" s="16"/>
      <c r="H42" s="92">
        <f t="shared" si="2"/>
        <v>409.5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4" t="s">
        <v>40</v>
      </c>
      <c r="C43" s="63"/>
      <c r="D43" s="65"/>
      <c r="E43" s="63"/>
      <c r="F43" s="63"/>
      <c r="G43" s="63"/>
      <c r="H43" s="66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125</v>
      </c>
      <c r="B44" s="3" t="s">
        <v>41</v>
      </c>
      <c r="C44" s="17">
        <f>C45*$C$4</f>
        <v>9993.3709999999992</v>
      </c>
      <c r="D44" s="17">
        <f>D45*$D$4</f>
        <v>9886.1183999999994</v>
      </c>
      <c r="E44" s="17">
        <f>E45*$E$4</f>
        <v>9869.643</v>
      </c>
      <c r="F44" s="17">
        <f>F45*$F$4</f>
        <v>9870.9345000000012</v>
      </c>
      <c r="G44" s="17"/>
      <c r="H44" s="92">
        <f t="shared" ref="H44:H49" si="3">AVERAGE(C44:G44)</f>
        <v>9905.0167249999995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126</v>
      </c>
      <c r="B45" s="4" t="s">
        <v>67</v>
      </c>
      <c r="C45" s="16">
        <v>290</v>
      </c>
      <c r="D45" s="23">
        <v>288</v>
      </c>
      <c r="E45" s="16">
        <v>287</v>
      </c>
      <c r="F45" s="16">
        <v>287</v>
      </c>
      <c r="G45" s="16"/>
      <c r="H45" s="92">
        <f t="shared" si="3"/>
        <v>288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127</v>
      </c>
      <c r="B46" s="3" t="s">
        <v>42</v>
      </c>
      <c r="C46" s="17">
        <f>C47*$C$4</f>
        <v>8890.654199999999</v>
      </c>
      <c r="D46" s="17">
        <f>D47*$D$4</f>
        <v>8787.6607999999997</v>
      </c>
      <c r="E46" s="17">
        <f>E47*$E$4</f>
        <v>8769.1950000000015</v>
      </c>
      <c r="F46" s="17">
        <f>F47*$F$4</f>
        <v>8804.7360000000008</v>
      </c>
      <c r="G46" s="17"/>
      <c r="H46" s="92">
        <f t="shared" si="3"/>
        <v>8813.0614999999998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128</v>
      </c>
      <c r="B47" s="4" t="s">
        <v>68</v>
      </c>
      <c r="C47" s="16">
        <v>258</v>
      </c>
      <c r="D47" s="23">
        <v>256</v>
      </c>
      <c r="E47" s="16">
        <v>255</v>
      </c>
      <c r="F47" s="16">
        <v>256</v>
      </c>
      <c r="G47" s="16"/>
      <c r="H47" s="92">
        <f t="shared" si="3"/>
        <v>256.25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129</v>
      </c>
      <c r="B48" s="3" t="s">
        <v>43</v>
      </c>
      <c r="C48" s="17">
        <f>C49*$C$4</f>
        <v>8787.2744999999995</v>
      </c>
      <c r="D48" s="17">
        <f>D49*$D$4</f>
        <v>8684.6803999999993</v>
      </c>
      <c r="E48" s="17">
        <f>E49*$E$4</f>
        <v>8666.0280000000002</v>
      </c>
      <c r="F48" s="17">
        <f>F49*$F$4</f>
        <v>8701.5555000000004</v>
      </c>
      <c r="G48" s="17"/>
      <c r="H48" s="92">
        <f t="shared" si="3"/>
        <v>8709.8845999999994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130</v>
      </c>
      <c r="B49" s="3" t="s">
        <v>20</v>
      </c>
      <c r="C49" s="19">
        <v>255</v>
      </c>
      <c r="D49" s="17">
        <v>253</v>
      </c>
      <c r="E49" s="19">
        <v>252</v>
      </c>
      <c r="F49" s="19">
        <v>253</v>
      </c>
      <c r="G49" s="19"/>
      <c r="H49" s="92">
        <f t="shared" si="3"/>
        <v>253.25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7" t="s">
        <v>44</v>
      </c>
      <c r="C50" s="66"/>
      <c r="D50" s="63"/>
      <c r="E50" s="63"/>
      <c r="F50" s="63"/>
      <c r="G50" s="63"/>
      <c r="H50" s="66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131</v>
      </c>
      <c r="B51" s="3" t="s">
        <v>69</v>
      </c>
      <c r="C51" s="17">
        <f>C52*$C$4</f>
        <v>22605.694399999997</v>
      </c>
      <c r="D51" s="17">
        <f>D52*$D$4</f>
        <v>23582.511599999998</v>
      </c>
      <c r="E51" s="17">
        <f>E52*$E$4</f>
        <v>23522.076000000001</v>
      </c>
      <c r="F51" s="17">
        <f>F52*$F$4</f>
        <v>23559.547500000001</v>
      </c>
      <c r="G51" s="17"/>
      <c r="H51" s="92">
        <f>AVERAGE(C51:G51)</f>
        <v>23317.457374999998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132</v>
      </c>
      <c r="B52" s="3" t="s">
        <v>20</v>
      </c>
      <c r="C52" s="19">
        <v>656</v>
      </c>
      <c r="D52" s="16">
        <v>687</v>
      </c>
      <c r="E52" s="16">
        <v>684</v>
      </c>
      <c r="F52" s="16">
        <v>685</v>
      </c>
      <c r="G52" s="16"/>
      <c r="H52" s="92">
        <f>AVERAGE(C52:G52)</f>
        <v>678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133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/>
      <c r="H53" s="92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134</v>
      </c>
      <c r="B54" s="3" t="s">
        <v>20</v>
      </c>
      <c r="C54" s="19"/>
      <c r="D54" s="16"/>
      <c r="E54" s="16"/>
      <c r="F54" s="16"/>
      <c r="G54" s="16"/>
      <c r="H54" s="19"/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4" t="s">
        <v>46</v>
      </c>
      <c r="C55" s="66"/>
      <c r="D55" s="63"/>
      <c r="E55" s="63"/>
      <c r="F55" s="63"/>
      <c r="G55" s="63"/>
      <c r="H55" s="66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135</v>
      </c>
      <c r="B56" s="3" t="s">
        <v>47</v>
      </c>
      <c r="C56" s="17">
        <f>C57*$C$4</f>
        <v>15610.334699999999</v>
      </c>
      <c r="D56" s="17">
        <f>D57*$D$4</f>
        <v>15584.367199999999</v>
      </c>
      <c r="E56" s="17">
        <f>E57*$E$4</f>
        <v>16059.663</v>
      </c>
      <c r="F56" s="17">
        <f>F57*$F$4</f>
        <v>16061.764500000001</v>
      </c>
      <c r="G56" s="17"/>
      <c r="H56" s="92">
        <f>AVERAGE(C56:G56)</f>
        <v>15829.032350000001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136</v>
      </c>
      <c r="B57" s="3" t="s">
        <v>22</v>
      </c>
      <c r="C57" s="19">
        <v>453</v>
      </c>
      <c r="D57" s="16">
        <v>454</v>
      </c>
      <c r="E57" s="16">
        <v>467</v>
      </c>
      <c r="F57" s="16">
        <v>467</v>
      </c>
      <c r="G57" s="16"/>
      <c r="H57" s="92">
        <f>AVERAGE(C57:G57)</f>
        <v>460.25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4" t="s">
        <v>48</v>
      </c>
      <c r="C58" s="66"/>
      <c r="D58" s="63"/>
      <c r="E58" s="63"/>
      <c r="F58" s="63"/>
      <c r="G58" s="63"/>
      <c r="H58" s="66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137</v>
      </c>
      <c r="B59" s="3" t="s">
        <v>49</v>
      </c>
      <c r="C59" s="17">
        <f>C60*$C$4</f>
        <v>11199.467499999999</v>
      </c>
      <c r="D59" s="17">
        <f>D60*$D$4</f>
        <v>11190.5368</v>
      </c>
      <c r="E59" s="17">
        <f>E60*$E$4</f>
        <v>11176.425000000001</v>
      </c>
      <c r="F59" s="17">
        <f>F60*$F$4</f>
        <v>11281.068000000001</v>
      </c>
      <c r="G59" s="17"/>
      <c r="H59" s="92">
        <f t="shared" ref="H59:H65" si="4">AVERAGE(C59:G59)</f>
        <v>11211.874325000001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138</v>
      </c>
      <c r="B60" s="3" t="s">
        <v>20</v>
      </c>
      <c r="C60" s="19">
        <v>325</v>
      </c>
      <c r="D60" s="16">
        <v>326</v>
      </c>
      <c r="E60" s="16">
        <v>325</v>
      </c>
      <c r="F60" s="16">
        <v>328</v>
      </c>
      <c r="G60" s="16"/>
      <c r="H60" s="92">
        <f t="shared" si="4"/>
        <v>326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139</v>
      </c>
      <c r="B61" s="3" t="s">
        <v>50</v>
      </c>
      <c r="C61" s="17">
        <f>C62*$C$4</f>
        <v>10889.328399999999</v>
      </c>
      <c r="D61" s="17">
        <f>D62*$D$4</f>
        <v>10881.595599999999</v>
      </c>
      <c r="E61" s="17">
        <f>E62*$E$4</f>
        <v>10866.924000000001</v>
      </c>
      <c r="F61" s="17">
        <f>F62*$F$4</f>
        <v>10971.526500000002</v>
      </c>
      <c r="G61" s="17"/>
      <c r="H61" s="92">
        <f t="shared" si="4"/>
        <v>10902.343625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140</v>
      </c>
      <c r="B62" s="3" t="s">
        <v>20</v>
      </c>
      <c r="C62" s="19">
        <v>316</v>
      </c>
      <c r="D62" s="16">
        <v>317</v>
      </c>
      <c r="E62" s="16">
        <v>316</v>
      </c>
      <c r="F62" s="16">
        <v>319</v>
      </c>
      <c r="G62" s="16"/>
      <c r="H62" s="92">
        <f t="shared" si="4"/>
        <v>317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141</v>
      </c>
      <c r="B63" s="3" t="s">
        <v>51</v>
      </c>
      <c r="C63" s="17">
        <f>C64*$C$4</f>
        <v>10785.948699999999</v>
      </c>
      <c r="D63" s="17">
        <f>D64*$D$4</f>
        <v>10778.6152</v>
      </c>
      <c r="E63" s="17">
        <f>E64*$E$4</f>
        <v>10763.757000000001</v>
      </c>
      <c r="F63" s="17">
        <f>F64*$F$4</f>
        <v>10868.346000000001</v>
      </c>
      <c r="G63" s="17"/>
      <c r="H63" s="92">
        <f t="shared" si="4"/>
        <v>10799.166725000001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142</v>
      </c>
      <c r="B64" s="3" t="s">
        <v>20</v>
      </c>
      <c r="C64" s="19">
        <v>313</v>
      </c>
      <c r="D64" s="16">
        <v>314</v>
      </c>
      <c r="E64" s="16">
        <v>313</v>
      </c>
      <c r="F64" s="16">
        <v>316</v>
      </c>
      <c r="G64" s="16"/>
      <c r="H64" s="92">
        <f t="shared" si="4"/>
        <v>314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143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/>
      <c r="H65" s="92">
        <f t="shared" si="4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144</v>
      </c>
      <c r="B66" s="3" t="s">
        <v>20</v>
      </c>
      <c r="C66" s="19"/>
      <c r="D66" s="16"/>
      <c r="E66" s="16"/>
      <c r="F66" s="16"/>
      <c r="G66" s="16"/>
      <c r="H66" s="19"/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145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/>
      <c r="H67" s="92">
        <f>AVERAGE(C67:G67)</f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146</v>
      </c>
      <c r="B68" s="10" t="s">
        <v>20</v>
      </c>
      <c r="C68" s="25"/>
      <c r="D68" s="25"/>
      <c r="E68" s="25"/>
      <c r="F68" s="25"/>
      <c r="G68" s="25"/>
      <c r="H68" s="22"/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4" t="s">
        <v>54</v>
      </c>
      <c r="C69" s="63"/>
      <c r="D69" s="63"/>
      <c r="E69" s="63"/>
      <c r="F69" s="63"/>
      <c r="G69" s="63"/>
      <c r="H69" s="66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147</v>
      </c>
      <c r="B70" s="3" t="s">
        <v>55</v>
      </c>
      <c r="C70" s="17">
        <f>C71*$C$4</f>
        <v>11199.467499999999</v>
      </c>
      <c r="D70" s="17">
        <f>D71*$D$4</f>
        <v>11190.5368</v>
      </c>
      <c r="E70" s="17">
        <f>E71*$E$4</f>
        <v>11176.425000000001</v>
      </c>
      <c r="F70" s="17">
        <f>F71*$F$4</f>
        <v>11384.248500000002</v>
      </c>
      <c r="G70" s="17"/>
      <c r="H70" s="92">
        <f t="shared" ref="H70:H80" si="5">AVERAGE(C70:G70)</f>
        <v>11237.669450000001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148</v>
      </c>
      <c r="B71" s="3" t="s">
        <v>22</v>
      </c>
      <c r="C71" s="16">
        <v>325</v>
      </c>
      <c r="D71" s="16">
        <v>326</v>
      </c>
      <c r="E71" s="16">
        <v>325</v>
      </c>
      <c r="F71" s="16">
        <v>331</v>
      </c>
      <c r="G71" s="16"/>
      <c r="H71" s="92">
        <f t="shared" si="5"/>
        <v>326.75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149</v>
      </c>
      <c r="B72" s="3" t="s">
        <v>56</v>
      </c>
      <c r="C72" s="17">
        <f>C73*$C$4</f>
        <v>11096.087799999999</v>
      </c>
      <c r="D72" s="17">
        <f>D73*$D$4</f>
        <v>11087.556399999999</v>
      </c>
      <c r="E72" s="17">
        <f>E73*$E$4</f>
        <v>11073.258000000002</v>
      </c>
      <c r="F72" s="17">
        <f>F73*$F$4</f>
        <v>11281.068000000001</v>
      </c>
      <c r="G72" s="17"/>
      <c r="H72" s="92">
        <f t="shared" si="5"/>
        <v>11134.492549999999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150</v>
      </c>
      <c r="B73" s="3" t="s">
        <v>20</v>
      </c>
      <c r="C73" s="16">
        <v>322</v>
      </c>
      <c r="D73" s="16">
        <v>323</v>
      </c>
      <c r="E73" s="16">
        <v>322</v>
      </c>
      <c r="F73" s="16">
        <v>328</v>
      </c>
      <c r="G73" s="16"/>
      <c r="H73" s="92">
        <f t="shared" si="5"/>
        <v>323.75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151</v>
      </c>
      <c r="B74" s="3" t="s">
        <v>57</v>
      </c>
      <c r="C74" s="17">
        <f>C75*$C$4</f>
        <v>10992.7081</v>
      </c>
      <c r="D74" s="17">
        <f>D75*$D$4</f>
        <v>10984.575999999999</v>
      </c>
      <c r="E74" s="17">
        <f>E75*$E$4</f>
        <v>10970.091</v>
      </c>
      <c r="F74" s="17">
        <f>F75*$F$4</f>
        <v>11177.887500000001</v>
      </c>
      <c r="G74" s="17"/>
      <c r="H74" s="92">
        <f t="shared" si="5"/>
        <v>11031.31565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152</v>
      </c>
      <c r="B75" s="3" t="s">
        <v>20</v>
      </c>
      <c r="C75" s="16">
        <v>319</v>
      </c>
      <c r="D75" s="16">
        <v>320</v>
      </c>
      <c r="E75" s="16">
        <v>319</v>
      </c>
      <c r="F75" s="16">
        <v>325</v>
      </c>
      <c r="G75" s="16"/>
      <c r="H75" s="92">
        <f t="shared" si="5"/>
        <v>320.75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153</v>
      </c>
      <c r="B76" s="3" t="s">
        <v>58</v>
      </c>
      <c r="C76" s="17">
        <f>C77*$C$4</f>
        <v>10889.328399999999</v>
      </c>
      <c r="D76" s="17">
        <f>D77*$D$4</f>
        <v>10881.595599999999</v>
      </c>
      <c r="E76" s="17">
        <f>E77*$E$4</f>
        <v>10866.924000000001</v>
      </c>
      <c r="F76" s="17">
        <f>F77*$F$4</f>
        <v>11074.707</v>
      </c>
      <c r="G76" s="17"/>
      <c r="H76" s="92">
        <f t="shared" si="5"/>
        <v>10928.13875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154</v>
      </c>
      <c r="B77" s="3" t="s">
        <v>20</v>
      </c>
      <c r="C77" s="16">
        <v>316</v>
      </c>
      <c r="D77" s="16">
        <v>317</v>
      </c>
      <c r="E77" s="16">
        <v>316</v>
      </c>
      <c r="F77" s="16">
        <v>322</v>
      </c>
      <c r="G77" s="16"/>
      <c r="H77" s="92">
        <f t="shared" si="5"/>
        <v>317.75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155</v>
      </c>
      <c r="B78" s="3" t="s">
        <v>59</v>
      </c>
      <c r="C78" s="17">
        <f>C79*$C$4</f>
        <v>10682.569</v>
      </c>
      <c r="D78" s="17">
        <f>D79*$D$4</f>
        <v>10675.6348</v>
      </c>
      <c r="E78" s="17">
        <f>E79*$E$4</f>
        <v>10660.59</v>
      </c>
      <c r="F78" s="17">
        <f>F79*$F$4</f>
        <v>10868.346000000001</v>
      </c>
      <c r="G78" s="17"/>
      <c r="H78" s="92">
        <f t="shared" si="5"/>
        <v>10721.784950000001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156</v>
      </c>
      <c r="B79" s="3" t="s">
        <v>22</v>
      </c>
      <c r="C79" s="16">
        <v>310</v>
      </c>
      <c r="D79" s="16">
        <v>311</v>
      </c>
      <c r="E79" s="16">
        <v>310</v>
      </c>
      <c r="F79" s="16">
        <v>316</v>
      </c>
      <c r="G79" s="16"/>
      <c r="H79" s="92">
        <f t="shared" si="5"/>
        <v>311.75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157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/>
      <c r="H80" s="92">
        <f t="shared" si="5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158</v>
      </c>
      <c r="B81" s="3" t="s">
        <v>20</v>
      </c>
      <c r="C81" s="16"/>
      <c r="D81" s="16"/>
      <c r="E81" s="16"/>
      <c r="F81" s="16"/>
      <c r="G81" s="16"/>
      <c r="H81" s="19"/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4" t="s">
        <v>61</v>
      </c>
      <c r="C82" s="63"/>
      <c r="D82" s="63"/>
      <c r="E82" s="63"/>
      <c r="F82" s="63"/>
      <c r="G82" s="63"/>
      <c r="H82" s="66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159</v>
      </c>
      <c r="B83" s="3" t="s">
        <v>62</v>
      </c>
      <c r="C83" s="17">
        <f>C84*$C$4</f>
        <v>7994.6967999999997</v>
      </c>
      <c r="D83" s="17">
        <f>D84*$D$4</f>
        <v>7998.1444000000001</v>
      </c>
      <c r="E83" s="17">
        <f>E84*$E$4</f>
        <v>7978.2480000000005</v>
      </c>
      <c r="F83" s="17">
        <f>F84*$F$4</f>
        <v>7979.2920000000004</v>
      </c>
      <c r="G83" s="17"/>
      <c r="H83" s="92">
        <f>AVERAGE(C83:G83)</f>
        <v>7987.5953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160</v>
      </c>
      <c r="B84" s="10" t="s">
        <v>20</v>
      </c>
      <c r="C84" s="22">
        <v>232</v>
      </c>
      <c r="D84" s="25">
        <v>233</v>
      </c>
      <c r="E84" s="25">
        <v>232</v>
      </c>
      <c r="F84" s="22">
        <v>232</v>
      </c>
      <c r="G84" s="25"/>
      <c r="H84" s="91">
        <f>AVERAGE(C84:G84)</f>
        <v>232.25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x14ac:dyDescent="0.5">
      <c r="B85" s="27"/>
      <c r="C85" s="18"/>
      <c r="D85" s="18"/>
      <c r="E85" s="18"/>
      <c r="F85" s="18"/>
      <c r="G85" s="18"/>
      <c r="H85" s="18"/>
      <c r="I85" s="20"/>
      <c r="J85" s="20"/>
      <c r="K85" s="20"/>
      <c r="L85" s="20"/>
      <c r="M85" s="20"/>
      <c r="N85" s="20"/>
      <c r="O85" s="20"/>
      <c r="P85" s="20"/>
      <c r="Q85" s="20"/>
    </row>
    <row r="86" spans="1:17" x14ac:dyDescent="0.5">
      <c r="B86" s="8"/>
      <c r="C86" s="18"/>
      <c r="D86" s="18"/>
      <c r="E86" s="18"/>
      <c r="F86" s="21"/>
      <c r="G86" s="21"/>
      <c r="H86" s="21"/>
      <c r="I86" s="20"/>
      <c r="J86" s="20"/>
      <c r="K86" s="20"/>
      <c r="L86" s="20"/>
      <c r="M86" s="20"/>
      <c r="N86" s="20"/>
      <c r="O86" s="20"/>
      <c r="P86" s="20"/>
      <c r="Q86" s="20"/>
    </row>
    <row r="87" spans="1:17" x14ac:dyDescent="0.5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</row>
    <row r="350" spans="3:17" x14ac:dyDescent="0.5">
      <c r="C350" s="20"/>
      <c r="D350" s="20"/>
      <c r="E350" s="20"/>
      <c r="F350" s="20"/>
    </row>
    <row r="351" spans="3:17" x14ac:dyDescent="0.5">
      <c r="C351" s="20"/>
      <c r="D351" s="20"/>
      <c r="E351" s="20"/>
      <c r="F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D366" s="11"/>
    </row>
    <row r="367" spans="3:6" x14ac:dyDescent="0.5">
      <c r="D367" s="11"/>
    </row>
    <row r="368" spans="3:6" x14ac:dyDescent="0.5">
      <c r="D368" s="11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04"/>
  <sheetViews>
    <sheetView workbookViewId="0">
      <pane xSplit="2" ySplit="4" topLeftCell="C5" activePane="bottomRight" state="frozen"/>
      <selection activeCell="E90" sqref="E90"/>
      <selection pane="topRight" activeCell="E90" sqref="E90"/>
      <selection pane="bottomLeft" activeCell="E90" sqref="E90"/>
      <selection pane="bottomRight" activeCell="E90" sqref="E90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170" t="s">
        <v>79</v>
      </c>
      <c r="C1" s="170"/>
      <c r="D1" s="170"/>
      <c r="E1" s="170"/>
      <c r="F1" s="170"/>
      <c r="G1" s="170"/>
      <c r="H1" s="170"/>
    </row>
    <row r="2" spans="1:17" x14ac:dyDescent="0.5">
      <c r="B2" s="31" t="s">
        <v>0</v>
      </c>
      <c r="C2" s="168" t="s">
        <v>66</v>
      </c>
      <c r="D2" s="169"/>
      <c r="E2" s="169"/>
      <c r="F2" s="169"/>
      <c r="G2" s="169"/>
      <c r="H2" s="30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3" t="s">
        <v>17</v>
      </c>
      <c r="C4" s="44">
        <v>34.334800000000001</v>
      </c>
      <c r="D4" s="45">
        <v>34.4086</v>
      </c>
      <c r="E4" s="46">
        <v>34.392400000000002</v>
      </c>
      <c r="F4" s="46">
        <v>34.35</v>
      </c>
      <c r="G4" s="44"/>
      <c r="H4" s="48">
        <f>AVERAGE(C4:G4)</f>
        <v>34.371450000000003</v>
      </c>
    </row>
    <row r="5" spans="1:17" x14ac:dyDescent="0.5">
      <c r="B5" s="60" t="s">
        <v>18</v>
      </c>
      <c r="C5" s="61"/>
      <c r="D5" s="62"/>
      <c r="E5" s="62"/>
      <c r="F5" s="63"/>
      <c r="G5" s="62"/>
      <c r="H5" s="61"/>
    </row>
    <row r="6" spans="1:17" x14ac:dyDescent="0.5">
      <c r="A6" t="s">
        <v>91</v>
      </c>
      <c r="B6" s="6" t="s">
        <v>19</v>
      </c>
      <c r="C6" s="17">
        <f>C7*$C$4</f>
        <v>19708.175200000001</v>
      </c>
      <c r="D6" s="17">
        <f>D7*$D$4</f>
        <v>19681.7192</v>
      </c>
      <c r="E6" s="17">
        <f>E7*$E$4</f>
        <v>19706.8452</v>
      </c>
      <c r="F6" s="17">
        <f>F7*$F$4</f>
        <v>19716.900000000001</v>
      </c>
      <c r="G6" s="17"/>
      <c r="H6" s="92">
        <f>AVERAGE(C6:G6)</f>
        <v>19703.409899999999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92</v>
      </c>
      <c r="B7" s="6" t="s">
        <v>20</v>
      </c>
      <c r="C7" s="17">
        <v>574</v>
      </c>
      <c r="D7" s="16">
        <v>572</v>
      </c>
      <c r="E7" s="16">
        <v>573</v>
      </c>
      <c r="F7" s="16">
        <v>574</v>
      </c>
      <c r="G7" s="16"/>
      <c r="H7" s="92">
        <f t="shared" ref="H7:H29" si="0">AVERAGE(C7:G7)</f>
        <v>573.25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93</v>
      </c>
      <c r="B8" s="6" t="s">
        <v>21</v>
      </c>
      <c r="C8" s="17">
        <f>C9*$C$4</f>
        <v>19536.501200000002</v>
      </c>
      <c r="D8" s="17">
        <f>D9*$D$4</f>
        <v>19509.676200000002</v>
      </c>
      <c r="E8" s="17">
        <f>E9*$E$4</f>
        <v>19500.4908</v>
      </c>
      <c r="F8" s="17">
        <f>F9*$F$4</f>
        <v>19510.8</v>
      </c>
      <c r="G8" s="17"/>
      <c r="H8" s="92">
        <f t="shared" si="0"/>
        <v>19514.367050000001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94</v>
      </c>
      <c r="B9" s="6" t="s">
        <v>22</v>
      </c>
      <c r="C9" s="17">
        <v>569</v>
      </c>
      <c r="D9" s="17">
        <v>567</v>
      </c>
      <c r="E9" s="16">
        <v>567</v>
      </c>
      <c r="F9" s="17">
        <v>568</v>
      </c>
      <c r="G9" s="17"/>
      <c r="H9" s="92">
        <f t="shared" si="0"/>
        <v>567.75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95</v>
      </c>
      <c r="B10" s="6" t="s">
        <v>23</v>
      </c>
      <c r="C10" s="17">
        <f>C11*$C$4</f>
        <v>19227.488000000001</v>
      </c>
      <c r="D10" s="17">
        <f>D11*$D$4</f>
        <v>19199.998800000001</v>
      </c>
      <c r="E10" s="17">
        <f>E11*$E$4</f>
        <v>19190.959200000001</v>
      </c>
      <c r="F10" s="17">
        <f>F11*$F$4</f>
        <v>19201.650000000001</v>
      </c>
      <c r="G10" s="17"/>
      <c r="H10" s="92">
        <f t="shared" si="0"/>
        <v>19205.023999999998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96</v>
      </c>
      <c r="B11" s="6" t="s">
        <v>20</v>
      </c>
      <c r="C11" s="17">
        <v>560</v>
      </c>
      <c r="D11" s="17">
        <v>558</v>
      </c>
      <c r="E11" s="16">
        <v>558</v>
      </c>
      <c r="F11" s="17">
        <v>559</v>
      </c>
      <c r="G11" s="17"/>
      <c r="H11" s="92">
        <f t="shared" si="0"/>
        <v>558.75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97</v>
      </c>
      <c r="B12" s="6" t="s">
        <v>24</v>
      </c>
      <c r="C12" s="17">
        <f>C13*$C$4</f>
        <v>19021.479200000002</v>
      </c>
      <c r="D12" s="17">
        <f>D13*$D$4</f>
        <v>18993.547200000001</v>
      </c>
      <c r="E12" s="17">
        <f>E13*$E$4</f>
        <v>18984.604800000001</v>
      </c>
      <c r="F12" s="17">
        <f>F13*$F$4</f>
        <v>18995.55</v>
      </c>
      <c r="G12" s="17"/>
      <c r="H12" s="92">
        <f t="shared" si="0"/>
        <v>18998.795300000002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98</v>
      </c>
      <c r="B13" s="6" t="s">
        <v>20</v>
      </c>
      <c r="C13" s="17">
        <v>554</v>
      </c>
      <c r="D13" s="16">
        <v>552</v>
      </c>
      <c r="E13" s="16">
        <v>552</v>
      </c>
      <c r="F13" s="16">
        <v>553</v>
      </c>
      <c r="G13" s="16"/>
      <c r="H13" s="92">
        <f t="shared" si="0"/>
        <v>552.75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99</v>
      </c>
      <c r="B14" s="6" t="s">
        <v>25</v>
      </c>
      <c r="C14" s="17">
        <f>C15*$C$4</f>
        <v>12806.8804</v>
      </c>
      <c r="D14" s="17">
        <f>D15*$D$4</f>
        <v>12799.9992</v>
      </c>
      <c r="E14" s="17">
        <f>E15*$E$4</f>
        <v>12793.972800000001</v>
      </c>
      <c r="F14" s="17">
        <f>F15*$F$4</f>
        <v>12812.550000000001</v>
      </c>
      <c r="G14" s="17"/>
      <c r="H14" s="92">
        <f t="shared" si="0"/>
        <v>12803.350600000002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100</v>
      </c>
      <c r="B15" s="6" t="s">
        <v>20</v>
      </c>
      <c r="C15" s="19">
        <v>373</v>
      </c>
      <c r="D15" s="16">
        <v>372</v>
      </c>
      <c r="E15" s="16">
        <v>372</v>
      </c>
      <c r="F15" s="16">
        <v>373</v>
      </c>
      <c r="G15" s="16"/>
      <c r="H15" s="92">
        <f t="shared" si="0"/>
        <v>372.5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101</v>
      </c>
      <c r="B16" s="6" t="s">
        <v>26</v>
      </c>
      <c r="C16" s="17">
        <f>C17*$C$4</f>
        <v>11605.162400000001</v>
      </c>
      <c r="D16" s="17">
        <f>D17*$D$4</f>
        <v>11595.698200000001</v>
      </c>
      <c r="E16" s="17">
        <f>E17*$E$4</f>
        <v>11590.238800000001</v>
      </c>
      <c r="F16" s="17">
        <f>F17*$F$4</f>
        <v>11610.300000000001</v>
      </c>
      <c r="G16" s="17"/>
      <c r="H16" s="92">
        <f t="shared" si="0"/>
        <v>11600.349850000001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102</v>
      </c>
      <c r="B17" s="6" t="s">
        <v>20</v>
      </c>
      <c r="C17" s="19">
        <v>338</v>
      </c>
      <c r="D17" s="16">
        <v>337</v>
      </c>
      <c r="E17" s="16">
        <v>337</v>
      </c>
      <c r="F17" s="16">
        <v>338</v>
      </c>
      <c r="G17" s="16"/>
      <c r="H17" s="92">
        <f t="shared" si="0"/>
        <v>337.5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103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/>
      <c r="H18" s="92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104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/>
      <c r="H19" s="92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105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17"/>
      <c r="H20" s="92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106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/>
      <c r="H21" s="92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107</v>
      </c>
      <c r="B22" s="6" t="s">
        <v>29</v>
      </c>
      <c r="C22" s="17">
        <f>C23*$C$4</f>
        <v>11296.1492</v>
      </c>
      <c r="D22" s="17">
        <f>D23*$D$4</f>
        <v>11286.0208</v>
      </c>
      <c r="E22" s="17">
        <f>E23*$E$4</f>
        <v>11280.707200000001</v>
      </c>
      <c r="F22" s="17">
        <f>F23*$F$4</f>
        <v>11301.15</v>
      </c>
      <c r="G22" s="17"/>
      <c r="H22" s="92">
        <f t="shared" si="0"/>
        <v>11291.006800000001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108</v>
      </c>
      <c r="B23" s="6" t="s">
        <v>20</v>
      </c>
      <c r="C23" s="19">
        <v>329</v>
      </c>
      <c r="D23" s="16">
        <v>328</v>
      </c>
      <c r="E23" s="16">
        <v>328</v>
      </c>
      <c r="F23" s="16">
        <v>329</v>
      </c>
      <c r="G23" s="16"/>
      <c r="H23" s="92">
        <f t="shared" si="0"/>
        <v>328.5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109</v>
      </c>
      <c r="B24" s="6" t="s">
        <v>30</v>
      </c>
      <c r="C24" s="17">
        <f>C25*$C$4</f>
        <v>11227.479600000001</v>
      </c>
      <c r="D24" s="17">
        <f>D25*$D$4</f>
        <v>11182.795</v>
      </c>
      <c r="E24" s="17">
        <f>E25*$E$4</f>
        <v>11211.922400000001</v>
      </c>
      <c r="F24" s="17">
        <f>F25*$F$4</f>
        <v>11198.1</v>
      </c>
      <c r="G24" s="17"/>
      <c r="H24" s="92">
        <f t="shared" si="0"/>
        <v>11205.07425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110</v>
      </c>
      <c r="B25" s="6" t="s">
        <v>20</v>
      </c>
      <c r="C25" s="19">
        <v>327</v>
      </c>
      <c r="D25" s="19">
        <v>325</v>
      </c>
      <c r="E25" s="16">
        <v>326</v>
      </c>
      <c r="F25" s="19">
        <v>326</v>
      </c>
      <c r="G25" s="19"/>
      <c r="H25" s="92">
        <f t="shared" si="0"/>
        <v>326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111</v>
      </c>
      <c r="B26" s="3" t="s">
        <v>31</v>
      </c>
      <c r="C26" s="17">
        <f>C27*$C$4</f>
        <v>10849.7968</v>
      </c>
      <c r="D26" s="17">
        <f>D27*$D$4</f>
        <v>10838.709000000001</v>
      </c>
      <c r="E26" s="17">
        <f>E27*$E$4</f>
        <v>10833.606</v>
      </c>
      <c r="F26" s="17">
        <f>F27*$F$4</f>
        <v>10820.25</v>
      </c>
      <c r="G26" s="17"/>
      <c r="H26" s="92">
        <f t="shared" si="0"/>
        <v>10835.59045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112</v>
      </c>
      <c r="B27" s="3" t="s">
        <v>20</v>
      </c>
      <c r="C27" s="16">
        <v>316</v>
      </c>
      <c r="D27" s="23">
        <v>315</v>
      </c>
      <c r="E27" s="16">
        <v>315</v>
      </c>
      <c r="F27" s="16">
        <v>315</v>
      </c>
      <c r="G27" s="16"/>
      <c r="H27" s="92">
        <f t="shared" si="0"/>
        <v>315.25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113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/>
      <c r="H28" s="92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114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/>
      <c r="H29" s="92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115</v>
      </c>
      <c r="B30" s="3" t="s">
        <v>64</v>
      </c>
      <c r="C30" s="17">
        <f>C31*$C$4</f>
        <v>10300.44</v>
      </c>
      <c r="D30" s="17">
        <f>D31*$D$4</f>
        <v>10288.171399999999</v>
      </c>
      <c r="E30" s="17">
        <f>E31*$E$4</f>
        <v>10283.327600000001</v>
      </c>
      <c r="F30" s="17">
        <f>F31*$F$4</f>
        <v>10270.65</v>
      </c>
      <c r="G30" s="17"/>
      <c r="H30" s="92">
        <f t="shared" ref="H30:H35" si="1">AVERAGE(C30:G30)</f>
        <v>10285.64725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116</v>
      </c>
      <c r="B31" s="3" t="s">
        <v>20</v>
      </c>
      <c r="C31" s="16">
        <v>300</v>
      </c>
      <c r="D31" s="23">
        <v>299</v>
      </c>
      <c r="E31" s="16">
        <v>299</v>
      </c>
      <c r="F31" s="16">
        <v>299</v>
      </c>
      <c r="G31" s="16"/>
      <c r="H31" s="92">
        <f t="shared" si="1"/>
        <v>299.25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117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/>
      <c r="H32" s="92">
        <f t="shared" si="1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118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/>
      <c r="H33" s="92">
        <f t="shared" si="1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161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/>
      <c r="H34" s="92">
        <f t="shared" si="1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162</v>
      </c>
      <c r="B35" s="10" t="s">
        <v>22</v>
      </c>
      <c r="C35" s="25">
        <v>0</v>
      </c>
      <c r="D35" s="28">
        <v>0</v>
      </c>
      <c r="E35" s="22">
        <v>0</v>
      </c>
      <c r="F35" s="25">
        <v>0</v>
      </c>
      <c r="G35" s="25"/>
      <c r="H35" s="91">
        <f t="shared" si="1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4" t="s">
        <v>35</v>
      </c>
      <c r="C36" s="63"/>
      <c r="D36" s="65"/>
      <c r="E36" s="63"/>
      <c r="F36" s="63"/>
      <c r="G36" s="63"/>
      <c r="H36" s="66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163</v>
      </c>
      <c r="B37" s="3" t="s">
        <v>36</v>
      </c>
      <c r="C37" s="17">
        <f>C38*$C$4</f>
        <v>12429.197600000001</v>
      </c>
      <c r="D37" s="17">
        <f>D38*$D$4</f>
        <v>12387.096</v>
      </c>
      <c r="E37" s="17">
        <f>E38*$E$4</f>
        <v>12381.264000000001</v>
      </c>
      <c r="F37" s="17">
        <f>F38*$F$4</f>
        <v>12400.35</v>
      </c>
      <c r="G37" s="17"/>
      <c r="H37" s="92">
        <f t="shared" ref="H37:H42" si="2">AVERAGE(C37:G37)</f>
        <v>12399.4769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164</v>
      </c>
      <c r="B38" s="3" t="s">
        <v>37</v>
      </c>
      <c r="C38" s="16">
        <v>362</v>
      </c>
      <c r="D38" s="80">
        <v>360</v>
      </c>
      <c r="E38" s="19">
        <v>360</v>
      </c>
      <c r="F38" s="16">
        <v>361</v>
      </c>
      <c r="G38" s="16"/>
      <c r="H38" s="92">
        <f t="shared" si="2"/>
        <v>360.75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165</v>
      </c>
      <c r="B39" s="3" t="s">
        <v>39</v>
      </c>
      <c r="C39" s="17">
        <f>C40*$C$4</f>
        <v>10506.4488</v>
      </c>
      <c r="D39" s="17">
        <f>D40*$D$4</f>
        <v>10597.8488</v>
      </c>
      <c r="E39" s="17">
        <f>E40*$E$4</f>
        <v>10592.859200000001</v>
      </c>
      <c r="F39" s="17">
        <f>F40*$F$4</f>
        <v>10614.15</v>
      </c>
      <c r="G39" s="17"/>
      <c r="H39" s="92">
        <f t="shared" si="2"/>
        <v>10577.8267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166</v>
      </c>
      <c r="B40" s="3" t="s">
        <v>38</v>
      </c>
      <c r="C40" s="16">
        <v>306</v>
      </c>
      <c r="D40" s="80">
        <v>308</v>
      </c>
      <c r="E40" s="19">
        <v>308</v>
      </c>
      <c r="F40" s="16">
        <v>309</v>
      </c>
      <c r="G40" s="16"/>
      <c r="H40" s="92">
        <f t="shared" si="2"/>
        <v>307.75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123</v>
      </c>
      <c r="B41" s="3" t="s">
        <v>65</v>
      </c>
      <c r="C41" s="17">
        <f>C42*$C$4</f>
        <v>14214.6072</v>
      </c>
      <c r="D41" s="17">
        <f>D42*$D$4</f>
        <v>14210.7518</v>
      </c>
      <c r="E41" s="17">
        <f>E42*$E$4</f>
        <v>14204.0612</v>
      </c>
      <c r="F41" s="17">
        <f>F42*$F$4</f>
        <v>14220.900000000001</v>
      </c>
      <c r="G41" s="17"/>
      <c r="H41" s="92">
        <f t="shared" si="2"/>
        <v>14212.58005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124</v>
      </c>
      <c r="B42" s="3" t="s">
        <v>22</v>
      </c>
      <c r="C42" s="16">
        <v>414</v>
      </c>
      <c r="D42" s="80">
        <v>413</v>
      </c>
      <c r="E42" s="19">
        <v>413</v>
      </c>
      <c r="F42" s="16">
        <v>414</v>
      </c>
      <c r="G42" s="16"/>
      <c r="H42" s="92">
        <f t="shared" si="2"/>
        <v>413.5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4" t="s">
        <v>40</v>
      </c>
      <c r="C43" s="63"/>
      <c r="D43" s="65"/>
      <c r="E43" s="63"/>
      <c r="F43" s="63"/>
      <c r="G43" s="63"/>
      <c r="H43" s="66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125</v>
      </c>
      <c r="B44" s="3" t="s">
        <v>41</v>
      </c>
      <c r="C44" s="17">
        <f>C45*$C$4</f>
        <v>10025.7616</v>
      </c>
      <c r="D44" s="17">
        <f>D45*$D$4</f>
        <v>10012.902599999999</v>
      </c>
      <c r="E44" s="17">
        <f>E45*$E$4</f>
        <v>10008.188400000001</v>
      </c>
      <c r="F44" s="17">
        <f>F45*$F$4</f>
        <v>9995.85</v>
      </c>
      <c r="G44" s="17"/>
      <c r="H44" s="92">
        <f t="shared" ref="H44:H49" si="3">AVERAGE(C44:G44)</f>
        <v>10010.675649999999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126</v>
      </c>
      <c r="B45" s="4" t="s">
        <v>67</v>
      </c>
      <c r="C45" s="16">
        <v>292</v>
      </c>
      <c r="D45" s="23">
        <v>291</v>
      </c>
      <c r="E45" s="19">
        <v>291</v>
      </c>
      <c r="F45" s="16">
        <v>291</v>
      </c>
      <c r="G45" s="16"/>
      <c r="H45" s="92">
        <f t="shared" si="3"/>
        <v>291.25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127</v>
      </c>
      <c r="B46" s="3" t="s">
        <v>42</v>
      </c>
      <c r="C46" s="17">
        <f>C47*$C$4</f>
        <v>8892.7132000000001</v>
      </c>
      <c r="D46" s="17">
        <f>D47*$D$4</f>
        <v>8911.8274000000001</v>
      </c>
      <c r="E46" s="17">
        <f>E47*$E$4</f>
        <v>8907.6316000000006</v>
      </c>
      <c r="F46" s="17">
        <f>F47*$F$4</f>
        <v>8896.65</v>
      </c>
      <c r="G46" s="17"/>
      <c r="H46" s="92">
        <f t="shared" si="3"/>
        <v>8902.2055500000006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128</v>
      </c>
      <c r="B47" s="4" t="s">
        <v>68</v>
      </c>
      <c r="C47" s="16">
        <v>259</v>
      </c>
      <c r="D47" s="23">
        <v>259</v>
      </c>
      <c r="E47" s="19">
        <v>259</v>
      </c>
      <c r="F47" s="16">
        <v>259</v>
      </c>
      <c r="G47" s="16"/>
      <c r="H47" s="92">
        <f t="shared" si="3"/>
        <v>259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129</v>
      </c>
      <c r="B48" s="3" t="s">
        <v>43</v>
      </c>
      <c r="C48" s="17">
        <f>C49*$C$4</f>
        <v>8824.0436000000009</v>
      </c>
      <c r="D48" s="17">
        <f>D49*$D$4</f>
        <v>8808.6016</v>
      </c>
      <c r="E48" s="17">
        <f>E49*$E$4</f>
        <v>8804.4544000000005</v>
      </c>
      <c r="F48" s="17">
        <f>F49*$F$4</f>
        <v>8793.6</v>
      </c>
      <c r="G48" s="17"/>
      <c r="H48" s="92">
        <f t="shared" si="3"/>
        <v>8807.6749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130</v>
      </c>
      <c r="B49" s="3" t="s">
        <v>20</v>
      </c>
      <c r="C49" s="19">
        <v>257</v>
      </c>
      <c r="D49" s="17">
        <v>256</v>
      </c>
      <c r="E49" s="19">
        <v>256</v>
      </c>
      <c r="F49" s="19">
        <v>256</v>
      </c>
      <c r="G49" s="19"/>
      <c r="H49" s="92">
        <f t="shared" si="3"/>
        <v>256.25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7" t="s">
        <v>44</v>
      </c>
      <c r="C50" s="66"/>
      <c r="D50" s="63"/>
      <c r="E50" s="63"/>
      <c r="F50" s="63"/>
      <c r="G50" s="63"/>
      <c r="H50" s="66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131</v>
      </c>
      <c r="B51" s="3" t="s">
        <v>69</v>
      </c>
      <c r="C51" s="17">
        <f>C52*$C$4</f>
        <v>24618.051600000003</v>
      </c>
      <c r="D51" s="17">
        <f>D52*$D$4</f>
        <v>24602.149000000001</v>
      </c>
      <c r="E51" s="17">
        <f>E52*$E$4</f>
        <v>24109.072400000001</v>
      </c>
      <c r="F51" s="17">
        <f>F52*$F$4</f>
        <v>24113.7</v>
      </c>
      <c r="G51" s="17"/>
      <c r="H51" s="92">
        <f t="shared" ref="H51:H68" si="4">AVERAGE(C51:G51)</f>
        <v>24360.74325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132</v>
      </c>
      <c r="B52" s="3" t="s">
        <v>20</v>
      </c>
      <c r="C52" s="19">
        <v>717</v>
      </c>
      <c r="D52" s="16">
        <v>715</v>
      </c>
      <c r="E52" s="19">
        <v>701</v>
      </c>
      <c r="F52" s="16">
        <v>702</v>
      </c>
      <c r="G52" s="16"/>
      <c r="H52" s="92">
        <f t="shared" si="4"/>
        <v>708.75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133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/>
      <c r="H53" s="92">
        <f t="shared" si="4"/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134</v>
      </c>
      <c r="B54" s="3" t="s">
        <v>20</v>
      </c>
      <c r="C54" s="19">
        <v>0</v>
      </c>
      <c r="D54" s="16">
        <v>0</v>
      </c>
      <c r="E54" s="19">
        <v>0</v>
      </c>
      <c r="F54" s="16">
        <v>0</v>
      </c>
      <c r="G54" s="16"/>
      <c r="H54" s="92">
        <f t="shared" si="4"/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4" t="s">
        <v>46</v>
      </c>
      <c r="C55" s="66"/>
      <c r="D55" s="63"/>
      <c r="E55" s="63"/>
      <c r="F55" s="63"/>
      <c r="G55" s="63"/>
      <c r="H55" s="66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135</v>
      </c>
      <c r="B56" s="3" t="s">
        <v>47</v>
      </c>
      <c r="C56" s="17">
        <f>C57*$C$4</f>
        <v>16103.021200000001</v>
      </c>
      <c r="D56" s="17">
        <f>D57*$D$4</f>
        <v>16103.2248</v>
      </c>
      <c r="E56" s="17">
        <f>E57*$E$4</f>
        <v>16095.6432</v>
      </c>
      <c r="F56" s="17">
        <f>F57*$F$4</f>
        <v>16110.150000000001</v>
      </c>
      <c r="G56" s="17"/>
      <c r="H56" s="92">
        <f t="shared" si="4"/>
        <v>16103.0098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136</v>
      </c>
      <c r="B57" s="3" t="s">
        <v>22</v>
      </c>
      <c r="C57" s="19">
        <v>469</v>
      </c>
      <c r="D57" s="16">
        <v>468</v>
      </c>
      <c r="E57" s="19">
        <v>468</v>
      </c>
      <c r="F57" s="16">
        <v>469</v>
      </c>
      <c r="G57" s="16"/>
      <c r="H57" s="92">
        <f t="shared" si="4"/>
        <v>468.5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4" t="s">
        <v>48</v>
      </c>
      <c r="C58" s="66"/>
      <c r="D58" s="63"/>
      <c r="E58" s="63"/>
      <c r="F58" s="63"/>
      <c r="G58" s="63"/>
      <c r="H58" s="66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137</v>
      </c>
      <c r="B59" s="3" t="s">
        <v>49</v>
      </c>
      <c r="C59" s="17">
        <f>C60*$C$4</f>
        <v>11502.158000000001</v>
      </c>
      <c r="D59" s="17">
        <f>D60*$D$4</f>
        <v>11492.472400000001</v>
      </c>
      <c r="E59" s="17">
        <f>E60*$E$4</f>
        <v>11487.061600000001</v>
      </c>
      <c r="F59" s="17">
        <f>F60*$F$4</f>
        <v>11507.25</v>
      </c>
      <c r="G59" s="17"/>
      <c r="H59" s="92">
        <f t="shared" si="4"/>
        <v>11497.235500000001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138</v>
      </c>
      <c r="B60" s="3" t="s">
        <v>20</v>
      </c>
      <c r="C60" s="19">
        <v>335</v>
      </c>
      <c r="D60" s="16">
        <v>334</v>
      </c>
      <c r="E60" s="19">
        <v>334</v>
      </c>
      <c r="F60" s="16">
        <v>335</v>
      </c>
      <c r="G60" s="16"/>
      <c r="H60" s="92">
        <f t="shared" si="4"/>
        <v>334.5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139</v>
      </c>
      <c r="B61" s="3" t="s">
        <v>50</v>
      </c>
      <c r="C61" s="17">
        <f>C62*$C$4</f>
        <v>11227.479600000001</v>
      </c>
      <c r="D61" s="17">
        <f>D62*$D$4</f>
        <v>11182.795</v>
      </c>
      <c r="E61" s="17">
        <f>E62*$E$4</f>
        <v>11211.922400000001</v>
      </c>
      <c r="F61" s="17">
        <f>F62*$F$4</f>
        <v>11198.1</v>
      </c>
      <c r="G61" s="17"/>
      <c r="H61" s="92">
        <f t="shared" si="4"/>
        <v>11205.07425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140</v>
      </c>
      <c r="B62" s="3" t="s">
        <v>20</v>
      </c>
      <c r="C62" s="19">
        <v>327</v>
      </c>
      <c r="D62" s="16">
        <v>325</v>
      </c>
      <c r="E62" s="19">
        <v>326</v>
      </c>
      <c r="F62" s="16">
        <v>326</v>
      </c>
      <c r="G62" s="16"/>
      <c r="H62" s="92">
        <f t="shared" si="4"/>
        <v>326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141</v>
      </c>
      <c r="B63" s="3" t="s">
        <v>51</v>
      </c>
      <c r="C63" s="17">
        <f>C64*$C$4</f>
        <v>11124.475200000001</v>
      </c>
      <c r="D63" s="17">
        <f>D64*$D$4</f>
        <v>11079.5692</v>
      </c>
      <c r="E63" s="17">
        <f>E64*$E$4</f>
        <v>11108.745200000001</v>
      </c>
      <c r="F63" s="17">
        <f>F64*$F$4</f>
        <v>11095.050000000001</v>
      </c>
      <c r="G63" s="17"/>
      <c r="H63" s="92">
        <f t="shared" si="4"/>
        <v>11101.959900000002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142</v>
      </c>
      <c r="B64" s="3" t="s">
        <v>20</v>
      </c>
      <c r="C64" s="19">
        <v>324</v>
      </c>
      <c r="D64" s="16">
        <v>322</v>
      </c>
      <c r="E64" s="19">
        <v>323</v>
      </c>
      <c r="F64" s="16">
        <v>323</v>
      </c>
      <c r="G64" s="16"/>
      <c r="H64" s="92">
        <f t="shared" si="4"/>
        <v>323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143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/>
      <c r="H65" s="92">
        <f t="shared" si="4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144</v>
      </c>
      <c r="B66" s="3" t="s">
        <v>20</v>
      </c>
      <c r="C66" s="19">
        <v>0</v>
      </c>
      <c r="D66" s="16">
        <v>0</v>
      </c>
      <c r="E66" s="19">
        <v>0</v>
      </c>
      <c r="F66" s="16">
        <v>0</v>
      </c>
      <c r="G66" s="16"/>
      <c r="H66" s="92">
        <f t="shared" si="4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145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/>
      <c r="H67" s="92">
        <f t="shared" si="4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146</v>
      </c>
      <c r="B68" s="10" t="s">
        <v>20</v>
      </c>
      <c r="C68" s="25">
        <v>0</v>
      </c>
      <c r="D68" s="25">
        <v>0</v>
      </c>
      <c r="E68" s="22">
        <v>0</v>
      </c>
      <c r="F68" s="25">
        <v>0</v>
      </c>
      <c r="G68" s="25"/>
      <c r="H68" s="91">
        <f t="shared" si="4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4" t="s">
        <v>54</v>
      </c>
      <c r="C69" s="63"/>
      <c r="D69" s="63"/>
      <c r="E69" s="63"/>
      <c r="F69" s="63"/>
      <c r="G69" s="63"/>
      <c r="H69" s="66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147</v>
      </c>
      <c r="B70" s="3" t="s">
        <v>55</v>
      </c>
      <c r="C70" s="17">
        <f>C71*$C$4</f>
        <v>11605.162400000001</v>
      </c>
      <c r="D70" s="17">
        <f>D71*$D$4</f>
        <v>11595.698200000001</v>
      </c>
      <c r="E70" s="17">
        <f>E71*$E$4</f>
        <v>11590.238800000001</v>
      </c>
      <c r="F70" s="17">
        <f>F71*$F$4</f>
        <v>11610.300000000001</v>
      </c>
      <c r="G70" s="17"/>
      <c r="H70" s="92">
        <f t="shared" ref="H70:H84" si="5">AVERAGE(C70:G70)</f>
        <v>11600.349850000001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148</v>
      </c>
      <c r="B71" s="3" t="s">
        <v>22</v>
      </c>
      <c r="C71" s="16">
        <v>338</v>
      </c>
      <c r="D71" s="16">
        <v>337</v>
      </c>
      <c r="E71" s="19">
        <v>337</v>
      </c>
      <c r="F71" s="16">
        <v>338</v>
      </c>
      <c r="G71" s="16"/>
      <c r="H71" s="92">
        <f t="shared" si="5"/>
        <v>337.5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149</v>
      </c>
      <c r="B72" s="3" t="s">
        <v>56</v>
      </c>
      <c r="C72" s="17">
        <f>C73*$C$4</f>
        <v>11502.158000000001</v>
      </c>
      <c r="D72" s="17">
        <f>D73*$D$4</f>
        <v>11492.472400000001</v>
      </c>
      <c r="E72" s="17">
        <f>E73*$E$4</f>
        <v>11487.061600000001</v>
      </c>
      <c r="F72" s="17">
        <f>F73*$F$4</f>
        <v>11507.25</v>
      </c>
      <c r="G72" s="17"/>
      <c r="H72" s="92">
        <f t="shared" si="5"/>
        <v>11497.235500000001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150</v>
      </c>
      <c r="B73" s="3" t="s">
        <v>20</v>
      </c>
      <c r="C73" s="16">
        <v>335</v>
      </c>
      <c r="D73" s="16">
        <v>334</v>
      </c>
      <c r="E73" s="19">
        <v>334</v>
      </c>
      <c r="F73" s="16">
        <v>335</v>
      </c>
      <c r="G73" s="16"/>
      <c r="H73" s="92">
        <f t="shared" si="5"/>
        <v>334.5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151</v>
      </c>
      <c r="B74" s="3" t="s">
        <v>57</v>
      </c>
      <c r="C74" s="17">
        <f>C75*$C$4</f>
        <v>11399.1536</v>
      </c>
      <c r="D74" s="17">
        <f>D75*$D$4</f>
        <v>11389.2466</v>
      </c>
      <c r="E74" s="17">
        <f>E75*$E$4</f>
        <v>11383.884400000001</v>
      </c>
      <c r="F74" s="17">
        <f>F75*$F$4</f>
        <v>11404.2</v>
      </c>
      <c r="G74" s="17"/>
      <c r="H74" s="92">
        <f t="shared" si="5"/>
        <v>11394.121149999999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152</v>
      </c>
      <c r="B75" s="3" t="s">
        <v>20</v>
      </c>
      <c r="C75" s="16">
        <v>332</v>
      </c>
      <c r="D75" s="16">
        <v>331</v>
      </c>
      <c r="E75" s="19">
        <v>331</v>
      </c>
      <c r="F75" s="16">
        <v>332</v>
      </c>
      <c r="G75" s="16"/>
      <c r="H75" s="92">
        <f t="shared" si="5"/>
        <v>331.5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153</v>
      </c>
      <c r="B76" s="3" t="s">
        <v>58</v>
      </c>
      <c r="C76" s="17">
        <f>C77*$C$4</f>
        <v>11296.1492</v>
      </c>
      <c r="D76" s="17">
        <f>D77*$D$4</f>
        <v>11286.0208</v>
      </c>
      <c r="E76" s="17">
        <f>E77*$E$4</f>
        <v>11280.707200000001</v>
      </c>
      <c r="F76" s="17">
        <f>F77*$F$4</f>
        <v>11301.15</v>
      </c>
      <c r="G76" s="17"/>
      <c r="H76" s="92">
        <f t="shared" si="5"/>
        <v>11291.006800000001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154</v>
      </c>
      <c r="B77" s="3" t="s">
        <v>20</v>
      </c>
      <c r="C77" s="16">
        <v>329</v>
      </c>
      <c r="D77" s="16">
        <v>328</v>
      </c>
      <c r="E77" s="19">
        <v>328</v>
      </c>
      <c r="F77" s="16">
        <v>329</v>
      </c>
      <c r="G77" s="16"/>
      <c r="H77" s="92">
        <f t="shared" si="5"/>
        <v>328.5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155</v>
      </c>
      <c r="B78" s="3" t="s">
        <v>59</v>
      </c>
      <c r="C78" s="17">
        <f>C79*$C$4</f>
        <v>11124.475200000001</v>
      </c>
      <c r="D78" s="17">
        <f>D79*$D$4</f>
        <v>11079.5692</v>
      </c>
      <c r="E78" s="17">
        <f>E79*$E$4</f>
        <v>11108.745200000001</v>
      </c>
      <c r="F78" s="17">
        <f>F79*$F$4</f>
        <v>11095.050000000001</v>
      </c>
      <c r="G78" s="17"/>
      <c r="H78" s="92">
        <f t="shared" si="5"/>
        <v>11101.959900000002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156</v>
      </c>
      <c r="B79" s="3" t="s">
        <v>22</v>
      </c>
      <c r="C79" s="16">
        <v>324</v>
      </c>
      <c r="D79" s="16">
        <v>322</v>
      </c>
      <c r="E79" s="19">
        <v>323</v>
      </c>
      <c r="F79" s="16">
        <v>323</v>
      </c>
      <c r="G79" s="16"/>
      <c r="H79" s="92">
        <f t="shared" si="5"/>
        <v>323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157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/>
      <c r="H80" s="92">
        <f t="shared" si="5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158</v>
      </c>
      <c r="B81" s="3" t="s">
        <v>20</v>
      </c>
      <c r="C81" s="16">
        <v>0</v>
      </c>
      <c r="D81" s="16">
        <v>0</v>
      </c>
      <c r="E81" s="19">
        <v>0</v>
      </c>
      <c r="F81" s="16">
        <v>0</v>
      </c>
      <c r="G81" s="16"/>
      <c r="H81" s="92">
        <f t="shared" si="5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4" t="s">
        <v>61</v>
      </c>
      <c r="C82" s="63"/>
      <c r="D82" s="63"/>
      <c r="E82" s="63"/>
      <c r="F82" s="63"/>
      <c r="G82" s="63"/>
      <c r="H82" s="66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159</v>
      </c>
      <c r="B83" s="3" t="s">
        <v>62</v>
      </c>
      <c r="C83" s="17">
        <f>C84*$C$4</f>
        <v>8000.0084000000006</v>
      </c>
      <c r="D83" s="17">
        <f>D84*$D$4</f>
        <v>7982.7951999999996</v>
      </c>
      <c r="E83" s="17">
        <f>E84*$E$4</f>
        <v>8013.4292000000005</v>
      </c>
      <c r="F83" s="17">
        <f>F84*$F$4</f>
        <v>8003.55</v>
      </c>
      <c r="G83" s="17"/>
      <c r="H83" s="92">
        <f t="shared" si="5"/>
        <v>7999.9456999999993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160</v>
      </c>
      <c r="B84" s="10" t="s">
        <v>20</v>
      </c>
      <c r="C84" s="22">
        <v>233</v>
      </c>
      <c r="D84" s="25">
        <v>232</v>
      </c>
      <c r="E84" s="22">
        <v>233</v>
      </c>
      <c r="F84" s="22">
        <v>233</v>
      </c>
      <c r="G84" s="25"/>
      <c r="H84" s="91">
        <f t="shared" si="5"/>
        <v>232.75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x14ac:dyDescent="0.5">
      <c r="B85" s="27"/>
      <c r="C85" s="18"/>
      <c r="D85" s="18"/>
      <c r="E85" s="18"/>
      <c r="F85" s="18"/>
      <c r="G85" s="18"/>
      <c r="H85" s="18"/>
      <c r="I85" s="20"/>
      <c r="J85" s="20"/>
      <c r="K85" s="20"/>
      <c r="L85" s="20"/>
      <c r="M85" s="20"/>
      <c r="N85" s="20"/>
      <c r="O85" s="20"/>
      <c r="P85" s="20"/>
      <c r="Q85" s="20"/>
    </row>
    <row r="86" spans="1:17" x14ac:dyDescent="0.5">
      <c r="B86" s="8"/>
      <c r="C86" s="18"/>
      <c r="D86" s="18"/>
      <c r="E86" s="18"/>
      <c r="F86" s="21"/>
      <c r="G86" s="21"/>
      <c r="H86" s="21"/>
      <c r="I86" s="20"/>
      <c r="J86" s="20"/>
      <c r="K86" s="20"/>
      <c r="L86" s="20"/>
      <c r="M86" s="20"/>
      <c r="N86" s="20"/>
      <c r="O86" s="20"/>
      <c r="P86" s="20"/>
      <c r="Q86" s="20"/>
    </row>
    <row r="87" spans="1:17" x14ac:dyDescent="0.5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</row>
    <row r="350" spans="3:17" x14ac:dyDescent="0.5">
      <c r="C350" s="20"/>
      <c r="D350" s="20"/>
      <c r="E350" s="20"/>
      <c r="F350" s="20"/>
    </row>
    <row r="351" spans="3:17" x14ac:dyDescent="0.5">
      <c r="C351" s="20"/>
      <c r="D351" s="20"/>
      <c r="E351" s="20"/>
      <c r="F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D366" s="11"/>
    </row>
    <row r="367" spans="3:6" x14ac:dyDescent="0.5">
      <c r="D367" s="11"/>
    </row>
    <row r="368" spans="3:6" x14ac:dyDescent="0.5">
      <c r="D368" s="11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04"/>
  <sheetViews>
    <sheetView topLeftCell="A40" workbookViewId="0">
      <selection activeCell="B84" sqref="B84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170" t="s">
        <v>78</v>
      </c>
      <c r="C1" s="170"/>
      <c r="D1" s="170"/>
      <c r="E1" s="170"/>
      <c r="F1" s="170"/>
      <c r="G1" s="170"/>
      <c r="H1" s="170"/>
    </row>
    <row r="2" spans="1:17" x14ac:dyDescent="0.5">
      <c r="B2" s="31" t="s">
        <v>0</v>
      </c>
      <c r="C2" s="168" t="s">
        <v>66</v>
      </c>
      <c r="D2" s="169"/>
      <c r="E2" s="169"/>
      <c r="F2" s="169"/>
      <c r="G2" s="169"/>
      <c r="H2" s="30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3" t="s">
        <v>17</v>
      </c>
      <c r="C4" s="44">
        <v>34.137700000000002</v>
      </c>
      <c r="D4" s="45">
        <v>33.4221</v>
      </c>
      <c r="E4" s="46">
        <v>33.145699999999998</v>
      </c>
      <c r="F4" s="44">
        <v>33.443399999999997</v>
      </c>
      <c r="G4" s="44">
        <v>33.572099999999999</v>
      </c>
      <c r="H4" s="48">
        <f>AVERAGE(C4:G4)</f>
        <v>33.544200000000004</v>
      </c>
    </row>
    <row r="5" spans="1:17" x14ac:dyDescent="0.5">
      <c r="B5" s="5" t="s">
        <v>18</v>
      </c>
      <c r="C5" s="4"/>
      <c r="D5" s="15"/>
      <c r="E5" s="15"/>
      <c r="F5" s="16"/>
      <c r="G5" s="15"/>
      <c r="H5" s="4"/>
    </row>
    <row r="6" spans="1:17" x14ac:dyDescent="0.5">
      <c r="A6" t="s">
        <v>91</v>
      </c>
      <c r="B6" s="6" t="s">
        <v>19</v>
      </c>
      <c r="C6" s="17">
        <f>C7*$C$4</f>
        <v>19765.728300000002</v>
      </c>
      <c r="D6" s="17">
        <f>D7*$D$4</f>
        <v>19919.571599999999</v>
      </c>
      <c r="E6" s="17">
        <f>E7*$E$4</f>
        <v>19622.254399999998</v>
      </c>
      <c r="F6" s="17">
        <f>F7*$F$4</f>
        <v>19698.1626</v>
      </c>
      <c r="G6" s="17">
        <f>G7*$G$4</f>
        <v>19673.250599999999</v>
      </c>
      <c r="H6" s="92">
        <f t="shared" ref="H6:H35" si="0">AVERAGE(C6:G6)</f>
        <v>19735.7935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92</v>
      </c>
      <c r="B7" s="6" t="s">
        <v>20</v>
      </c>
      <c r="C7" s="17">
        <v>579</v>
      </c>
      <c r="D7" s="16">
        <v>596</v>
      </c>
      <c r="E7" s="16">
        <v>592</v>
      </c>
      <c r="F7" s="16">
        <v>589</v>
      </c>
      <c r="G7" s="16">
        <v>586</v>
      </c>
      <c r="H7" s="92">
        <f t="shared" si="0"/>
        <v>588.4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93</v>
      </c>
      <c r="B8" s="6" t="s">
        <v>21</v>
      </c>
      <c r="C8" s="17">
        <f>C9*$C$4</f>
        <v>19560.902100000003</v>
      </c>
      <c r="D8" s="17">
        <f>D9*$D$4</f>
        <v>19719.039000000001</v>
      </c>
      <c r="E8" s="17">
        <f>E9*$E$4</f>
        <v>19423.3802</v>
      </c>
      <c r="F8" s="17">
        <f>F9*$F$4</f>
        <v>19497.502199999999</v>
      </c>
      <c r="G8" s="17">
        <f>G9*$G$4</f>
        <v>19471.817999999999</v>
      </c>
      <c r="H8" s="92">
        <f>AVERAGE(C8:G8)</f>
        <v>19534.528299999998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94</v>
      </c>
      <c r="B9" s="6" t="s">
        <v>22</v>
      </c>
      <c r="C9" s="17">
        <v>573</v>
      </c>
      <c r="D9" s="17">
        <v>590</v>
      </c>
      <c r="E9" s="17">
        <v>586</v>
      </c>
      <c r="F9" s="17">
        <v>583</v>
      </c>
      <c r="G9" s="17">
        <v>580</v>
      </c>
      <c r="H9" s="92">
        <f t="shared" si="0"/>
        <v>582.4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95</v>
      </c>
      <c r="B10" s="6" t="s">
        <v>23</v>
      </c>
      <c r="C10" s="17">
        <f>C11*$C$4</f>
        <v>19253.662800000002</v>
      </c>
      <c r="D10" s="17">
        <f>D11*$D$4</f>
        <v>19418.240099999999</v>
      </c>
      <c r="E10" s="17">
        <f>E11*$E$4</f>
        <v>19125.068899999998</v>
      </c>
      <c r="F10" s="17">
        <f>F11*$F$4</f>
        <v>19196.511599999998</v>
      </c>
      <c r="G10" s="17">
        <f>G11*$G$4</f>
        <v>19169.669099999999</v>
      </c>
      <c r="H10" s="92">
        <f t="shared" si="0"/>
        <v>19232.630499999999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96</v>
      </c>
      <c r="B11" s="6" t="s">
        <v>20</v>
      </c>
      <c r="C11" s="17">
        <v>564</v>
      </c>
      <c r="D11" s="17">
        <v>581</v>
      </c>
      <c r="E11" s="17">
        <v>577</v>
      </c>
      <c r="F11" s="17">
        <v>574</v>
      </c>
      <c r="G11" s="17">
        <v>571</v>
      </c>
      <c r="H11" s="92">
        <f t="shared" si="0"/>
        <v>573.4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97</v>
      </c>
      <c r="B12" s="6" t="s">
        <v>24</v>
      </c>
      <c r="C12" s="17">
        <f>C13*$C$4</f>
        <v>19048.836600000002</v>
      </c>
      <c r="D12" s="17">
        <f>D13*$D$4</f>
        <v>19217.7075</v>
      </c>
      <c r="E12" s="17">
        <f>E13*$E$4</f>
        <v>18926.1947</v>
      </c>
      <c r="F12" s="17">
        <f>F13*$F$4</f>
        <v>18995.851199999997</v>
      </c>
      <c r="G12" s="17">
        <f>G13*$G$4</f>
        <v>18968.236499999999</v>
      </c>
      <c r="H12" s="92">
        <f t="shared" si="0"/>
        <v>19031.365299999998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98</v>
      </c>
      <c r="B13" s="6" t="s">
        <v>20</v>
      </c>
      <c r="C13" s="17">
        <v>558</v>
      </c>
      <c r="D13" s="16">
        <v>575</v>
      </c>
      <c r="E13" s="16">
        <v>571</v>
      </c>
      <c r="F13" s="16">
        <v>568</v>
      </c>
      <c r="G13" s="16">
        <v>565</v>
      </c>
      <c r="H13" s="92">
        <f t="shared" si="0"/>
        <v>567.4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99</v>
      </c>
      <c r="B14" s="6" t="s">
        <v>25</v>
      </c>
      <c r="C14" s="17">
        <f>C15*$C$4</f>
        <v>12835.7752</v>
      </c>
      <c r="D14" s="17">
        <f>D15*$D$4</f>
        <v>12934.352699999999</v>
      </c>
      <c r="E14" s="17">
        <f>E15*$E$4</f>
        <v>12761.094499999999</v>
      </c>
      <c r="F14" s="17">
        <f>F15*$F$4</f>
        <v>12808.822199999999</v>
      </c>
      <c r="G14" s="17">
        <f>G15*$G$4</f>
        <v>12790.9701</v>
      </c>
      <c r="H14" s="92">
        <f t="shared" si="0"/>
        <v>12826.202939999999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100</v>
      </c>
      <c r="B15" s="6" t="s">
        <v>20</v>
      </c>
      <c r="C15" s="19">
        <v>376</v>
      </c>
      <c r="D15" s="16">
        <v>387</v>
      </c>
      <c r="E15" s="16">
        <v>385</v>
      </c>
      <c r="F15" s="16">
        <v>383</v>
      </c>
      <c r="G15" s="16">
        <v>381</v>
      </c>
      <c r="H15" s="92">
        <f t="shared" si="0"/>
        <v>382.4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101</v>
      </c>
      <c r="B16" s="6" t="s">
        <v>26</v>
      </c>
      <c r="C16" s="17">
        <f>C17*$C$4</f>
        <v>11640.9557</v>
      </c>
      <c r="D16" s="17">
        <f>D17*$D$4</f>
        <v>11731.1571</v>
      </c>
      <c r="E16" s="17">
        <f>E17*$E$4</f>
        <v>11468.412199999999</v>
      </c>
      <c r="F16" s="17">
        <f>F17*$F$4</f>
        <v>11404.1994</v>
      </c>
      <c r="G16" s="17">
        <f>G17*$G$4</f>
        <v>11380.9419</v>
      </c>
      <c r="H16" s="92">
        <f t="shared" si="0"/>
        <v>11525.133259999999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102</v>
      </c>
      <c r="B17" s="6" t="s">
        <v>20</v>
      </c>
      <c r="C17" s="19">
        <v>341</v>
      </c>
      <c r="D17" s="16">
        <v>351</v>
      </c>
      <c r="E17" s="16">
        <v>346</v>
      </c>
      <c r="F17" s="16">
        <v>341</v>
      </c>
      <c r="G17" s="16">
        <v>339</v>
      </c>
      <c r="H17" s="92">
        <f t="shared" si="0"/>
        <v>343.6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103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>
        <f>G19*$G$4</f>
        <v>0</v>
      </c>
      <c r="H18" s="92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104</v>
      </c>
      <c r="B19" s="6" t="s">
        <v>20</v>
      </c>
      <c r="C19" s="19">
        <v>0</v>
      </c>
      <c r="D19" s="16">
        <v>0</v>
      </c>
      <c r="E19" s="16"/>
      <c r="F19" s="16">
        <v>0</v>
      </c>
      <c r="G19" s="16">
        <v>0</v>
      </c>
      <c r="H19" s="92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105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17">
        <f>G21*$G$4</f>
        <v>0</v>
      </c>
      <c r="H20" s="92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106</v>
      </c>
      <c r="B21" s="6" t="s">
        <v>20</v>
      </c>
      <c r="C21" s="19">
        <v>0</v>
      </c>
      <c r="D21" s="16">
        <v>0</v>
      </c>
      <c r="E21" s="16"/>
      <c r="F21" s="16">
        <v>0</v>
      </c>
      <c r="G21" s="16">
        <v>0</v>
      </c>
      <c r="H21" s="92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107</v>
      </c>
      <c r="B22" s="6" t="s">
        <v>29</v>
      </c>
      <c r="C22" s="17">
        <f>C23*$C$4</f>
        <v>11333.716400000001</v>
      </c>
      <c r="D22" s="17">
        <f>D23*$D$4</f>
        <v>11430.358200000001</v>
      </c>
      <c r="E22" s="17">
        <f>E23*$E$4</f>
        <v>11170.100899999999</v>
      </c>
      <c r="F22" s="17">
        <f>F23*$F$4</f>
        <v>11103.208799999999</v>
      </c>
      <c r="G22" s="17">
        <f>G23*$G$4</f>
        <v>11078.793</v>
      </c>
      <c r="H22" s="92">
        <f t="shared" si="0"/>
        <v>11223.23546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108</v>
      </c>
      <c r="B23" s="6" t="s">
        <v>20</v>
      </c>
      <c r="C23" s="19">
        <v>332</v>
      </c>
      <c r="D23" s="16">
        <v>342</v>
      </c>
      <c r="E23" s="16">
        <v>337</v>
      </c>
      <c r="F23" s="16">
        <v>332</v>
      </c>
      <c r="G23" s="16">
        <v>330</v>
      </c>
      <c r="H23" s="92">
        <f t="shared" si="0"/>
        <v>334.6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109</v>
      </c>
      <c r="B24" s="6" t="s">
        <v>30</v>
      </c>
      <c r="C24" s="17">
        <f>C25*$C$4</f>
        <v>11231.303300000001</v>
      </c>
      <c r="D24" s="17">
        <f>D25*$D$4</f>
        <v>11330.091899999999</v>
      </c>
      <c r="E24" s="17">
        <f>E25*$E$4</f>
        <v>11070.663799999998</v>
      </c>
      <c r="F24" s="17">
        <f>F25*$F$4</f>
        <v>11002.878599999998</v>
      </c>
      <c r="G24" s="17">
        <f>G25*$G$4</f>
        <v>10978.0767</v>
      </c>
      <c r="H24" s="92">
        <f t="shared" si="0"/>
        <v>11122.602859999997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110</v>
      </c>
      <c r="B25" s="6" t="s">
        <v>20</v>
      </c>
      <c r="C25" s="19">
        <v>329</v>
      </c>
      <c r="D25" s="19">
        <v>339</v>
      </c>
      <c r="E25" s="19">
        <v>334</v>
      </c>
      <c r="F25" s="19">
        <v>329</v>
      </c>
      <c r="G25" s="19">
        <v>327</v>
      </c>
      <c r="H25" s="92">
        <f t="shared" si="0"/>
        <v>331.6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111</v>
      </c>
      <c r="B26" s="3" t="s">
        <v>31</v>
      </c>
      <c r="C26" s="17">
        <f>C27*$C$4</f>
        <v>10855.7886</v>
      </c>
      <c r="D26" s="17">
        <f>D27*$D$4</f>
        <v>10962.4488</v>
      </c>
      <c r="E26" s="17">
        <f>E27*$E$4</f>
        <v>10739.2068</v>
      </c>
      <c r="F26" s="17">
        <f>F27*$F$4</f>
        <v>10701.887999999999</v>
      </c>
      <c r="G26" s="17">
        <f>G27*$G$4</f>
        <v>10675.927799999999</v>
      </c>
      <c r="H26" s="92">
        <f t="shared" si="0"/>
        <v>10787.052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112</v>
      </c>
      <c r="B27" s="3" t="s">
        <v>20</v>
      </c>
      <c r="C27" s="16">
        <v>318</v>
      </c>
      <c r="D27" s="23">
        <v>328</v>
      </c>
      <c r="E27" s="16">
        <v>324</v>
      </c>
      <c r="F27" s="16">
        <v>320</v>
      </c>
      <c r="G27" s="16">
        <v>318</v>
      </c>
      <c r="H27" s="92">
        <f t="shared" si="0"/>
        <v>321.60000000000002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113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>
        <f>G29*$G$4</f>
        <v>0</v>
      </c>
      <c r="H28" s="92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114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>
        <v>0</v>
      </c>
      <c r="H29" s="92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115</v>
      </c>
      <c r="B30" s="3" t="s">
        <v>64</v>
      </c>
      <c r="C30" s="17">
        <f>C31*$C$4</f>
        <v>10309.5854</v>
      </c>
      <c r="D30" s="17">
        <f>D31*$D$4</f>
        <v>10394.2731</v>
      </c>
      <c r="E30" s="17">
        <f>E31*$E$4</f>
        <v>10208.875599999999</v>
      </c>
      <c r="F30" s="17">
        <f>F31*$F$4</f>
        <v>10200.236999999999</v>
      </c>
      <c r="G30" s="17">
        <f>G31*$G$4</f>
        <v>10172.346299999999</v>
      </c>
      <c r="H30" s="92">
        <f t="shared" si="0"/>
        <v>10257.063480000001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116</v>
      </c>
      <c r="B31" s="3" t="s">
        <v>20</v>
      </c>
      <c r="C31" s="16">
        <v>302</v>
      </c>
      <c r="D31" s="23">
        <v>311</v>
      </c>
      <c r="E31" s="16">
        <v>308</v>
      </c>
      <c r="F31" s="16">
        <v>305</v>
      </c>
      <c r="G31" s="16">
        <v>303</v>
      </c>
      <c r="H31" s="92">
        <f t="shared" si="0"/>
        <v>305.8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117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>
        <f>G33*$G$4</f>
        <v>0</v>
      </c>
      <c r="H32" s="92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118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>
        <v>0</v>
      </c>
      <c r="H33" s="92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161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>
        <f>G35*$G$4</f>
        <v>0</v>
      </c>
      <c r="H34" s="92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162</v>
      </c>
      <c r="B35" s="10" t="s">
        <v>22</v>
      </c>
      <c r="C35" s="25">
        <v>0</v>
      </c>
      <c r="D35" s="28">
        <v>0</v>
      </c>
      <c r="E35" s="25">
        <v>0</v>
      </c>
      <c r="F35" s="25">
        <v>0</v>
      </c>
      <c r="G35" s="25">
        <v>0</v>
      </c>
      <c r="H35" s="91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9" t="s">
        <v>35</v>
      </c>
      <c r="C36" s="16"/>
      <c r="D36" s="23"/>
      <c r="E36" s="16"/>
      <c r="F36" s="16"/>
      <c r="G36" s="16"/>
      <c r="H36" s="19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163</v>
      </c>
      <c r="B37" s="3" t="s">
        <v>36</v>
      </c>
      <c r="C37" s="17">
        <f>C38*$C$4</f>
        <v>12426.122800000001</v>
      </c>
      <c r="D37" s="17">
        <f>D38*$D$4</f>
        <v>12533.2875</v>
      </c>
      <c r="E37" s="17">
        <f>E38*$E$4</f>
        <v>12363.346099999999</v>
      </c>
      <c r="F37" s="17">
        <f>F38*$F$4</f>
        <v>12407.501399999999</v>
      </c>
      <c r="G37" s="17">
        <f>G38*$G$4</f>
        <v>12388.1049</v>
      </c>
      <c r="H37" s="92">
        <f t="shared" ref="H37:H42" si="1">AVERAGE(C37:G37)</f>
        <v>12423.67254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164</v>
      </c>
      <c r="B38" s="3" t="s">
        <v>37</v>
      </c>
      <c r="C38" s="16">
        <v>364</v>
      </c>
      <c r="D38" s="23">
        <v>375</v>
      </c>
      <c r="E38" s="16">
        <v>373</v>
      </c>
      <c r="F38" s="16">
        <v>371</v>
      </c>
      <c r="G38" s="16">
        <v>369</v>
      </c>
      <c r="H38" s="92">
        <f t="shared" si="1"/>
        <v>370.4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165</v>
      </c>
      <c r="B39" s="3" t="s">
        <v>39</v>
      </c>
      <c r="C39" s="17">
        <f>C40*$C$4</f>
        <v>10616.824700000001</v>
      </c>
      <c r="D39" s="17">
        <f>D40*$D$4</f>
        <v>10728.4941</v>
      </c>
      <c r="E39" s="17">
        <f>E40*$E$4</f>
        <v>10573.478299999999</v>
      </c>
      <c r="F39" s="17">
        <f>F40*$F$4</f>
        <v>10601.557799999999</v>
      </c>
      <c r="G39" s="17">
        <f>G40*$G$4</f>
        <v>10575.211499999999</v>
      </c>
      <c r="H39" s="92">
        <f t="shared" si="1"/>
        <v>10619.11328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166</v>
      </c>
      <c r="B40" s="3" t="s">
        <v>38</v>
      </c>
      <c r="C40" s="16">
        <v>311</v>
      </c>
      <c r="D40" s="23">
        <v>321</v>
      </c>
      <c r="E40" s="16">
        <v>319</v>
      </c>
      <c r="F40" s="16">
        <v>317</v>
      </c>
      <c r="G40" s="16">
        <v>315</v>
      </c>
      <c r="H40" s="92">
        <f t="shared" si="1"/>
        <v>316.60000000000002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123</v>
      </c>
      <c r="B41" s="3" t="s">
        <v>65</v>
      </c>
      <c r="C41" s="17">
        <f>C42*$C$4</f>
        <v>14235.420900000001</v>
      </c>
      <c r="D41" s="17">
        <f>D42*$D$4</f>
        <v>14371.503000000001</v>
      </c>
      <c r="E41" s="17">
        <f>E42*$E$4</f>
        <v>14153.213899999999</v>
      </c>
      <c r="F41" s="17">
        <f>F42*$F$4</f>
        <v>14246.888399999998</v>
      </c>
      <c r="G41" s="17">
        <f>G42*$G$4</f>
        <v>14167.4262</v>
      </c>
      <c r="H41" s="92">
        <f t="shared" si="1"/>
        <v>14234.890479999998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124</v>
      </c>
      <c r="B42" s="3" t="s">
        <v>22</v>
      </c>
      <c r="C42" s="16">
        <v>417</v>
      </c>
      <c r="D42" s="23">
        <v>430</v>
      </c>
      <c r="E42" s="16">
        <v>427</v>
      </c>
      <c r="F42" s="16">
        <v>426</v>
      </c>
      <c r="G42" s="16">
        <v>422</v>
      </c>
      <c r="H42" s="92">
        <f t="shared" si="1"/>
        <v>424.4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9" t="s">
        <v>40</v>
      </c>
      <c r="C43" s="16"/>
      <c r="D43" s="23"/>
      <c r="E43" s="16"/>
      <c r="F43" s="16"/>
      <c r="G43" s="16"/>
      <c r="H43" s="19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125</v>
      </c>
      <c r="B44" s="3" t="s">
        <v>41</v>
      </c>
      <c r="C44" s="17">
        <f>C45*$C$4</f>
        <v>10036.4838</v>
      </c>
      <c r="D44" s="17">
        <f>D45*$D$4</f>
        <v>10093.474200000001</v>
      </c>
      <c r="E44" s="17">
        <f>E45*$E$4</f>
        <v>9976.8557000000001</v>
      </c>
      <c r="F44" s="17">
        <f>F45*$F$4</f>
        <v>9999.5765999999985</v>
      </c>
      <c r="G44" s="17">
        <f>G45*$G$4</f>
        <v>9970.9136999999992</v>
      </c>
      <c r="H44" s="92">
        <f t="shared" ref="H44:H49" si="2">AVERAGE(C44:G44)</f>
        <v>10015.460799999999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126</v>
      </c>
      <c r="B45" s="4" t="s">
        <v>67</v>
      </c>
      <c r="C45" s="16">
        <v>294</v>
      </c>
      <c r="D45" s="23">
        <v>302</v>
      </c>
      <c r="E45" s="16">
        <v>301</v>
      </c>
      <c r="F45" s="16">
        <v>299</v>
      </c>
      <c r="G45" s="16">
        <v>297</v>
      </c>
      <c r="H45" s="92">
        <f t="shared" si="2"/>
        <v>298.60000000000002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127</v>
      </c>
      <c r="B46" s="3" t="s">
        <v>42</v>
      </c>
      <c r="C46" s="17">
        <f>C47*$C$4</f>
        <v>8909.9397000000008</v>
      </c>
      <c r="D46" s="17">
        <f>D47*$D$4</f>
        <v>8990.5449000000008</v>
      </c>
      <c r="E46" s="17">
        <f>E47*$E$4</f>
        <v>8883.0475999999999</v>
      </c>
      <c r="F46" s="17">
        <f>F47*$F$4</f>
        <v>8895.9443999999985</v>
      </c>
      <c r="G46" s="17">
        <f>G47*$G$4</f>
        <v>8896.6064999999999</v>
      </c>
      <c r="H46" s="92">
        <f t="shared" si="2"/>
        <v>8915.2166200000011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128</v>
      </c>
      <c r="B47" s="4" t="s">
        <v>68</v>
      </c>
      <c r="C47" s="16">
        <v>261</v>
      </c>
      <c r="D47" s="23">
        <v>269</v>
      </c>
      <c r="E47" s="16">
        <v>268</v>
      </c>
      <c r="F47" s="16">
        <v>266</v>
      </c>
      <c r="G47" s="16">
        <v>265</v>
      </c>
      <c r="H47" s="92">
        <f t="shared" si="2"/>
        <v>265.8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129</v>
      </c>
      <c r="B48" s="3" t="s">
        <v>43</v>
      </c>
      <c r="C48" s="17">
        <f>C49*$C$4</f>
        <v>8807.5266000000011</v>
      </c>
      <c r="D48" s="17">
        <f>D49*$D$4</f>
        <v>8890.2785999999996</v>
      </c>
      <c r="E48" s="17">
        <f>E49*$E$4</f>
        <v>8783.6104999999989</v>
      </c>
      <c r="F48" s="17">
        <f>F49*$F$4</f>
        <v>8795.6142</v>
      </c>
      <c r="G48" s="17">
        <f>G49*$G$4</f>
        <v>8795.8901999999998</v>
      </c>
      <c r="H48" s="92">
        <f t="shared" si="2"/>
        <v>8814.5840200000002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130</v>
      </c>
      <c r="B49" s="3" t="s">
        <v>20</v>
      </c>
      <c r="C49" s="19">
        <v>258</v>
      </c>
      <c r="D49" s="17">
        <v>266</v>
      </c>
      <c r="E49" s="19">
        <v>265</v>
      </c>
      <c r="F49" s="19">
        <v>263</v>
      </c>
      <c r="G49" s="19">
        <v>262</v>
      </c>
      <c r="H49" s="92">
        <f t="shared" si="2"/>
        <v>262.8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3" t="s">
        <v>44</v>
      </c>
      <c r="C50" s="19"/>
      <c r="D50" s="16"/>
      <c r="E50" s="16"/>
      <c r="F50" s="16"/>
      <c r="G50" s="16"/>
      <c r="H50" s="19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131</v>
      </c>
      <c r="B51" s="3" t="s">
        <v>69</v>
      </c>
      <c r="C51" s="17">
        <f>C52*$C$4</f>
        <v>24169.491600000001</v>
      </c>
      <c r="D51" s="17">
        <f>D52*$D$4</f>
        <v>24364.710900000002</v>
      </c>
      <c r="E51" s="17">
        <f>E52*$E$4</f>
        <v>24030.6325</v>
      </c>
      <c r="F51" s="17">
        <f>F52*$F$4</f>
        <v>24079.248</v>
      </c>
      <c r="G51" s="17">
        <f>G52*$G$4</f>
        <v>24574.7772</v>
      </c>
      <c r="H51" s="92">
        <f>AVERAGE(C51:G51)</f>
        <v>24243.772039999996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132</v>
      </c>
      <c r="B52" s="3" t="s">
        <v>20</v>
      </c>
      <c r="C52" s="19">
        <v>708</v>
      </c>
      <c r="D52" s="16">
        <v>729</v>
      </c>
      <c r="E52" s="16">
        <v>725</v>
      </c>
      <c r="F52" s="16">
        <v>720</v>
      </c>
      <c r="G52" s="16">
        <v>732</v>
      </c>
      <c r="H52" s="92">
        <f>AVERAGE(C52:G52)</f>
        <v>722.8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133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>
        <f>G54*$G$4</f>
        <v>0</v>
      </c>
      <c r="H53" s="92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134</v>
      </c>
      <c r="B54" s="3" t="s">
        <v>20</v>
      </c>
      <c r="C54" s="17">
        <v>0</v>
      </c>
      <c r="D54" s="16">
        <v>0</v>
      </c>
      <c r="E54" s="16">
        <v>0</v>
      </c>
      <c r="F54" s="16">
        <v>0</v>
      </c>
      <c r="G54" s="16">
        <v>0</v>
      </c>
      <c r="H54" s="92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9" t="s">
        <v>46</v>
      </c>
      <c r="C55" s="19"/>
      <c r="D55" s="16"/>
      <c r="E55" s="16"/>
      <c r="F55" s="16"/>
      <c r="G55" s="16"/>
      <c r="H55" s="19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135</v>
      </c>
      <c r="B56" s="3" t="s">
        <v>47</v>
      </c>
      <c r="C56" s="17">
        <f>C57*$C$4</f>
        <v>16147.132100000001</v>
      </c>
      <c r="D56" s="17">
        <f>D57*$D$4</f>
        <v>16276.5627</v>
      </c>
      <c r="E56" s="17">
        <f>E57*$E$4</f>
        <v>16042.5188</v>
      </c>
      <c r="F56" s="17">
        <f>F57*$F$4</f>
        <v>16086.275399999999</v>
      </c>
      <c r="G56" s="17">
        <f>G57*$G$4</f>
        <v>16081.035899999999</v>
      </c>
      <c r="H56" s="92">
        <f>AVERAGE(C56:G56)</f>
        <v>16126.70498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136</v>
      </c>
      <c r="B57" s="3" t="s">
        <v>22</v>
      </c>
      <c r="C57" s="19">
        <v>473</v>
      </c>
      <c r="D57" s="16">
        <v>487</v>
      </c>
      <c r="E57" s="16">
        <v>484</v>
      </c>
      <c r="F57" s="16">
        <v>481</v>
      </c>
      <c r="G57" s="16">
        <v>479</v>
      </c>
      <c r="H57" s="92">
        <f>AVERAGE(C57:G57)</f>
        <v>480.8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9" t="s">
        <v>48</v>
      </c>
      <c r="C58" s="19"/>
      <c r="D58" s="16"/>
      <c r="E58" s="16"/>
      <c r="F58" s="16"/>
      <c r="G58" s="16"/>
      <c r="H58" s="19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137</v>
      </c>
      <c r="B59" s="3" t="s">
        <v>49</v>
      </c>
      <c r="C59" s="17">
        <f>C60*$C$4</f>
        <v>11538.542600000001</v>
      </c>
      <c r="D59" s="17">
        <f>D60*$D$4</f>
        <v>11630.890800000001</v>
      </c>
      <c r="E59" s="17">
        <f>E60*$E$4</f>
        <v>11368.9751</v>
      </c>
      <c r="F59" s="17">
        <f>F60*$F$4</f>
        <v>11303.869199999999</v>
      </c>
      <c r="G59" s="17">
        <f>G60*$G$4</f>
        <v>11280.2256</v>
      </c>
      <c r="H59" s="92">
        <f t="shared" ref="H59:H68" si="3">AVERAGE(C59:G59)</f>
        <v>11424.500660000002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138</v>
      </c>
      <c r="B60" s="3" t="s">
        <v>20</v>
      </c>
      <c r="C60" s="19">
        <v>338</v>
      </c>
      <c r="D60" s="16">
        <v>348</v>
      </c>
      <c r="E60" s="16">
        <v>343</v>
      </c>
      <c r="F60" s="16">
        <v>338</v>
      </c>
      <c r="G60" s="16">
        <v>336</v>
      </c>
      <c r="H60" s="92">
        <f t="shared" si="3"/>
        <v>340.6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139</v>
      </c>
      <c r="B61" s="3" t="s">
        <v>50</v>
      </c>
      <c r="C61" s="17">
        <f>C62*$C$4</f>
        <v>11231.303300000001</v>
      </c>
      <c r="D61" s="17">
        <f>D62*$D$4</f>
        <v>11330.091899999999</v>
      </c>
      <c r="E61" s="17">
        <f>E62*$E$4</f>
        <v>11070.663799999998</v>
      </c>
      <c r="F61" s="17">
        <f>F62*$F$4</f>
        <v>11002.878599999998</v>
      </c>
      <c r="G61" s="17">
        <f>G62*$G$4</f>
        <v>10978.0767</v>
      </c>
      <c r="H61" s="92">
        <f t="shared" si="3"/>
        <v>11122.602859999997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140</v>
      </c>
      <c r="B62" s="3" t="s">
        <v>20</v>
      </c>
      <c r="C62" s="19">
        <v>329</v>
      </c>
      <c r="D62" s="16">
        <v>339</v>
      </c>
      <c r="E62" s="16">
        <v>334</v>
      </c>
      <c r="F62" s="16">
        <v>329</v>
      </c>
      <c r="G62" s="16">
        <v>327</v>
      </c>
      <c r="H62" s="92">
        <f t="shared" si="3"/>
        <v>331.6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141</v>
      </c>
      <c r="B63" s="3" t="s">
        <v>51</v>
      </c>
      <c r="C63" s="17">
        <f>C64*$C$4</f>
        <v>11128.890200000002</v>
      </c>
      <c r="D63" s="17">
        <f>D64*$D$4</f>
        <v>11229.8256</v>
      </c>
      <c r="E63" s="17">
        <f>E64*$E$4</f>
        <v>10971.226699999999</v>
      </c>
      <c r="F63" s="17">
        <f>F64*$F$4</f>
        <v>10902.5484</v>
      </c>
      <c r="G63" s="17">
        <f>G64*$G$4</f>
        <v>10877.3604</v>
      </c>
      <c r="H63" s="92">
        <f t="shared" si="3"/>
        <v>11021.97026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142</v>
      </c>
      <c r="B64" s="3" t="s">
        <v>20</v>
      </c>
      <c r="C64" s="19">
        <v>326</v>
      </c>
      <c r="D64" s="16">
        <v>336</v>
      </c>
      <c r="E64" s="16">
        <v>331</v>
      </c>
      <c r="F64" s="16">
        <v>326</v>
      </c>
      <c r="G64" s="16">
        <v>324</v>
      </c>
      <c r="H64" s="92">
        <f t="shared" si="3"/>
        <v>328.6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143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>
        <f>G66*$G$4</f>
        <v>0</v>
      </c>
      <c r="H65" s="92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144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>
        <v>0</v>
      </c>
      <c r="H66" s="92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145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>
        <f>G68*$G$4</f>
        <v>0</v>
      </c>
      <c r="H67" s="92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146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91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9" t="s">
        <v>54</v>
      </c>
      <c r="C69" s="16"/>
      <c r="D69" s="16"/>
      <c r="E69" s="16"/>
      <c r="F69" s="16"/>
      <c r="G69" s="16"/>
      <c r="H69" s="19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147</v>
      </c>
      <c r="B70" s="3" t="s">
        <v>55</v>
      </c>
      <c r="C70" s="17">
        <f>C71*$C$4</f>
        <v>11640.9557</v>
      </c>
      <c r="D70" s="17">
        <f>D71*$D$4</f>
        <v>11731.1571</v>
      </c>
      <c r="E70" s="17">
        <f>E71*$E$4</f>
        <v>11468.412199999999</v>
      </c>
      <c r="F70" s="17">
        <f>F71*$F$4</f>
        <v>11504.529599999998</v>
      </c>
      <c r="G70" s="17">
        <f>G71*$G$4</f>
        <v>11481.6582</v>
      </c>
      <c r="H70" s="92">
        <f t="shared" ref="H70:H81" si="4">AVERAGE(C70:G70)</f>
        <v>11565.342560000001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148</v>
      </c>
      <c r="B71" s="3" t="s">
        <v>22</v>
      </c>
      <c r="C71" s="16">
        <v>341</v>
      </c>
      <c r="D71" s="16">
        <v>351</v>
      </c>
      <c r="E71" s="16">
        <v>346</v>
      </c>
      <c r="F71" s="16">
        <v>344</v>
      </c>
      <c r="G71" s="16">
        <v>342</v>
      </c>
      <c r="H71" s="92">
        <f t="shared" si="4"/>
        <v>344.8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149</v>
      </c>
      <c r="B72" s="3" t="s">
        <v>56</v>
      </c>
      <c r="C72" s="17">
        <f>C73*$C$4</f>
        <v>11538.542600000001</v>
      </c>
      <c r="D72" s="17">
        <f>D73*$D$4</f>
        <v>11630.890800000001</v>
      </c>
      <c r="E72" s="17">
        <f>E73*$E$4</f>
        <v>11368.9751</v>
      </c>
      <c r="F72" s="17">
        <f>F73*$F$4</f>
        <v>11404.1994</v>
      </c>
      <c r="G72" s="17">
        <f>G73*$G$4</f>
        <v>11380.9419</v>
      </c>
      <c r="H72" s="92">
        <f t="shared" si="4"/>
        <v>11464.70996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150</v>
      </c>
      <c r="B73" s="3" t="s">
        <v>20</v>
      </c>
      <c r="C73" s="16">
        <v>338</v>
      </c>
      <c r="D73" s="16">
        <v>348</v>
      </c>
      <c r="E73" s="16">
        <v>343</v>
      </c>
      <c r="F73" s="16">
        <v>341</v>
      </c>
      <c r="G73" s="16">
        <v>339</v>
      </c>
      <c r="H73" s="92">
        <f t="shared" si="4"/>
        <v>341.8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151</v>
      </c>
      <c r="B74" s="3" t="s">
        <v>57</v>
      </c>
      <c r="C74" s="17">
        <f>C75*$C$4</f>
        <v>11436.129500000001</v>
      </c>
      <c r="D74" s="17">
        <f>D75*$D$4</f>
        <v>11530.6245</v>
      </c>
      <c r="E74" s="17">
        <f>E75*$E$4</f>
        <v>11269.537999999999</v>
      </c>
      <c r="F74" s="17">
        <f>F75*$F$4</f>
        <v>11303.869199999999</v>
      </c>
      <c r="G74" s="17">
        <f>G75*$G$4</f>
        <v>11280.2256</v>
      </c>
      <c r="H74" s="92">
        <f t="shared" si="4"/>
        <v>11364.077359999999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152</v>
      </c>
      <c r="B75" s="3" t="s">
        <v>20</v>
      </c>
      <c r="C75" s="16">
        <v>335</v>
      </c>
      <c r="D75" s="16">
        <v>345</v>
      </c>
      <c r="E75" s="16">
        <v>340</v>
      </c>
      <c r="F75" s="16">
        <v>338</v>
      </c>
      <c r="G75" s="16">
        <v>336</v>
      </c>
      <c r="H75" s="92">
        <f t="shared" si="4"/>
        <v>338.8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153</v>
      </c>
      <c r="B76" s="3" t="s">
        <v>58</v>
      </c>
      <c r="C76" s="17">
        <f>C77*$C$4</f>
        <v>11333.716400000001</v>
      </c>
      <c r="D76" s="17">
        <f>D77*$D$4</f>
        <v>11430.358200000001</v>
      </c>
      <c r="E76" s="17">
        <f>E77*$E$4</f>
        <v>11170.100899999999</v>
      </c>
      <c r="F76" s="17">
        <f>F77*$F$4</f>
        <v>11203.538999999999</v>
      </c>
      <c r="G76" s="17">
        <f>G77*$G$4</f>
        <v>11179.5093</v>
      </c>
      <c r="H76" s="92">
        <f t="shared" si="4"/>
        <v>11263.444759999998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154</v>
      </c>
      <c r="B77" s="3" t="s">
        <v>20</v>
      </c>
      <c r="C77" s="16">
        <v>332</v>
      </c>
      <c r="D77" s="16">
        <v>342</v>
      </c>
      <c r="E77" s="16">
        <v>337</v>
      </c>
      <c r="F77" s="16">
        <v>335</v>
      </c>
      <c r="G77" s="16">
        <v>333</v>
      </c>
      <c r="H77" s="92">
        <f t="shared" si="4"/>
        <v>335.8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155</v>
      </c>
      <c r="B78" s="3" t="s">
        <v>59</v>
      </c>
      <c r="C78" s="17">
        <f>C79*$C$4</f>
        <v>11128.890200000002</v>
      </c>
      <c r="D78" s="17">
        <f>D79*$D$4</f>
        <v>11229.8256</v>
      </c>
      <c r="E78" s="17">
        <f>E79*$E$4</f>
        <v>10971.226699999999</v>
      </c>
      <c r="F78" s="17">
        <f>F79*$F$4</f>
        <v>11002.878599999998</v>
      </c>
      <c r="G78" s="17">
        <f>G79*$G$4</f>
        <v>10978.0767</v>
      </c>
      <c r="H78" s="92">
        <f t="shared" si="4"/>
        <v>11062.17956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156</v>
      </c>
      <c r="B79" s="3" t="s">
        <v>22</v>
      </c>
      <c r="C79" s="16">
        <v>326</v>
      </c>
      <c r="D79" s="16">
        <v>336</v>
      </c>
      <c r="E79" s="16">
        <v>331</v>
      </c>
      <c r="F79" s="16">
        <v>329</v>
      </c>
      <c r="G79" s="16">
        <v>327</v>
      </c>
      <c r="H79" s="92">
        <f t="shared" si="4"/>
        <v>329.8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157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>
        <f>G81*$G$4</f>
        <v>0</v>
      </c>
      <c r="H80" s="92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158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92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9" t="s">
        <v>61</v>
      </c>
      <c r="C82" s="16"/>
      <c r="D82" s="16"/>
      <c r="E82" s="16"/>
      <c r="F82" s="16"/>
      <c r="G82" s="16"/>
      <c r="H82" s="19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159</v>
      </c>
      <c r="B83" s="3" t="s">
        <v>62</v>
      </c>
      <c r="C83" s="17">
        <f>C84*$C$4</f>
        <v>8022.3595000000005</v>
      </c>
      <c r="D83" s="17">
        <f>D84*$D$4</f>
        <v>8088.1481999999996</v>
      </c>
      <c r="E83" s="17">
        <f>E84*$E$4</f>
        <v>7988.1136999999999</v>
      </c>
      <c r="F83" s="17">
        <f>F84*$F$4</f>
        <v>7992.9725999999991</v>
      </c>
      <c r="G83" s="17">
        <f>G84*$G$4</f>
        <v>7990.1597999999994</v>
      </c>
      <c r="H83" s="92">
        <f>AVERAGE(C83:G83)</f>
        <v>8016.3507599999994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160</v>
      </c>
      <c r="B84" s="10" t="s">
        <v>20</v>
      </c>
      <c r="C84" s="22">
        <v>235</v>
      </c>
      <c r="D84" s="25">
        <v>242</v>
      </c>
      <c r="E84" s="25">
        <v>241</v>
      </c>
      <c r="F84" s="22">
        <v>239</v>
      </c>
      <c r="G84" s="25">
        <v>238</v>
      </c>
      <c r="H84" s="91">
        <f>AVERAGE(C84:G84)</f>
        <v>239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x14ac:dyDescent="0.5">
      <c r="B85" s="27"/>
      <c r="C85" s="18"/>
      <c r="D85" s="18"/>
      <c r="E85" s="18"/>
      <c r="F85" s="18"/>
      <c r="G85" s="18"/>
      <c r="H85" s="18"/>
      <c r="I85" s="20"/>
      <c r="J85" s="20"/>
      <c r="K85" s="20"/>
      <c r="L85" s="20"/>
      <c r="M85" s="20"/>
      <c r="N85" s="20"/>
      <c r="O85" s="20"/>
      <c r="P85" s="20"/>
      <c r="Q85" s="20"/>
    </row>
    <row r="86" spans="1:17" x14ac:dyDescent="0.5">
      <c r="B86" s="8"/>
      <c r="C86" s="18"/>
      <c r="D86" s="18"/>
      <c r="E86" s="18"/>
      <c r="F86" s="21"/>
      <c r="G86" s="21"/>
      <c r="H86" s="21"/>
      <c r="I86" s="20"/>
      <c r="J86" s="20"/>
      <c r="K86" s="20"/>
      <c r="L86" s="20"/>
      <c r="M86" s="20"/>
      <c r="N86" s="20"/>
      <c r="O86" s="20"/>
      <c r="P86" s="20"/>
      <c r="Q86" s="20"/>
    </row>
    <row r="87" spans="1:17" x14ac:dyDescent="0.5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</row>
    <row r="350" spans="3:17" x14ac:dyDescent="0.5">
      <c r="C350" s="20"/>
      <c r="D350" s="20"/>
      <c r="E350" s="20"/>
      <c r="F350" s="20"/>
    </row>
    <row r="351" spans="3:17" x14ac:dyDescent="0.5">
      <c r="C351" s="20"/>
      <c r="D351" s="20"/>
      <c r="E351" s="20"/>
      <c r="F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D366" s="11"/>
    </row>
    <row r="367" spans="3:6" x14ac:dyDescent="0.5">
      <c r="D367" s="11"/>
    </row>
    <row r="368" spans="3:6" x14ac:dyDescent="0.5">
      <c r="D368" s="11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ราคาFOB 2550 จากBOT</vt:lpstr>
      <vt:lpstr>ราคา FOB 2550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</vt:vector>
  </TitlesOfParts>
  <Company>BAER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Natty</cp:lastModifiedBy>
  <cp:lastPrinted>2008-05-08T10:58:43Z</cp:lastPrinted>
  <dcterms:created xsi:type="dcterms:W3CDTF">2004-01-07T07:13:56Z</dcterms:created>
  <dcterms:modified xsi:type="dcterms:W3CDTF">2020-03-24T09:13:07Z</dcterms:modified>
</cp:coreProperties>
</file>