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D0336E68-AF5B-492C-BA02-DF1D027C8B45}" xr6:coauthVersionLast="45" xr6:coauthVersionMax="45" xr10:uidLastSave="{00000000-0000-0000-0000-000000000000}"/>
  <bookViews>
    <workbookView xWindow="-120" yWindow="-120" windowWidth="20730" windowHeight="11160" tabRatio="832" activeTab="3" xr2:uid="{00000000-000D-0000-FFFF-FFFF00000000}"/>
  </bookViews>
  <sheets>
    <sheet name="ราคา FOB 2554 รวม" sheetId="21" r:id="rId1"/>
    <sheet name="jan" sheetId="19" r:id="rId2"/>
    <sheet name="feb" sheetId="22" r:id="rId3"/>
    <sheet name="mar" sheetId="34" r:id="rId4"/>
    <sheet name="apr" sheetId="24" r:id="rId5"/>
    <sheet name="may" sheetId="25" r:id="rId6"/>
    <sheet name="jun" sheetId="35" r:id="rId7"/>
    <sheet name="jul" sheetId="27" r:id="rId8"/>
    <sheet name="aug" sheetId="28" r:id="rId9"/>
    <sheet name="sep" sheetId="31" r:id="rId10"/>
    <sheet name="oct" sheetId="30" r:id="rId11"/>
    <sheet name="nov" sheetId="29" r:id="rId12"/>
    <sheet name="dec" sheetId="32" r:id="rId13"/>
  </sheets>
  <definedNames>
    <definedName name="_xlnm.Print_Area" localSheetId="4">apr!$B$1:$N$87</definedName>
    <definedName name="_xlnm.Print_Area" localSheetId="8">aug!$B$1:$N$87</definedName>
    <definedName name="_xlnm.Print_Area" localSheetId="12">dec!$B$1:$N$87</definedName>
    <definedName name="_xlnm.Print_Area" localSheetId="2">feb!$B$1:$N$87</definedName>
    <definedName name="_xlnm.Print_Area" localSheetId="1">jan!$B$1:$N$87</definedName>
    <definedName name="_xlnm.Print_Area" localSheetId="7">jul!$B$1:$N$87</definedName>
    <definedName name="_xlnm.Print_Area" localSheetId="6">jun!$B$1:$N$87</definedName>
    <definedName name="_xlnm.Print_Area" localSheetId="3">mar!$B$1:$N$87</definedName>
    <definedName name="_xlnm.Print_Area" localSheetId="5">may!$B$1:$N$87</definedName>
    <definedName name="_xlnm.Print_Area" localSheetId="11">nov!$B$1:$N$87</definedName>
    <definedName name="_xlnm.Print_Area" localSheetId="10">oct!$B$1:$N$87</definedName>
    <definedName name="_xlnm.Print_Area" localSheetId="9">sep!$B$1:$N$87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19" l="1"/>
  <c r="B42" i="21"/>
  <c r="F41" i="19"/>
  <c r="E41" i="19"/>
  <c r="D41" i="19"/>
  <c r="C41" i="19"/>
  <c r="F72" i="32"/>
  <c r="F41" i="32"/>
  <c r="F30" i="32"/>
  <c r="F22" i="32"/>
  <c r="F8" i="32"/>
  <c r="F83" i="32"/>
  <c r="F78" i="32"/>
  <c r="F76" i="32"/>
  <c r="F74" i="32"/>
  <c r="F70" i="32"/>
  <c r="F63" i="32"/>
  <c r="F61" i="32"/>
  <c r="F59" i="32"/>
  <c r="F56" i="32"/>
  <c r="F51" i="32"/>
  <c r="F48" i="32"/>
  <c r="F46" i="32"/>
  <c r="F44" i="32"/>
  <c r="F39" i="32"/>
  <c r="F37" i="32"/>
  <c r="F26" i="32"/>
  <c r="F24" i="32"/>
  <c r="F16" i="32"/>
  <c r="F14" i="32"/>
  <c r="F12" i="32"/>
  <c r="F10" i="32"/>
  <c r="F6" i="32"/>
  <c r="E72" i="32"/>
  <c r="E41" i="32"/>
  <c r="E30" i="32"/>
  <c r="E22" i="32"/>
  <c r="E8" i="32"/>
  <c r="E83" i="32"/>
  <c r="E78" i="32"/>
  <c r="E76" i="32"/>
  <c r="E74" i="32"/>
  <c r="E70" i="32"/>
  <c r="E63" i="32"/>
  <c r="E61" i="32"/>
  <c r="E59" i="32"/>
  <c r="E56" i="32"/>
  <c r="E51" i="32"/>
  <c r="E48" i="32"/>
  <c r="E46" i="32"/>
  <c r="E44" i="32"/>
  <c r="E39" i="32"/>
  <c r="E37" i="32"/>
  <c r="E26" i="32"/>
  <c r="E24" i="32"/>
  <c r="E16" i="32"/>
  <c r="E14" i="32"/>
  <c r="E12" i="32"/>
  <c r="E10" i="32"/>
  <c r="E6" i="32"/>
  <c r="D72" i="32"/>
  <c r="D41" i="32"/>
  <c r="D30" i="32"/>
  <c r="D22" i="32"/>
  <c r="D8" i="32"/>
  <c r="D83" i="32"/>
  <c r="D78" i="32"/>
  <c r="D76" i="32"/>
  <c r="D74" i="32"/>
  <c r="D70" i="32"/>
  <c r="D63" i="32"/>
  <c r="D61" i="32"/>
  <c r="D59" i="32"/>
  <c r="D56" i="32"/>
  <c r="D51" i="32"/>
  <c r="D48" i="32"/>
  <c r="D46" i="32"/>
  <c r="D44" i="32"/>
  <c r="D39" i="32"/>
  <c r="D37" i="32"/>
  <c r="D26" i="32"/>
  <c r="D24" i="32"/>
  <c r="D16" i="32"/>
  <c r="D14" i="32"/>
  <c r="D12" i="32"/>
  <c r="D10" i="32"/>
  <c r="D6" i="32"/>
  <c r="C72" i="32"/>
  <c r="C30" i="32"/>
  <c r="C22" i="32"/>
  <c r="C12" i="32"/>
  <c r="C10" i="32"/>
  <c r="C8" i="32"/>
  <c r="C83" i="32"/>
  <c r="C78" i="32"/>
  <c r="C76" i="32"/>
  <c r="C74" i="32"/>
  <c r="C70" i="32"/>
  <c r="C63" i="32"/>
  <c r="C61" i="32"/>
  <c r="C59" i="32"/>
  <c r="C56" i="32"/>
  <c r="C51" i="32"/>
  <c r="C48" i="32"/>
  <c r="C46" i="32"/>
  <c r="C44" i="32"/>
  <c r="C41" i="32"/>
  <c r="C39" i="32"/>
  <c r="C37" i="32"/>
  <c r="C26" i="32"/>
  <c r="C24" i="32"/>
  <c r="C16" i="32"/>
  <c r="C14" i="32"/>
  <c r="C6" i="32"/>
  <c r="F72" i="29"/>
  <c r="F41" i="29"/>
  <c r="F30" i="29"/>
  <c r="F22" i="29"/>
  <c r="F12" i="29"/>
  <c r="F10" i="29"/>
  <c r="F8" i="29"/>
  <c r="F83" i="29"/>
  <c r="F78" i="29"/>
  <c r="F76" i="29"/>
  <c r="F74" i="29"/>
  <c r="F70" i="29"/>
  <c r="F63" i="29"/>
  <c r="F61" i="29"/>
  <c r="F59" i="29"/>
  <c r="F56" i="29"/>
  <c r="H56" i="29" s="1"/>
  <c r="F51" i="29"/>
  <c r="F48" i="29"/>
  <c r="F46" i="29"/>
  <c r="F44" i="29"/>
  <c r="F39" i="29"/>
  <c r="F37" i="29"/>
  <c r="F26" i="29"/>
  <c r="F24" i="29"/>
  <c r="F16" i="29"/>
  <c r="F14" i="29"/>
  <c r="F6" i="29"/>
  <c r="E72" i="29"/>
  <c r="E41" i="29"/>
  <c r="E30" i="29"/>
  <c r="E22" i="29"/>
  <c r="E12" i="29"/>
  <c r="E10" i="29"/>
  <c r="E8" i="29"/>
  <c r="E83" i="29"/>
  <c r="E78" i="29"/>
  <c r="E76" i="29"/>
  <c r="E74" i="29"/>
  <c r="E70" i="29"/>
  <c r="E63" i="29"/>
  <c r="E61" i="29"/>
  <c r="E59" i="29"/>
  <c r="E56" i="29"/>
  <c r="E51" i="29"/>
  <c r="E48" i="29"/>
  <c r="E46" i="29"/>
  <c r="E44" i="29"/>
  <c r="E39" i="29"/>
  <c r="E37" i="29"/>
  <c r="E26" i="29"/>
  <c r="E24" i="29"/>
  <c r="E16" i="29"/>
  <c r="E14" i="29"/>
  <c r="E6" i="29"/>
  <c r="C10" i="29"/>
  <c r="H10" i="29"/>
  <c r="L10" i="21" s="1"/>
  <c r="H84" i="29"/>
  <c r="L84" i="21"/>
  <c r="D83" i="29"/>
  <c r="C83" i="29"/>
  <c r="H73" i="29"/>
  <c r="L73" i="21" s="1"/>
  <c r="D74" i="29"/>
  <c r="C74" i="29"/>
  <c r="H74" i="29"/>
  <c r="L74" i="21" s="1"/>
  <c r="H75" i="29"/>
  <c r="L75" i="21"/>
  <c r="D76" i="29"/>
  <c r="C76" i="29"/>
  <c r="H77" i="29"/>
  <c r="L77" i="21"/>
  <c r="D78" i="29"/>
  <c r="H78" i="29" s="1"/>
  <c r="C78" i="29"/>
  <c r="L78" i="21"/>
  <c r="H79" i="29"/>
  <c r="L79" i="21" s="1"/>
  <c r="D72" i="29"/>
  <c r="C72" i="29"/>
  <c r="H71" i="29"/>
  <c r="L71" i="21" s="1"/>
  <c r="D70" i="29"/>
  <c r="C70" i="29"/>
  <c r="H60" i="29"/>
  <c r="L60" i="21" s="1"/>
  <c r="D61" i="29"/>
  <c r="C61" i="29"/>
  <c r="H62" i="29"/>
  <c r="L62" i="21" s="1"/>
  <c r="D63" i="29"/>
  <c r="H63" i="29"/>
  <c r="L63" i="21" s="1"/>
  <c r="C63" i="29"/>
  <c r="H64" i="29"/>
  <c r="L64" i="21"/>
  <c r="D59" i="29"/>
  <c r="C59" i="29"/>
  <c r="H57" i="29"/>
  <c r="L57" i="21" s="1"/>
  <c r="D56" i="29"/>
  <c r="L56" i="21"/>
  <c r="C56" i="29"/>
  <c r="H52" i="29"/>
  <c r="L52" i="21"/>
  <c r="D51" i="29"/>
  <c r="C51" i="29"/>
  <c r="H45" i="29"/>
  <c r="L45" i="21"/>
  <c r="D46" i="29"/>
  <c r="C46" i="29"/>
  <c r="H47" i="29"/>
  <c r="L47" i="21" s="1"/>
  <c r="D48" i="29"/>
  <c r="C48" i="29"/>
  <c r="H49" i="29"/>
  <c r="L49" i="21" s="1"/>
  <c r="D44" i="29"/>
  <c r="C44" i="29"/>
  <c r="H40" i="29"/>
  <c r="L40" i="21" s="1"/>
  <c r="D41" i="29"/>
  <c r="C41" i="29"/>
  <c r="H42" i="29"/>
  <c r="L42" i="21" s="1"/>
  <c r="D39" i="29"/>
  <c r="H39" i="29"/>
  <c r="L39" i="21"/>
  <c r="C39" i="29"/>
  <c r="H38" i="29"/>
  <c r="L38" i="21"/>
  <c r="D37" i="29"/>
  <c r="C37" i="29"/>
  <c r="H23" i="29"/>
  <c r="L23" i="21"/>
  <c r="D24" i="29"/>
  <c r="C24" i="29"/>
  <c r="H24" i="29" s="1"/>
  <c r="L24" i="21" s="1"/>
  <c r="H25" i="29"/>
  <c r="L25" i="21"/>
  <c r="D26" i="29"/>
  <c r="C26" i="29"/>
  <c r="H27" i="29"/>
  <c r="L27" i="21" s="1"/>
  <c r="H28" i="29"/>
  <c r="D30" i="29"/>
  <c r="C30" i="29"/>
  <c r="H31" i="29"/>
  <c r="L31" i="21"/>
  <c r="D22" i="29"/>
  <c r="C22" i="29"/>
  <c r="D8" i="29"/>
  <c r="C8" i="29"/>
  <c r="H9" i="29"/>
  <c r="L9" i="21" s="1"/>
  <c r="D10" i="29"/>
  <c r="H11" i="29"/>
  <c r="L11" i="21"/>
  <c r="D12" i="29"/>
  <c r="C12" i="29"/>
  <c r="H13" i="29"/>
  <c r="L13" i="21" s="1"/>
  <c r="D14" i="29"/>
  <c r="C14" i="29"/>
  <c r="H15" i="29"/>
  <c r="L15" i="21" s="1"/>
  <c r="D16" i="29"/>
  <c r="C16" i="29"/>
  <c r="H16" i="29" s="1"/>
  <c r="L16" i="21" s="1"/>
  <c r="H17" i="29"/>
  <c r="L17" i="21"/>
  <c r="H18" i="29"/>
  <c r="H19" i="29"/>
  <c r="H7" i="29"/>
  <c r="L7" i="21"/>
  <c r="D6" i="29"/>
  <c r="H6" i="29" s="1"/>
  <c r="L6" i="21" s="1"/>
  <c r="C6" i="29"/>
  <c r="G72" i="30"/>
  <c r="G41" i="30"/>
  <c r="G30" i="30"/>
  <c r="G22" i="30"/>
  <c r="G12" i="30"/>
  <c r="G10" i="30"/>
  <c r="G8" i="30"/>
  <c r="G83" i="30"/>
  <c r="G78" i="30"/>
  <c r="G76" i="30"/>
  <c r="G70" i="30"/>
  <c r="H70" i="30" s="1"/>
  <c r="K70" i="21" s="1"/>
  <c r="G74" i="30"/>
  <c r="G63" i="30"/>
  <c r="G61" i="30"/>
  <c r="G59" i="30"/>
  <c r="G56" i="30"/>
  <c r="G51" i="30"/>
  <c r="G48" i="30"/>
  <c r="G46" i="30"/>
  <c r="G44" i="30"/>
  <c r="G39" i="30"/>
  <c r="G37" i="30"/>
  <c r="G26" i="30"/>
  <c r="G24" i="30"/>
  <c r="G16" i="30"/>
  <c r="G14" i="30"/>
  <c r="G6" i="30"/>
  <c r="F83" i="30"/>
  <c r="F78" i="30"/>
  <c r="F76" i="30"/>
  <c r="F74" i="30"/>
  <c r="F70" i="30"/>
  <c r="F63" i="30"/>
  <c r="F61" i="30"/>
  <c r="F59" i="30"/>
  <c r="F56" i="30"/>
  <c r="F51" i="30"/>
  <c r="H51" i="30"/>
  <c r="K51" i="21"/>
  <c r="F48" i="30"/>
  <c r="F46" i="30"/>
  <c r="F44" i="30"/>
  <c r="F39" i="30"/>
  <c r="F37" i="30"/>
  <c r="F26" i="30"/>
  <c r="F24" i="30"/>
  <c r="F16" i="30"/>
  <c r="F14" i="30"/>
  <c r="F72" i="30"/>
  <c r="F41" i="30"/>
  <c r="F30" i="30"/>
  <c r="F22" i="30"/>
  <c r="F12" i="30"/>
  <c r="F10" i="30"/>
  <c r="F8" i="30"/>
  <c r="E10" i="30"/>
  <c r="E12" i="30"/>
  <c r="E14" i="30"/>
  <c r="E16" i="30"/>
  <c r="H16" i="30"/>
  <c r="K16" i="21" s="1"/>
  <c r="F6" i="30"/>
  <c r="E72" i="30"/>
  <c r="E41" i="30"/>
  <c r="E30" i="30"/>
  <c r="E22" i="30"/>
  <c r="E8" i="30"/>
  <c r="E83" i="30"/>
  <c r="E78" i="30"/>
  <c r="E76" i="30"/>
  <c r="E74" i="30"/>
  <c r="H74" i="30" s="1"/>
  <c r="K74" i="21" s="1"/>
  <c r="E70" i="30"/>
  <c r="E63" i="30"/>
  <c r="E61" i="30"/>
  <c r="E59" i="30"/>
  <c r="E56" i="30"/>
  <c r="E51" i="30"/>
  <c r="E48" i="30"/>
  <c r="E46" i="30"/>
  <c r="E44" i="30"/>
  <c r="E39" i="30"/>
  <c r="E37" i="30"/>
  <c r="E26" i="30"/>
  <c r="E24" i="30"/>
  <c r="E6" i="30"/>
  <c r="D83" i="30"/>
  <c r="D78" i="30"/>
  <c r="D76" i="30"/>
  <c r="D72" i="30"/>
  <c r="D74" i="30"/>
  <c r="D70" i="30"/>
  <c r="D63" i="30"/>
  <c r="D61" i="30"/>
  <c r="D59" i="30"/>
  <c r="D56" i="30"/>
  <c r="D51" i="30"/>
  <c r="D48" i="30"/>
  <c r="D46" i="30"/>
  <c r="D44" i="30"/>
  <c r="D41" i="30"/>
  <c r="D39" i="30"/>
  <c r="D37" i="30"/>
  <c r="D30" i="30"/>
  <c r="D26" i="30"/>
  <c r="D24" i="30"/>
  <c r="D22" i="30"/>
  <c r="D16" i="30"/>
  <c r="D14" i="30"/>
  <c r="D12" i="30"/>
  <c r="D10" i="30"/>
  <c r="D8" i="30"/>
  <c r="D6" i="30"/>
  <c r="C22" i="30"/>
  <c r="C72" i="30"/>
  <c r="C41" i="30"/>
  <c r="C30" i="30"/>
  <c r="C12" i="30"/>
  <c r="C10" i="30"/>
  <c r="C8" i="30"/>
  <c r="C83" i="30"/>
  <c r="C78" i="30"/>
  <c r="H78" i="30" s="1"/>
  <c r="K78" i="21" s="1"/>
  <c r="C76" i="30"/>
  <c r="C74" i="30"/>
  <c r="C70" i="30"/>
  <c r="C63" i="30"/>
  <c r="C61" i="30"/>
  <c r="C59" i="30"/>
  <c r="C56" i="30"/>
  <c r="C51" i="30"/>
  <c r="C48" i="30"/>
  <c r="C46" i="30"/>
  <c r="C44" i="30"/>
  <c r="H44" i="30" s="1"/>
  <c r="K44" i="21" s="1"/>
  <c r="C39" i="30"/>
  <c r="C37" i="30"/>
  <c r="C26" i="30"/>
  <c r="C24" i="30"/>
  <c r="C16" i="30"/>
  <c r="C14" i="30"/>
  <c r="C6" i="30"/>
  <c r="F41" i="31"/>
  <c r="F6" i="31"/>
  <c r="E26" i="31"/>
  <c r="E24" i="31"/>
  <c r="F83" i="31"/>
  <c r="F78" i="31"/>
  <c r="F76" i="31"/>
  <c r="F74" i="31"/>
  <c r="F70" i="31"/>
  <c r="F63" i="31"/>
  <c r="F61" i="31"/>
  <c r="F59" i="31"/>
  <c r="F56" i="31"/>
  <c r="F51" i="31"/>
  <c r="F48" i="31"/>
  <c r="F46" i="31"/>
  <c r="F44" i="31"/>
  <c r="F39" i="31"/>
  <c r="F37" i="31"/>
  <c r="F26" i="31"/>
  <c r="F24" i="31"/>
  <c r="F16" i="31"/>
  <c r="F14" i="31"/>
  <c r="F72" i="31"/>
  <c r="F30" i="31"/>
  <c r="F22" i="31"/>
  <c r="F12" i="31"/>
  <c r="F10" i="31"/>
  <c r="F8" i="31"/>
  <c r="E30" i="31"/>
  <c r="E22" i="31"/>
  <c r="E16" i="31"/>
  <c r="E14" i="31"/>
  <c r="E12" i="31"/>
  <c r="E10" i="31"/>
  <c r="E8" i="31"/>
  <c r="E6" i="31"/>
  <c r="E83" i="31"/>
  <c r="E78" i="31"/>
  <c r="H78" i="31" s="1"/>
  <c r="J78" i="21" s="1"/>
  <c r="E76" i="31"/>
  <c r="E74" i="31"/>
  <c r="E72" i="31"/>
  <c r="E70" i="31"/>
  <c r="E63" i="31"/>
  <c r="E61" i="31"/>
  <c r="H61" i="31" s="1"/>
  <c r="J61" i="21" s="1"/>
  <c r="E59" i="31"/>
  <c r="E56" i="31"/>
  <c r="E51" i="31"/>
  <c r="E48" i="31"/>
  <c r="E46" i="31"/>
  <c r="E44" i="31"/>
  <c r="E41" i="31"/>
  <c r="E39" i="31"/>
  <c r="E37" i="31"/>
  <c r="D72" i="31"/>
  <c r="D41" i="31"/>
  <c r="H41" i="31" s="1"/>
  <c r="J41" i="21" s="1"/>
  <c r="D30" i="31"/>
  <c r="D22" i="31"/>
  <c r="D12" i="31"/>
  <c r="D10" i="31"/>
  <c r="D8" i="31"/>
  <c r="D83" i="31"/>
  <c r="D78" i="31"/>
  <c r="D76" i="31"/>
  <c r="D74" i="31"/>
  <c r="D70" i="31"/>
  <c r="D63" i="31"/>
  <c r="D61" i="31"/>
  <c r="D59" i="31"/>
  <c r="D56" i="31"/>
  <c r="D51" i="31"/>
  <c r="D48" i="31"/>
  <c r="H48" i="31" s="1"/>
  <c r="D46" i="31"/>
  <c r="D44" i="31"/>
  <c r="D39" i="31"/>
  <c r="H39" i="31" s="1"/>
  <c r="J39" i="21" s="1"/>
  <c r="D37" i="31"/>
  <c r="D26" i="31"/>
  <c r="D24" i="31"/>
  <c r="D16" i="31"/>
  <c r="H16" i="31" s="1"/>
  <c r="J16" i="21" s="1"/>
  <c r="D14" i="31"/>
  <c r="D6" i="31"/>
  <c r="C72" i="31"/>
  <c r="H72" i="31" s="1"/>
  <c r="J72" i="21" s="1"/>
  <c r="C41" i="31"/>
  <c r="C30" i="31"/>
  <c r="C22" i="31"/>
  <c r="H22" i="31" s="1"/>
  <c r="J22" i="21" s="1"/>
  <c r="C12" i="31"/>
  <c r="C10" i="31"/>
  <c r="H10" i="31" s="1"/>
  <c r="J10" i="21" s="1"/>
  <c r="C8" i="31"/>
  <c r="H8" i="31" s="1"/>
  <c r="J8" i="21" s="1"/>
  <c r="C83" i="31"/>
  <c r="C78" i="31"/>
  <c r="C76" i="31"/>
  <c r="C74" i="31"/>
  <c r="C70" i="31"/>
  <c r="H70" i="31" s="1"/>
  <c r="J70" i="21" s="1"/>
  <c r="C63" i="31"/>
  <c r="C61" i="31"/>
  <c r="C59" i="31"/>
  <c r="H59" i="31" s="1"/>
  <c r="J59" i="21" s="1"/>
  <c r="C56" i="31"/>
  <c r="C51" i="31"/>
  <c r="C48" i="31"/>
  <c r="J48" i="21"/>
  <c r="C46" i="31"/>
  <c r="C44" i="31"/>
  <c r="C39" i="31"/>
  <c r="C37" i="31"/>
  <c r="C26" i="31"/>
  <c r="C24" i="31"/>
  <c r="H24" i="31" s="1"/>
  <c r="J24" i="21" s="1"/>
  <c r="C16" i="31"/>
  <c r="C14" i="31"/>
  <c r="H14" i="31" s="1"/>
  <c r="J14" i="21" s="1"/>
  <c r="C6" i="31"/>
  <c r="H83" i="31"/>
  <c r="J83" i="21"/>
  <c r="H52" i="31"/>
  <c r="J52" i="21"/>
  <c r="H45" i="31"/>
  <c r="J45" i="21"/>
  <c r="H47" i="31"/>
  <c r="J47" i="21"/>
  <c r="H49" i="31"/>
  <c r="J49" i="21" s="1"/>
  <c r="H40" i="31"/>
  <c r="J40" i="21" s="1"/>
  <c r="H42" i="31"/>
  <c r="J42" i="21"/>
  <c r="H23" i="31"/>
  <c r="J23" i="21" s="1"/>
  <c r="H25" i="31"/>
  <c r="J25" i="21"/>
  <c r="H27" i="31"/>
  <c r="J27" i="21" s="1"/>
  <c r="H31" i="31"/>
  <c r="J31" i="21"/>
  <c r="H7" i="31"/>
  <c r="J7" i="21" s="1"/>
  <c r="H9" i="31"/>
  <c r="J9" i="21"/>
  <c r="H11" i="31"/>
  <c r="J11" i="21" s="1"/>
  <c r="H13" i="31"/>
  <c r="J13" i="21"/>
  <c r="H15" i="31"/>
  <c r="J15" i="21"/>
  <c r="H17" i="31"/>
  <c r="J17" i="21" s="1"/>
  <c r="G72" i="28"/>
  <c r="G41" i="28"/>
  <c r="G30" i="28"/>
  <c r="G22" i="28"/>
  <c r="G12" i="28"/>
  <c r="G10" i="28"/>
  <c r="G83" i="28"/>
  <c r="G78" i="28"/>
  <c r="G76" i="28"/>
  <c r="G74" i="28"/>
  <c r="G70" i="28"/>
  <c r="G63" i="28"/>
  <c r="G61" i="28"/>
  <c r="G59" i="28"/>
  <c r="G56" i="28"/>
  <c r="G51" i="28"/>
  <c r="G48" i="28"/>
  <c r="G46" i="28"/>
  <c r="G44" i="28"/>
  <c r="H44" i="28" s="1"/>
  <c r="I44" i="21" s="1"/>
  <c r="G39" i="28"/>
  <c r="G37" i="28"/>
  <c r="G26" i="28"/>
  <c r="G24" i="28"/>
  <c r="G16" i="28"/>
  <c r="G14" i="28"/>
  <c r="G8" i="28"/>
  <c r="G6" i="28"/>
  <c r="F83" i="28"/>
  <c r="F78" i="28"/>
  <c r="F76" i="28"/>
  <c r="F74" i="28"/>
  <c r="F70" i="28"/>
  <c r="F63" i="28"/>
  <c r="F61" i="28"/>
  <c r="F59" i="28"/>
  <c r="F56" i="28"/>
  <c r="F51" i="28"/>
  <c r="F48" i="28"/>
  <c r="F46" i="28"/>
  <c r="H46" i="28"/>
  <c r="I46" i="21" s="1"/>
  <c r="F44" i="28"/>
  <c r="F39" i="28"/>
  <c r="F37" i="28"/>
  <c r="F26" i="28"/>
  <c r="F24" i="28"/>
  <c r="F16" i="28"/>
  <c r="F14" i="28"/>
  <c r="F6" i="28"/>
  <c r="F72" i="28"/>
  <c r="F41" i="28"/>
  <c r="F30" i="28"/>
  <c r="F22" i="28"/>
  <c r="F12" i="28"/>
  <c r="F10" i="28"/>
  <c r="F8" i="28"/>
  <c r="E83" i="28"/>
  <c r="E78" i="28"/>
  <c r="E76" i="28"/>
  <c r="H76" i="28" s="1"/>
  <c r="E74" i="28"/>
  <c r="E70" i="28"/>
  <c r="E63" i="28"/>
  <c r="E61" i="28"/>
  <c r="H61" i="28" s="1"/>
  <c r="E59" i="28"/>
  <c r="E56" i="28"/>
  <c r="E51" i="28"/>
  <c r="E48" i="28"/>
  <c r="E46" i="28"/>
  <c r="E44" i="28"/>
  <c r="E41" i="28"/>
  <c r="E39" i="28"/>
  <c r="E37" i="28"/>
  <c r="E26" i="28"/>
  <c r="E24" i="28"/>
  <c r="E16" i="28"/>
  <c r="E14" i="28"/>
  <c r="E72" i="28"/>
  <c r="E30" i="28"/>
  <c r="E22" i="28"/>
  <c r="E12" i="28"/>
  <c r="E10" i="28"/>
  <c r="E6" i="28"/>
  <c r="E8" i="28"/>
  <c r="D83" i="28"/>
  <c r="D78" i="28"/>
  <c r="D76" i="28"/>
  <c r="D74" i="28"/>
  <c r="D72" i="28"/>
  <c r="D70" i="28"/>
  <c r="D63" i="28"/>
  <c r="D61" i="28"/>
  <c r="D59" i="28"/>
  <c r="H59" i="28" s="1"/>
  <c r="I59" i="21" s="1"/>
  <c r="D56" i="28"/>
  <c r="D51" i="28"/>
  <c r="H51" i="28" s="1"/>
  <c r="D48" i="28"/>
  <c r="D46" i="28"/>
  <c r="D44" i="28"/>
  <c r="D41" i="28"/>
  <c r="D39" i="28"/>
  <c r="D37" i="28"/>
  <c r="D30" i="28"/>
  <c r="D26" i="28"/>
  <c r="D24" i="28"/>
  <c r="D22" i="28"/>
  <c r="D16" i="28"/>
  <c r="H16" i="28"/>
  <c r="I16" i="21" s="1"/>
  <c r="D14" i="28"/>
  <c r="D12" i="28"/>
  <c r="D10" i="28"/>
  <c r="D8" i="28"/>
  <c r="D6" i="28"/>
  <c r="C26" i="28"/>
  <c r="H26" i="28" s="1"/>
  <c r="I26" i="21" s="1"/>
  <c r="C83" i="28"/>
  <c r="C78" i="28"/>
  <c r="H78" i="28" s="1"/>
  <c r="I78" i="21" s="1"/>
  <c r="C76" i="28"/>
  <c r="C74" i="28"/>
  <c r="C72" i="28"/>
  <c r="C70" i="28"/>
  <c r="H70" i="28" s="1"/>
  <c r="I70" i="21" s="1"/>
  <c r="C63" i="28"/>
  <c r="C61" i="28"/>
  <c r="C59" i="28"/>
  <c r="C56" i="28"/>
  <c r="H56" i="28" s="1"/>
  <c r="I56" i="21" s="1"/>
  <c r="C51" i="28"/>
  <c r="I51" i="21"/>
  <c r="C48" i="28"/>
  <c r="C46" i="28"/>
  <c r="C44" i="28"/>
  <c r="C41" i="28"/>
  <c r="C39" i="28"/>
  <c r="C37" i="28"/>
  <c r="C30" i="28"/>
  <c r="H30" i="28" s="1"/>
  <c r="I30" i="21" s="1"/>
  <c r="C24" i="28"/>
  <c r="C22" i="28"/>
  <c r="H22" i="28"/>
  <c r="I22" i="21" s="1"/>
  <c r="C16" i="28"/>
  <c r="C14" i="28"/>
  <c r="C12" i="28"/>
  <c r="C10" i="28"/>
  <c r="C8" i="28"/>
  <c r="H8" i="28" s="1"/>
  <c r="I8" i="21" s="1"/>
  <c r="C6" i="28"/>
  <c r="F83" i="27"/>
  <c r="H83" i="27" s="1"/>
  <c r="H83" i="21" s="1"/>
  <c r="F78" i="27"/>
  <c r="F76" i="27"/>
  <c r="F74" i="27"/>
  <c r="F72" i="27"/>
  <c r="F70" i="27"/>
  <c r="F63" i="27"/>
  <c r="F61" i="27"/>
  <c r="F59" i="27"/>
  <c r="F56" i="27"/>
  <c r="F51" i="27"/>
  <c r="F48" i="27"/>
  <c r="F46" i="27"/>
  <c r="F44" i="27"/>
  <c r="F41" i="27"/>
  <c r="F39" i="27"/>
  <c r="F37" i="27"/>
  <c r="F30" i="27"/>
  <c r="F26" i="27"/>
  <c r="F24" i="27"/>
  <c r="F16" i="27"/>
  <c r="F14" i="27"/>
  <c r="F10" i="27"/>
  <c r="H10" i="27" s="1"/>
  <c r="F8" i="27"/>
  <c r="H8" i="27" s="1"/>
  <c r="H8" i="21" s="1"/>
  <c r="F6" i="27"/>
  <c r="F12" i="27"/>
  <c r="F22" i="27"/>
  <c r="E83" i="27"/>
  <c r="E78" i="27"/>
  <c r="E76" i="27"/>
  <c r="E74" i="27"/>
  <c r="E72" i="27"/>
  <c r="E70" i="27"/>
  <c r="E63" i="27"/>
  <c r="E61" i="27"/>
  <c r="E59" i="27"/>
  <c r="E56" i="27"/>
  <c r="E51" i="27"/>
  <c r="E48" i="27"/>
  <c r="E46" i="27"/>
  <c r="E44" i="27"/>
  <c r="H44" i="27" s="1"/>
  <c r="E41" i="27"/>
  <c r="E39" i="27"/>
  <c r="E37" i="27"/>
  <c r="E30" i="27"/>
  <c r="E26" i="27"/>
  <c r="E24" i="27"/>
  <c r="E22" i="27"/>
  <c r="E16" i="27"/>
  <c r="E14" i="27"/>
  <c r="E12" i="27"/>
  <c r="E10" i="27"/>
  <c r="H10" i="21"/>
  <c r="E8" i="27"/>
  <c r="E6" i="27"/>
  <c r="D83" i="27"/>
  <c r="D78" i="27"/>
  <c r="D76" i="27"/>
  <c r="D74" i="27"/>
  <c r="D72" i="27"/>
  <c r="D70" i="27"/>
  <c r="D63" i="27"/>
  <c r="D61" i="27"/>
  <c r="D59" i="27"/>
  <c r="D56" i="27"/>
  <c r="D51" i="27"/>
  <c r="D48" i="27"/>
  <c r="D46" i="27"/>
  <c r="D44" i="27"/>
  <c r="D41" i="27"/>
  <c r="D39" i="27"/>
  <c r="D37" i="27"/>
  <c r="D30" i="27"/>
  <c r="D26" i="27"/>
  <c r="D24" i="27"/>
  <c r="D22" i="27"/>
  <c r="D16" i="27"/>
  <c r="D14" i="27"/>
  <c r="D12" i="27"/>
  <c r="H12" i="27"/>
  <c r="H12" i="21" s="1"/>
  <c r="D10" i="27"/>
  <c r="D6" i="27"/>
  <c r="D8" i="27"/>
  <c r="H7" i="27"/>
  <c r="H7" i="21" s="1"/>
  <c r="C83" i="27"/>
  <c r="C78" i="27"/>
  <c r="H78" i="27" s="1"/>
  <c r="H78" i="21" s="1"/>
  <c r="C76" i="27"/>
  <c r="C74" i="27"/>
  <c r="C72" i="27"/>
  <c r="H72" i="27" s="1"/>
  <c r="H72" i="21" s="1"/>
  <c r="C70" i="27"/>
  <c r="H70" i="27" s="1"/>
  <c r="H70" i="21" s="1"/>
  <c r="C63" i="27"/>
  <c r="C61" i="27"/>
  <c r="H61" i="27" s="1"/>
  <c r="H61" i="21" s="1"/>
  <c r="C59" i="27"/>
  <c r="C56" i="27"/>
  <c r="C51" i="27"/>
  <c r="C48" i="27"/>
  <c r="C46" i="27"/>
  <c r="H46" i="27" s="1"/>
  <c r="H46" i="21" s="1"/>
  <c r="C44" i="27"/>
  <c r="H44" i="21"/>
  <c r="C41" i="27"/>
  <c r="C39" i="27"/>
  <c r="C37" i="27"/>
  <c r="C30" i="27"/>
  <c r="H30" i="27"/>
  <c r="H30" i="21" s="1"/>
  <c r="C26" i="27"/>
  <c r="H26" i="27" s="1"/>
  <c r="H26" i="21" s="1"/>
  <c r="C24" i="27"/>
  <c r="C16" i="27"/>
  <c r="C14" i="27"/>
  <c r="H14" i="27" s="1"/>
  <c r="H14" i="21" s="1"/>
  <c r="C12" i="27"/>
  <c r="C10" i="27"/>
  <c r="C8" i="27"/>
  <c r="C22" i="27"/>
  <c r="C6" i="27"/>
  <c r="H6" i="27" s="1"/>
  <c r="H6" i="21" s="1"/>
  <c r="F56" i="35"/>
  <c r="F51" i="35"/>
  <c r="F48" i="35"/>
  <c r="F46" i="35"/>
  <c r="F83" i="35"/>
  <c r="F78" i="35"/>
  <c r="F76" i="35"/>
  <c r="F74" i="35"/>
  <c r="F72" i="35"/>
  <c r="F70" i="35"/>
  <c r="F63" i="35"/>
  <c r="H63" i="35" s="1"/>
  <c r="F61" i="35"/>
  <c r="F59" i="35"/>
  <c r="F44" i="35"/>
  <c r="F41" i="35"/>
  <c r="H41" i="35" s="1"/>
  <c r="G41" i="21" s="1"/>
  <c r="F39" i="35"/>
  <c r="F37" i="35"/>
  <c r="F30" i="35"/>
  <c r="F26" i="35"/>
  <c r="F24" i="35"/>
  <c r="F22" i="35"/>
  <c r="F16" i="35"/>
  <c r="F14" i="35"/>
  <c r="F12" i="35"/>
  <c r="F10" i="35"/>
  <c r="F6" i="35"/>
  <c r="F8" i="35"/>
  <c r="E83" i="35"/>
  <c r="E78" i="35"/>
  <c r="E76" i="35"/>
  <c r="E74" i="35"/>
  <c r="E72" i="35"/>
  <c r="E70" i="35"/>
  <c r="E63" i="35"/>
  <c r="E61" i="35"/>
  <c r="E59" i="35"/>
  <c r="E56" i="35"/>
  <c r="E51" i="35"/>
  <c r="E48" i="35"/>
  <c r="E46" i="35"/>
  <c r="E44" i="35"/>
  <c r="H44" i="35" s="1"/>
  <c r="G44" i="21" s="1"/>
  <c r="E41" i="35"/>
  <c r="E39" i="35"/>
  <c r="E37" i="35"/>
  <c r="H37" i="35" s="1"/>
  <c r="G37" i="21" s="1"/>
  <c r="E30" i="35"/>
  <c r="E26" i="35"/>
  <c r="E24" i="35"/>
  <c r="E22" i="35"/>
  <c r="E16" i="35"/>
  <c r="E14" i="35"/>
  <c r="E12" i="35"/>
  <c r="E10" i="35"/>
  <c r="E8" i="35"/>
  <c r="E6" i="35"/>
  <c r="D83" i="35"/>
  <c r="D78" i="35"/>
  <c r="H78" i="35" s="1"/>
  <c r="D76" i="35"/>
  <c r="D74" i="35"/>
  <c r="H74" i="35"/>
  <c r="G74" i="21" s="1"/>
  <c r="D72" i="35"/>
  <c r="D70" i="35"/>
  <c r="D63" i="35"/>
  <c r="D61" i="35"/>
  <c r="D59" i="35"/>
  <c r="H59" i="35" s="1"/>
  <c r="G59" i="21" s="1"/>
  <c r="D56" i="35"/>
  <c r="D51" i="35"/>
  <c r="D48" i="35"/>
  <c r="D46" i="35"/>
  <c r="D44" i="35"/>
  <c r="D41" i="35"/>
  <c r="D39" i="35"/>
  <c r="D37" i="35"/>
  <c r="D30" i="35"/>
  <c r="D26" i="35"/>
  <c r="D24" i="35"/>
  <c r="D22" i="35"/>
  <c r="D16" i="35"/>
  <c r="D14" i="35"/>
  <c r="D12" i="35"/>
  <c r="D10" i="35"/>
  <c r="D8" i="35"/>
  <c r="D6" i="35"/>
  <c r="C51" i="35"/>
  <c r="H51" i="35" s="1"/>
  <c r="G51" i="21" s="1"/>
  <c r="C83" i="35"/>
  <c r="C80" i="35"/>
  <c r="H80" i="35" s="1"/>
  <c r="C78" i="35"/>
  <c r="G78" i="21"/>
  <c r="C76" i="35"/>
  <c r="C74" i="35"/>
  <c r="C72" i="35"/>
  <c r="H72" i="35" s="1"/>
  <c r="G72" i="21" s="1"/>
  <c r="C70" i="35"/>
  <c r="H70" i="35" s="1"/>
  <c r="G70" i="21" s="1"/>
  <c r="C67" i="35"/>
  <c r="C65" i="35"/>
  <c r="H65" i="35"/>
  <c r="C63" i="35"/>
  <c r="G63" i="21"/>
  <c r="C61" i="35"/>
  <c r="C59" i="35"/>
  <c r="C56" i="35"/>
  <c r="C53" i="35"/>
  <c r="C48" i="35"/>
  <c r="C46" i="35"/>
  <c r="H46" i="35" s="1"/>
  <c r="G46" i="21" s="1"/>
  <c r="C44" i="35"/>
  <c r="C41" i="35"/>
  <c r="C39" i="35"/>
  <c r="H39" i="35" s="1"/>
  <c r="G39" i="21" s="1"/>
  <c r="C37" i="35"/>
  <c r="C30" i="35"/>
  <c r="H30" i="35" s="1"/>
  <c r="G30" i="21" s="1"/>
  <c r="C28" i="35"/>
  <c r="C26" i="35"/>
  <c r="C24" i="35"/>
  <c r="C22" i="35"/>
  <c r="C20" i="35"/>
  <c r="C18" i="35"/>
  <c r="C16" i="35"/>
  <c r="C14" i="35"/>
  <c r="C12" i="35"/>
  <c r="C10" i="35"/>
  <c r="H10" i="35" s="1"/>
  <c r="G10" i="21" s="1"/>
  <c r="C8" i="35"/>
  <c r="C6" i="35"/>
  <c r="H87" i="35"/>
  <c r="G87" i="35"/>
  <c r="F87" i="35"/>
  <c r="E87" i="35"/>
  <c r="D87" i="35"/>
  <c r="C87" i="35"/>
  <c r="H86" i="35"/>
  <c r="G86" i="35"/>
  <c r="F86" i="35"/>
  <c r="E86" i="35"/>
  <c r="D86" i="35"/>
  <c r="C86" i="35"/>
  <c r="E85" i="35"/>
  <c r="D85" i="35"/>
  <c r="H84" i="35"/>
  <c r="G84" i="21"/>
  <c r="H81" i="35"/>
  <c r="H79" i="35"/>
  <c r="G79" i="21"/>
  <c r="H77" i="35"/>
  <c r="G77" i="21" s="1"/>
  <c r="H75" i="35"/>
  <c r="G75" i="21" s="1"/>
  <c r="H73" i="35"/>
  <c r="G73" i="21"/>
  <c r="H71" i="35"/>
  <c r="G71" i="21" s="1"/>
  <c r="H68" i="35"/>
  <c r="H67" i="35"/>
  <c r="H66" i="35"/>
  <c r="H64" i="35"/>
  <c r="G64" i="21" s="1"/>
  <c r="H62" i="35"/>
  <c r="G62" i="21"/>
  <c r="H61" i="35"/>
  <c r="G61" i="21" s="1"/>
  <c r="H60" i="35"/>
  <c r="G60" i="21"/>
  <c r="H57" i="35"/>
  <c r="G57" i="21" s="1"/>
  <c r="H54" i="35"/>
  <c r="H53" i="35"/>
  <c r="H52" i="35"/>
  <c r="G52" i="21" s="1"/>
  <c r="H49" i="35"/>
  <c r="G49" i="21"/>
  <c r="H47" i="35"/>
  <c r="G47" i="21" s="1"/>
  <c r="H45" i="35"/>
  <c r="G45" i="21"/>
  <c r="H42" i="35"/>
  <c r="G42" i="21" s="1"/>
  <c r="H40" i="35"/>
  <c r="G40" i="21"/>
  <c r="H38" i="35"/>
  <c r="G38" i="21" s="1"/>
  <c r="H35" i="35"/>
  <c r="H34" i="35"/>
  <c r="H33" i="35"/>
  <c r="H32" i="35"/>
  <c r="H31" i="35"/>
  <c r="G31" i="21" s="1"/>
  <c r="H29" i="35"/>
  <c r="H27" i="35"/>
  <c r="G27" i="21"/>
  <c r="H25" i="35"/>
  <c r="G25" i="21"/>
  <c r="H23" i="35"/>
  <c r="G23" i="21"/>
  <c r="H21" i="35"/>
  <c r="H19" i="35"/>
  <c r="H17" i="35"/>
  <c r="G17" i="21"/>
  <c r="H15" i="35"/>
  <c r="G15" i="21"/>
  <c r="H13" i="35"/>
  <c r="G13" i="21"/>
  <c r="H11" i="35"/>
  <c r="G11" i="21"/>
  <c r="H9" i="35"/>
  <c r="G9" i="21"/>
  <c r="H7" i="35"/>
  <c r="G7" i="21"/>
  <c r="H4" i="35"/>
  <c r="G4" i="21"/>
  <c r="G72" i="25"/>
  <c r="G30" i="25"/>
  <c r="G26" i="25"/>
  <c r="G24" i="25"/>
  <c r="G22" i="25"/>
  <c r="G16" i="25"/>
  <c r="G14" i="25"/>
  <c r="G12" i="25"/>
  <c r="G10" i="25"/>
  <c r="G8" i="25"/>
  <c r="G6" i="25"/>
  <c r="G83" i="25"/>
  <c r="G78" i="25"/>
  <c r="G76" i="25"/>
  <c r="G74" i="25"/>
  <c r="G70" i="25"/>
  <c r="G63" i="25"/>
  <c r="G61" i="25"/>
  <c r="G59" i="25"/>
  <c r="G56" i="25"/>
  <c r="G51" i="25"/>
  <c r="G48" i="25"/>
  <c r="G46" i="25"/>
  <c r="G44" i="25"/>
  <c r="G41" i="25"/>
  <c r="G39" i="25"/>
  <c r="G37" i="25"/>
  <c r="F83" i="25"/>
  <c r="F78" i="25"/>
  <c r="F76" i="25"/>
  <c r="F74" i="25"/>
  <c r="F72" i="25"/>
  <c r="F70" i="25"/>
  <c r="F63" i="25"/>
  <c r="F61" i="25"/>
  <c r="F59" i="25"/>
  <c r="F56" i="25"/>
  <c r="F51" i="25"/>
  <c r="F48" i="25"/>
  <c r="F46" i="25"/>
  <c r="F44" i="25"/>
  <c r="F41" i="25"/>
  <c r="F39" i="25"/>
  <c r="F37" i="25"/>
  <c r="F30" i="25"/>
  <c r="F26" i="25"/>
  <c r="F24" i="25"/>
  <c r="F22" i="25"/>
  <c r="F16" i="25"/>
  <c r="F14" i="25"/>
  <c r="F12" i="25"/>
  <c r="F10" i="25"/>
  <c r="H10" i="25" s="1"/>
  <c r="F10" i="21" s="1"/>
  <c r="F8" i="25"/>
  <c r="F6" i="25"/>
  <c r="E83" i="25"/>
  <c r="E78" i="25"/>
  <c r="E76" i="25"/>
  <c r="E74" i="25"/>
  <c r="E72" i="25"/>
  <c r="H72" i="25"/>
  <c r="F72" i="21" s="1"/>
  <c r="E70" i="25"/>
  <c r="E63" i="25"/>
  <c r="E61" i="25"/>
  <c r="H61" i="25" s="1"/>
  <c r="E59" i="25"/>
  <c r="E56" i="25"/>
  <c r="E51" i="25"/>
  <c r="E48" i="25"/>
  <c r="E46" i="25"/>
  <c r="E44" i="25"/>
  <c r="E41" i="25"/>
  <c r="E39" i="25"/>
  <c r="E37" i="25"/>
  <c r="E30" i="25"/>
  <c r="E26" i="25"/>
  <c r="E24" i="25"/>
  <c r="E22" i="25"/>
  <c r="E16" i="25"/>
  <c r="E14" i="25"/>
  <c r="E12" i="25"/>
  <c r="E10" i="25"/>
  <c r="E8" i="25"/>
  <c r="E6" i="25"/>
  <c r="D83" i="25"/>
  <c r="D78" i="25"/>
  <c r="F78" i="21"/>
  <c r="D76" i="25"/>
  <c r="D74" i="25"/>
  <c r="D72" i="25"/>
  <c r="D70" i="25"/>
  <c r="D63" i="25"/>
  <c r="D61" i="25"/>
  <c r="D59" i="25"/>
  <c r="H59" i="25"/>
  <c r="F59" i="21" s="1"/>
  <c r="D56" i="25"/>
  <c r="D51" i="25"/>
  <c r="D48" i="25"/>
  <c r="D46" i="25"/>
  <c r="D44" i="25"/>
  <c r="D39" i="25"/>
  <c r="D37" i="25"/>
  <c r="D41" i="25"/>
  <c r="D30" i="25"/>
  <c r="D26" i="25"/>
  <c r="D24" i="25"/>
  <c r="D22" i="25"/>
  <c r="D16" i="25"/>
  <c r="D14" i="25"/>
  <c r="H14" i="25" s="1"/>
  <c r="D12" i="25"/>
  <c r="D6" i="25"/>
  <c r="D8" i="25"/>
  <c r="D10" i="25"/>
  <c r="C83" i="25"/>
  <c r="H83" i="25"/>
  <c r="F83" i="21" s="1"/>
  <c r="C78" i="25"/>
  <c r="H78" i="25" s="1"/>
  <c r="C76" i="25"/>
  <c r="C74" i="25"/>
  <c r="H74" i="25" s="1"/>
  <c r="F74" i="21" s="1"/>
  <c r="C72" i="25"/>
  <c r="C70" i="25"/>
  <c r="C63" i="25"/>
  <c r="H63" i="25" s="1"/>
  <c r="F63" i="21" s="1"/>
  <c r="C61" i="25"/>
  <c r="C59" i="25"/>
  <c r="C56" i="25"/>
  <c r="C51" i="25"/>
  <c r="C48" i="25"/>
  <c r="C46" i="25"/>
  <c r="C44" i="25"/>
  <c r="C41" i="25"/>
  <c r="C39" i="25"/>
  <c r="C37" i="25"/>
  <c r="C30" i="25"/>
  <c r="C26" i="25"/>
  <c r="C24" i="25"/>
  <c r="C22" i="25"/>
  <c r="H22" i="25" s="1"/>
  <c r="F22" i="21" s="1"/>
  <c r="C16" i="25"/>
  <c r="C14" i="25"/>
  <c r="F14" i="21"/>
  <c r="C12" i="25"/>
  <c r="C10" i="25"/>
  <c r="C8" i="25"/>
  <c r="H8" i="25"/>
  <c r="F8" i="21" s="1"/>
  <c r="C6" i="25"/>
  <c r="F83" i="24"/>
  <c r="F78" i="24"/>
  <c r="F76" i="24"/>
  <c r="F74" i="24"/>
  <c r="F72" i="24"/>
  <c r="F70" i="24"/>
  <c r="H70" i="24" s="1"/>
  <c r="F63" i="24"/>
  <c r="F61" i="24"/>
  <c r="F59" i="24"/>
  <c r="F56" i="24"/>
  <c r="F51" i="24"/>
  <c r="F48" i="24"/>
  <c r="F46" i="24"/>
  <c r="F44" i="24"/>
  <c r="F41" i="24"/>
  <c r="F39" i="24"/>
  <c r="F37" i="24"/>
  <c r="F30" i="24"/>
  <c r="F26" i="24"/>
  <c r="F24" i="24"/>
  <c r="F22" i="24"/>
  <c r="E16" i="24"/>
  <c r="F16" i="24"/>
  <c r="E14" i="24"/>
  <c r="F14" i="24"/>
  <c r="F12" i="24"/>
  <c r="F10" i="24"/>
  <c r="F8" i="24"/>
  <c r="F6" i="24"/>
  <c r="E83" i="24"/>
  <c r="H83" i="24" s="1"/>
  <c r="E83" i="21" s="1"/>
  <c r="E78" i="24"/>
  <c r="E76" i="24"/>
  <c r="E74" i="24"/>
  <c r="E72" i="24"/>
  <c r="H72" i="24" s="1"/>
  <c r="E72" i="21" s="1"/>
  <c r="E70" i="24"/>
  <c r="E63" i="24"/>
  <c r="E61" i="24"/>
  <c r="E59" i="24"/>
  <c r="E56" i="24"/>
  <c r="E51" i="24"/>
  <c r="E48" i="24"/>
  <c r="H48" i="24" s="1"/>
  <c r="E48" i="21" s="1"/>
  <c r="E46" i="24"/>
  <c r="E44" i="24"/>
  <c r="E41" i="24"/>
  <c r="E39" i="24"/>
  <c r="E37" i="24"/>
  <c r="E30" i="24"/>
  <c r="E26" i="24"/>
  <c r="E24" i="24"/>
  <c r="E22" i="24"/>
  <c r="E10" i="24"/>
  <c r="H10" i="24" s="1"/>
  <c r="E8" i="24"/>
  <c r="E6" i="24"/>
  <c r="E12" i="24"/>
  <c r="D83" i="24"/>
  <c r="D78" i="24"/>
  <c r="D76" i="24"/>
  <c r="D74" i="24"/>
  <c r="D72" i="24"/>
  <c r="D70" i="24"/>
  <c r="D63" i="24"/>
  <c r="D61" i="24"/>
  <c r="D59" i="24"/>
  <c r="D56" i="24"/>
  <c r="D51" i="24"/>
  <c r="D48" i="24"/>
  <c r="D46" i="24"/>
  <c r="D44" i="24"/>
  <c r="D41" i="24"/>
  <c r="D39" i="24"/>
  <c r="D37" i="24"/>
  <c r="D30" i="24"/>
  <c r="D26" i="24"/>
  <c r="D24" i="24"/>
  <c r="D22" i="24"/>
  <c r="D16" i="24"/>
  <c r="D14" i="24"/>
  <c r="D12" i="24"/>
  <c r="D10" i="24"/>
  <c r="D8" i="24"/>
  <c r="D6" i="24"/>
  <c r="H7" i="24"/>
  <c r="E7" i="21"/>
  <c r="C83" i="24"/>
  <c r="C78" i="24"/>
  <c r="C76" i="24"/>
  <c r="C74" i="24"/>
  <c r="C72" i="24"/>
  <c r="C70" i="24"/>
  <c r="C63" i="24"/>
  <c r="C61" i="24"/>
  <c r="C59" i="24"/>
  <c r="C56" i="24"/>
  <c r="C51" i="24"/>
  <c r="C48" i="24"/>
  <c r="C46" i="24"/>
  <c r="C44" i="24"/>
  <c r="C41" i="24"/>
  <c r="C39" i="24"/>
  <c r="C37" i="24"/>
  <c r="C30" i="24"/>
  <c r="C26" i="24"/>
  <c r="C24" i="24"/>
  <c r="C22" i="24"/>
  <c r="H22" i="24"/>
  <c r="E22" i="21" s="1"/>
  <c r="C16" i="24"/>
  <c r="C14" i="24"/>
  <c r="C12" i="24"/>
  <c r="C10" i="24"/>
  <c r="E10" i="21"/>
  <c r="C8" i="24"/>
  <c r="C6" i="24"/>
  <c r="E83" i="34"/>
  <c r="E78" i="34"/>
  <c r="E76" i="34"/>
  <c r="E74" i="34"/>
  <c r="E72" i="34"/>
  <c r="E70" i="34"/>
  <c r="E63" i="34"/>
  <c r="E61" i="34"/>
  <c r="E59" i="34"/>
  <c r="E56" i="34"/>
  <c r="E51" i="34"/>
  <c r="E48" i="34"/>
  <c r="E46" i="34"/>
  <c r="H46" i="34" s="1"/>
  <c r="D46" i="21" s="1"/>
  <c r="E44" i="34"/>
  <c r="E41" i="34"/>
  <c r="E39" i="34"/>
  <c r="E37" i="34"/>
  <c r="E30" i="34"/>
  <c r="E26" i="34"/>
  <c r="E24" i="34"/>
  <c r="E22" i="34"/>
  <c r="E16" i="34"/>
  <c r="E14" i="34"/>
  <c r="E12" i="34"/>
  <c r="E10" i="34"/>
  <c r="E8" i="34"/>
  <c r="E6" i="34"/>
  <c r="D83" i="34"/>
  <c r="D78" i="34"/>
  <c r="D76" i="34"/>
  <c r="D74" i="34"/>
  <c r="D72" i="34"/>
  <c r="D70" i="34"/>
  <c r="D63" i="34"/>
  <c r="D61" i="34"/>
  <c r="D59" i="34"/>
  <c r="D56" i="34"/>
  <c r="D51" i="34"/>
  <c r="H51" i="34" s="1"/>
  <c r="D51" i="21" s="1"/>
  <c r="D48" i="34"/>
  <c r="D46" i="34"/>
  <c r="D44" i="34"/>
  <c r="D41" i="34"/>
  <c r="H41" i="34"/>
  <c r="D41" i="21" s="1"/>
  <c r="D39" i="34"/>
  <c r="D37" i="34"/>
  <c r="D30" i="34"/>
  <c r="D26" i="34"/>
  <c r="D24" i="34"/>
  <c r="D22" i="34"/>
  <c r="D16" i="34"/>
  <c r="D14" i="34"/>
  <c r="D12" i="34"/>
  <c r="D10" i="34"/>
  <c r="D8" i="34"/>
  <c r="D6" i="34"/>
  <c r="H84" i="34"/>
  <c r="D84" i="21" s="1"/>
  <c r="H81" i="34"/>
  <c r="H79" i="34"/>
  <c r="D79" i="21"/>
  <c r="H77" i="34"/>
  <c r="D77" i="21" s="1"/>
  <c r="H75" i="34"/>
  <c r="D75" i="21"/>
  <c r="H73" i="34"/>
  <c r="D73" i="21" s="1"/>
  <c r="H71" i="34"/>
  <c r="D71" i="21"/>
  <c r="H68" i="34"/>
  <c r="H66" i="34"/>
  <c r="H64" i="34"/>
  <c r="D64" i="21"/>
  <c r="H62" i="34"/>
  <c r="D62" i="21" s="1"/>
  <c r="H60" i="34"/>
  <c r="D60" i="21"/>
  <c r="H57" i="34"/>
  <c r="D57" i="21" s="1"/>
  <c r="H54" i="34"/>
  <c r="H52" i="34"/>
  <c r="D52" i="21" s="1"/>
  <c r="H49" i="34"/>
  <c r="D49" i="21" s="1"/>
  <c r="H47" i="34"/>
  <c r="D47" i="21"/>
  <c r="H45" i="34"/>
  <c r="D45" i="21" s="1"/>
  <c r="H42" i="34"/>
  <c r="D42" i="21"/>
  <c r="H40" i="34"/>
  <c r="D40" i="21" s="1"/>
  <c r="H38" i="34"/>
  <c r="D38" i="21" s="1"/>
  <c r="H33" i="34"/>
  <c r="H31" i="34"/>
  <c r="D31" i="21"/>
  <c r="H29" i="34"/>
  <c r="H27" i="34"/>
  <c r="D27" i="21" s="1"/>
  <c r="H25" i="34"/>
  <c r="D25" i="21"/>
  <c r="H23" i="34"/>
  <c r="D23" i="21" s="1"/>
  <c r="H21" i="34"/>
  <c r="H19" i="34"/>
  <c r="H17" i="34"/>
  <c r="D17" i="21" s="1"/>
  <c r="H15" i="34"/>
  <c r="D15" i="21"/>
  <c r="H13" i="34"/>
  <c r="D13" i="21" s="1"/>
  <c r="H11" i="34"/>
  <c r="D11" i="21" s="1"/>
  <c r="H9" i="34"/>
  <c r="D9" i="21" s="1"/>
  <c r="H7" i="34"/>
  <c r="D7" i="21" s="1"/>
  <c r="H4" i="34"/>
  <c r="D4" i="21" s="1"/>
  <c r="C67" i="34"/>
  <c r="H67" i="34" s="1"/>
  <c r="C12" i="34"/>
  <c r="C83" i="34"/>
  <c r="C80" i="34"/>
  <c r="H80" i="34" s="1"/>
  <c r="C78" i="34"/>
  <c r="C76" i="34"/>
  <c r="C74" i="34"/>
  <c r="H74" i="34" s="1"/>
  <c r="D74" i="21" s="1"/>
  <c r="C72" i="34"/>
  <c r="H72" i="34" s="1"/>
  <c r="D72" i="21" s="1"/>
  <c r="C70" i="34"/>
  <c r="H70" i="34"/>
  <c r="D70" i="21" s="1"/>
  <c r="C65" i="34"/>
  <c r="H65" i="34"/>
  <c r="C63" i="34"/>
  <c r="C61" i="34"/>
  <c r="H61" i="34" s="1"/>
  <c r="D61" i="21" s="1"/>
  <c r="C59" i="34"/>
  <c r="H59" i="34" s="1"/>
  <c r="D59" i="21" s="1"/>
  <c r="C56" i="34"/>
  <c r="H56" i="34" s="1"/>
  <c r="D56" i="21" s="1"/>
  <c r="C53" i="34"/>
  <c r="H53" i="34"/>
  <c r="C51" i="34"/>
  <c r="C48" i="34"/>
  <c r="H48" i="34" s="1"/>
  <c r="D48" i="21" s="1"/>
  <c r="C46" i="34"/>
  <c r="C44" i="34"/>
  <c r="C41" i="34"/>
  <c r="C39" i="34"/>
  <c r="C37" i="34"/>
  <c r="H37" i="34"/>
  <c r="D37" i="21" s="1"/>
  <c r="C34" i="34"/>
  <c r="H34" i="34" s="1"/>
  <c r="C32" i="34"/>
  <c r="H32" i="34" s="1"/>
  <c r="C30" i="34"/>
  <c r="H30" i="34" s="1"/>
  <c r="D30" i="21" s="1"/>
  <c r="C28" i="34"/>
  <c r="H28" i="34" s="1"/>
  <c r="C26" i="34"/>
  <c r="C24" i="34"/>
  <c r="H24" i="34" s="1"/>
  <c r="D24" i="21" s="1"/>
  <c r="C22" i="34"/>
  <c r="H22" i="34"/>
  <c r="D22" i="21" s="1"/>
  <c r="C20" i="34"/>
  <c r="H20" i="34" s="1"/>
  <c r="C18" i="34"/>
  <c r="H18" i="34"/>
  <c r="C16" i="34"/>
  <c r="C14" i="34"/>
  <c r="C10" i="34"/>
  <c r="C8" i="34"/>
  <c r="C6" i="34"/>
  <c r="H6" i="34" s="1"/>
  <c r="D6" i="21" s="1"/>
  <c r="F83" i="22"/>
  <c r="F80" i="22"/>
  <c r="F78" i="22"/>
  <c r="F76" i="22"/>
  <c r="F74" i="22"/>
  <c r="F72" i="22"/>
  <c r="F70" i="22"/>
  <c r="F67" i="22"/>
  <c r="F65" i="22"/>
  <c r="F63" i="22"/>
  <c r="F61" i="22"/>
  <c r="F59" i="22"/>
  <c r="F56" i="22"/>
  <c r="F53" i="22"/>
  <c r="F51" i="22"/>
  <c r="F48" i="22"/>
  <c r="F46" i="22"/>
  <c r="F44" i="22"/>
  <c r="F41" i="22"/>
  <c r="F39" i="22"/>
  <c r="F37" i="22"/>
  <c r="F34" i="22"/>
  <c r="F32" i="22"/>
  <c r="F30" i="22"/>
  <c r="F28" i="22"/>
  <c r="F26" i="22"/>
  <c r="F24" i="22"/>
  <c r="F20" i="22"/>
  <c r="F18" i="22"/>
  <c r="F16" i="22"/>
  <c r="F14" i="22"/>
  <c r="F6" i="22"/>
  <c r="F8" i="22"/>
  <c r="F22" i="22"/>
  <c r="F10" i="22"/>
  <c r="F12" i="22"/>
  <c r="E78" i="22"/>
  <c r="E83" i="22"/>
  <c r="E80" i="22"/>
  <c r="E76" i="22"/>
  <c r="E74" i="22"/>
  <c r="E72" i="22"/>
  <c r="E70" i="22"/>
  <c r="E67" i="22"/>
  <c r="E65" i="22"/>
  <c r="E63" i="22"/>
  <c r="E61" i="22"/>
  <c r="E59" i="22"/>
  <c r="E56" i="22"/>
  <c r="E53" i="22"/>
  <c r="E51" i="22"/>
  <c r="H51" i="22" s="1"/>
  <c r="C51" i="21" s="1"/>
  <c r="E48" i="22"/>
  <c r="E46" i="22"/>
  <c r="E44" i="22"/>
  <c r="E41" i="22"/>
  <c r="E39" i="22"/>
  <c r="E37" i="22"/>
  <c r="E34" i="22"/>
  <c r="E32" i="22"/>
  <c r="E30" i="22"/>
  <c r="E28" i="22"/>
  <c r="E26" i="22"/>
  <c r="E24" i="22"/>
  <c r="E22" i="22"/>
  <c r="E20" i="22"/>
  <c r="E18" i="22"/>
  <c r="E16" i="22"/>
  <c r="E14" i="22"/>
  <c r="E12" i="22"/>
  <c r="E10" i="22"/>
  <c r="E8" i="22"/>
  <c r="E6" i="22"/>
  <c r="D83" i="22"/>
  <c r="D80" i="22"/>
  <c r="D78" i="22"/>
  <c r="D76" i="22"/>
  <c r="D74" i="22"/>
  <c r="D72" i="22"/>
  <c r="D70" i="22"/>
  <c r="D67" i="22"/>
  <c r="D65" i="22"/>
  <c r="D63" i="22"/>
  <c r="D61" i="22"/>
  <c r="D59" i="22"/>
  <c r="D56" i="22"/>
  <c r="D53" i="22"/>
  <c r="H53" i="22" s="1"/>
  <c r="D51" i="22"/>
  <c r="D48" i="22"/>
  <c r="D46" i="22"/>
  <c r="D44" i="22"/>
  <c r="D41" i="22"/>
  <c r="D39" i="22"/>
  <c r="D37" i="22"/>
  <c r="D34" i="22"/>
  <c r="D32" i="22"/>
  <c r="D30" i="22"/>
  <c r="D28" i="22"/>
  <c r="D26" i="22"/>
  <c r="H26" i="22" s="1"/>
  <c r="C26" i="21" s="1"/>
  <c r="D24" i="22"/>
  <c r="D22" i="22"/>
  <c r="D20" i="22"/>
  <c r="D18" i="22"/>
  <c r="D16" i="22"/>
  <c r="D14" i="22"/>
  <c r="D12" i="22"/>
  <c r="D10" i="22"/>
  <c r="D8" i="22"/>
  <c r="D6" i="22"/>
  <c r="H84" i="22"/>
  <c r="C84" i="21"/>
  <c r="H81" i="22"/>
  <c r="H79" i="22"/>
  <c r="C79" i="21"/>
  <c r="H77" i="22"/>
  <c r="C77" i="21" s="1"/>
  <c r="H75" i="22"/>
  <c r="C75" i="21" s="1"/>
  <c r="H73" i="22"/>
  <c r="C73" i="21" s="1"/>
  <c r="H71" i="22"/>
  <c r="C71" i="21"/>
  <c r="H64" i="22"/>
  <c r="C64" i="21" s="1"/>
  <c r="H62" i="22"/>
  <c r="C62" i="21" s="1"/>
  <c r="H60" i="22"/>
  <c r="C60" i="21" s="1"/>
  <c r="H57" i="22"/>
  <c r="C57" i="21"/>
  <c r="H54" i="22"/>
  <c r="H52" i="22"/>
  <c r="C52" i="21"/>
  <c r="H49" i="22"/>
  <c r="C49" i="21" s="1"/>
  <c r="H47" i="22"/>
  <c r="C47" i="21"/>
  <c r="H45" i="22"/>
  <c r="C45" i="21" s="1"/>
  <c r="H42" i="22"/>
  <c r="C42" i="21"/>
  <c r="H40" i="22"/>
  <c r="C40" i="21" s="1"/>
  <c r="H38" i="22"/>
  <c r="C38" i="21"/>
  <c r="H33" i="22"/>
  <c r="H31" i="22"/>
  <c r="C31" i="21" s="1"/>
  <c r="H29" i="22"/>
  <c r="H27" i="22"/>
  <c r="C27" i="21"/>
  <c r="H25" i="22"/>
  <c r="C25" i="21"/>
  <c r="H23" i="22"/>
  <c r="C23" i="21"/>
  <c r="H21" i="22"/>
  <c r="H19" i="22"/>
  <c r="H17" i="22"/>
  <c r="C17" i="21"/>
  <c r="H15" i="22"/>
  <c r="C15" i="21"/>
  <c r="H13" i="22"/>
  <c r="C13" i="21"/>
  <c r="H11" i="22"/>
  <c r="C11" i="21"/>
  <c r="H9" i="22"/>
  <c r="C9" i="21"/>
  <c r="H7" i="22"/>
  <c r="C7" i="21"/>
  <c r="H4" i="22"/>
  <c r="C4" i="21"/>
  <c r="C83" i="22"/>
  <c r="C80" i="22"/>
  <c r="H80" i="22" s="1"/>
  <c r="C78" i="22"/>
  <c r="H78" i="22" s="1"/>
  <c r="C78" i="21" s="1"/>
  <c r="C76" i="22"/>
  <c r="C74" i="22"/>
  <c r="H74" i="22" s="1"/>
  <c r="C74" i="21" s="1"/>
  <c r="C72" i="22"/>
  <c r="H72" i="22" s="1"/>
  <c r="C72" i="21" s="1"/>
  <c r="C70" i="22"/>
  <c r="H70" i="22" s="1"/>
  <c r="C70" i="21" s="1"/>
  <c r="C67" i="22"/>
  <c r="H67" i="22"/>
  <c r="C65" i="22"/>
  <c r="H65" i="22" s="1"/>
  <c r="C63" i="22"/>
  <c r="H63" i="22"/>
  <c r="C63" i="21" s="1"/>
  <c r="C61" i="22"/>
  <c r="C59" i="22"/>
  <c r="C56" i="22"/>
  <c r="H56" i="22" s="1"/>
  <c r="C56" i="21" s="1"/>
  <c r="C53" i="22"/>
  <c r="C51" i="22"/>
  <c r="C48" i="22"/>
  <c r="C46" i="22"/>
  <c r="H46" i="22"/>
  <c r="C46" i="21" s="1"/>
  <c r="C44" i="22"/>
  <c r="H44" i="22" s="1"/>
  <c r="C44" i="21" s="1"/>
  <c r="C41" i="22"/>
  <c r="H41" i="22" s="1"/>
  <c r="C41" i="21" s="1"/>
  <c r="C39" i="22"/>
  <c r="H39" i="22"/>
  <c r="C39" i="21" s="1"/>
  <c r="C37" i="22"/>
  <c r="H37" i="22"/>
  <c r="C37" i="21" s="1"/>
  <c r="C34" i="22"/>
  <c r="C32" i="22"/>
  <c r="H32" i="22"/>
  <c r="C30" i="22"/>
  <c r="H30" i="22" s="1"/>
  <c r="C30" i="21" s="1"/>
  <c r="C28" i="22"/>
  <c r="H28" i="22"/>
  <c r="C26" i="22"/>
  <c r="C24" i="22"/>
  <c r="H24" i="22" s="1"/>
  <c r="C24" i="21"/>
  <c r="C22" i="22"/>
  <c r="C20" i="22"/>
  <c r="C18" i="22"/>
  <c r="H18" i="22"/>
  <c r="C16" i="22"/>
  <c r="C14" i="22"/>
  <c r="C12" i="22"/>
  <c r="C10" i="22"/>
  <c r="H10" i="22" s="1"/>
  <c r="C10" i="21" s="1"/>
  <c r="C8" i="22"/>
  <c r="H8" i="22"/>
  <c r="C8" i="21" s="1"/>
  <c r="C6" i="22"/>
  <c r="F83" i="19"/>
  <c r="F80" i="19"/>
  <c r="F78" i="19"/>
  <c r="F76" i="19"/>
  <c r="F74" i="19"/>
  <c r="F72" i="19"/>
  <c r="F70" i="19"/>
  <c r="F67" i="19"/>
  <c r="F65" i="19"/>
  <c r="H65" i="19"/>
  <c r="F63" i="19"/>
  <c r="F61" i="19"/>
  <c r="F59" i="19"/>
  <c r="F56" i="19"/>
  <c r="H56" i="19" s="1"/>
  <c r="B56" i="21" s="1"/>
  <c r="F53" i="19"/>
  <c r="F51" i="19"/>
  <c r="F48" i="19"/>
  <c r="F46" i="19"/>
  <c r="F44" i="19"/>
  <c r="F39" i="19"/>
  <c r="F37" i="19"/>
  <c r="F32" i="19"/>
  <c r="F30" i="19"/>
  <c r="F28" i="19"/>
  <c r="F26" i="19"/>
  <c r="F24" i="19"/>
  <c r="F22" i="19"/>
  <c r="F20" i="19"/>
  <c r="F18" i="19"/>
  <c r="F16" i="19"/>
  <c r="F14" i="19"/>
  <c r="F12" i="19"/>
  <c r="F10" i="19"/>
  <c r="F8" i="19"/>
  <c r="F6" i="19"/>
  <c r="E16" i="19"/>
  <c r="E83" i="19"/>
  <c r="E80" i="19"/>
  <c r="E78" i="19"/>
  <c r="E76" i="19"/>
  <c r="E74" i="19"/>
  <c r="E72" i="19"/>
  <c r="E70" i="19"/>
  <c r="E67" i="19"/>
  <c r="E65" i="19"/>
  <c r="E63" i="19"/>
  <c r="E61" i="19"/>
  <c r="E59" i="19"/>
  <c r="E56" i="19"/>
  <c r="E53" i="19"/>
  <c r="E51" i="19"/>
  <c r="E48" i="19"/>
  <c r="E46" i="19"/>
  <c r="E44" i="19"/>
  <c r="E39" i="19"/>
  <c r="E37" i="19"/>
  <c r="E32" i="19"/>
  <c r="E30" i="19"/>
  <c r="H30" i="19" s="1"/>
  <c r="B30" i="21" s="1"/>
  <c r="E28" i="19"/>
  <c r="E26" i="19"/>
  <c r="E24" i="19"/>
  <c r="E22" i="19"/>
  <c r="E20" i="19"/>
  <c r="E18" i="19"/>
  <c r="E14" i="19"/>
  <c r="E12" i="19"/>
  <c r="E10" i="19"/>
  <c r="E8" i="19"/>
  <c r="E6" i="19"/>
  <c r="D6" i="19"/>
  <c r="D83" i="19"/>
  <c r="H83" i="19" s="1"/>
  <c r="B83" i="21" s="1"/>
  <c r="D80" i="19"/>
  <c r="D78" i="19"/>
  <c r="D76" i="19"/>
  <c r="D74" i="19"/>
  <c r="D72" i="19"/>
  <c r="D70" i="19"/>
  <c r="D67" i="19"/>
  <c r="D65" i="19"/>
  <c r="D63" i="19"/>
  <c r="D61" i="19"/>
  <c r="D59" i="19"/>
  <c r="H59" i="19" s="1"/>
  <c r="B59" i="21" s="1"/>
  <c r="D56" i="19"/>
  <c r="D53" i="19"/>
  <c r="D51" i="19"/>
  <c r="H51" i="19" s="1"/>
  <c r="B51" i="21" s="1"/>
  <c r="D48" i="19"/>
  <c r="D46" i="19"/>
  <c r="H46" i="19" s="1"/>
  <c r="B46" i="21" s="1"/>
  <c r="D44" i="19"/>
  <c r="D39" i="19"/>
  <c r="D37" i="19"/>
  <c r="H37" i="19"/>
  <c r="B37" i="21" s="1"/>
  <c r="D32" i="19"/>
  <c r="D30" i="19"/>
  <c r="D28" i="19"/>
  <c r="H28" i="19" s="1"/>
  <c r="D26" i="19"/>
  <c r="D24" i="19"/>
  <c r="D22" i="19"/>
  <c r="D20" i="19"/>
  <c r="D18" i="19"/>
  <c r="D16" i="19"/>
  <c r="D14" i="19"/>
  <c r="D12" i="19"/>
  <c r="D10" i="19"/>
  <c r="D8" i="19"/>
  <c r="C39" i="19"/>
  <c r="H39" i="19"/>
  <c r="B39" i="21" s="1"/>
  <c r="C6" i="19"/>
  <c r="C83" i="19"/>
  <c r="C80" i="19"/>
  <c r="H80" i="19" s="1"/>
  <c r="C78" i="19"/>
  <c r="H78" i="19" s="1"/>
  <c r="B78" i="21" s="1"/>
  <c r="C76" i="19"/>
  <c r="H76" i="19"/>
  <c r="B76" i="21" s="1"/>
  <c r="C74" i="19"/>
  <c r="H74" i="19" s="1"/>
  <c r="B74" i="21" s="1"/>
  <c r="C72" i="19"/>
  <c r="H72" i="30"/>
  <c r="K72" i="21" s="1"/>
  <c r="C70" i="19"/>
  <c r="C67" i="19"/>
  <c r="H67" i="19" s="1"/>
  <c r="C65" i="19"/>
  <c r="C63" i="19"/>
  <c r="C61" i="19"/>
  <c r="H61" i="19" s="1"/>
  <c r="B61" i="21" s="1"/>
  <c r="C59" i="19"/>
  <c r="C56" i="19"/>
  <c r="C53" i="19"/>
  <c r="C51" i="19"/>
  <c r="C48" i="19"/>
  <c r="H48" i="19" s="1"/>
  <c r="B48" i="21" s="1"/>
  <c r="C46" i="19"/>
  <c r="C44" i="19"/>
  <c r="C37" i="19"/>
  <c r="C32" i="19"/>
  <c r="C30" i="19"/>
  <c r="C28" i="19"/>
  <c r="C26" i="19"/>
  <c r="C24" i="19"/>
  <c r="C22" i="19"/>
  <c r="H22" i="19" s="1"/>
  <c r="B22" i="21" s="1"/>
  <c r="C20" i="19"/>
  <c r="C18" i="19"/>
  <c r="H18" i="19" s="1"/>
  <c r="C16" i="19"/>
  <c r="H16" i="19" s="1"/>
  <c r="B16" i="21" s="1"/>
  <c r="C14" i="19"/>
  <c r="H14" i="19" s="1"/>
  <c r="B14" i="21"/>
  <c r="C12" i="19"/>
  <c r="C10" i="19"/>
  <c r="H10" i="19" s="1"/>
  <c r="B10" i="21" s="1"/>
  <c r="C8" i="19"/>
  <c r="H8" i="19" s="1"/>
  <c r="B8" i="21" s="1"/>
  <c r="H84" i="19"/>
  <c r="B84" i="21" s="1"/>
  <c r="H81" i="19"/>
  <c r="H79" i="19"/>
  <c r="B79" i="21" s="1"/>
  <c r="H77" i="19"/>
  <c r="B77" i="21"/>
  <c r="H75" i="19"/>
  <c r="B75" i="21" s="1"/>
  <c r="N75" i="21" s="1"/>
  <c r="H73" i="19"/>
  <c r="B73" i="21"/>
  <c r="H71" i="19"/>
  <c r="B71" i="21" s="1"/>
  <c r="H68" i="19"/>
  <c r="H66" i="19"/>
  <c r="H64" i="19"/>
  <c r="B64" i="21" s="1"/>
  <c r="H62" i="19"/>
  <c r="B62" i="21"/>
  <c r="N62" i="21" s="1"/>
  <c r="H60" i="19"/>
  <c r="B60" i="21" s="1"/>
  <c r="H57" i="19"/>
  <c r="B57" i="21" s="1"/>
  <c r="H52" i="19"/>
  <c r="B52" i="21"/>
  <c r="N52" i="21" s="1"/>
  <c r="H49" i="19"/>
  <c r="B49" i="21" s="1"/>
  <c r="H47" i="19"/>
  <c r="B47" i="21" s="1"/>
  <c r="N47" i="21" s="1"/>
  <c r="H45" i="19"/>
  <c r="B45" i="21" s="1"/>
  <c r="H40" i="19"/>
  <c r="B40" i="21"/>
  <c r="H38" i="19"/>
  <c r="B38" i="21" s="1"/>
  <c r="H33" i="19"/>
  <c r="H31" i="19"/>
  <c r="B31" i="21" s="1"/>
  <c r="H29" i="19"/>
  <c r="H27" i="19"/>
  <c r="B27" i="21"/>
  <c r="H25" i="19"/>
  <c r="B25" i="21" s="1"/>
  <c r="H23" i="19"/>
  <c r="B23" i="21" s="1"/>
  <c r="H21" i="19"/>
  <c r="H19" i="19"/>
  <c r="H17" i="19"/>
  <c r="B17" i="21" s="1"/>
  <c r="H15" i="19"/>
  <c r="B15" i="21"/>
  <c r="H13" i="19"/>
  <c r="B13" i="21" s="1"/>
  <c r="H11" i="19"/>
  <c r="B11" i="21"/>
  <c r="H9" i="19"/>
  <c r="B9" i="21" s="1"/>
  <c r="H7" i="19"/>
  <c r="B7" i="21"/>
  <c r="H4" i="19"/>
  <c r="B4" i="21" s="1"/>
  <c r="H73" i="32"/>
  <c r="M73" i="21"/>
  <c r="H73" i="24"/>
  <c r="E73" i="21" s="1"/>
  <c r="H73" i="25"/>
  <c r="F73" i="21"/>
  <c r="N73" i="21" s="1"/>
  <c r="H73" i="27"/>
  <c r="H73" i="21" s="1"/>
  <c r="H73" i="28"/>
  <c r="I73" i="21"/>
  <c r="H73" i="31"/>
  <c r="J73" i="21" s="1"/>
  <c r="H73" i="30"/>
  <c r="K73" i="21"/>
  <c r="H74" i="27"/>
  <c r="H74" i="21" s="1"/>
  <c r="H74" i="28"/>
  <c r="I74" i="21"/>
  <c r="H75" i="32"/>
  <c r="M75" i="21" s="1"/>
  <c r="H75" i="24"/>
  <c r="E75" i="21"/>
  <c r="H75" i="25"/>
  <c r="F75" i="21" s="1"/>
  <c r="H75" i="27"/>
  <c r="H75" i="21"/>
  <c r="H75" i="28"/>
  <c r="I75" i="21" s="1"/>
  <c r="H75" i="31"/>
  <c r="J75" i="21"/>
  <c r="H75" i="30"/>
  <c r="K75" i="21" s="1"/>
  <c r="H76" i="25"/>
  <c r="F76" i="21"/>
  <c r="H76" i="27"/>
  <c r="H76" i="21" s="1"/>
  <c r="I76" i="21"/>
  <c r="H76" i="31"/>
  <c r="J76" i="21" s="1"/>
  <c r="H76" i="30"/>
  <c r="K76" i="21"/>
  <c r="H77" i="32"/>
  <c r="M77" i="21" s="1"/>
  <c r="H77" i="24"/>
  <c r="E77" i="21"/>
  <c r="H77" i="25"/>
  <c r="F77" i="21" s="1"/>
  <c r="H77" i="27"/>
  <c r="H77" i="21" s="1"/>
  <c r="H77" i="28"/>
  <c r="I77" i="21" s="1"/>
  <c r="N77" i="21" s="1"/>
  <c r="H77" i="31"/>
  <c r="J77" i="21" s="1"/>
  <c r="H77" i="30"/>
  <c r="K77" i="21"/>
  <c r="H79" i="32"/>
  <c r="M79" i="21"/>
  <c r="H79" i="24"/>
  <c r="E79" i="21" s="1"/>
  <c r="H79" i="25"/>
  <c r="F79" i="21" s="1"/>
  <c r="H79" i="27"/>
  <c r="H79" i="21" s="1"/>
  <c r="H79" i="28"/>
  <c r="I79" i="21"/>
  <c r="H79" i="31"/>
  <c r="J79" i="21" s="1"/>
  <c r="H79" i="30"/>
  <c r="K79" i="21" s="1"/>
  <c r="H80" i="32"/>
  <c r="H80" i="25"/>
  <c r="H80" i="27"/>
  <c r="H80" i="28"/>
  <c r="H80" i="31"/>
  <c r="H80" i="30"/>
  <c r="H80" i="29"/>
  <c r="H81" i="32"/>
  <c r="H81" i="25"/>
  <c r="H81" i="27"/>
  <c r="H81" i="28"/>
  <c r="H81" i="31"/>
  <c r="H81" i="30"/>
  <c r="H81" i="29"/>
  <c r="H83" i="32"/>
  <c r="M83" i="21" s="1"/>
  <c r="H83" i="30"/>
  <c r="K83" i="21" s="1"/>
  <c r="H84" i="32"/>
  <c r="M84" i="21" s="1"/>
  <c r="H84" i="24"/>
  <c r="E84" i="21"/>
  <c r="H84" i="25"/>
  <c r="F84" i="21" s="1"/>
  <c r="H84" i="27"/>
  <c r="H84" i="21"/>
  <c r="H84" i="28"/>
  <c r="I84" i="21" s="1"/>
  <c r="H84" i="31"/>
  <c r="J84" i="21"/>
  <c r="H84" i="30"/>
  <c r="K84" i="21" s="1"/>
  <c r="H72" i="32"/>
  <c r="M72" i="21"/>
  <c r="H57" i="32"/>
  <c r="M57" i="21" s="1"/>
  <c r="H57" i="24"/>
  <c r="E57" i="21"/>
  <c r="H57" i="25"/>
  <c r="F57" i="21" s="1"/>
  <c r="N57" i="21" s="1"/>
  <c r="H57" i="27"/>
  <c r="H57" i="21"/>
  <c r="H57" i="28"/>
  <c r="I57" i="21" s="1"/>
  <c r="H57" i="31"/>
  <c r="J57" i="21"/>
  <c r="H57" i="30"/>
  <c r="K57" i="21" s="1"/>
  <c r="H59" i="32"/>
  <c r="M59" i="21"/>
  <c r="H59" i="24"/>
  <c r="E59" i="21" s="1"/>
  <c r="H59" i="30"/>
  <c r="K59" i="21"/>
  <c r="H60" i="32"/>
  <c r="M60" i="21"/>
  <c r="H60" i="24"/>
  <c r="E60" i="21"/>
  <c r="H60" i="25"/>
  <c r="F60" i="21"/>
  <c r="H60" i="27"/>
  <c r="H60" i="21"/>
  <c r="H60" i="28"/>
  <c r="I60" i="21"/>
  <c r="H60" i="31"/>
  <c r="J60" i="21"/>
  <c r="H60" i="30"/>
  <c r="K60" i="21"/>
  <c r="H61" i="24"/>
  <c r="E61" i="21"/>
  <c r="F61" i="21"/>
  <c r="I61" i="21"/>
  <c r="H62" i="32"/>
  <c r="M62" i="21"/>
  <c r="H62" i="24"/>
  <c r="E62" i="21"/>
  <c r="H62" i="25"/>
  <c r="F62" i="21"/>
  <c r="H62" i="27"/>
  <c r="H62" i="21"/>
  <c r="H62" i="28"/>
  <c r="I62" i="21"/>
  <c r="H62" i="31"/>
  <c r="J62" i="21"/>
  <c r="H62" i="30"/>
  <c r="K62" i="21"/>
  <c r="H63" i="24"/>
  <c r="E63" i="21"/>
  <c r="H63" i="27"/>
  <c r="H63" i="21"/>
  <c r="H63" i="28"/>
  <c r="I63" i="21"/>
  <c r="H63" i="31"/>
  <c r="J63" i="21"/>
  <c r="H64" i="32"/>
  <c r="M64" i="21"/>
  <c r="H64" i="24"/>
  <c r="E64" i="21"/>
  <c r="H64" i="25"/>
  <c r="F64" i="21"/>
  <c r="H64" i="27"/>
  <c r="H64" i="21"/>
  <c r="H64" i="28"/>
  <c r="I64" i="21"/>
  <c r="H64" i="31"/>
  <c r="J64" i="21"/>
  <c r="H64" i="30"/>
  <c r="K64" i="21"/>
  <c r="H65" i="32"/>
  <c r="H65" i="25"/>
  <c r="H65" i="27"/>
  <c r="H65" i="28"/>
  <c r="H65" i="31"/>
  <c r="H65" i="30"/>
  <c r="H65" i="29"/>
  <c r="H66" i="32"/>
  <c r="H66" i="22"/>
  <c r="H66" i="25"/>
  <c r="H66" i="27"/>
  <c r="H66" i="28"/>
  <c r="H66" i="31"/>
  <c r="H66" i="30"/>
  <c r="H66" i="29"/>
  <c r="H67" i="32"/>
  <c r="H67" i="25"/>
  <c r="H67" i="27"/>
  <c r="H67" i="28"/>
  <c r="H67" i="31"/>
  <c r="H67" i="30"/>
  <c r="H67" i="29"/>
  <c r="H68" i="32"/>
  <c r="H68" i="22"/>
  <c r="H68" i="25"/>
  <c r="H68" i="27"/>
  <c r="H68" i="28"/>
  <c r="H68" i="31"/>
  <c r="H68" i="30"/>
  <c r="H68" i="29"/>
  <c r="H70" i="32"/>
  <c r="M70" i="21"/>
  <c r="E70" i="21"/>
  <c r="H70" i="25"/>
  <c r="F70" i="21" s="1"/>
  <c r="H71" i="32"/>
  <c r="M71" i="21" s="1"/>
  <c r="H71" i="24"/>
  <c r="E71" i="21" s="1"/>
  <c r="N71" i="21" s="1"/>
  <c r="H71" i="25"/>
  <c r="F71" i="21" s="1"/>
  <c r="H71" i="30"/>
  <c r="K71" i="21"/>
  <c r="H71" i="27"/>
  <c r="H71" i="21" s="1"/>
  <c r="H71" i="28"/>
  <c r="I71" i="21" s="1"/>
  <c r="H71" i="31"/>
  <c r="J71" i="21" s="1"/>
  <c r="H56" i="32"/>
  <c r="M56" i="21"/>
  <c r="H56" i="30"/>
  <c r="K56" i="21" s="1"/>
  <c r="H40" i="32"/>
  <c r="M40" i="21" s="1"/>
  <c r="H40" i="24"/>
  <c r="E40" i="21" s="1"/>
  <c r="H40" i="25"/>
  <c r="F40" i="21"/>
  <c r="H40" i="27"/>
  <c r="H40" i="21" s="1"/>
  <c r="H40" i="28"/>
  <c r="I40" i="21" s="1"/>
  <c r="H40" i="30"/>
  <c r="K40" i="21" s="1"/>
  <c r="H41" i="32"/>
  <c r="M41" i="21"/>
  <c r="H41" i="24"/>
  <c r="E41" i="21" s="1"/>
  <c r="H41" i="30"/>
  <c r="K41" i="21" s="1"/>
  <c r="H41" i="27"/>
  <c r="H41" i="21" s="1"/>
  <c r="H42" i="32"/>
  <c r="M42" i="21"/>
  <c r="H42" i="24"/>
  <c r="E42" i="21" s="1"/>
  <c r="H42" i="25"/>
  <c r="F42" i="21" s="1"/>
  <c r="H42" i="27"/>
  <c r="H42" i="21" s="1"/>
  <c r="H42" i="28"/>
  <c r="I42" i="21"/>
  <c r="H42" i="30"/>
  <c r="K42" i="21" s="1"/>
  <c r="H44" i="32"/>
  <c r="M44" i="21" s="1"/>
  <c r="H44" i="24"/>
  <c r="E44" i="21" s="1"/>
  <c r="H44" i="25"/>
  <c r="F44" i="21"/>
  <c r="H45" i="32"/>
  <c r="M45" i="21" s="1"/>
  <c r="H45" i="24"/>
  <c r="E45" i="21" s="1"/>
  <c r="H45" i="25"/>
  <c r="F45" i="21" s="1"/>
  <c r="H45" i="27"/>
  <c r="H45" i="21"/>
  <c r="H45" i="28"/>
  <c r="I45" i="21" s="1"/>
  <c r="H45" i="30"/>
  <c r="K45" i="21" s="1"/>
  <c r="H46" i="24"/>
  <c r="E46" i="21" s="1"/>
  <c r="H46" i="30"/>
  <c r="K46" i="21"/>
  <c r="H47" i="32"/>
  <c r="M47" i="21" s="1"/>
  <c r="H47" i="24"/>
  <c r="E47" i="21" s="1"/>
  <c r="H47" i="25"/>
  <c r="F47" i="21" s="1"/>
  <c r="H47" i="27"/>
  <c r="H47" i="21"/>
  <c r="H47" i="28"/>
  <c r="I47" i="21"/>
  <c r="H47" i="30"/>
  <c r="K47" i="21"/>
  <c r="H48" i="25"/>
  <c r="F48" i="21"/>
  <c r="H48" i="28"/>
  <c r="I48" i="21"/>
  <c r="H48" i="30"/>
  <c r="K48" i="21"/>
  <c r="H49" i="32"/>
  <c r="M49" i="21"/>
  <c r="H49" i="24"/>
  <c r="E49" i="21"/>
  <c r="H49" i="25"/>
  <c r="F49" i="21"/>
  <c r="N49" i="21" s="1"/>
  <c r="H49" i="27"/>
  <c r="H49" i="21"/>
  <c r="H49" i="28"/>
  <c r="I49" i="21"/>
  <c r="H49" i="30"/>
  <c r="K49" i="21"/>
  <c r="H51" i="24"/>
  <c r="E51" i="21"/>
  <c r="H51" i="27"/>
  <c r="H51" i="21"/>
  <c r="H52" i="32"/>
  <c r="M52" i="21"/>
  <c r="H52" i="24"/>
  <c r="E52" i="21"/>
  <c r="H52" i="25"/>
  <c r="F52" i="21"/>
  <c r="H52" i="27"/>
  <c r="H52" i="21"/>
  <c r="H52" i="28"/>
  <c r="I52" i="21"/>
  <c r="H52" i="30"/>
  <c r="K52" i="21"/>
  <c r="H53" i="32"/>
  <c r="H53" i="25"/>
  <c r="H53" i="27"/>
  <c r="H53" i="28"/>
  <c r="H53" i="31"/>
  <c r="H53" i="30"/>
  <c r="H53" i="29"/>
  <c r="H54" i="32"/>
  <c r="H54" i="25"/>
  <c r="H54" i="27"/>
  <c r="H54" i="28"/>
  <c r="H54" i="31"/>
  <c r="H54" i="30"/>
  <c r="H54" i="29"/>
  <c r="H39" i="24"/>
  <c r="E39" i="21"/>
  <c r="H39" i="25"/>
  <c r="F39" i="21"/>
  <c r="H39" i="28"/>
  <c r="I39" i="21"/>
  <c r="H23" i="32"/>
  <c r="M23" i="21"/>
  <c r="H23" i="25"/>
  <c r="F23" i="21"/>
  <c r="H23" i="27"/>
  <c r="H23" i="21"/>
  <c r="H23" i="28"/>
  <c r="I23" i="21"/>
  <c r="H23" i="30"/>
  <c r="K23" i="21"/>
  <c r="H24" i="32"/>
  <c r="M24" i="21"/>
  <c r="H24" i="25"/>
  <c r="F24" i="21"/>
  <c r="H24" i="30"/>
  <c r="K24" i="21"/>
  <c r="H25" i="32"/>
  <c r="M25" i="21"/>
  <c r="H25" i="25"/>
  <c r="F25" i="21"/>
  <c r="H25" i="27"/>
  <c r="H25" i="21"/>
  <c r="H25" i="28"/>
  <c r="I25" i="21"/>
  <c r="H25" i="30"/>
  <c r="K25" i="21"/>
  <c r="H26" i="24"/>
  <c r="E26" i="21"/>
  <c r="H26" i="30"/>
  <c r="K26" i="21"/>
  <c r="H27" i="32"/>
  <c r="M27" i="21"/>
  <c r="H27" i="24"/>
  <c r="E27" i="21"/>
  <c r="H27" i="25"/>
  <c r="F27" i="21"/>
  <c r="H27" i="27"/>
  <c r="H27" i="21"/>
  <c r="H27" i="28"/>
  <c r="I27" i="21" s="1"/>
  <c r="H27" i="30"/>
  <c r="K27" i="21" s="1"/>
  <c r="H28" i="32"/>
  <c r="H28" i="25"/>
  <c r="H28" i="27"/>
  <c r="H28" i="28"/>
  <c r="H28" i="31"/>
  <c r="H28" i="30"/>
  <c r="H29" i="32"/>
  <c r="H29" i="25"/>
  <c r="H29" i="27"/>
  <c r="H29" i="28"/>
  <c r="H29" i="31"/>
  <c r="H29" i="30"/>
  <c r="H29" i="29"/>
  <c r="H30" i="32"/>
  <c r="M30" i="21"/>
  <c r="H30" i="25"/>
  <c r="F30" i="21"/>
  <c r="H30" i="30"/>
  <c r="K30" i="21"/>
  <c r="H31" i="32"/>
  <c r="M31" i="21"/>
  <c r="H31" i="24"/>
  <c r="E31" i="21"/>
  <c r="N31" i="21" s="1"/>
  <c r="H31" i="25"/>
  <c r="F31" i="21"/>
  <c r="H31" i="27"/>
  <c r="H31" i="21"/>
  <c r="H31" i="28"/>
  <c r="I31" i="21"/>
  <c r="H31" i="30"/>
  <c r="K31" i="21"/>
  <c r="H32" i="32"/>
  <c r="H32" i="25"/>
  <c r="H32" i="27"/>
  <c r="H32" i="28"/>
  <c r="H32" i="31"/>
  <c r="H32" i="30"/>
  <c r="H32" i="29"/>
  <c r="H33" i="32"/>
  <c r="H33" i="25"/>
  <c r="H33" i="27"/>
  <c r="H33" i="28"/>
  <c r="H33" i="31"/>
  <c r="H33" i="30"/>
  <c r="H33" i="29"/>
  <c r="H37" i="24"/>
  <c r="E37" i="21"/>
  <c r="H37" i="25"/>
  <c r="F37" i="21"/>
  <c r="H37" i="28"/>
  <c r="I37" i="21"/>
  <c r="H37" i="31"/>
  <c r="J37" i="21"/>
  <c r="H38" i="32"/>
  <c r="M38" i="21"/>
  <c r="H38" i="24"/>
  <c r="E38" i="21"/>
  <c r="H38" i="30"/>
  <c r="K38" i="21"/>
  <c r="H38" i="25"/>
  <c r="F38" i="21"/>
  <c r="H38" i="27"/>
  <c r="H38" i="21"/>
  <c r="N38" i="21" s="1"/>
  <c r="H38" i="28"/>
  <c r="I38" i="21"/>
  <c r="H38" i="31"/>
  <c r="J38" i="21"/>
  <c r="H22" i="27"/>
  <c r="H22" i="21"/>
  <c r="H22" i="30"/>
  <c r="K22" i="21"/>
  <c r="H7" i="32"/>
  <c r="M7" i="21"/>
  <c r="H7" i="25"/>
  <c r="F7" i="21"/>
  <c r="H7" i="30"/>
  <c r="K7" i="21"/>
  <c r="H7" i="28"/>
  <c r="I7" i="21"/>
  <c r="H8" i="32"/>
  <c r="M8" i="21"/>
  <c r="H8" i="24"/>
  <c r="E8" i="21"/>
  <c r="H9" i="32"/>
  <c r="M9" i="21"/>
  <c r="H9" i="24"/>
  <c r="E9" i="21"/>
  <c r="H9" i="25"/>
  <c r="F9" i="21"/>
  <c r="H9" i="27"/>
  <c r="H9" i="21" s="1"/>
  <c r="H9" i="28"/>
  <c r="I9" i="21" s="1"/>
  <c r="H9" i="30"/>
  <c r="K9" i="21" s="1"/>
  <c r="H10" i="32"/>
  <c r="M10" i="21" s="1"/>
  <c r="H10" i="30"/>
  <c r="K10" i="21" s="1"/>
  <c r="H11" i="32"/>
  <c r="M11" i="21" s="1"/>
  <c r="H11" i="24"/>
  <c r="E11" i="21" s="1"/>
  <c r="H11" i="25"/>
  <c r="F11" i="21" s="1"/>
  <c r="H11" i="27"/>
  <c r="H11" i="21" s="1"/>
  <c r="H11" i="28"/>
  <c r="I11" i="21" s="1"/>
  <c r="H11" i="30"/>
  <c r="K11" i="21" s="1"/>
  <c r="H12" i="24"/>
  <c r="E12" i="21" s="1"/>
  <c r="H12" i="28"/>
  <c r="I12" i="21" s="1"/>
  <c r="H12" i="30"/>
  <c r="K12" i="21" s="1"/>
  <c r="H13" i="32"/>
  <c r="M13" i="21" s="1"/>
  <c r="H13" i="24"/>
  <c r="E13" i="21" s="1"/>
  <c r="H13" i="25"/>
  <c r="F13" i="21" s="1"/>
  <c r="H13" i="27"/>
  <c r="H13" i="21" s="1"/>
  <c r="H13" i="28"/>
  <c r="I13" i="21" s="1"/>
  <c r="H13" i="30"/>
  <c r="K13" i="21" s="1"/>
  <c r="H14" i="32"/>
  <c r="M14" i="21" s="1"/>
  <c r="H14" i="24"/>
  <c r="E14" i="21" s="1"/>
  <c r="H14" i="28"/>
  <c r="I14" i="21" s="1"/>
  <c r="H14" i="30"/>
  <c r="K14" i="21" s="1"/>
  <c r="H15" i="32"/>
  <c r="M15" i="21" s="1"/>
  <c r="H15" i="24"/>
  <c r="E15" i="21" s="1"/>
  <c r="H15" i="25"/>
  <c r="F15" i="21" s="1"/>
  <c r="H15" i="27"/>
  <c r="H15" i="21" s="1"/>
  <c r="H15" i="28"/>
  <c r="I15" i="21" s="1"/>
  <c r="H15" i="30"/>
  <c r="K15" i="21" s="1"/>
  <c r="H16" i="24"/>
  <c r="E16" i="21" s="1"/>
  <c r="H16" i="25"/>
  <c r="F16" i="21" s="1"/>
  <c r="H16" i="27"/>
  <c r="H16" i="21" s="1"/>
  <c r="H17" i="32"/>
  <c r="M17" i="21" s="1"/>
  <c r="H17" i="24"/>
  <c r="E17" i="21" s="1"/>
  <c r="H17" i="25"/>
  <c r="F17" i="21" s="1"/>
  <c r="H17" i="27"/>
  <c r="H17" i="21"/>
  <c r="H17" i="28"/>
  <c r="I17" i="21"/>
  <c r="H17" i="30"/>
  <c r="K17" i="21"/>
  <c r="H18" i="32"/>
  <c r="H18" i="25"/>
  <c r="H18" i="27"/>
  <c r="H18" i="28"/>
  <c r="H18" i="31"/>
  <c r="H18" i="30"/>
  <c r="H19" i="32"/>
  <c r="H19" i="25"/>
  <c r="H19" i="27"/>
  <c r="H19" i="28"/>
  <c r="H19" i="31"/>
  <c r="H19" i="30"/>
  <c r="H20" i="32"/>
  <c r="H20" i="25"/>
  <c r="H20" i="27"/>
  <c r="H20" i="28"/>
  <c r="H20" i="31"/>
  <c r="H20" i="30"/>
  <c r="H20" i="29"/>
  <c r="H21" i="32"/>
  <c r="H21" i="25"/>
  <c r="H21" i="27"/>
  <c r="H21" i="28"/>
  <c r="H21" i="31"/>
  <c r="H21" i="30"/>
  <c r="H21" i="29"/>
  <c r="H6" i="24"/>
  <c r="E6" i="21"/>
  <c r="H4" i="32"/>
  <c r="M4" i="21"/>
  <c r="H4" i="24"/>
  <c r="E4" i="21"/>
  <c r="H4" i="25"/>
  <c r="F4" i="21"/>
  <c r="N4" i="21" s="1"/>
  <c r="H4" i="27"/>
  <c r="H4" i="21"/>
  <c r="H4" i="28"/>
  <c r="I4" i="21"/>
  <c r="H4" i="31"/>
  <c r="J4" i="21"/>
  <c r="H4" i="30"/>
  <c r="K4" i="21"/>
  <c r="H4" i="29"/>
  <c r="L4" i="21"/>
  <c r="H35" i="27"/>
  <c r="H35" i="32"/>
  <c r="H34" i="32"/>
  <c r="H35" i="29"/>
  <c r="H34" i="29"/>
  <c r="H35" i="30"/>
  <c r="H34" i="30"/>
  <c r="H34" i="31"/>
  <c r="H35" i="31"/>
  <c r="H35" i="28"/>
  <c r="H34" i="28"/>
  <c r="H34" i="27"/>
  <c r="H35" i="25"/>
  <c r="H34" i="25"/>
  <c r="H35" i="34"/>
  <c r="D85" i="34"/>
  <c r="H85" i="34" s="1"/>
  <c r="E85" i="34"/>
  <c r="C86" i="34"/>
  <c r="H86" i="34"/>
  <c r="D86" i="34"/>
  <c r="E86" i="34"/>
  <c r="F86" i="34"/>
  <c r="G86" i="34"/>
  <c r="C87" i="34"/>
  <c r="H87" i="34"/>
  <c r="D87" i="34"/>
  <c r="E87" i="34"/>
  <c r="F87" i="34"/>
  <c r="G87" i="34"/>
  <c r="H35" i="2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D85" i="24"/>
  <c r="H85" i="24" s="1"/>
  <c r="E85" i="24"/>
  <c r="C86" i="24"/>
  <c r="H86" i="24"/>
  <c r="C87" i="24"/>
  <c r="H87" i="24"/>
  <c r="D85" i="22"/>
  <c r="H85" i="22"/>
  <c r="E85" i="22"/>
  <c r="C86" i="22"/>
  <c r="H86" i="22" s="1"/>
  <c r="C87" i="22"/>
  <c r="H87" i="22" s="1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83" i="34"/>
  <c r="D83" i="21" s="1"/>
  <c r="H14" i="34"/>
  <c r="D14" i="21" s="1"/>
  <c r="H25" i="24"/>
  <c r="E25" i="21" s="1"/>
  <c r="N25" i="21" s="1"/>
  <c r="H24" i="24"/>
  <c r="E24" i="21" s="1"/>
  <c r="H23" i="24"/>
  <c r="E23" i="21" s="1"/>
  <c r="H12" i="35"/>
  <c r="G12" i="21" s="1"/>
  <c r="H6" i="35"/>
  <c r="G6" i="21" s="1"/>
  <c r="H14" i="35"/>
  <c r="G14" i="21" s="1"/>
  <c r="H16" i="35"/>
  <c r="G16" i="21" s="1"/>
  <c r="H18" i="35"/>
  <c r="H20" i="35"/>
  <c r="H22" i="35"/>
  <c r="G22" i="21" s="1"/>
  <c r="H24" i="35"/>
  <c r="G24" i="21" s="1"/>
  <c r="H26" i="35"/>
  <c r="G26" i="21" s="1"/>
  <c r="H28" i="35"/>
  <c r="H56" i="24"/>
  <c r="E56" i="21"/>
  <c r="H78" i="24"/>
  <c r="E78" i="21"/>
  <c r="H74" i="24"/>
  <c r="E74" i="21"/>
  <c r="N74" i="21" s="1"/>
  <c r="H56" i="25"/>
  <c r="F56" i="21"/>
  <c r="H8" i="30"/>
  <c r="K8" i="21"/>
  <c r="H6" i="30"/>
  <c r="K6" i="21"/>
  <c r="H37" i="32"/>
  <c r="M37" i="21"/>
  <c r="H46" i="32"/>
  <c r="M46" i="21"/>
  <c r="H74" i="32"/>
  <c r="M74" i="21"/>
  <c r="H12" i="32"/>
  <c r="M12" i="21"/>
  <c r="H26" i="32"/>
  <c r="M26" i="21"/>
  <c r="H48" i="32"/>
  <c r="M48" i="21"/>
  <c r="H61" i="32"/>
  <c r="M61" i="21"/>
  <c r="H76" i="32"/>
  <c r="M76" i="21"/>
  <c r="H22" i="32"/>
  <c r="M22" i="21"/>
  <c r="H6" i="32"/>
  <c r="M6" i="21"/>
  <c r="H16" i="32"/>
  <c r="M16" i="21"/>
  <c r="H39" i="32"/>
  <c r="M39" i="21"/>
  <c r="H51" i="32"/>
  <c r="M51" i="21"/>
  <c r="H63" i="32"/>
  <c r="M63" i="21"/>
  <c r="H78" i="32"/>
  <c r="M78" i="21"/>
  <c r="H14" i="29"/>
  <c r="L14" i="21"/>
  <c r="H37" i="29"/>
  <c r="L37" i="21"/>
  <c r="H41" i="29"/>
  <c r="L41" i="21"/>
  <c r="H48" i="29"/>
  <c r="L48" i="21"/>
  <c r="H51" i="29"/>
  <c r="L51" i="21"/>
  <c r="H61" i="29"/>
  <c r="L61" i="21"/>
  <c r="H72" i="29"/>
  <c r="L72" i="21"/>
  <c r="H76" i="29"/>
  <c r="L76" i="21"/>
  <c r="H30" i="29"/>
  <c r="L30" i="21"/>
  <c r="H61" i="30"/>
  <c r="K61" i="21"/>
  <c r="H26" i="31"/>
  <c r="J26" i="21"/>
  <c r="H46" i="31"/>
  <c r="J46" i="21"/>
  <c r="H74" i="31"/>
  <c r="J74" i="21"/>
  <c r="H30" i="31"/>
  <c r="J30" i="21"/>
  <c r="H72" i="28"/>
  <c r="I72" i="21"/>
  <c r="H37" i="27"/>
  <c r="H37" i="21"/>
  <c r="H6" i="25"/>
  <c r="F6" i="21"/>
  <c r="H26" i="25"/>
  <c r="F26" i="21"/>
  <c r="H41" i="25"/>
  <c r="F41" i="21"/>
  <c r="H51" i="25"/>
  <c r="F51" i="21"/>
  <c r="H12" i="25"/>
  <c r="F12" i="21"/>
  <c r="H76" i="24"/>
  <c r="E76" i="21"/>
  <c r="H10" i="34"/>
  <c r="D10" i="21"/>
  <c r="H26" i="34"/>
  <c r="D26" i="21"/>
  <c r="H39" i="34"/>
  <c r="D39" i="21"/>
  <c r="H14" i="22"/>
  <c r="C14" i="21"/>
  <c r="N14" i="21" s="1"/>
  <c r="H20" i="22"/>
  <c r="H6" i="22"/>
  <c r="C6" i="21" s="1"/>
  <c r="H12" i="22"/>
  <c r="C12" i="21" s="1"/>
  <c r="H48" i="22"/>
  <c r="C48" i="21" s="1"/>
  <c r="H59" i="22"/>
  <c r="C59" i="21" s="1"/>
  <c r="H16" i="22"/>
  <c r="C16" i="21" s="1"/>
  <c r="H22" i="22"/>
  <c r="C22" i="21" s="1"/>
  <c r="H76" i="22"/>
  <c r="C76" i="21" s="1"/>
  <c r="H83" i="22"/>
  <c r="C83" i="21" s="1"/>
  <c r="H32" i="19"/>
  <c r="H41" i="19"/>
  <c r="B41" i="21"/>
  <c r="N7" i="21"/>
  <c r="N60" i="21"/>
  <c r="N64" i="21"/>
  <c r="H63" i="34"/>
  <c r="D63" i="21" s="1"/>
  <c r="H44" i="31"/>
  <c r="J44" i="21" s="1"/>
  <c r="H16" i="34"/>
  <c r="D16" i="21" s="1"/>
  <c r="H46" i="25"/>
  <c r="F46" i="21"/>
  <c r="H48" i="27"/>
  <c r="H48" i="21" s="1"/>
  <c r="H63" i="30"/>
  <c r="K63" i="21"/>
  <c r="H70" i="29"/>
  <c r="L70" i="21"/>
  <c r="H8" i="34"/>
  <c r="D8" i="21" s="1"/>
  <c r="H44" i="34"/>
  <c r="D44" i="21"/>
  <c r="H12" i="31"/>
  <c r="J12" i="21"/>
  <c r="H44" i="29"/>
  <c r="L44" i="21" s="1"/>
  <c r="N27" i="21" l="1"/>
  <c r="N45" i="21"/>
  <c r="N13" i="21"/>
  <c r="N40" i="21"/>
  <c r="N9" i="21"/>
  <c r="N17" i="21"/>
  <c r="N11" i="21"/>
  <c r="N84" i="21"/>
  <c r="N79" i="21"/>
  <c r="N23" i="21"/>
  <c r="N16" i="21"/>
  <c r="N15" i="21"/>
  <c r="H72" i="19"/>
  <c r="B72" i="21" s="1"/>
  <c r="N72" i="21" s="1"/>
  <c r="H12" i="19"/>
  <c r="B12" i="21" s="1"/>
  <c r="H20" i="19"/>
  <c r="H26" i="19"/>
  <c r="B26" i="21" s="1"/>
  <c r="H63" i="19"/>
  <c r="B63" i="21" s="1"/>
  <c r="N63" i="21" s="1"/>
  <c r="H6" i="19"/>
  <c r="B6" i="21" s="1"/>
  <c r="H24" i="19"/>
  <c r="B24" i="21" s="1"/>
  <c r="H44" i="19"/>
  <c r="B44" i="21" s="1"/>
  <c r="N44" i="21" s="1"/>
  <c r="H70" i="19"/>
  <c r="B70" i="21" s="1"/>
  <c r="N70" i="21" s="1"/>
  <c r="H76" i="34"/>
  <c r="D76" i="21" s="1"/>
  <c r="N76" i="21" s="1"/>
  <c r="H12" i="34"/>
  <c r="D12" i="21" s="1"/>
  <c r="H48" i="35"/>
  <c r="G48" i="21" s="1"/>
  <c r="N48" i="21" s="1"/>
  <c r="H8" i="35"/>
  <c r="G8" i="21" s="1"/>
  <c r="N8" i="21" s="1"/>
  <c r="H6" i="28"/>
  <c r="I6" i="21" s="1"/>
  <c r="H6" i="31"/>
  <c r="J6" i="21" s="1"/>
  <c r="H34" i="22"/>
  <c r="H61" i="22"/>
  <c r="C61" i="21" s="1"/>
  <c r="N61" i="21" s="1"/>
  <c r="H78" i="34"/>
  <c r="D78" i="21" s="1"/>
  <c r="N78" i="21" s="1"/>
  <c r="H83" i="35"/>
  <c r="G83" i="21" s="1"/>
  <c r="N83" i="21" s="1"/>
  <c r="H56" i="27"/>
  <c r="H56" i="21" s="1"/>
  <c r="H41" i="28"/>
  <c r="I41" i="21" s="1"/>
  <c r="N41" i="21" s="1"/>
  <c r="H83" i="28"/>
  <c r="I83" i="21" s="1"/>
  <c r="H22" i="29"/>
  <c r="L22" i="21" s="1"/>
  <c r="N22" i="21" s="1"/>
  <c r="H46" i="29"/>
  <c r="L46" i="21" s="1"/>
  <c r="N46" i="21" s="1"/>
  <c r="N42" i="21"/>
  <c r="H30" i="24"/>
  <c r="E30" i="21" s="1"/>
  <c r="N30" i="21" s="1"/>
  <c r="H39" i="27"/>
  <c r="H39" i="21" s="1"/>
  <c r="N39" i="21" s="1"/>
  <c r="H59" i="27"/>
  <c r="H59" i="21" s="1"/>
  <c r="N59" i="21" s="1"/>
  <c r="H10" i="28"/>
  <c r="I10" i="21" s="1"/>
  <c r="N10" i="21" s="1"/>
  <c r="H51" i="31"/>
  <c r="J51" i="21" s="1"/>
  <c r="N51" i="21" s="1"/>
  <c r="H37" i="30"/>
  <c r="K37" i="21" s="1"/>
  <c r="N37" i="21" s="1"/>
  <c r="H8" i="29"/>
  <c r="L8" i="21" s="1"/>
  <c r="H26" i="29"/>
  <c r="L26" i="21" s="1"/>
  <c r="H56" i="35"/>
  <c r="G56" i="21" s="1"/>
  <c r="N56" i="21" s="1"/>
  <c r="H76" i="35"/>
  <c r="G76" i="21" s="1"/>
  <c r="H24" i="27"/>
  <c r="H24" i="21" s="1"/>
  <c r="H24" i="28"/>
  <c r="I24" i="21" s="1"/>
  <c r="H56" i="31"/>
  <c r="J56" i="21" s="1"/>
  <c r="H39" i="30"/>
  <c r="K39" i="21" s="1"/>
  <c r="H12" i="29"/>
  <c r="L12" i="21" s="1"/>
  <c r="H59" i="29"/>
  <c r="L59" i="21" s="1"/>
  <c r="H83" i="29"/>
  <c r="L83" i="21" s="1"/>
  <c r="N6" i="21" l="1"/>
  <c r="N12" i="21"/>
  <c r="N26" i="21"/>
  <c r="N24" i="21"/>
</calcChain>
</file>

<file path=xl/sharedStrings.xml><?xml version="1.0" encoding="utf-8"?>
<sst xmlns="http://schemas.openxmlformats.org/spreadsheetml/2006/main" count="2081" uniqueCount="170">
  <si>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</si>
  <si>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</si>
  <si>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</si>
  <si>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</si>
  <si>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</si>
  <si>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</si>
  <si>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</si>
  <si>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</si>
  <si>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</si>
  <si>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</si>
  <si>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</si>
  <si>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</si>
  <si>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</si>
  <si>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</si>
  <si>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</si>
  <si>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</si>
  <si>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</si>
  <si>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</si>
  <si>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</si>
  <si>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</si>
  <si>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</si>
  <si>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</si>
  <si>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</si>
  <si>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</si>
  <si>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</si>
  <si>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</si>
  <si>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</si>
  <si>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</si>
  <si>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</si>
  <si>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</si>
  <si>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</si>
  <si>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</si>
  <si>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</si>
  <si>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</si>
  <si>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</si>
  <si>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</si>
  <si>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</si>
  <si>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</si>
  <si>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</si>
  <si>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</si>
  <si>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</si>
  <si>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</si>
  <si>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</si>
  <si>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</si>
  <si>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</si>
  <si>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</si>
  <si>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</si>
  <si>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</si>
  <si>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</si>
  <si>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</si>
  <si>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</si>
  <si>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</si>
  <si>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</si>
  <si>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</si>
  <si>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</si>
  <si>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</si>
  <si>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</si>
  <si>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</si>
  <si>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</si>
  <si>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</si>
  <si>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</si>
  <si>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</si>
  <si>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</si>
  <si>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</si>
  <si>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</si>
  <si>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</si>
  <si>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</si>
  <si>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</si>
  <si>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</si>
  <si>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</si>
  <si>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</si>
  <si>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</si>
  <si>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</si>
  <si>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 xml:space="preserve">                     </t>
  </si>
  <si>
    <t xml:space="preserve">     (51/52)           (เหรียญ/ตัน)</t>
  </si>
  <si>
    <t xml:space="preserve">     (52/53)          (เหรียญ/ตัน)</t>
  </si>
  <si>
    <t xml:space="preserve">     (52/53)           (เหรียญ/ตัน)</t>
  </si>
  <si>
    <t xml:space="preserve"> ราคาธัญพืชส่งออก FOB. เดือน มี.ค. ปี 2553</t>
  </si>
  <si>
    <t xml:space="preserve"> ราคาธัญพืชส่งออก FOB. เดือน มค. ปี 2554</t>
  </si>
  <si>
    <t xml:space="preserve"> ราคาธัญพืชส่งออก FOB. เดือน ก.พ. ปี 2554</t>
  </si>
  <si>
    <t xml:space="preserve"> ราคาธัญพืชส่งออก FOB. เดือน เม.ย. ปี 2554</t>
  </si>
  <si>
    <t xml:space="preserve"> ราคาธัญพืชส่งออก FOB. เดือน พ.ค. ปี 2554</t>
  </si>
  <si>
    <t xml:space="preserve"> ราคาธัญพืชส่งออก FOB. เดือน กค. ปี 2554</t>
  </si>
  <si>
    <t xml:space="preserve"> ราคาธัญพืชส่งออก FOB. เดือน สค. ปี 2554</t>
  </si>
  <si>
    <t xml:space="preserve"> ราคาธัญพืชส่งออก FOB. เดือน กย. ปี 2554</t>
  </si>
  <si>
    <t xml:space="preserve"> ราคาธัญพืชส่งออก FOB. เดือน ตค. ปี 2554</t>
  </si>
  <si>
    <t xml:space="preserve"> ราคาธัญพืชส่งออก FOB. เดือน พย.  ปี 2554</t>
  </si>
  <si>
    <t xml:space="preserve"> ราคาธัญพืชส่งออก FOB. เดือน ธค. ปี 2554</t>
  </si>
  <si>
    <t xml:space="preserve"> ราคาธัญพืชส่งออก FOB.  ปี 2554</t>
  </si>
  <si>
    <t>อัตราแลกเปลี่ยน (ซื้อ)</t>
  </si>
  <si>
    <t>ข้าวสารเหนียวเมล็ดยาว 10%</t>
  </si>
  <si>
    <t xml:space="preserve"> ราคาธัญพืชส่งออก FOB. เดือน มิ.ย. ปี 2554</t>
  </si>
  <si>
    <t>อัตราแลกเปลี่ยนซื้อ</t>
  </si>
  <si>
    <t xml:space="preserve">                                  </t>
  </si>
  <si>
    <t xml:space="preserve">  </t>
  </si>
  <si>
    <t xml:space="preserve">   </t>
  </si>
  <si>
    <t xml:space="preserve">        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</si>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</sst>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#,##0.0000_ ;\-#,##0.0000\ "/>
    <numFmt numFmtId="192" formatCode="0.0000_ ;\-0.0000\ "/>
  </numFmts>
  <fonts count="14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color indexed="10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187" fontId="1" fillId="0" borderId="8" xfId="1" applyNumberForma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6" xfId="1" applyNumberFormat="1" applyBorder="1" applyAlignment="1">
      <alignment horizontal="right"/>
    </xf>
    <xf numFmtId="189" fontId="1" fillId="0" borderId="8" xfId="1" applyNumberFormat="1" applyFont="1" applyBorder="1" applyAlignment="1">
      <alignment horizontal="right"/>
    </xf>
    <xf numFmtId="189" fontId="1" fillId="0" borderId="6" xfId="1" applyNumberFormat="1" applyFont="1" applyBorder="1" applyAlignment="1">
      <alignment horizontal="right"/>
    </xf>
    <xf numFmtId="189" fontId="1" fillId="0" borderId="9" xfId="1" applyNumberFormat="1" applyBorder="1" applyAlignment="1">
      <alignment horizontal="right"/>
    </xf>
    <xf numFmtId="189" fontId="1" fillId="0" borderId="0" xfId="1" applyNumberFormat="1" applyFont="1"/>
    <xf numFmtId="0" fontId="3" fillId="0" borderId="7" xfId="0" applyFont="1" applyBorder="1" applyAlignment="1">
      <alignment horizontal="center"/>
    </xf>
    <xf numFmtId="0" fontId="0" fillId="0" borderId="0" xfId="0" applyFill="1" applyBorder="1"/>
    <xf numFmtId="189" fontId="1" fillId="0" borderId="9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1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0" xfId="0" applyFill="1" applyBorder="1"/>
    <xf numFmtId="187" fontId="1" fillId="4" borderId="1" xfId="1" applyNumberFormat="1" applyFill="1" applyBorder="1" applyAlignment="1">
      <alignment horizontal="right"/>
    </xf>
    <xf numFmtId="0" fontId="4" fillId="2" borderId="1" xfId="0" applyFont="1" applyFill="1" applyBorder="1"/>
    <xf numFmtId="189" fontId="1" fillId="0" borderId="3" xfId="1" applyNumberFormat="1" applyFont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8" xfId="1" applyNumberFormat="1" applyFill="1" applyBorder="1" applyAlignment="1">
      <alignment horizontal="right"/>
    </xf>
    <xf numFmtId="189" fontId="1" fillId="2" borderId="8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8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0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4" borderId="1" xfId="1" applyNumberFormat="1" applyFill="1" applyBorder="1" applyAlignment="1">
      <alignment horizontal="right"/>
    </xf>
    <xf numFmtId="189" fontId="1" fillId="0" borderId="0" xfId="1" applyNumberFormat="1" applyFont="1" applyBorder="1" applyAlignment="1">
      <alignment horizontal="right"/>
    </xf>
    <xf numFmtId="188" fontId="0" fillId="4" borderId="1" xfId="0" applyNumberFormat="1" applyFill="1" applyBorder="1"/>
    <xf numFmtId="0" fontId="0" fillId="0" borderId="3" xfId="0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1" xfId="1" applyNumberFormat="1" applyFont="1" applyFill="1" applyBorder="1"/>
    <xf numFmtId="187" fontId="0" fillId="4" borderId="1" xfId="1" applyNumberFormat="1" applyFont="1" applyFill="1" applyBorder="1"/>
    <xf numFmtId="189" fontId="1" fillId="0" borderId="6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5" borderId="3" xfId="1" applyNumberFormat="1" applyFont="1" applyFill="1" applyBorder="1" applyAlignment="1">
      <alignment horizontal="right"/>
    </xf>
    <xf numFmtId="189" fontId="1" fillId="5" borderId="8" xfId="1" applyNumberFormat="1" applyFill="1" applyBorder="1" applyAlignment="1">
      <alignment horizontal="right"/>
    </xf>
    <xf numFmtId="189" fontId="1" fillId="5" borderId="3" xfId="1" applyNumberFormat="1" applyFill="1" applyBorder="1" applyAlignment="1">
      <alignment horizontal="right"/>
    </xf>
    <xf numFmtId="189" fontId="1" fillId="5" borderId="8" xfId="1" applyNumberFormat="1" applyFont="1" applyFill="1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189" fontId="1" fillId="0" borderId="8" xfId="1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8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6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187" fontId="1" fillId="4" borderId="2" xfId="1" applyNumberFormat="1" applyFont="1" applyFill="1" applyBorder="1" applyAlignment="1">
      <alignment horizontal="right"/>
    </xf>
    <xf numFmtId="189" fontId="1" fillId="0" borderId="9" xfId="1" applyNumberFormat="1" applyFill="1" applyBorder="1" applyAlignment="1">
      <alignment horizontal="right"/>
    </xf>
    <xf numFmtId="189" fontId="1" fillId="5" borderId="6" xfId="1" applyNumberFormat="1" applyFont="1" applyFill="1" applyBorder="1" applyAlignment="1">
      <alignment horizontal="right"/>
    </xf>
    <xf numFmtId="189" fontId="1" fillId="5" borderId="9" xfId="1" applyNumberFormat="1" applyFont="1" applyFill="1" applyBorder="1" applyAlignment="1">
      <alignment horizontal="right"/>
    </xf>
    <xf numFmtId="189" fontId="1" fillId="5" borderId="9" xfId="1" applyNumberFormat="1" applyFill="1" applyBorder="1" applyAlignment="1">
      <alignment horizontal="right"/>
    </xf>
    <xf numFmtId="189" fontId="1" fillId="5" borderId="6" xfId="1" applyNumberFormat="1" applyFill="1" applyBorder="1" applyAlignment="1">
      <alignment horizontal="right"/>
    </xf>
    <xf numFmtId="188" fontId="1" fillId="4" borderId="2" xfId="1" applyNumberFormat="1" applyFill="1" applyBorder="1" applyAlignment="1">
      <alignment horizontal="right"/>
    </xf>
    <xf numFmtId="189" fontId="0" fillId="0" borderId="8" xfId="1" applyNumberFormat="1" applyFont="1" applyBorder="1"/>
    <xf numFmtId="44" fontId="8" fillId="0" borderId="12" xfId="2" applyFont="1" applyFill="1" applyBorder="1"/>
    <xf numFmtId="0" fontId="0" fillId="5" borderId="0" xfId="0" applyFill="1"/>
    <xf numFmtId="189" fontId="1" fillId="0" borderId="8" xfId="1" applyNumberFormat="1" applyFont="1" applyBorder="1" applyAlignment="1">
      <alignment horizontal="center"/>
    </xf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5" borderId="3" xfId="1" applyNumberFormat="1" applyFont="1" applyFill="1" applyBorder="1"/>
    <xf numFmtId="3" fontId="0" fillId="0" borderId="0" xfId="0" applyNumberFormat="1" applyFill="1"/>
    <xf numFmtId="189" fontId="1" fillId="6" borderId="3" xfId="1" applyNumberFormat="1" applyFont="1" applyFill="1" applyBorder="1" applyAlignment="1">
      <alignment horizontal="right"/>
    </xf>
    <xf numFmtId="189" fontId="1" fillId="6" borderId="8" xfId="1" applyNumberForma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9" xfId="1" applyNumberFormat="1" applyFill="1" applyBorder="1" applyAlignment="1">
      <alignment horizontal="right"/>
    </xf>
    <xf numFmtId="189" fontId="1" fillId="6" borderId="6" xfId="1" applyNumberFormat="1" applyFont="1" applyFill="1" applyBorder="1" applyAlignment="1">
      <alignment horizontal="right"/>
    </xf>
    <xf numFmtId="189" fontId="1" fillId="6" borderId="6" xfId="1" applyNumberFormat="1" applyFill="1" applyBorder="1" applyAlignment="1">
      <alignment horizontal="right"/>
    </xf>
    <xf numFmtId="189" fontId="9" fillId="2" borderId="8" xfId="1" applyNumberFormat="1" applyFont="1" applyFill="1" applyBorder="1" applyAlignment="1">
      <alignment horizontal="left"/>
    </xf>
    <xf numFmtId="187" fontId="9" fillId="2" borderId="8" xfId="1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0" borderId="0" xfId="0" applyFont="1"/>
    <xf numFmtId="189" fontId="1" fillId="7" borderId="3" xfId="1" applyNumberFormat="1" applyFont="1" applyFill="1" applyBorder="1" applyAlignment="1">
      <alignment horizontal="right"/>
    </xf>
    <xf numFmtId="189" fontId="1" fillId="7" borderId="3" xfId="1" applyNumberFormat="1" applyFill="1" applyBorder="1" applyAlignment="1">
      <alignment horizontal="right"/>
    </xf>
    <xf numFmtId="189" fontId="1" fillId="7" borderId="8" xfId="1" applyNumberFormat="1" applyFill="1" applyBorder="1" applyAlignment="1">
      <alignment horizontal="right"/>
    </xf>
    <xf numFmtId="0" fontId="0" fillId="8" borderId="4" xfId="0" applyFill="1" applyBorder="1"/>
    <xf numFmtId="189" fontId="1" fillId="8" borderId="3" xfId="1" applyNumberFormat="1" applyFont="1" applyFill="1" applyBorder="1" applyAlignment="1">
      <alignment horizontal="right"/>
    </xf>
    <xf numFmtId="189" fontId="1" fillId="8" borderId="3" xfId="1" applyNumberFormat="1" applyFill="1" applyBorder="1" applyAlignment="1">
      <alignment horizontal="right"/>
    </xf>
    <xf numFmtId="189" fontId="1" fillId="8" borderId="8" xfId="1" applyNumberFormat="1" applyFill="1" applyBorder="1" applyAlignment="1">
      <alignment horizontal="right"/>
    </xf>
    <xf numFmtId="0" fontId="0" fillId="8" borderId="3" xfId="0" applyFill="1" applyBorder="1"/>
    <xf numFmtId="0" fontId="0" fillId="8" borderId="6" xfId="0" applyFill="1" applyBorder="1"/>
    <xf numFmtId="189" fontId="1" fillId="8" borderId="6" xfId="1" applyNumberFormat="1" applyFont="1" applyFill="1" applyBorder="1" applyAlignment="1">
      <alignment horizontal="right"/>
    </xf>
    <xf numFmtId="189" fontId="1" fillId="8" borderId="6" xfId="1" applyNumberFormat="1" applyFill="1" applyBorder="1" applyAlignment="1">
      <alignment horizontal="right"/>
    </xf>
    <xf numFmtId="189" fontId="1" fillId="8" borderId="9" xfId="1" applyNumberFormat="1" applyFill="1" applyBorder="1" applyAlignment="1">
      <alignment horizontal="right"/>
    </xf>
    <xf numFmtId="0" fontId="0" fillId="7" borderId="3" xfId="0" applyFill="1" applyBorder="1"/>
    <xf numFmtId="189" fontId="1" fillId="9" borderId="3" xfId="1" applyNumberFormat="1" applyFont="1" applyFill="1" applyBorder="1" applyAlignment="1">
      <alignment horizontal="right"/>
    </xf>
    <xf numFmtId="187" fontId="1" fillId="4" borderId="3" xfId="1" applyNumberFormat="1" applyFont="1" applyFill="1" applyBorder="1" applyAlignment="1">
      <alignment horizontal="right"/>
    </xf>
    <xf numFmtId="0" fontId="8" fillId="4" borderId="1" xfId="0" applyFont="1" applyFill="1" applyBorder="1"/>
    <xf numFmtId="191" fontId="1" fillId="0" borderId="0" xfId="1" applyNumberFormat="1"/>
    <xf numFmtId="188" fontId="1" fillId="0" borderId="0" xfId="1" applyNumberFormat="1"/>
    <xf numFmtId="188" fontId="8" fillId="4" borderId="1" xfId="0" applyNumberFormat="1" applyFont="1" applyFill="1" applyBorder="1" applyAlignment="1">
      <alignment horizontal="right"/>
    </xf>
    <xf numFmtId="0" fontId="0" fillId="0" borderId="4" xfId="0" applyFill="1" applyBorder="1"/>
    <xf numFmtId="188" fontId="0" fillId="0" borderId="0" xfId="0" applyNumberFormat="1"/>
    <xf numFmtId="189" fontId="1" fillId="10" borderId="3" xfId="1" applyNumberFormat="1" applyFont="1" applyFill="1" applyBorder="1" applyAlignment="1">
      <alignment horizontal="right"/>
    </xf>
    <xf numFmtId="189" fontId="1" fillId="10" borderId="3" xfId="1" applyNumberFormat="1" applyFill="1" applyBorder="1" applyAlignment="1">
      <alignment horizontal="right"/>
    </xf>
    <xf numFmtId="189" fontId="1" fillId="10" borderId="8" xfId="1" applyNumberFormat="1" applyFill="1" applyBorder="1" applyAlignment="1">
      <alignment horizontal="right"/>
    </xf>
    <xf numFmtId="189" fontId="1" fillId="10" borderId="8" xfId="1" applyNumberFormat="1" applyFont="1" applyFill="1" applyBorder="1" applyAlignment="1">
      <alignment horizontal="right"/>
    </xf>
    <xf numFmtId="192" fontId="1" fillId="0" borderId="0" xfId="1" applyNumberForma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4" borderId="1" xfId="0" applyFont="1" applyFill="1" applyBorder="1"/>
    <xf numFmtId="0" fontId="13" fillId="2" borderId="4" xfId="0" applyFont="1" applyFill="1" applyBorder="1"/>
    <xf numFmtId="0" fontId="12" fillId="0" borderId="4" xfId="0" applyFont="1" applyBorder="1"/>
    <xf numFmtId="0" fontId="12" fillId="5" borderId="4" xfId="0" applyFont="1" applyFill="1" applyBorder="1"/>
    <xf numFmtId="0" fontId="12" fillId="0" borderId="3" xfId="0" applyFont="1" applyBorder="1"/>
    <xf numFmtId="0" fontId="12" fillId="5" borderId="3" xfId="0" applyFont="1" applyFill="1" applyBorder="1"/>
    <xf numFmtId="0" fontId="12" fillId="0" borderId="5" xfId="0" applyFont="1" applyBorder="1"/>
    <xf numFmtId="0" fontId="13" fillId="2" borderId="3" xfId="0" applyFont="1" applyFill="1" applyBorder="1"/>
    <xf numFmtId="0" fontId="12" fillId="5" borderId="6" xfId="0" applyFont="1" applyFill="1" applyBorder="1"/>
    <xf numFmtId="0" fontId="13" fillId="0" borderId="3" xfId="0" applyFont="1" applyBorder="1"/>
    <xf numFmtId="0" fontId="12" fillId="0" borderId="3" xfId="0" applyFont="1" applyBorder="1" applyAlignment="1">
      <alignment horizontal="right"/>
    </xf>
    <xf numFmtId="0" fontId="12" fillId="2" borderId="3" xfId="0" applyFont="1" applyFill="1" applyBorder="1"/>
    <xf numFmtId="0" fontId="12" fillId="0" borderId="6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/>
    <xf numFmtId="0" fontId="6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5" sqref="J15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72" bestFit="1" customWidth="1"/>
    <col min="15" max="15" width="11.42578125" style="73" bestFit="1" customWidth="1"/>
    <col min="16" max="16" width="13.5703125" style="78" customWidth="1"/>
    <col min="17" max="17" width="11.42578125" style="109" customWidth="1"/>
  </cols>
  <sheetData>
    <row r="1" spans="1:17" ht="27" customHeight="1" x14ac:dyDescent="0.6">
      <c r="A1" s="32" t="s">
        <v>88</v>
      </c>
      <c r="B1" s="33"/>
      <c r="C1" s="33"/>
      <c r="D1" s="33"/>
      <c r="E1" s="33"/>
      <c r="F1" s="93"/>
      <c r="G1" s="33"/>
    </row>
    <row r="2" spans="1:17" ht="21" customHeight="1" x14ac:dyDescent="0.6">
      <c r="A2" s="37" t="s">
        <v>0</v>
      </c>
      <c r="B2" s="26"/>
      <c r="C2" s="26"/>
      <c r="D2" s="26"/>
      <c r="E2" s="26"/>
      <c r="F2" s="93"/>
      <c r="G2" s="34" t="s">
        <v>1</v>
      </c>
      <c r="H2" s="13"/>
      <c r="I2" s="8"/>
      <c r="J2" s="8"/>
      <c r="K2" s="8"/>
      <c r="L2" s="8"/>
      <c r="M2" s="164" t="s">
        <v>2</v>
      </c>
      <c r="N2" s="164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6" t="s">
        <v>16</v>
      </c>
    </row>
    <row r="4" spans="1:17" x14ac:dyDescent="0.55000000000000004">
      <c r="A4" s="38" t="s">
        <v>17</v>
      </c>
      <c r="B4" s="41">
        <f>jan!H4</f>
        <v>30.322860000000002</v>
      </c>
      <c r="C4" s="60">
        <f>feb!H4</f>
        <v>30.426024999999996</v>
      </c>
      <c r="D4" s="41">
        <f>mar!H4</f>
        <v>30.114666666666665</v>
      </c>
      <c r="E4" s="134">
        <f>apr!H4</f>
        <v>29.831275000000002</v>
      </c>
      <c r="F4" s="134">
        <f>may!$H$4</f>
        <v>29.974299999999999</v>
      </c>
      <c r="G4" s="134">
        <f>jun!$H$4</f>
        <v>30.294375000000002</v>
      </c>
      <c r="H4" s="134">
        <f>jul!$H$4</f>
        <v>29.867100000000001</v>
      </c>
      <c r="I4" s="62">
        <f>aug!H4</f>
        <v>29.636279999999999</v>
      </c>
      <c r="J4" s="62">
        <f>sep!H4</f>
        <v>30.16675</v>
      </c>
      <c r="K4" s="62">
        <f>oct!H4</f>
        <v>30.652760000000001</v>
      </c>
      <c r="L4" s="62">
        <f>nov!H4</f>
        <v>30.731574999999999</v>
      </c>
      <c r="M4" s="62">
        <f>dec!H4</f>
        <v>30.940537499999998</v>
      </c>
      <c r="N4" s="68">
        <f>AVERAGE(B4:M4)</f>
        <v>30.246542013888888</v>
      </c>
      <c r="O4" s="75"/>
      <c r="P4" s="107"/>
    </row>
    <row r="5" spans="1:17" s="54" customFormat="1" x14ac:dyDescent="0.55000000000000004">
      <c r="A5" s="55" t="s">
        <v>18</v>
      </c>
      <c r="B5" s="56"/>
      <c r="C5" s="57"/>
      <c r="D5" s="57"/>
      <c r="E5" s="58"/>
      <c r="F5" s="57"/>
      <c r="G5" s="56"/>
      <c r="H5" s="35"/>
      <c r="I5" s="35"/>
      <c r="J5" s="64"/>
      <c r="K5" s="66"/>
      <c r="L5" s="35"/>
      <c r="M5" s="35"/>
      <c r="N5" s="77"/>
      <c r="O5" s="74"/>
      <c r="P5" s="79"/>
      <c r="Q5" s="109"/>
    </row>
    <row r="6" spans="1:17" x14ac:dyDescent="0.55000000000000004">
      <c r="A6" s="6" t="s">
        <v>19</v>
      </c>
      <c r="B6" s="16">
        <f>jan!$H6</f>
        <v>34069.967225</v>
      </c>
      <c r="C6" s="16">
        <f>feb!$H6</f>
        <v>33834.176749999999</v>
      </c>
      <c r="D6" s="16">
        <f>mar!$H6</f>
        <v>33928.844799999999</v>
      </c>
      <c r="E6" s="16">
        <f>apr!$H6</f>
        <v>34089.281849999999</v>
      </c>
      <c r="F6" s="16">
        <f>may!$H6</f>
        <v>34013.810359999996</v>
      </c>
      <c r="G6" s="16">
        <f>jun!$H6</f>
        <v>33973.827174999999</v>
      </c>
      <c r="H6" s="16">
        <f>jul!$H6</f>
        <v>33940.816700000003</v>
      </c>
      <c r="I6" s="16">
        <f>aug!$H6</f>
        <v>33980.698879999996</v>
      </c>
      <c r="J6" s="16">
        <f>sep!$H6</f>
        <v>34130.394899999999</v>
      </c>
      <c r="K6" s="16">
        <f>oct!$H6</f>
        <v>34943.301240000001</v>
      </c>
      <c r="L6" s="16">
        <f>nov!$H6</f>
        <v>34962.962</v>
      </c>
      <c r="M6" s="16">
        <f>dec!$H6</f>
        <v>34773.434412499999</v>
      </c>
      <c r="N6" s="67">
        <f>AVERAGE(B6:M6)</f>
        <v>34220.126357708337</v>
      </c>
      <c r="O6" s="91"/>
      <c r="P6" s="106"/>
    </row>
    <row r="7" spans="1:17" x14ac:dyDescent="0.55000000000000004">
      <c r="A7" s="6" t="s">
        <v>20</v>
      </c>
      <c r="B7" s="16">
        <f>jan!$H7</f>
        <v>1127.25</v>
      </c>
      <c r="C7" s="16">
        <f>feb!$H7</f>
        <v>1112</v>
      </c>
      <c r="D7" s="16">
        <f>mar!$H7</f>
        <v>1126.6666666666667</v>
      </c>
      <c r="E7" s="16">
        <f>apr!$H7</f>
        <v>1142.75</v>
      </c>
      <c r="F7" s="16">
        <f>may!$H7</f>
        <v>1134.8</v>
      </c>
      <c r="G7" s="16">
        <f>jun!$H7</f>
        <v>1121.5</v>
      </c>
      <c r="H7" s="16">
        <f>jul!$H7</f>
        <v>1136.5</v>
      </c>
      <c r="I7" s="16">
        <f>aug!$H7</f>
        <v>1146.5999999999999</v>
      </c>
      <c r="J7" s="16">
        <f>sep!$H7</f>
        <v>1131.5</v>
      </c>
      <c r="K7" s="16">
        <f>oct!$H7</f>
        <v>1140</v>
      </c>
      <c r="L7" s="16">
        <f>nov!$H7</f>
        <v>1137.75</v>
      </c>
      <c r="M7" s="16">
        <f>dec!$H7</f>
        <v>1124</v>
      </c>
      <c r="N7" s="65">
        <f t="shared" ref="N7:N17" si="0">AVERAGE(B7:M7)</f>
        <v>1131.776388888889</v>
      </c>
      <c r="O7" s="91"/>
      <c r="P7" s="106"/>
    </row>
    <row r="8" spans="1:17" x14ac:dyDescent="0.55000000000000004">
      <c r="A8" s="6" t="s">
        <v>21</v>
      </c>
      <c r="B8" s="16">
        <f>jan!$H8</f>
        <v>30713.283374999999</v>
      </c>
      <c r="C8" s="16">
        <f>feb!$H8</f>
        <v>29681.133575</v>
      </c>
      <c r="D8" s="16">
        <f>mar!$H8</f>
        <v>29793.124533333332</v>
      </c>
      <c r="E8" s="16">
        <f>apr!$H8</f>
        <v>29548.113400000002</v>
      </c>
      <c r="F8" s="16">
        <f>may!$H8</f>
        <v>29758.437839999999</v>
      </c>
      <c r="G8" s="16">
        <f>jun!$H8</f>
        <v>30627.583875</v>
      </c>
      <c r="H8" s="16">
        <f>jul!$H8</f>
        <v>32131.202499999999</v>
      </c>
      <c r="I8" s="16">
        <f>aug!$H8</f>
        <v>32433.708480000001</v>
      </c>
      <c r="J8" s="16">
        <f>sep!$H8</f>
        <v>33608.5239</v>
      </c>
      <c r="K8" s="16">
        <f>oct!$H8</f>
        <v>35455.734840000005</v>
      </c>
      <c r="L8" s="16">
        <f>nov!$H8</f>
        <v>36129.646999999997</v>
      </c>
      <c r="M8" s="16">
        <f>dec!$H8</f>
        <v>34778.594799999999</v>
      </c>
      <c r="N8" s="65">
        <f t="shared" si="0"/>
        <v>32054.924009861115</v>
      </c>
      <c r="O8" s="74"/>
      <c r="P8" s="106"/>
    </row>
    <row r="9" spans="1:17" x14ac:dyDescent="0.55000000000000004">
      <c r="A9" s="6" t="s">
        <v>22</v>
      </c>
      <c r="B9" s="16">
        <f>jan!$H9</f>
        <v>1016.25</v>
      </c>
      <c r="C9" s="16">
        <f>feb!$H9</f>
        <v>975.5</v>
      </c>
      <c r="D9" s="16">
        <f>mar!$H9</f>
        <v>989.33333333333337</v>
      </c>
      <c r="E9" s="16">
        <f>apr!$H9</f>
        <v>990.5</v>
      </c>
      <c r="F9" s="16">
        <f>may!$H9</f>
        <v>992.8</v>
      </c>
      <c r="G9" s="16">
        <f>jun!$H9</f>
        <v>1011</v>
      </c>
      <c r="H9" s="16">
        <f>jul!$H9</f>
        <v>1076</v>
      </c>
      <c r="I9" s="16">
        <f>aug!$H9</f>
        <v>1094.4000000000001</v>
      </c>
      <c r="J9" s="16">
        <f>sep!$H9</f>
        <v>1114</v>
      </c>
      <c r="K9" s="16">
        <f>oct!$H9</f>
        <v>1156.8</v>
      </c>
      <c r="L9" s="16">
        <f>nov!$H9</f>
        <v>1175.75</v>
      </c>
      <c r="M9" s="16">
        <f>dec!$H9</f>
        <v>1124.25</v>
      </c>
      <c r="N9" s="65">
        <f t="shared" si="0"/>
        <v>1059.7152777777776</v>
      </c>
      <c r="O9" s="74"/>
      <c r="P9" s="106"/>
    </row>
    <row r="10" spans="1:17" x14ac:dyDescent="0.55000000000000004">
      <c r="A10" s="6" t="s">
        <v>23</v>
      </c>
      <c r="B10" s="16">
        <f>jan!$H10</f>
        <v>33548.692325000004</v>
      </c>
      <c r="C10" s="16">
        <f>feb!$H10</f>
        <v>33301.757724999996</v>
      </c>
      <c r="D10" s="16">
        <f>mar!$H10</f>
        <v>33426.946933333333</v>
      </c>
      <c r="E10" s="16">
        <f>apr!$H10</f>
        <v>33574.659399999997</v>
      </c>
      <c r="F10" s="16">
        <f>may!$H10</f>
        <v>33492.341740000003</v>
      </c>
      <c r="G10" s="16">
        <f>jun!$H10</f>
        <v>33473.954299999998</v>
      </c>
      <c r="H10" s="16">
        <f>jul!$H10</f>
        <v>33448.133600000001</v>
      </c>
      <c r="I10" s="16">
        <f>aug!$H10</f>
        <v>33459.078939999992</v>
      </c>
      <c r="J10" s="16">
        <f>sep!$H10</f>
        <v>33602.77405</v>
      </c>
      <c r="K10" s="16">
        <f>oct!$H10</f>
        <v>34422.173580000002</v>
      </c>
      <c r="L10" s="16">
        <f>nov!$H10</f>
        <v>34448.235249999998</v>
      </c>
      <c r="M10" s="16">
        <f>dec!$H10</f>
        <v>34247.600562500003</v>
      </c>
      <c r="N10" s="65">
        <f t="shared" si="0"/>
        <v>33703.862367152775</v>
      </c>
      <c r="O10" s="91"/>
      <c r="P10" s="106"/>
    </row>
    <row r="11" spans="1:17" x14ac:dyDescent="0.55000000000000004">
      <c r="A11" s="6" t="s">
        <v>20</v>
      </c>
      <c r="B11" s="16">
        <f>jan!$H11</f>
        <v>1110</v>
      </c>
      <c r="C11" s="16">
        <f>feb!$H11</f>
        <v>1094.5</v>
      </c>
      <c r="D11" s="16">
        <f>mar!$H11</f>
        <v>1110</v>
      </c>
      <c r="E11" s="16">
        <f>apr!$H11</f>
        <v>1125.5</v>
      </c>
      <c r="F11" s="16">
        <f>may!$H11</f>
        <v>1117.4000000000001</v>
      </c>
      <c r="G11" s="16">
        <f>jun!$H11</f>
        <v>1105</v>
      </c>
      <c r="H11" s="16">
        <f>jul!$H11</f>
        <v>1120</v>
      </c>
      <c r="I11" s="16">
        <f>aug!$H11</f>
        <v>1129</v>
      </c>
      <c r="J11" s="16">
        <f>sep!$H11</f>
        <v>1114</v>
      </c>
      <c r="K11" s="16">
        <f>oct!$H11</f>
        <v>1123</v>
      </c>
      <c r="L11" s="16">
        <f>nov!$H11</f>
        <v>1121</v>
      </c>
      <c r="M11" s="16">
        <f>dec!$H11</f>
        <v>1107</v>
      </c>
      <c r="N11" s="65">
        <f t="shared" si="0"/>
        <v>1114.7</v>
      </c>
      <c r="O11" s="91"/>
      <c r="P11" s="106"/>
    </row>
    <row r="12" spans="1:17" x14ac:dyDescent="0.55000000000000004">
      <c r="A12" s="6" t="s">
        <v>24</v>
      </c>
      <c r="B12" s="16">
        <f>jan!$H12</f>
        <v>30191.976924999999</v>
      </c>
      <c r="C12" s="16">
        <f>feb!$H12</f>
        <v>29163.818325</v>
      </c>
      <c r="D12" s="16">
        <f>mar!$H12</f>
        <v>29281.1744</v>
      </c>
      <c r="E12" s="16">
        <f>apr!$H12</f>
        <v>29033.560575000003</v>
      </c>
      <c r="F12" s="16">
        <f>may!$H12</f>
        <v>29242.929540000001</v>
      </c>
      <c r="G12" s="16">
        <f>jun!$H12</f>
        <v>30097.500724999998</v>
      </c>
      <c r="H12" s="16">
        <f>jul!$H12</f>
        <v>31623.539150000001</v>
      </c>
      <c r="I12" s="16">
        <f>aug!$H12</f>
        <v>31906.15928</v>
      </c>
      <c r="J12" s="16">
        <f>sep!$H12</f>
        <v>33095.813649999996</v>
      </c>
      <c r="K12" s="16">
        <f>oct!$H12</f>
        <v>34934.607180000006</v>
      </c>
      <c r="L12" s="16">
        <f>nov!$H12</f>
        <v>35614.856325000001</v>
      </c>
      <c r="M12" s="16">
        <f>dec!$H12</f>
        <v>34252.605662499998</v>
      </c>
      <c r="N12" s="65">
        <f t="shared" si="0"/>
        <v>31536.545144791668</v>
      </c>
      <c r="O12" s="74"/>
      <c r="P12" s="106"/>
    </row>
    <row r="13" spans="1:17" x14ac:dyDescent="0.55000000000000004">
      <c r="A13" s="6" t="s">
        <v>20</v>
      </c>
      <c r="B13" s="16">
        <f>jan!$H13</f>
        <v>999</v>
      </c>
      <c r="C13" s="16">
        <f>feb!$H13</f>
        <v>958.5</v>
      </c>
      <c r="D13" s="16">
        <f>mar!$H13</f>
        <v>972.33333333333337</v>
      </c>
      <c r="E13" s="16">
        <f>apr!$H13</f>
        <v>973.25</v>
      </c>
      <c r="F13" s="16">
        <f>may!$H13</f>
        <v>975.6</v>
      </c>
      <c r="G13" s="16">
        <f>jun!$H13</f>
        <v>993.5</v>
      </c>
      <c r="H13" s="16">
        <f>jul!$H13</f>
        <v>1059</v>
      </c>
      <c r="I13" s="16">
        <f>aug!$H13</f>
        <v>1076.5999999999999</v>
      </c>
      <c r="J13" s="16">
        <f>sep!$H13</f>
        <v>1097</v>
      </c>
      <c r="K13" s="16">
        <f>oct!$H13</f>
        <v>1139.8</v>
      </c>
      <c r="L13" s="16">
        <f>nov!$H13</f>
        <v>1159</v>
      </c>
      <c r="M13" s="16">
        <f>dec!$H13</f>
        <v>1107.25</v>
      </c>
      <c r="N13" s="65">
        <f t="shared" si="0"/>
        <v>1042.5694444444443</v>
      </c>
      <c r="O13" s="74"/>
      <c r="P13" s="106"/>
    </row>
    <row r="14" spans="1:17" x14ac:dyDescent="0.55000000000000004">
      <c r="A14" s="6" t="s">
        <v>25</v>
      </c>
      <c r="B14" s="16">
        <f>jan!$H14</f>
        <v>18126.829400000002</v>
      </c>
      <c r="C14" s="16">
        <f>feb!$H14</f>
        <v>17898.6692</v>
      </c>
      <c r="D14" s="16">
        <f>mar!$H14</f>
        <v>17014.749333333333</v>
      </c>
      <c r="E14" s="16">
        <f>apr!$H14</f>
        <v>16347.5712</v>
      </c>
      <c r="F14" s="16">
        <f>may!$H14</f>
        <v>16203.46422</v>
      </c>
      <c r="G14" s="16">
        <f>jun!$H14</f>
        <v>16934.795249999996</v>
      </c>
      <c r="H14" s="16">
        <f>jul!$H14</f>
        <v>17611.076274999999</v>
      </c>
      <c r="I14" s="16">
        <f>aug!$H14</f>
        <v>18992.938199999997</v>
      </c>
      <c r="J14" s="16">
        <f>sep!$H14</f>
        <v>19916.736624999998</v>
      </c>
      <c r="K14" s="16">
        <f>oct!$H14</f>
        <v>20089.113300000001</v>
      </c>
      <c r="L14" s="16">
        <f>nov!$H14</f>
        <v>21143.236299999997</v>
      </c>
      <c r="M14" s="16">
        <f>dec!$H14</f>
        <v>20430.3891</v>
      </c>
      <c r="N14" s="65">
        <f t="shared" si="0"/>
        <v>18392.464033611108</v>
      </c>
      <c r="O14" s="74"/>
      <c r="P14" s="106"/>
    </row>
    <row r="15" spans="1:17" x14ac:dyDescent="0.55000000000000004">
      <c r="A15" s="6" t="s">
        <v>20</v>
      </c>
      <c r="B15" s="16">
        <f>jan!$H15</f>
        <v>599.75</v>
      </c>
      <c r="C15" s="16">
        <f>feb!$H15</f>
        <v>588.25</v>
      </c>
      <c r="D15" s="16">
        <f>mar!$H15</f>
        <v>565</v>
      </c>
      <c r="E15" s="16">
        <f>apr!$H15</f>
        <v>548</v>
      </c>
      <c r="F15" s="16">
        <f>may!$H15</f>
        <v>540.6</v>
      </c>
      <c r="G15" s="16">
        <f>jun!$H15</f>
        <v>559</v>
      </c>
      <c r="H15" s="16">
        <f>jul!$H15</f>
        <v>589.75</v>
      </c>
      <c r="I15" s="16">
        <f>aug!$H15</f>
        <v>640.79999999999995</v>
      </c>
      <c r="J15" s="16">
        <f>sep!$H15</f>
        <v>660.25</v>
      </c>
      <c r="K15" s="16">
        <f>oct!$H15</f>
        <v>655.4</v>
      </c>
      <c r="L15" s="16">
        <f>nov!$H15</f>
        <v>688</v>
      </c>
      <c r="M15" s="16">
        <f>dec!$H15</f>
        <v>660.5</v>
      </c>
      <c r="N15" s="65">
        <f t="shared" si="0"/>
        <v>607.94166666666661</v>
      </c>
      <c r="O15" s="74"/>
      <c r="P15" s="106"/>
    </row>
    <row r="16" spans="1:17" x14ac:dyDescent="0.55000000000000004">
      <c r="A16" s="6" t="s">
        <v>26</v>
      </c>
      <c r="B16" s="16">
        <f>jan!$H16</f>
        <v>16388.929025000001</v>
      </c>
      <c r="C16" s="16">
        <f>feb!$H16</f>
        <v>16704.515200000002</v>
      </c>
      <c r="D16" s="16">
        <f>mar!$H16</f>
        <v>15679.938666666667</v>
      </c>
      <c r="E16" s="16">
        <f>apr!$H16</f>
        <v>15131.982175000001</v>
      </c>
      <c r="F16" s="16">
        <f>may!$H16</f>
        <v>14986.571759999997</v>
      </c>
      <c r="G16" s="16">
        <f>jun!$H16</f>
        <v>15859.716974999999</v>
      </c>
      <c r="H16" s="16">
        <f>jul!$H16</f>
        <v>16588.33525</v>
      </c>
      <c r="I16" s="16">
        <f>aug!$H16</f>
        <v>17337.864479999997</v>
      </c>
      <c r="J16" s="16">
        <f>sep!$H16</f>
        <v>18883.846850000002</v>
      </c>
      <c r="K16" s="16">
        <f>oct!$H16</f>
        <v>19059.20824</v>
      </c>
      <c r="L16" s="16">
        <f>nov!$H16</f>
        <v>20136.918549999999</v>
      </c>
      <c r="M16" s="16">
        <f>dec!$H16</f>
        <v>18898.893925</v>
      </c>
      <c r="N16" s="65">
        <f t="shared" si="0"/>
        <v>17138.060091388888</v>
      </c>
      <c r="O16" s="74"/>
      <c r="P16" s="106"/>
    </row>
    <row r="17" spans="1:16" x14ac:dyDescent="0.55000000000000004">
      <c r="A17" s="6" t="s">
        <v>20</v>
      </c>
      <c r="B17" s="16">
        <f>jan!$H17</f>
        <v>542.25</v>
      </c>
      <c r="C17" s="16">
        <f>feb!$H17</f>
        <v>549</v>
      </c>
      <c r="D17" s="16">
        <f>mar!$H17</f>
        <v>520.66666666666663</v>
      </c>
      <c r="E17" s="16">
        <f>apr!$H17</f>
        <v>507.25</v>
      </c>
      <c r="F17" s="16">
        <f>may!$H17</f>
        <v>500</v>
      </c>
      <c r="G17" s="16">
        <f>jun!$H17</f>
        <v>523.5</v>
      </c>
      <c r="H17" s="16">
        <f>jul!$H17</f>
        <v>555.5</v>
      </c>
      <c r="I17" s="16">
        <f>aug!$H17</f>
        <v>585</v>
      </c>
      <c r="J17" s="16">
        <f>sep!$H17</f>
        <v>626</v>
      </c>
      <c r="K17" s="16">
        <f>oct!$H17</f>
        <v>621.79999999999995</v>
      </c>
      <c r="L17" s="16">
        <f>nov!$H17</f>
        <v>655.25</v>
      </c>
      <c r="M17" s="16">
        <f>dec!$H17</f>
        <v>611</v>
      </c>
      <c r="N17" s="65">
        <f t="shared" si="0"/>
        <v>566.43472222222215</v>
      </c>
      <c r="O17" s="74"/>
      <c r="P17" s="106"/>
    </row>
    <row r="18" spans="1:16" x14ac:dyDescent="0.55000000000000004">
      <c r="A18" s="6" t="s">
        <v>27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65"/>
      <c r="O18" s="74"/>
      <c r="P18" s="106"/>
    </row>
    <row r="19" spans="1:16" x14ac:dyDescent="0.55000000000000004">
      <c r="A19" s="6" t="s">
        <v>20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65"/>
      <c r="O19" s="74"/>
      <c r="P19" s="106"/>
    </row>
    <row r="20" spans="1:16" x14ac:dyDescent="0.55000000000000004">
      <c r="A20" s="6" t="s">
        <v>28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65"/>
      <c r="O20" s="74"/>
      <c r="P20" s="106"/>
    </row>
    <row r="21" spans="1:16" x14ac:dyDescent="0.55000000000000004">
      <c r="A21" s="7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90"/>
      <c r="O21" s="74"/>
      <c r="P21" s="106"/>
    </row>
    <row r="22" spans="1:16" x14ac:dyDescent="0.55000000000000004">
      <c r="A22" s="6" t="s">
        <v>29</v>
      </c>
      <c r="B22" s="16">
        <f>jan!$H22</f>
        <v>15867.681199999999</v>
      </c>
      <c r="C22" s="16">
        <f>feb!$H22</f>
        <v>16194.901775</v>
      </c>
      <c r="D22" s="16">
        <f>mar!$H22</f>
        <v>15188.051733333334</v>
      </c>
      <c r="E22" s="16">
        <f>apr!$H22</f>
        <v>14624.8505</v>
      </c>
      <c r="F22" s="16">
        <f>may!$H22</f>
        <v>14470.953019999997</v>
      </c>
      <c r="G22" s="16">
        <f>jun!$H22</f>
        <v>15359.875474999999</v>
      </c>
      <c r="H22" s="16">
        <f>jul!$H22</f>
        <v>16087.982775</v>
      </c>
      <c r="I22" s="16">
        <f>aug!$H22</f>
        <v>16834.027139999998</v>
      </c>
      <c r="J22" s="16">
        <f>sep!$H22</f>
        <v>18393.488525000001</v>
      </c>
      <c r="K22" s="16">
        <f>oct!$H22</f>
        <v>18562.663680000001</v>
      </c>
      <c r="L22" s="16">
        <f>nov!$H22</f>
        <v>19637.5982</v>
      </c>
      <c r="M22" s="16">
        <f>dec!$H22</f>
        <v>18388.436487499999</v>
      </c>
      <c r="N22" s="65">
        <f t="shared" ref="N22:N38" si="1">AVERAGE(B22:M22)</f>
        <v>16634.209209236109</v>
      </c>
      <c r="O22" s="74"/>
      <c r="P22" s="79"/>
    </row>
    <row r="23" spans="1:16" x14ac:dyDescent="0.55000000000000004">
      <c r="A23" s="6" t="s">
        <v>20</v>
      </c>
      <c r="B23" s="16">
        <f>jan!$H23</f>
        <v>525</v>
      </c>
      <c r="C23" s="16">
        <f>feb!$H23</f>
        <v>532.25</v>
      </c>
      <c r="D23" s="16">
        <f>mar!$H23</f>
        <v>504.33333333333331</v>
      </c>
      <c r="E23" s="16">
        <f>apr!$H23</f>
        <v>490.25</v>
      </c>
      <c r="F23" s="16">
        <f>may!$H23</f>
        <v>482.8</v>
      </c>
      <c r="G23" s="16">
        <f>jun!$H23</f>
        <v>507</v>
      </c>
      <c r="H23" s="16">
        <f>jul!$H23</f>
        <v>538.75</v>
      </c>
      <c r="I23" s="16">
        <f>aug!$H23</f>
        <v>568</v>
      </c>
      <c r="J23" s="16">
        <f>sep!$H23</f>
        <v>609.75</v>
      </c>
      <c r="K23" s="16">
        <f>oct!$H23</f>
        <v>605.6</v>
      </c>
      <c r="L23" s="16">
        <f>nov!$H23</f>
        <v>639</v>
      </c>
      <c r="M23" s="16">
        <f>dec!$H23</f>
        <v>594.5</v>
      </c>
      <c r="N23" s="65">
        <f t="shared" si="1"/>
        <v>549.7694444444445</v>
      </c>
      <c r="O23" s="74"/>
      <c r="P23" s="79"/>
    </row>
    <row r="24" spans="1:16" ht="20.25" customHeight="1" x14ac:dyDescent="0.55000000000000004">
      <c r="A24" s="6" t="s">
        <v>30</v>
      </c>
      <c r="B24" s="16">
        <f>jan!$H24</f>
        <v>15769.355799999999</v>
      </c>
      <c r="C24" s="16">
        <f>feb!$H24</f>
        <v>16080.781950000001</v>
      </c>
      <c r="D24" s="16">
        <f>mar!$H24</f>
        <v>15087.6968</v>
      </c>
      <c r="E24" s="16">
        <f>apr!$H24</f>
        <v>14535.356674999999</v>
      </c>
      <c r="F24" s="16">
        <f>may!$H24</f>
        <v>14369.042879999999</v>
      </c>
      <c r="G24" s="16">
        <f>jun!$H24</f>
        <v>15268.992349999999</v>
      </c>
      <c r="H24" s="16">
        <f>jul!$H24</f>
        <v>15975.935649999999</v>
      </c>
      <c r="I24" s="16">
        <f>aug!$H24</f>
        <v>16739.189039999997</v>
      </c>
      <c r="J24" s="16">
        <f>sep!$H24</f>
        <v>18288.077675</v>
      </c>
      <c r="K24" s="16">
        <f>oct!$H24</f>
        <v>18464.60068</v>
      </c>
      <c r="L24" s="16">
        <f>nov!$H24</f>
        <v>19522.317999999999</v>
      </c>
      <c r="M24" s="16">
        <f>dec!$H24</f>
        <v>18280.238462499998</v>
      </c>
      <c r="N24" s="65">
        <f t="shared" si="1"/>
        <v>16531.798830208336</v>
      </c>
      <c r="O24" s="74"/>
      <c r="P24" s="79"/>
    </row>
    <row r="25" spans="1:16" x14ac:dyDescent="0.55000000000000004">
      <c r="A25" s="6" t="s">
        <v>20</v>
      </c>
      <c r="B25" s="16">
        <f>jan!$H25</f>
        <v>521.75</v>
      </c>
      <c r="C25" s="16">
        <f>feb!$H25</f>
        <v>528.5</v>
      </c>
      <c r="D25" s="16">
        <f>mar!$H25</f>
        <v>501</v>
      </c>
      <c r="E25" s="16">
        <f>apr!$H25</f>
        <v>487.25</v>
      </c>
      <c r="F25" s="16">
        <f>may!$H25</f>
        <v>479.4</v>
      </c>
      <c r="G25" s="16">
        <f>jun!$H25</f>
        <v>504</v>
      </c>
      <c r="H25" s="16">
        <f>jul!$H25</f>
        <v>535</v>
      </c>
      <c r="I25" s="16">
        <f>aug!$H25</f>
        <v>564.79999999999995</v>
      </c>
      <c r="J25" s="16">
        <f>sep!$H25</f>
        <v>606.25</v>
      </c>
      <c r="K25" s="16">
        <f>oct!$H25</f>
        <v>602.4</v>
      </c>
      <c r="L25" s="16">
        <f>nov!$H25</f>
        <v>635.25</v>
      </c>
      <c r="M25" s="16">
        <f>dec!$H25</f>
        <v>591</v>
      </c>
      <c r="N25" s="65">
        <f t="shared" si="1"/>
        <v>546.38333333333333</v>
      </c>
    </row>
    <row r="26" spans="1:16" x14ac:dyDescent="0.55000000000000004">
      <c r="A26" s="3" t="s">
        <v>31</v>
      </c>
      <c r="B26" s="16">
        <f>jan!$H26</f>
        <v>15157.833674999998</v>
      </c>
      <c r="C26" s="16">
        <f>feb!$H26</f>
        <v>15563.2878</v>
      </c>
      <c r="D26" s="16">
        <f>mar!$H26</f>
        <v>14776.498666666666</v>
      </c>
      <c r="E26" s="16">
        <f>apr!$H26</f>
        <v>14281.719975</v>
      </c>
      <c r="F26" s="16">
        <f>may!$H26</f>
        <v>14141.27642</v>
      </c>
      <c r="G26" s="16">
        <f>jun!$H26</f>
        <v>14867.571025000001</v>
      </c>
      <c r="H26" s="16">
        <f>jul!$H26</f>
        <v>15490.973174999999</v>
      </c>
      <c r="I26" s="16">
        <f>aug!$H26</f>
        <v>16217.638899999996</v>
      </c>
      <c r="J26" s="16">
        <f>sep!$H26</f>
        <v>17625.100274999997</v>
      </c>
      <c r="K26" s="16">
        <f>oct!$H26</f>
        <v>17906.580759999997</v>
      </c>
      <c r="L26" s="16">
        <f>nov!$H26</f>
        <v>19115.122775</v>
      </c>
      <c r="M26" s="16">
        <f>dec!$H26</f>
        <v>18218.934112499999</v>
      </c>
      <c r="N26" s="65">
        <f t="shared" si="1"/>
        <v>16113.544796597222</v>
      </c>
      <c r="O26" s="74"/>
      <c r="P26" s="106"/>
    </row>
    <row r="27" spans="1:16" x14ac:dyDescent="0.55000000000000004">
      <c r="A27" s="3" t="s">
        <v>20</v>
      </c>
      <c r="B27" s="16">
        <f>jan!$H27</f>
        <v>501.5</v>
      </c>
      <c r="C27" s="16">
        <f>feb!$H27</f>
        <v>511.5</v>
      </c>
      <c r="D27" s="16">
        <f>mar!$H27</f>
        <v>490.66666666666669</v>
      </c>
      <c r="E27" s="16">
        <f>apr!$H27</f>
        <v>478.75</v>
      </c>
      <c r="F27" s="16">
        <f>may!$H27</f>
        <v>471.8</v>
      </c>
      <c r="G27" s="16">
        <f>jun!$H27</f>
        <v>490.75</v>
      </c>
      <c r="H27" s="16">
        <f>jul!$H27</f>
        <v>518.75</v>
      </c>
      <c r="I27" s="16">
        <f>aug!$H27</f>
        <v>547.20000000000005</v>
      </c>
      <c r="J27" s="16">
        <f>sep!$H27</f>
        <v>584.25</v>
      </c>
      <c r="K27" s="16">
        <f>oct!$H27</f>
        <v>584.20000000000005</v>
      </c>
      <c r="L27" s="16">
        <f>nov!$H27</f>
        <v>622</v>
      </c>
      <c r="M27" s="16">
        <f>dec!$H27</f>
        <v>589</v>
      </c>
      <c r="N27" s="65">
        <f t="shared" si="1"/>
        <v>532.53055555555557</v>
      </c>
      <c r="O27" s="74"/>
      <c r="P27" s="106"/>
    </row>
    <row r="28" spans="1:16" x14ac:dyDescent="0.55000000000000004">
      <c r="A28" s="3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65"/>
      <c r="O28" s="74"/>
      <c r="P28" s="106"/>
    </row>
    <row r="29" spans="1:16" x14ac:dyDescent="0.55000000000000004">
      <c r="A29" s="3" t="s">
        <v>20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65"/>
      <c r="O29" s="74"/>
      <c r="P29" s="106"/>
    </row>
    <row r="30" spans="1:16" x14ac:dyDescent="0.55000000000000004">
      <c r="A30" s="3" t="s">
        <v>66</v>
      </c>
      <c r="B30" s="16">
        <f>jan!$H30</f>
        <v>14259.053174999999</v>
      </c>
      <c r="C30" s="16">
        <f>feb!$H30</f>
        <v>14840.4319</v>
      </c>
      <c r="D30" s="16">
        <f>mar!$H30</f>
        <v>14254.497066666669</v>
      </c>
      <c r="E30" s="16">
        <f>apr!$H30</f>
        <v>13878.9269</v>
      </c>
      <c r="F30" s="16">
        <f>may!$H30</f>
        <v>13769.624679999999</v>
      </c>
      <c r="G30" s="16">
        <f>jun!$H30</f>
        <v>14261.518700000001</v>
      </c>
      <c r="H30" s="16">
        <f>jul!$H30</f>
        <v>14804.149375000001</v>
      </c>
      <c r="I30" s="16">
        <f>aug!$H30</f>
        <v>15500.401319999999</v>
      </c>
      <c r="J30" s="16">
        <f>sep!$H30</f>
        <v>16750.831124999997</v>
      </c>
      <c r="K30" s="16">
        <f>oct!$H30</f>
        <v>17121.805479999999</v>
      </c>
      <c r="L30" s="16">
        <f>nov!$H30</f>
        <v>18515.80875</v>
      </c>
      <c r="M30" s="16">
        <f>dec!$H30</f>
        <v>18003.233649999998</v>
      </c>
      <c r="N30" s="65">
        <f t="shared" si="1"/>
        <v>15496.690176805556</v>
      </c>
      <c r="O30" s="74"/>
      <c r="P30" s="106"/>
    </row>
    <row r="31" spans="1:16" x14ac:dyDescent="0.55000000000000004">
      <c r="A31" s="3" t="s">
        <v>20</v>
      </c>
      <c r="B31" s="16">
        <f>jan!$H31</f>
        <v>471.75</v>
      </c>
      <c r="C31" s="16">
        <f>feb!$H31</f>
        <v>487.75</v>
      </c>
      <c r="D31" s="16">
        <f>mar!$H31</f>
        <v>473.33333333333331</v>
      </c>
      <c r="E31" s="16">
        <f>apr!$H31</f>
        <v>465.25</v>
      </c>
      <c r="F31" s="16">
        <f>may!$H31</f>
        <v>459.4</v>
      </c>
      <c r="G31" s="16">
        <f>jun!$H31</f>
        <v>470.75</v>
      </c>
      <c r="H31" s="16">
        <f>jul!$H31</f>
        <v>495.75</v>
      </c>
      <c r="I31" s="16">
        <f>aug!$H31</f>
        <v>523</v>
      </c>
      <c r="J31" s="16">
        <f>sep!$H31</f>
        <v>555.25</v>
      </c>
      <c r="K31" s="16">
        <f>oct!$H31</f>
        <v>558.6</v>
      </c>
      <c r="L31" s="16">
        <f>nov!$H31</f>
        <v>602.5</v>
      </c>
      <c r="M31" s="16">
        <f>dec!$H31</f>
        <v>582</v>
      </c>
      <c r="N31" s="65">
        <f t="shared" si="1"/>
        <v>512.1111111111112</v>
      </c>
      <c r="O31" s="74"/>
      <c r="P31" s="106"/>
    </row>
    <row r="32" spans="1:16" x14ac:dyDescent="0.55000000000000004">
      <c r="A32" s="3" t="s">
        <v>33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65"/>
      <c r="O32" s="74"/>
      <c r="P32" s="106"/>
    </row>
    <row r="33" spans="1:17" x14ac:dyDescent="0.55000000000000004">
      <c r="A33" s="3" t="s">
        <v>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65"/>
      <c r="O33" s="74"/>
      <c r="P33" s="106"/>
    </row>
    <row r="34" spans="1:17" x14ac:dyDescent="0.55000000000000004">
      <c r="A34" s="150" t="s">
        <v>34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65"/>
      <c r="O34" s="74"/>
      <c r="P34" s="106"/>
    </row>
    <row r="35" spans="1:17" x14ac:dyDescent="0.55000000000000004">
      <c r="A35" s="154" t="s">
        <v>22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65"/>
      <c r="O35" s="74"/>
      <c r="P35" s="106"/>
    </row>
    <row r="36" spans="1:17" x14ac:dyDescent="0.55000000000000004">
      <c r="A36" s="44" t="s">
        <v>35</v>
      </c>
      <c r="B36" s="56"/>
      <c r="C36" s="57"/>
      <c r="D36" s="57"/>
      <c r="E36" s="58"/>
      <c r="F36" s="57"/>
      <c r="G36" s="56"/>
      <c r="H36" s="35"/>
      <c r="I36" s="35"/>
      <c r="J36" s="64"/>
      <c r="K36" s="66"/>
      <c r="L36" s="35"/>
      <c r="M36" s="35"/>
      <c r="N36" s="77"/>
      <c r="O36" s="74"/>
      <c r="P36" s="106"/>
    </row>
    <row r="37" spans="1:17" x14ac:dyDescent="0.55000000000000004">
      <c r="A37" s="3" t="s">
        <v>36</v>
      </c>
      <c r="B37" s="16">
        <f>jan!$H37</f>
        <v>18255.38105</v>
      </c>
      <c r="C37" s="16">
        <f>feb!$H37</f>
        <v>18255.542175000002</v>
      </c>
      <c r="D37" s="16">
        <f>mar!$H37</f>
        <v>18269.510666666665</v>
      </c>
      <c r="E37" s="16">
        <f>apr!$H37</f>
        <v>18405.059024999999</v>
      </c>
      <c r="F37" s="16">
        <f>may!$H37</f>
        <v>18685.229700000004</v>
      </c>
      <c r="G37" s="16">
        <f>jun!$H37</f>
        <v>18752.594525</v>
      </c>
      <c r="H37" s="16">
        <f>jul!$H37</f>
        <v>19105.632275</v>
      </c>
      <c r="I37" s="16">
        <f>aug!$H37</f>
        <v>19963.953099999995</v>
      </c>
      <c r="J37" s="16">
        <f>sep!$H37</f>
        <v>20852.167574999999</v>
      </c>
      <c r="K37" s="16">
        <f>oct!$H37</f>
        <v>21547.204119999999</v>
      </c>
      <c r="L37" s="16">
        <f>nov!$H37</f>
        <v>22198.578999999998</v>
      </c>
      <c r="M37" s="16">
        <f>dec!$H37</f>
        <v>23807.3170125</v>
      </c>
      <c r="N37" s="65">
        <f t="shared" si="1"/>
        <v>19841.51418534722</v>
      </c>
      <c r="O37" s="74"/>
      <c r="P37" s="106"/>
    </row>
    <row r="38" spans="1:17" s="54" customFormat="1" x14ac:dyDescent="0.55000000000000004">
      <c r="A38" s="3" t="s">
        <v>37</v>
      </c>
      <c r="B38" s="16">
        <f>jan!$H38</f>
        <v>604</v>
      </c>
      <c r="C38" s="16">
        <f>feb!$H38</f>
        <v>600</v>
      </c>
      <c r="D38" s="16">
        <f>mar!$H38</f>
        <v>606.66666666666663</v>
      </c>
      <c r="E38" s="16">
        <f>apr!$H38</f>
        <v>617</v>
      </c>
      <c r="F38" s="16">
        <f>may!$H38</f>
        <v>623.4</v>
      </c>
      <c r="G38" s="16">
        <f>jun!$H38</f>
        <v>619</v>
      </c>
      <c r="H38" s="16">
        <f>jul!$H38</f>
        <v>639.75</v>
      </c>
      <c r="I38" s="16">
        <f>aug!$H38</f>
        <v>673.6</v>
      </c>
      <c r="J38" s="16">
        <f>sep!$H38</f>
        <v>691.25</v>
      </c>
      <c r="K38" s="16">
        <f>oct!$H38</f>
        <v>703</v>
      </c>
      <c r="L38" s="16">
        <f>nov!$H38</f>
        <v>722.25</v>
      </c>
      <c r="M38" s="16">
        <f>dec!$H38</f>
        <v>769.5</v>
      </c>
      <c r="N38" s="65">
        <f t="shared" si="1"/>
        <v>655.78472222222229</v>
      </c>
      <c r="O38" s="74"/>
      <c r="P38" s="105"/>
      <c r="Q38" s="109"/>
    </row>
    <row r="39" spans="1:17" x14ac:dyDescent="0.55000000000000004">
      <c r="A39" s="3" t="s">
        <v>39</v>
      </c>
      <c r="B39" s="16">
        <f>jan!$H39</f>
        <v>13593.354974999998</v>
      </c>
      <c r="C39" s="16">
        <f>feb!$H39</f>
        <v>13600.360349999999</v>
      </c>
      <c r="D39" s="16">
        <f>mar!$H39</f>
        <v>13611.7888</v>
      </c>
      <c r="E39" s="16">
        <f>apr!$H39</f>
        <v>13669.692700000001</v>
      </c>
      <c r="F39" s="16">
        <f>may!$H39</f>
        <v>14147.776819999999</v>
      </c>
      <c r="G39" s="16">
        <f>jun!$H39</f>
        <v>14753.824399999998</v>
      </c>
      <c r="H39" s="16">
        <f>jul!$H39</f>
        <v>14991.7022</v>
      </c>
      <c r="I39" s="16">
        <f>aug!$H39</f>
        <v>15880.16072</v>
      </c>
      <c r="J39" s="16">
        <f>sep!$H39</f>
        <v>16803.07285</v>
      </c>
      <c r="K39" s="16">
        <f>oct!$H39</f>
        <v>17011.851839999999</v>
      </c>
      <c r="L39" s="16">
        <f>nov!$H39</f>
        <v>17670.717675</v>
      </c>
      <c r="M39" s="16">
        <f>dec!$H39</f>
        <v>18099.073412499998</v>
      </c>
      <c r="N39" s="65">
        <f>AVERAGE(B39:M39)</f>
        <v>15319.448061874997</v>
      </c>
      <c r="O39" s="74"/>
      <c r="P39" s="106"/>
    </row>
    <row r="40" spans="1:17" x14ac:dyDescent="0.55000000000000004">
      <c r="A40" s="3" t="s">
        <v>38</v>
      </c>
      <c r="B40" s="16">
        <f>jan!$H40</f>
        <v>449.75</v>
      </c>
      <c r="C40" s="16">
        <f>feb!$H40</f>
        <v>447</v>
      </c>
      <c r="D40" s="16">
        <f>mar!$H40</f>
        <v>452</v>
      </c>
      <c r="E40" s="16">
        <f>apr!$H40</f>
        <v>458.25</v>
      </c>
      <c r="F40" s="16">
        <f>may!$H40</f>
        <v>472</v>
      </c>
      <c r="G40" s="16">
        <f>jun!$H40</f>
        <v>487</v>
      </c>
      <c r="H40" s="16">
        <f>jul!$H40</f>
        <v>502</v>
      </c>
      <c r="I40" s="16">
        <f>aug!$H40</f>
        <v>535.79999999999995</v>
      </c>
      <c r="J40" s="16">
        <f>sep!$H40</f>
        <v>557</v>
      </c>
      <c r="K40" s="16">
        <f>oct!$H40</f>
        <v>555</v>
      </c>
      <c r="L40" s="16">
        <f>nov!$H40</f>
        <v>575</v>
      </c>
      <c r="M40" s="16">
        <f>dec!$H40</f>
        <v>585</v>
      </c>
      <c r="N40" s="65">
        <f>AVERAGE(B40:M40)</f>
        <v>506.31666666666666</v>
      </c>
      <c r="O40" s="74"/>
      <c r="P40" s="106"/>
    </row>
    <row r="41" spans="1:17" x14ac:dyDescent="0.55000000000000004">
      <c r="A41" s="3" t="s">
        <v>67</v>
      </c>
      <c r="B41" s="16">
        <f>jan!$H41</f>
        <v>25012.163949999998</v>
      </c>
      <c r="C41" s="16">
        <f>feb!$H41</f>
        <v>24501.53615</v>
      </c>
      <c r="D41" s="16">
        <f>mar!$H41</f>
        <v>23088.110133333335</v>
      </c>
      <c r="E41" s="16">
        <f>apr!$H41</f>
        <v>21367.277149999998</v>
      </c>
      <c r="F41" s="16">
        <f>may!$H41</f>
        <v>20609.800640000001</v>
      </c>
      <c r="G41" s="16">
        <f>jun!$H41</f>
        <v>22759.586350000005</v>
      </c>
      <c r="H41" s="16">
        <f>jul!$H41</f>
        <v>23471.910799999998</v>
      </c>
      <c r="I41" s="16">
        <f>aug!$H41</f>
        <v>24451.293859999998</v>
      </c>
      <c r="J41" s="16">
        <f>sep!$H41</f>
        <v>27764.418624999998</v>
      </c>
      <c r="K41" s="16">
        <f>oct!$H41</f>
        <v>30185.151299999998</v>
      </c>
      <c r="L41" s="16">
        <f>nov!$H41</f>
        <v>30554.967199999999</v>
      </c>
      <c r="M41" s="16">
        <f>dec!$H41</f>
        <v>29464.404900000001</v>
      </c>
      <c r="N41" s="65">
        <f>AVERAGE(B41:M41)</f>
        <v>25269.218421527781</v>
      </c>
      <c r="O41" s="74"/>
      <c r="P41" s="92"/>
    </row>
    <row r="42" spans="1:17" x14ac:dyDescent="0.55000000000000004">
      <c r="A42" s="3" t="s">
        <v>22</v>
      </c>
      <c r="B42" s="16">
        <f>jan!$H42</f>
        <v>827.5</v>
      </c>
      <c r="C42" s="16">
        <f>feb!$H42</f>
        <v>805.25</v>
      </c>
      <c r="D42" s="16">
        <f>mar!$H42</f>
        <v>766.66666666666663</v>
      </c>
      <c r="E42" s="16">
        <f>apr!$H42</f>
        <v>716.25</v>
      </c>
      <c r="F42" s="16">
        <f>may!$H42</f>
        <v>687.6</v>
      </c>
      <c r="G42" s="16">
        <f>jun!$H42</f>
        <v>751.25</v>
      </c>
      <c r="H42" s="16">
        <f>jul!$H42</f>
        <v>786</v>
      </c>
      <c r="I42" s="16">
        <f>aug!$H42</f>
        <v>825</v>
      </c>
      <c r="J42" s="16">
        <f>sep!$H42</f>
        <v>920.25</v>
      </c>
      <c r="K42" s="16">
        <f>oct!$H42</f>
        <v>984.8</v>
      </c>
      <c r="L42" s="16">
        <f>nov!$H42</f>
        <v>994.25</v>
      </c>
      <c r="M42" s="16">
        <f>dec!$H42</f>
        <v>952.5</v>
      </c>
      <c r="N42" s="65">
        <f>AVERAGE(B42:M42)</f>
        <v>834.77638888888885</v>
      </c>
      <c r="O42" s="74"/>
      <c r="P42" s="92"/>
    </row>
    <row r="43" spans="1:17" x14ac:dyDescent="0.55000000000000004">
      <c r="A43" s="44" t="s">
        <v>40</v>
      </c>
      <c r="B43" s="56"/>
      <c r="C43" s="57"/>
      <c r="D43" s="57"/>
      <c r="E43" s="58"/>
      <c r="F43" s="57"/>
      <c r="G43" s="56"/>
      <c r="H43" s="35"/>
      <c r="I43" s="35"/>
      <c r="J43" s="64"/>
      <c r="K43" s="66"/>
      <c r="L43" s="35"/>
      <c r="M43" s="35"/>
      <c r="N43" s="77"/>
      <c r="O43" s="74"/>
      <c r="P43" s="92"/>
    </row>
    <row r="44" spans="1:17" x14ac:dyDescent="0.55000000000000004">
      <c r="A44" s="3" t="s">
        <v>41</v>
      </c>
      <c r="B44" s="16">
        <f>jan!$H44</f>
        <v>10415.231374999999</v>
      </c>
      <c r="C44" s="16">
        <f>feb!$H44</f>
        <v>14238.946974999999</v>
      </c>
      <c r="D44" s="16">
        <f>mar!$H44</f>
        <v>14164.153066666666</v>
      </c>
      <c r="E44" s="16">
        <f>apr!$H44</f>
        <v>13945.940975000001</v>
      </c>
      <c r="F44" s="16">
        <f>may!$H44</f>
        <v>13847.5177</v>
      </c>
      <c r="G44" s="16">
        <f>jun!$H44</f>
        <v>13859.301149999999</v>
      </c>
      <c r="H44" s="16">
        <f>jul!$H44</f>
        <v>14095.179100000001</v>
      </c>
      <c r="I44" s="16">
        <f>aug!$H44</f>
        <v>14765.452419999998</v>
      </c>
      <c r="J44" s="16">
        <f>sep!$H44</f>
        <v>15733.639599999999</v>
      </c>
      <c r="K44" s="16">
        <f>oct!$H44</f>
        <v>16281.829399999999</v>
      </c>
      <c r="L44" s="16">
        <f>nov!$H44</f>
        <v>17847.377775000001</v>
      </c>
      <c r="M44" s="16">
        <f>dec!$H44</f>
        <v>18269.238949999999</v>
      </c>
      <c r="N44" s="65">
        <f t="shared" ref="N44:N49" si="2">AVERAGE(B44:M44)</f>
        <v>14788.650707222223</v>
      </c>
      <c r="O44" s="74"/>
      <c r="P44" s="92"/>
    </row>
    <row r="45" spans="1:17" x14ac:dyDescent="0.55000000000000004">
      <c r="A45" s="4" t="s">
        <v>69</v>
      </c>
      <c r="B45" s="16">
        <f>jan!$H45</f>
        <v>345.75</v>
      </c>
      <c r="C45" s="16">
        <f>feb!$H45</f>
        <v>468</v>
      </c>
      <c r="D45" s="16">
        <f>mar!$H45</f>
        <v>470.33333333333331</v>
      </c>
      <c r="E45" s="16">
        <f>apr!$H45</f>
        <v>467.5</v>
      </c>
      <c r="F45" s="16">
        <f>may!$H45</f>
        <v>462</v>
      </c>
      <c r="G45" s="16">
        <f>jun!$H45</f>
        <v>457.5</v>
      </c>
      <c r="H45" s="16">
        <f>jul!$H45</f>
        <v>472</v>
      </c>
      <c r="I45" s="16">
        <f>aug!$H45</f>
        <v>498.2</v>
      </c>
      <c r="J45" s="16">
        <f>sep!$H45</f>
        <v>521.5</v>
      </c>
      <c r="K45" s="16">
        <f>oct!$H45</f>
        <v>531.20000000000005</v>
      </c>
      <c r="L45" s="16">
        <f>nov!$H45</f>
        <v>580.75</v>
      </c>
      <c r="M45" s="16">
        <f>dec!$H45</f>
        <v>590.5</v>
      </c>
      <c r="N45" s="65">
        <f t="shared" si="2"/>
        <v>488.76944444444439</v>
      </c>
      <c r="P45" s="92"/>
    </row>
    <row r="46" spans="1:17" ht="20.25" customHeight="1" x14ac:dyDescent="0.55000000000000004">
      <c r="A46" s="3" t="s">
        <v>42</v>
      </c>
      <c r="B46" s="16">
        <f>jan!$H46</f>
        <v>12446.198874999998</v>
      </c>
      <c r="C46" s="16">
        <f>feb!$H46</f>
        <v>13197.094475</v>
      </c>
      <c r="D46" s="16">
        <f>mar!$H46</f>
        <v>12849.159999999998</v>
      </c>
      <c r="E46" s="16">
        <f>apr!$H46</f>
        <v>12625.94125</v>
      </c>
      <c r="F46" s="16">
        <f>may!$H46</f>
        <v>12522.66228</v>
      </c>
      <c r="G46" s="16">
        <f>jun!$H46</f>
        <v>12860.908949999999</v>
      </c>
      <c r="H46" s="16">
        <f>jul!$H46</f>
        <v>13393.348950000001</v>
      </c>
      <c r="I46" s="16">
        <f>aug!$H46</f>
        <v>14048.276519999999</v>
      </c>
      <c r="J46" s="16">
        <f>sep!$H46</f>
        <v>15047.494675</v>
      </c>
      <c r="K46" s="16">
        <f>oct!$H46</f>
        <v>15619.6067</v>
      </c>
      <c r="L46" s="16">
        <f>nov!$H46</f>
        <v>17332.67035</v>
      </c>
      <c r="M46" s="16">
        <f>dec!$H46</f>
        <v>17237.985187500002</v>
      </c>
      <c r="N46" s="65">
        <f t="shared" si="2"/>
        <v>14098.445684374999</v>
      </c>
      <c r="O46" s="74"/>
      <c r="P46" s="92"/>
    </row>
    <row r="47" spans="1:17" x14ac:dyDescent="0.55000000000000004">
      <c r="A47" s="4" t="s">
        <v>70</v>
      </c>
      <c r="B47" s="16">
        <f>jan!$H47</f>
        <v>411.75</v>
      </c>
      <c r="C47" s="16">
        <f>feb!$H47</f>
        <v>433.75</v>
      </c>
      <c r="D47" s="16">
        <f>mar!$H47</f>
        <v>426.66666666666669</v>
      </c>
      <c r="E47" s="16">
        <f>apr!$H47</f>
        <v>423.25</v>
      </c>
      <c r="F47" s="16">
        <f>may!$H47</f>
        <v>417.8</v>
      </c>
      <c r="G47" s="16">
        <f>jun!$H47</f>
        <v>424.5</v>
      </c>
      <c r="H47" s="16">
        <f>jul!$H47</f>
        <v>448.5</v>
      </c>
      <c r="I47" s="16">
        <f>aug!$H47</f>
        <v>474</v>
      </c>
      <c r="J47" s="16">
        <f>sep!$H47</f>
        <v>498.75</v>
      </c>
      <c r="K47" s="16">
        <f>oct!$H47</f>
        <v>509.6</v>
      </c>
      <c r="L47" s="16">
        <f>nov!$H47</f>
        <v>564</v>
      </c>
      <c r="M47" s="16">
        <f>dec!$H47</f>
        <v>557.25</v>
      </c>
      <c r="N47" s="65">
        <f t="shared" si="2"/>
        <v>465.81805555555553</v>
      </c>
    </row>
    <row r="48" spans="1:17" x14ac:dyDescent="0.55000000000000004">
      <c r="A48" s="3" t="s">
        <v>43</v>
      </c>
      <c r="B48" s="16">
        <f>jan!$H48</f>
        <v>12355.520124999999</v>
      </c>
      <c r="C48" s="16">
        <f>feb!$H48</f>
        <v>13075.390374999999</v>
      </c>
      <c r="D48" s="16">
        <f>mar!$H48</f>
        <v>12738.7528</v>
      </c>
      <c r="E48" s="16">
        <f>apr!$H48</f>
        <v>12528.984200000001</v>
      </c>
      <c r="F48" s="16">
        <f>may!$H48</f>
        <v>12420.711439999997</v>
      </c>
      <c r="G48" s="16">
        <f>jun!$H48</f>
        <v>12762.452724999999</v>
      </c>
      <c r="H48" s="16">
        <f>jul!$H48</f>
        <v>13296.197775000001</v>
      </c>
      <c r="I48" s="16">
        <f>aug!$H48</f>
        <v>13953.41784</v>
      </c>
      <c r="J48" s="16">
        <f>sep!$H48</f>
        <v>14934.3935</v>
      </c>
      <c r="K48" s="16">
        <f>oct!$H48</f>
        <v>15515.355319999999</v>
      </c>
      <c r="L48" s="16">
        <f>nov!$H48</f>
        <v>17232.734649999999</v>
      </c>
      <c r="M48" s="16">
        <f>dec!$H48</f>
        <v>17137.518587500002</v>
      </c>
      <c r="N48" s="65">
        <f t="shared" si="2"/>
        <v>13995.952444791665</v>
      </c>
      <c r="O48" s="74"/>
      <c r="P48" s="106"/>
    </row>
    <row r="49" spans="1:17" x14ac:dyDescent="0.55000000000000004">
      <c r="A49" s="3" t="s">
        <v>72</v>
      </c>
      <c r="B49" s="16">
        <f>jan!$H49</f>
        <v>408.75</v>
      </c>
      <c r="C49" s="16">
        <f>feb!$H49</f>
        <v>429.75</v>
      </c>
      <c r="D49" s="16">
        <f>mar!$H49</f>
        <v>423</v>
      </c>
      <c r="E49" s="16">
        <f>apr!$H49</f>
        <v>420</v>
      </c>
      <c r="F49" s="16">
        <f>may!$H49</f>
        <v>414.4</v>
      </c>
      <c r="G49" s="16">
        <f>jun!$H49</f>
        <v>421.25</v>
      </c>
      <c r="H49" s="16">
        <f>jul!$H49</f>
        <v>445.25</v>
      </c>
      <c r="I49" s="16">
        <f>aug!$H49</f>
        <v>470.8</v>
      </c>
      <c r="J49" s="16">
        <f>sep!$H49</f>
        <v>495</v>
      </c>
      <c r="K49" s="16">
        <f>oct!$H49</f>
        <v>506.2</v>
      </c>
      <c r="L49" s="16">
        <f>nov!$H49</f>
        <v>560.75</v>
      </c>
      <c r="M49" s="16">
        <f>dec!$H49</f>
        <v>554</v>
      </c>
      <c r="N49" s="65">
        <f t="shared" si="2"/>
        <v>462.42916666666673</v>
      </c>
      <c r="O49" s="74"/>
      <c r="P49" s="106"/>
    </row>
    <row r="50" spans="1:17" x14ac:dyDescent="0.55000000000000004">
      <c r="A50" s="35" t="s">
        <v>44</v>
      </c>
      <c r="B50" s="56"/>
      <c r="C50" s="57"/>
      <c r="D50" s="57"/>
      <c r="E50" s="58"/>
      <c r="F50" s="57"/>
      <c r="G50" s="56"/>
      <c r="H50" s="35"/>
      <c r="I50" s="35"/>
      <c r="J50" s="64"/>
      <c r="K50" s="66"/>
      <c r="L50" s="35"/>
      <c r="M50" s="35"/>
      <c r="N50" s="77"/>
      <c r="O50" s="74"/>
      <c r="P50" s="106"/>
    </row>
    <row r="51" spans="1:17" x14ac:dyDescent="0.55000000000000004">
      <c r="A51" s="3" t="s">
        <v>90</v>
      </c>
      <c r="B51" s="16">
        <f>jan!$H51</f>
        <v>29581.767274999998</v>
      </c>
      <c r="C51" s="16">
        <f>feb!$H51</f>
        <v>30105.682174999998</v>
      </c>
      <c r="D51" s="16">
        <f>mar!$H51</f>
        <v>31149.198666666667</v>
      </c>
      <c r="E51" s="16">
        <f>apr!$H51</f>
        <v>30368.531175000004</v>
      </c>
      <c r="F51" s="16">
        <f>may!$H51</f>
        <v>28978.153860000002</v>
      </c>
      <c r="G51" s="16">
        <f>jun!$H51</f>
        <v>29425.656374999999</v>
      </c>
      <c r="H51" s="16">
        <f>jul!$H51</f>
        <v>30935.250250000001</v>
      </c>
      <c r="I51" s="16">
        <f>aug!$H51</f>
        <v>31467.54434</v>
      </c>
      <c r="J51" s="16">
        <f>sep!$H51</f>
        <v>31473.812749999997</v>
      </c>
      <c r="K51" s="16">
        <f>oct!$H51</f>
        <v>30990.435440000001</v>
      </c>
      <c r="L51" s="16">
        <f>nov!$H51</f>
        <v>29776.346575</v>
      </c>
      <c r="M51" s="16">
        <f>dec!$H51</f>
        <v>28197.628049999999</v>
      </c>
      <c r="N51" s="65">
        <f>AVERAGE(B51:M51)</f>
        <v>30204.167244305547</v>
      </c>
      <c r="O51" s="74"/>
      <c r="P51" s="106"/>
    </row>
    <row r="52" spans="1:17" s="54" customFormat="1" x14ac:dyDescent="0.55000000000000004">
      <c r="A52" s="3" t="s">
        <v>20</v>
      </c>
      <c r="B52" s="16">
        <f>jan!$H52</f>
        <v>978.75</v>
      </c>
      <c r="C52" s="16">
        <f>feb!$H52</f>
        <v>989.5</v>
      </c>
      <c r="D52" s="16">
        <f>mar!$H52</f>
        <v>1034.3333333333333</v>
      </c>
      <c r="E52" s="16">
        <f>apr!$H52</f>
        <v>1018</v>
      </c>
      <c r="F52" s="16">
        <f>may!$H52</f>
        <v>966.8</v>
      </c>
      <c r="G52" s="16">
        <f>jun!$H52</f>
        <v>971.25</v>
      </c>
      <c r="H52" s="16">
        <f>jul!$H52</f>
        <v>1036</v>
      </c>
      <c r="I52" s="16">
        <f>aug!$H52</f>
        <v>1061.8</v>
      </c>
      <c r="J52" s="16">
        <f>sep!$H52</f>
        <v>1043.5</v>
      </c>
      <c r="K52" s="16">
        <f>oct!$H52</f>
        <v>1011</v>
      </c>
      <c r="L52" s="16">
        <f>nov!$H52</f>
        <v>969</v>
      </c>
      <c r="M52" s="16">
        <f>dec!$H52</f>
        <v>911.5</v>
      </c>
      <c r="N52" s="65">
        <f>AVERAGE(B52:M52)</f>
        <v>999.28611111111115</v>
      </c>
      <c r="O52" s="73"/>
      <c r="P52" s="92"/>
      <c r="Q52" s="109"/>
    </row>
    <row r="53" spans="1:17" x14ac:dyDescent="0.55000000000000004">
      <c r="A53" s="3" t="s">
        <v>45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65"/>
      <c r="O53" s="74"/>
      <c r="P53" s="106"/>
    </row>
    <row r="54" spans="1:17" x14ac:dyDescent="0.55000000000000004">
      <c r="A54" s="10" t="s">
        <v>20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65"/>
      <c r="O54" s="74"/>
      <c r="P54" s="106"/>
    </row>
    <row r="55" spans="1:17" x14ac:dyDescent="0.55000000000000004">
      <c r="A55" s="44" t="s">
        <v>46</v>
      </c>
      <c r="B55" s="56"/>
      <c r="C55" s="57"/>
      <c r="D55" s="57"/>
      <c r="E55" s="58"/>
      <c r="F55" s="57"/>
      <c r="G55" s="56"/>
      <c r="H55" s="35"/>
      <c r="I55" s="35"/>
      <c r="J55" s="64"/>
      <c r="K55" s="66"/>
      <c r="L55" s="35"/>
      <c r="M55" s="35"/>
      <c r="N55" s="77"/>
      <c r="O55" s="74"/>
      <c r="P55" s="106"/>
    </row>
    <row r="56" spans="1:17" x14ac:dyDescent="0.55000000000000004">
      <c r="A56" s="3" t="s">
        <v>47</v>
      </c>
      <c r="B56" s="16">
        <f>jan!$H56</f>
        <v>24511.751724999998</v>
      </c>
      <c r="C56" s="16">
        <f>feb!$H56</f>
        <v>24523.303325000001</v>
      </c>
      <c r="D56" s="16">
        <f>mar!$H56</f>
        <v>24373.186400000002</v>
      </c>
      <c r="E56" s="16">
        <f>apr!$H56</f>
        <v>23761.014224999999</v>
      </c>
      <c r="F56" s="16">
        <f>may!$H56</f>
        <v>22887.536199999999</v>
      </c>
      <c r="G56" s="16">
        <f>jun!$H56</f>
        <v>23145.042024999999</v>
      </c>
      <c r="H56" s="16">
        <f>jul!$H56</f>
        <v>23324.024399999998</v>
      </c>
      <c r="I56" s="16">
        <f>aug!$H56</f>
        <v>23531.231259999997</v>
      </c>
      <c r="J56" s="16">
        <f>sep!$H56</f>
        <v>24166.930074999997</v>
      </c>
      <c r="K56" s="16">
        <f>oct!$H56</f>
        <v>24092.460419999999</v>
      </c>
      <c r="L56" s="16">
        <f>nov!$H56</f>
        <v>24115.229050000002</v>
      </c>
      <c r="M56" s="16">
        <f>dec!$H56</f>
        <v>23351.009225000002</v>
      </c>
      <c r="N56" s="65">
        <f>AVERAGE(B56:M56)</f>
        <v>23815.226527499995</v>
      </c>
      <c r="O56" s="74"/>
      <c r="P56" s="106"/>
    </row>
    <row r="57" spans="1:17" x14ac:dyDescent="0.55000000000000004">
      <c r="A57" s="3" t="s">
        <v>22</v>
      </c>
      <c r="B57" s="16">
        <f>jan!$H57</f>
        <v>811</v>
      </c>
      <c r="C57" s="16">
        <f>feb!$H57</f>
        <v>806</v>
      </c>
      <c r="D57" s="16">
        <f>mar!$H57</f>
        <v>809.33333333333337</v>
      </c>
      <c r="E57" s="16">
        <f>apr!$H57</f>
        <v>796.5</v>
      </c>
      <c r="F57" s="16">
        <f>may!$H57</f>
        <v>763.6</v>
      </c>
      <c r="G57" s="16">
        <f>jun!$H57</f>
        <v>764</v>
      </c>
      <c r="H57" s="16">
        <f>jul!$H57</f>
        <v>781</v>
      </c>
      <c r="I57" s="16">
        <f>aug!$H57</f>
        <v>794</v>
      </c>
      <c r="J57" s="16">
        <f>sep!$H57</f>
        <v>801.25</v>
      </c>
      <c r="K57" s="16">
        <f>oct!$H57</f>
        <v>786</v>
      </c>
      <c r="L57" s="16">
        <f>nov!$H57</f>
        <v>784.75</v>
      </c>
      <c r="M57" s="16">
        <f>dec!$H57</f>
        <v>754.75</v>
      </c>
      <c r="N57" s="65">
        <f>AVERAGE(B57:M57)</f>
        <v>787.68194444444453</v>
      </c>
      <c r="O57" s="74"/>
      <c r="P57" s="106"/>
    </row>
    <row r="58" spans="1:17" x14ac:dyDescent="0.55000000000000004">
      <c r="A58" s="44" t="s">
        <v>48</v>
      </c>
      <c r="B58" s="56"/>
      <c r="C58" s="57"/>
      <c r="D58" s="57"/>
      <c r="E58" s="58"/>
      <c r="F58" s="57"/>
      <c r="G58" s="56"/>
      <c r="H58" s="35"/>
      <c r="I58" s="35"/>
      <c r="J58" s="64"/>
      <c r="K58" s="66"/>
      <c r="L58" s="35"/>
      <c r="M58" s="35"/>
      <c r="N58" s="77"/>
      <c r="O58" s="74"/>
      <c r="P58" s="106"/>
    </row>
    <row r="59" spans="1:17" s="54" customFormat="1" x14ac:dyDescent="0.55000000000000004">
      <c r="A59" s="3" t="s">
        <v>49</v>
      </c>
      <c r="B59" s="16">
        <f>jan!$H59</f>
        <v>17597.8763</v>
      </c>
      <c r="C59" s="16">
        <f>feb!$H59</f>
        <v>17853.165125</v>
      </c>
      <c r="D59" s="16">
        <f>mar!$H59</f>
        <v>16814.243733333333</v>
      </c>
      <c r="E59" s="16">
        <f>apr!$H59</f>
        <v>16250.614150000001</v>
      </c>
      <c r="F59" s="16">
        <f>may!$H59</f>
        <v>16101.52536</v>
      </c>
      <c r="G59" s="16">
        <f>jun!$H59</f>
        <v>16835.973225000002</v>
      </c>
      <c r="H59" s="16">
        <f>jul!$H59</f>
        <v>17402.006574999999</v>
      </c>
      <c r="I59" s="16">
        <f>aug!$H59</f>
        <v>18197.429519999998</v>
      </c>
      <c r="J59" s="16">
        <f>sep!$H59</f>
        <v>19916.736624999998</v>
      </c>
      <c r="K59" s="16">
        <f>oct!$H59</f>
        <v>20089.113300000001</v>
      </c>
      <c r="L59" s="16">
        <f>nov!$H59</f>
        <v>21143.236299999997</v>
      </c>
      <c r="M59" s="16">
        <f>dec!$H59</f>
        <v>20430.3891</v>
      </c>
      <c r="N59" s="65">
        <f t="shared" ref="N59:N64" si="3">AVERAGE(B59:M59)</f>
        <v>18219.359109444445</v>
      </c>
      <c r="O59" s="73"/>
      <c r="P59" s="106"/>
      <c r="Q59" s="109"/>
    </row>
    <row r="60" spans="1:17" x14ac:dyDescent="0.55000000000000004">
      <c r="A60" s="3" t="s">
        <v>20</v>
      </c>
      <c r="B60" s="16">
        <f>jan!$H60</f>
        <v>582.25</v>
      </c>
      <c r="C60" s="16">
        <f>feb!$H60</f>
        <v>586.75</v>
      </c>
      <c r="D60" s="16">
        <f>mar!$H60</f>
        <v>558.33333333333337</v>
      </c>
      <c r="E60" s="16">
        <f>apr!$H60</f>
        <v>544.75</v>
      </c>
      <c r="F60" s="16">
        <f>may!$H60</f>
        <v>537.20000000000005</v>
      </c>
      <c r="G60" s="16">
        <f>jun!$H60</f>
        <v>555.75</v>
      </c>
      <c r="H60" s="16">
        <f>jul!$H60</f>
        <v>582.75</v>
      </c>
      <c r="I60" s="16">
        <f>aug!$H60</f>
        <v>614</v>
      </c>
      <c r="J60" s="16">
        <f>sep!$H60</f>
        <v>660.25</v>
      </c>
      <c r="K60" s="16">
        <f>oct!$H60</f>
        <v>655.4</v>
      </c>
      <c r="L60" s="16">
        <f>nov!$H60</f>
        <v>688</v>
      </c>
      <c r="M60" s="16">
        <f>dec!$H60</f>
        <v>660.5</v>
      </c>
      <c r="N60" s="65">
        <f t="shared" si="3"/>
        <v>602.16111111111115</v>
      </c>
      <c r="O60" s="74"/>
      <c r="P60" s="106"/>
    </row>
    <row r="61" spans="1:17" x14ac:dyDescent="0.55000000000000004">
      <c r="A61" s="3" t="s">
        <v>50</v>
      </c>
      <c r="B61" s="16">
        <f>jan!$H61</f>
        <v>15867.681199999999</v>
      </c>
      <c r="C61" s="16">
        <f>feb!$H61</f>
        <v>16111.29795</v>
      </c>
      <c r="D61" s="16">
        <f>mar!$H61</f>
        <v>15087.6968</v>
      </c>
      <c r="E61" s="16">
        <f>apr!$H61</f>
        <v>14535.356674999999</v>
      </c>
      <c r="F61" s="16">
        <f>may!$H61</f>
        <v>14369.042879999999</v>
      </c>
      <c r="G61" s="16">
        <f>jun!$H61</f>
        <v>15268.992349999999</v>
      </c>
      <c r="H61" s="16">
        <f>jul!$H61</f>
        <v>15975.935649999999</v>
      </c>
      <c r="I61" s="16">
        <f>aug!$H61</f>
        <v>16780.837919999998</v>
      </c>
      <c r="J61" s="16">
        <f>sep!$H61</f>
        <v>18491.679100000001</v>
      </c>
      <c r="K61" s="16">
        <f>oct!$H61</f>
        <v>18660.72236</v>
      </c>
      <c r="L61" s="16">
        <f>nov!$H61</f>
        <v>19729.792924999998</v>
      </c>
      <c r="M61" s="16">
        <f>dec!$H61</f>
        <v>18481.258099999999</v>
      </c>
      <c r="N61" s="65">
        <f t="shared" si="3"/>
        <v>16613.357825833333</v>
      </c>
      <c r="O61" s="74"/>
      <c r="P61" s="106"/>
    </row>
    <row r="62" spans="1:17" x14ac:dyDescent="0.55000000000000004">
      <c r="A62" s="3" t="s">
        <v>20</v>
      </c>
      <c r="B62" s="16">
        <f>jan!$H62</f>
        <v>525</v>
      </c>
      <c r="C62" s="16">
        <f>feb!$H62</f>
        <v>529.5</v>
      </c>
      <c r="D62" s="16">
        <f>mar!$H62</f>
        <v>501</v>
      </c>
      <c r="E62" s="16">
        <f>apr!$H62</f>
        <v>487.25</v>
      </c>
      <c r="F62" s="16">
        <f>may!$H62</f>
        <v>479.4</v>
      </c>
      <c r="G62" s="16">
        <f>jun!$H62</f>
        <v>504</v>
      </c>
      <c r="H62" s="16">
        <f>jul!$H62</f>
        <v>535</v>
      </c>
      <c r="I62" s="16">
        <f>aug!$H62</f>
        <v>566.20000000000005</v>
      </c>
      <c r="J62" s="16">
        <f>sep!$H62</f>
        <v>613</v>
      </c>
      <c r="K62" s="16">
        <f>oct!$H62</f>
        <v>608.79999999999995</v>
      </c>
      <c r="L62" s="16">
        <f>nov!$H62</f>
        <v>642</v>
      </c>
      <c r="M62" s="16">
        <f>dec!$H62</f>
        <v>597.5</v>
      </c>
      <c r="N62" s="65">
        <f t="shared" si="3"/>
        <v>549.05416666666667</v>
      </c>
      <c r="O62" s="74"/>
      <c r="P62" s="106"/>
    </row>
    <row r="63" spans="1:17" x14ac:dyDescent="0.55000000000000004">
      <c r="A63" s="3" t="s">
        <v>51</v>
      </c>
      <c r="B63" s="16">
        <f>jan!$H63</f>
        <v>15368.883174999999</v>
      </c>
      <c r="C63" s="16">
        <f>feb!$H63</f>
        <v>15601.639275</v>
      </c>
      <c r="D63" s="16">
        <f>mar!$H63</f>
        <v>14565.696000000002</v>
      </c>
      <c r="E63" s="16">
        <f>apr!$H63</f>
        <v>13998.393725</v>
      </c>
      <c r="F63" s="16">
        <f>may!$H63</f>
        <v>13865.562520000001</v>
      </c>
      <c r="G63" s="16">
        <f>jun!$H63</f>
        <v>14754.026</v>
      </c>
      <c r="H63" s="16">
        <f>jul!$H63</f>
        <v>15475.873425000002</v>
      </c>
      <c r="I63" s="16">
        <f>aug!$H63</f>
        <v>16199.851120000001</v>
      </c>
      <c r="J63" s="16">
        <f>sep!$H63</f>
        <v>17702.003525</v>
      </c>
      <c r="K63" s="16">
        <f>oct!$H63</f>
        <v>18157.989419999998</v>
      </c>
      <c r="L63" s="16">
        <f>nov!$H63</f>
        <v>19214.971299999997</v>
      </c>
      <c r="M63" s="16">
        <f>dec!$H63</f>
        <v>17986.209500000001</v>
      </c>
      <c r="N63" s="65">
        <f t="shared" si="3"/>
        <v>16074.258248750002</v>
      </c>
      <c r="O63" s="74"/>
      <c r="P63" s="106"/>
    </row>
    <row r="64" spans="1:17" x14ac:dyDescent="0.55000000000000004">
      <c r="A64" s="3" t="s">
        <v>20</v>
      </c>
      <c r="B64" s="16">
        <f>jan!$H64</f>
        <v>508.5</v>
      </c>
      <c r="C64" s="16">
        <f>feb!$H64</f>
        <v>512.75</v>
      </c>
      <c r="D64" s="16">
        <f>mar!$H64</f>
        <v>483.66666666666669</v>
      </c>
      <c r="E64" s="16">
        <f>apr!$H64</f>
        <v>469.25</v>
      </c>
      <c r="F64" s="16">
        <f>may!$H64</f>
        <v>462.6</v>
      </c>
      <c r="G64" s="16">
        <f>jun!$H64</f>
        <v>487</v>
      </c>
      <c r="H64" s="16">
        <f>jul!$H64</f>
        <v>518.25</v>
      </c>
      <c r="I64" s="16">
        <f>aug!$H64</f>
        <v>546.6</v>
      </c>
      <c r="J64" s="16">
        <f>sep!$H64</f>
        <v>586.75</v>
      </c>
      <c r="K64" s="16">
        <f>oct!$H64</f>
        <v>592.4</v>
      </c>
      <c r="L64" s="16">
        <f>nov!$H64</f>
        <v>625.25</v>
      </c>
      <c r="M64" s="16">
        <f>dec!$H64</f>
        <v>581.5</v>
      </c>
      <c r="N64" s="65">
        <f t="shared" si="3"/>
        <v>531.20972222222224</v>
      </c>
      <c r="P64" s="92"/>
    </row>
    <row r="65" spans="1:17" x14ac:dyDescent="0.55000000000000004">
      <c r="A65" s="3" t="s">
        <v>52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65"/>
      <c r="P65" s="92"/>
    </row>
    <row r="66" spans="1:17" x14ac:dyDescent="0.55000000000000004">
      <c r="A66" s="3" t="s">
        <v>20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65"/>
      <c r="P66" s="92"/>
    </row>
    <row r="67" spans="1:17" x14ac:dyDescent="0.55000000000000004">
      <c r="A67" s="3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65"/>
      <c r="P67" s="92"/>
    </row>
    <row r="68" spans="1:17" ht="22.5" customHeight="1" x14ac:dyDescent="0.55000000000000004">
      <c r="A68" s="3" t="s">
        <v>20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65"/>
      <c r="P68" s="92"/>
    </row>
    <row r="69" spans="1:17" x14ac:dyDescent="0.55000000000000004">
      <c r="A69" s="44" t="s">
        <v>54</v>
      </c>
      <c r="B69" s="56"/>
      <c r="C69" s="57"/>
      <c r="D69" s="57"/>
      <c r="E69" s="58"/>
      <c r="F69" s="57"/>
      <c r="G69" s="56"/>
      <c r="H69" s="35"/>
      <c r="I69" s="35"/>
      <c r="J69" s="64"/>
      <c r="K69" s="66"/>
      <c r="L69" s="35"/>
      <c r="M69" s="35"/>
      <c r="N69" s="77"/>
    </row>
    <row r="70" spans="1:17" s="54" customFormat="1" x14ac:dyDescent="0.55000000000000004">
      <c r="A70" s="3" t="s">
        <v>55</v>
      </c>
      <c r="B70" s="16">
        <f>jan!$H70</f>
        <v>16390.146325000002</v>
      </c>
      <c r="C70" s="16">
        <f>feb!$H70</f>
        <v>16598.032424999998</v>
      </c>
      <c r="D70" s="16">
        <f>mar!$H70</f>
        <v>15719.979200000002</v>
      </c>
      <c r="E70" s="16">
        <f>apr!$H70</f>
        <v>15377.842175000002</v>
      </c>
      <c r="F70" s="16">
        <f>may!$H70</f>
        <v>15183.976919999997</v>
      </c>
      <c r="G70" s="16">
        <f>jun!$H70</f>
        <v>15860.410974999999</v>
      </c>
      <c r="H70" s="16">
        <f>jul!$H70</f>
        <v>16493.833674999998</v>
      </c>
      <c r="I70" s="16">
        <f>aug!$H70</f>
        <v>17362.261839999999</v>
      </c>
      <c r="J70" s="16">
        <f>sep!$H70</f>
        <v>19098.405374999998</v>
      </c>
      <c r="K70" s="16">
        <f>oct!$H70</f>
        <v>18716.166219999999</v>
      </c>
      <c r="L70" s="16">
        <f>nov!$H70</f>
        <v>19120.763374999999</v>
      </c>
      <c r="M70" s="16">
        <f>dec!$H70</f>
        <v>18437.485774999997</v>
      </c>
      <c r="N70" s="65">
        <f>AVERAGE(B70:M70)</f>
        <v>17029.942023333333</v>
      </c>
      <c r="O70" s="73"/>
      <c r="P70" s="92"/>
      <c r="Q70" s="109"/>
    </row>
    <row r="71" spans="1:17" x14ac:dyDescent="0.55000000000000004">
      <c r="A71" s="10" t="s">
        <v>22</v>
      </c>
      <c r="B71" s="16">
        <f>jan!$H71</f>
        <v>542.25</v>
      </c>
      <c r="C71" s="16">
        <f>feb!$H71</f>
        <v>545.5</v>
      </c>
      <c r="D71" s="16">
        <f>mar!$H71</f>
        <v>522</v>
      </c>
      <c r="E71" s="16">
        <f>apr!$H71</f>
        <v>515.5</v>
      </c>
      <c r="F71" s="16">
        <f>may!$H71</f>
        <v>506.6</v>
      </c>
      <c r="G71" s="16">
        <f>jun!$H71</f>
        <v>523.5</v>
      </c>
      <c r="H71" s="16">
        <f>jul!$H71</f>
        <v>552.25</v>
      </c>
      <c r="I71" s="16">
        <f>aug!$H71</f>
        <v>585.79999999999995</v>
      </c>
      <c r="J71" s="16">
        <f>sep!$H71</f>
        <v>633.25</v>
      </c>
      <c r="K71" s="16">
        <f>oct!$H71</f>
        <v>610.6</v>
      </c>
      <c r="L71" s="16">
        <f>nov!$H71</f>
        <v>622.25</v>
      </c>
      <c r="M71" s="16">
        <f>dec!$H71</f>
        <v>596</v>
      </c>
      <c r="N71" s="90">
        <f>AVERAGE(B71:M71)</f>
        <v>562.95833333333337</v>
      </c>
      <c r="O71" s="74"/>
      <c r="P71" s="106"/>
    </row>
    <row r="72" spans="1:17" x14ac:dyDescent="0.55000000000000004">
      <c r="A72" s="84" t="s">
        <v>56</v>
      </c>
      <c r="B72" s="16">
        <f>jan!$H72</f>
        <v>16291.892100000001</v>
      </c>
      <c r="C72" s="16">
        <f>feb!$H72</f>
        <v>16491.533024999997</v>
      </c>
      <c r="D72" s="16">
        <f>mar!$H72</f>
        <v>15609.5728</v>
      </c>
      <c r="E72" s="16">
        <f>apr!$H72</f>
        <v>15280.885125000001</v>
      </c>
      <c r="F72" s="16">
        <f>may!$H72</f>
        <v>15088.039080000002</v>
      </c>
      <c r="G72" s="16">
        <f>jun!$H72</f>
        <v>15920.98985</v>
      </c>
      <c r="H72" s="16">
        <f>jul!$H72</f>
        <v>16389.303375</v>
      </c>
      <c r="I72" s="16">
        <f>aug!$H72</f>
        <v>17457.047579999999</v>
      </c>
      <c r="J72" s="16">
        <f>sep!$H72</f>
        <v>19007.905125000001</v>
      </c>
      <c r="K72" s="16">
        <f>oct!$H72</f>
        <v>18618.019560000001</v>
      </c>
      <c r="L72" s="16">
        <f>nov!$H72</f>
        <v>18997.837074999999</v>
      </c>
      <c r="M72" s="16">
        <f>dec!$H72</f>
        <v>18344.664162499997</v>
      </c>
      <c r="N72" s="108">
        <f t="shared" ref="N72:N84" si="4">AVERAGE(B72:M72)</f>
        <v>16958.140738124999</v>
      </c>
      <c r="O72" s="74"/>
      <c r="P72" s="106"/>
    </row>
    <row r="73" spans="1:17" s="54" customFormat="1" x14ac:dyDescent="0.55000000000000004">
      <c r="A73" s="84" t="s">
        <v>20</v>
      </c>
      <c r="B73" s="16">
        <f>jan!$H73</f>
        <v>539</v>
      </c>
      <c r="C73" s="16">
        <f>feb!$H73</f>
        <v>542</v>
      </c>
      <c r="D73" s="16">
        <f>mar!$H73</f>
        <v>518.33333333333337</v>
      </c>
      <c r="E73" s="16">
        <f>apr!$H73</f>
        <v>512.25</v>
      </c>
      <c r="F73" s="16">
        <f>may!$H73</f>
        <v>503.4</v>
      </c>
      <c r="G73" s="16">
        <f>jun!$H73</f>
        <v>525.5</v>
      </c>
      <c r="H73" s="16">
        <f>jul!$H73</f>
        <v>548.75</v>
      </c>
      <c r="I73" s="16">
        <f>aug!$H73</f>
        <v>589</v>
      </c>
      <c r="J73" s="16">
        <f>sep!$H73</f>
        <v>630.25</v>
      </c>
      <c r="K73" s="16">
        <f>oct!$H73</f>
        <v>607.4</v>
      </c>
      <c r="L73" s="16">
        <f>nov!$H73</f>
        <v>618.25</v>
      </c>
      <c r="M73" s="16">
        <f>dec!$H73</f>
        <v>593</v>
      </c>
      <c r="N73" s="108">
        <f t="shared" si="4"/>
        <v>560.59444444444443</v>
      </c>
      <c r="O73" s="74"/>
      <c r="P73" s="106"/>
      <c r="Q73" s="109"/>
    </row>
    <row r="74" spans="1:17" x14ac:dyDescent="0.55000000000000004">
      <c r="A74" s="3" t="s">
        <v>57</v>
      </c>
      <c r="B74" s="16">
        <f>jan!$H74</f>
        <v>16186.093949999999</v>
      </c>
      <c r="C74" s="16">
        <f>feb!$H74</f>
        <v>16400.254950000002</v>
      </c>
      <c r="D74" s="16">
        <f>mar!$H74</f>
        <v>15519.228800000003</v>
      </c>
      <c r="E74" s="16">
        <f>apr!$H74</f>
        <v>15176.474425</v>
      </c>
      <c r="F74" s="16">
        <f>may!$H74</f>
        <v>14998.116180000001</v>
      </c>
      <c r="G74" s="16">
        <f>jun!$H74</f>
        <v>15822.548325</v>
      </c>
      <c r="H74" s="16">
        <f>jul!$H74</f>
        <v>16292.271700000001</v>
      </c>
      <c r="I74" s="16">
        <f>aug!$H74</f>
        <v>17368.138740000002</v>
      </c>
      <c r="J74" s="16">
        <f>sep!$H74</f>
        <v>18902.494275000001</v>
      </c>
      <c r="K74" s="16">
        <f>oct!$H74</f>
        <v>18526.061280000002</v>
      </c>
      <c r="L74" s="16">
        <f>nov!$H74</f>
        <v>18905.642350000002</v>
      </c>
      <c r="M74" s="16">
        <f>dec!$H74</f>
        <v>18244.078700000002</v>
      </c>
      <c r="N74" s="65">
        <f t="shared" si="4"/>
        <v>16861.783639583333</v>
      </c>
      <c r="O74" s="74"/>
      <c r="P74" s="106"/>
    </row>
    <row r="75" spans="1:17" x14ac:dyDescent="0.55000000000000004">
      <c r="A75" s="3" t="s">
        <v>20</v>
      </c>
      <c r="B75" s="16">
        <f>jan!$H75</f>
        <v>535.5</v>
      </c>
      <c r="C75" s="16">
        <f>feb!$H75</f>
        <v>539</v>
      </c>
      <c r="D75" s="16">
        <f>mar!$H75</f>
        <v>515.33333333333337</v>
      </c>
      <c r="E75" s="16">
        <f>apr!$H75</f>
        <v>508.75</v>
      </c>
      <c r="F75" s="16">
        <f>may!$H75</f>
        <v>500.4</v>
      </c>
      <c r="G75" s="16">
        <f>jun!$H75</f>
        <v>522.25</v>
      </c>
      <c r="H75" s="16">
        <f>jul!$H75</f>
        <v>545.5</v>
      </c>
      <c r="I75" s="16">
        <f>aug!$H75</f>
        <v>586</v>
      </c>
      <c r="J75" s="16">
        <f>sep!$H75</f>
        <v>626.75</v>
      </c>
      <c r="K75" s="16">
        <f>oct!$H75</f>
        <v>604.4</v>
      </c>
      <c r="L75" s="16">
        <f>nov!$H75</f>
        <v>615.25</v>
      </c>
      <c r="M75" s="16">
        <f>dec!$H75</f>
        <v>589.75</v>
      </c>
      <c r="N75" s="65">
        <f t="shared" si="4"/>
        <v>557.40694444444443</v>
      </c>
      <c r="O75" s="74"/>
      <c r="P75" s="106"/>
    </row>
    <row r="76" spans="1:17" x14ac:dyDescent="0.55000000000000004">
      <c r="A76" s="3" t="s">
        <v>58</v>
      </c>
      <c r="B76" s="16">
        <f>jan!$H76</f>
        <v>16072.835599999999</v>
      </c>
      <c r="C76" s="16">
        <f>feb!$H76</f>
        <v>16301.392599999999</v>
      </c>
      <c r="D76" s="16">
        <f>mar!$H76</f>
        <v>15428.8848</v>
      </c>
      <c r="E76" s="16">
        <f>apr!$H76</f>
        <v>15079.529425000001</v>
      </c>
      <c r="F76" s="16">
        <f>may!$H76</f>
        <v>14884.233919999999</v>
      </c>
      <c r="G76" s="16">
        <f>jun!$H76</f>
        <v>15708.929225</v>
      </c>
      <c r="H76" s="16">
        <f>jul!$H76</f>
        <v>16195.291275</v>
      </c>
      <c r="I76" s="16">
        <f>aug!$H76</f>
        <v>17267.396799999999</v>
      </c>
      <c r="J76" s="16">
        <f>sep!$H76</f>
        <v>18781.827275</v>
      </c>
      <c r="K76" s="16">
        <f>oct!$H76</f>
        <v>18427.99828</v>
      </c>
      <c r="L76" s="16">
        <f>nov!$H76</f>
        <v>18813.447625000001</v>
      </c>
      <c r="M76" s="16">
        <f>dec!$H76</f>
        <v>18151.257087499998</v>
      </c>
      <c r="N76" s="65">
        <f t="shared" si="4"/>
        <v>16759.418659375002</v>
      </c>
      <c r="O76" s="74"/>
      <c r="P76" s="106"/>
    </row>
    <row r="77" spans="1:17" x14ac:dyDescent="0.55000000000000004">
      <c r="A77" s="3" t="s">
        <v>20</v>
      </c>
      <c r="B77" s="16">
        <f>jan!$H77</f>
        <v>531.75</v>
      </c>
      <c r="C77" s="16">
        <f>feb!$H77</f>
        <v>535.75</v>
      </c>
      <c r="D77" s="16">
        <f>mar!$H77</f>
        <v>512.33333333333337</v>
      </c>
      <c r="E77" s="16">
        <f>apr!$H77</f>
        <v>505.5</v>
      </c>
      <c r="F77" s="16">
        <f>may!$H77</f>
        <v>496.6</v>
      </c>
      <c r="G77" s="16">
        <f>jun!$H77</f>
        <v>518.5</v>
      </c>
      <c r="H77" s="16">
        <f>jul!$H77</f>
        <v>542.25</v>
      </c>
      <c r="I77" s="16">
        <f>aug!$H77</f>
        <v>582.6</v>
      </c>
      <c r="J77" s="16">
        <f>sep!$H77</f>
        <v>622.75</v>
      </c>
      <c r="K77" s="16">
        <f>oct!$H77</f>
        <v>601.20000000000005</v>
      </c>
      <c r="L77" s="16">
        <f>nov!$H77</f>
        <v>612.25</v>
      </c>
      <c r="M77" s="16">
        <f>dec!$H77</f>
        <v>586.75</v>
      </c>
      <c r="N77" s="65">
        <f t="shared" si="4"/>
        <v>554.0194444444445</v>
      </c>
      <c r="O77" s="74"/>
      <c r="P77" s="106"/>
    </row>
    <row r="78" spans="1:17" x14ac:dyDescent="0.55000000000000004">
      <c r="A78" s="3" t="s">
        <v>59</v>
      </c>
      <c r="B78" s="16">
        <f>jan!$H78</f>
        <v>15868.7246</v>
      </c>
      <c r="C78" s="16">
        <f>feb!$H78</f>
        <v>16080.781950000001</v>
      </c>
      <c r="D78" s="16">
        <f>mar!$H78</f>
        <v>15218.082133333335</v>
      </c>
      <c r="E78" s="16">
        <f>apr!$H78</f>
        <v>14878.161674999999</v>
      </c>
      <c r="F78" s="16">
        <f>may!$H78</f>
        <v>14686.331320000001</v>
      </c>
      <c r="G78" s="16">
        <f>jun!$H78</f>
        <v>15519.604575000001</v>
      </c>
      <c r="H78" s="16">
        <f>jul!$H78</f>
        <v>15978.62045</v>
      </c>
      <c r="I78" s="16">
        <f>aug!$H78</f>
        <v>17071.77594</v>
      </c>
      <c r="J78" s="16">
        <f>sep!$H78</f>
        <v>18585.916174999998</v>
      </c>
      <c r="K78" s="16">
        <f>oct!$H78</f>
        <v>18225.72206</v>
      </c>
      <c r="L78" s="16">
        <f>nov!$H78</f>
        <v>18613.796925000002</v>
      </c>
      <c r="M78" s="16">
        <f>dec!$H78</f>
        <v>17934.742174999999</v>
      </c>
      <c r="N78" s="65">
        <f t="shared" si="4"/>
        <v>16555.188331527777</v>
      </c>
      <c r="O78" s="74"/>
      <c r="P78" s="106"/>
    </row>
    <row r="79" spans="1:17" x14ac:dyDescent="0.55000000000000004">
      <c r="A79" s="3" t="s">
        <v>22</v>
      </c>
      <c r="B79" s="16">
        <f>jan!$H79</f>
        <v>525</v>
      </c>
      <c r="C79" s="16">
        <f>feb!$H79</f>
        <v>528.5</v>
      </c>
      <c r="D79" s="16">
        <f>mar!$H79</f>
        <v>505.33333333333331</v>
      </c>
      <c r="E79" s="16">
        <f>apr!$H79</f>
        <v>498.75</v>
      </c>
      <c r="F79" s="16">
        <f>may!$H79</f>
        <v>490</v>
      </c>
      <c r="G79" s="16">
        <f>jun!$H79</f>
        <v>512.25</v>
      </c>
      <c r="H79" s="16">
        <f>jul!$H79</f>
        <v>535</v>
      </c>
      <c r="I79" s="16">
        <f>aug!$H79</f>
        <v>576</v>
      </c>
      <c r="J79" s="16">
        <f>sep!$H79</f>
        <v>616.25</v>
      </c>
      <c r="K79" s="16">
        <f>oct!$H79</f>
        <v>594.6</v>
      </c>
      <c r="L79" s="16">
        <f>nov!$H79</f>
        <v>605.75</v>
      </c>
      <c r="M79" s="16">
        <f>dec!$H79</f>
        <v>579.75</v>
      </c>
      <c r="N79" s="65">
        <f t="shared" si="4"/>
        <v>547.26527777777778</v>
      </c>
      <c r="O79" s="74"/>
      <c r="P79" s="106"/>
    </row>
    <row r="80" spans="1:17" x14ac:dyDescent="0.55000000000000004">
      <c r="A80" s="3" t="s">
        <v>60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65"/>
      <c r="O80" s="74"/>
      <c r="P80" s="106"/>
    </row>
    <row r="81" spans="1:17" x14ac:dyDescent="0.55000000000000004">
      <c r="A81" s="3" t="s">
        <v>20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65"/>
      <c r="O81" s="74"/>
      <c r="P81" s="106"/>
    </row>
    <row r="82" spans="1:17" x14ac:dyDescent="0.55000000000000004">
      <c r="A82" s="44" t="s">
        <v>61</v>
      </c>
      <c r="B82" s="56"/>
      <c r="C82" s="57"/>
      <c r="D82" s="57"/>
      <c r="E82" s="58"/>
      <c r="F82" s="57"/>
      <c r="G82" s="56"/>
      <c r="H82" s="35"/>
      <c r="I82" s="35"/>
      <c r="J82" s="64"/>
      <c r="K82" s="66"/>
      <c r="L82" s="35"/>
      <c r="M82" s="35"/>
      <c r="N82" s="77"/>
      <c r="O82" s="74"/>
      <c r="P82" s="106"/>
    </row>
    <row r="83" spans="1:17" x14ac:dyDescent="0.55000000000000004">
      <c r="A83" s="3" t="s">
        <v>62</v>
      </c>
      <c r="B83" s="16">
        <f>jan!$H83</f>
        <v>11303.806624999999</v>
      </c>
      <c r="C83" s="16">
        <f>feb!$H83</f>
        <v>12335.240674999999</v>
      </c>
      <c r="D83" s="16">
        <f>mar!$H83</f>
        <v>13370.871466666669</v>
      </c>
      <c r="E83" s="16">
        <f>apr!$H83</f>
        <v>13349.315475000001</v>
      </c>
      <c r="F83" s="16">
        <f>may!$H83</f>
        <v>13248.031699999998</v>
      </c>
      <c r="G83" s="16">
        <f>jun!$H83</f>
        <v>13177.44915</v>
      </c>
      <c r="H83" s="16">
        <f>jul!$H83</f>
        <v>13170.1767</v>
      </c>
      <c r="I83" s="16">
        <f>aug!$H83</f>
        <v>13176.173500000001</v>
      </c>
      <c r="J83" s="16">
        <f>sep!$H83</f>
        <v>13173.078175000001</v>
      </c>
      <c r="K83" s="16">
        <f>oct!$H83</f>
        <v>13131.323759999999</v>
      </c>
      <c r="L83" s="16">
        <f>nov!$H83</f>
        <v>13915.203074999999</v>
      </c>
      <c r="M83" s="16">
        <f>dec!$H83</f>
        <v>14193.198850000001</v>
      </c>
      <c r="N83" s="65">
        <f t="shared" si="4"/>
        <v>13128.655762638891</v>
      </c>
      <c r="O83" s="74"/>
      <c r="P83" s="106"/>
    </row>
    <row r="84" spans="1:17" s="54" customFormat="1" x14ac:dyDescent="0.55000000000000004">
      <c r="A84" s="10" t="s">
        <v>20</v>
      </c>
      <c r="B84" s="16">
        <f>jan!$H84</f>
        <v>374</v>
      </c>
      <c r="C84" s="16">
        <f>feb!$H84</f>
        <v>405.5</v>
      </c>
      <c r="D84" s="16">
        <f>mar!$H84</f>
        <v>444</v>
      </c>
      <c r="E84" s="16">
        <f>apr!$H84</f>
        <v>447.5</v>
      </c>
      <c r="F84" s="16">
        <f>may!$H84</f>
        <v>442</v>
      </c>
      <c r="G84" s="16">
        <f>jun!$H84</f>
        <v>435</v>
      </c>
      <c r="H84" s="16">
        <f>jul!$H84</f>
        <v>441</v>
      </c>
      <c r="I84" s="16">
        <f>aug!$H84</f>
        <v>444.6</v>
      </c>
      <c r="J84" s="16">
        <f>sep!$H84</f>
        <v>436.75</v>
      </c>
      <c r="K84" s="16">
        <f>oct!$H84</f>
        <v>428.4</v>
      </c>
      <c r="L84" s="16">
        <f>nov!$H84</f>
        <v>452.75</v>
      </c>
      <c r="M84" s="16">
        <f>dec!$H84</f>
        <v>458.75</v>
      </c>
      <c r="N84" s="90">
        <f t="shared" si="4"/>
        <v>434.1875</v>
      </c>
      <c r="O84" s="74"/>
      <c r="P84" s="106"/>
      <c r="Q84" s="109"/>
    </row>
    <row r="85" spans="1:17" x14ac:dyDescent="0.55000000000000004">
      <c r="A85" s="102"/>
      <c r="O85" s="74"/>
      <c r="P85" s="106"/>
    </row>
    <row r="86" spans="1:17" x14ac:dyDescent="0.55000000000000004">
      <c r="O86" s="74"/>
      <c r="P86" s="106"/>
    </row>
    <row r="90" spans="1:17" ht="20.25" customHeight="1" x14ac:dyDescent="0.55000000000000004"/>
    <row r="92" spans="1:17" s="103" customFormat="1" x14ac:dyDescent="0.55000000000000004">
      <c r="A92"/>
      <c r="B92"/>
      <c r="C92"/>
      <c r="D92"/>
      <c r="E92"/>
      <c r="F92"/>
      <c r="G92"/>
      <c r="H92"/>
      <c r="I92"/>
      <c r="J92"/>
      <c r="K92"/>
      <c r="L92"/>
      <c r="M92"/>
      <c r="N92" s="72"/>
      <c r="O92" s="91"/>
      <c r="P92" s="106"/>
      <c r="Q92" s="109"/>
    </row>
    <row r="93" spans="1:17" s="103" customFormat="1" x14ac:dyDescent="0.55000000000000004">
      <c r="A93"/>
      <c r="B93"/>
      <c r="C93"/>
      <c r="D93"/>
      <c r="E93"/>
      <c r="F93"/>
      <c r="G93"/>
      <c r="H93"/>
      <c r="I93"/>
      <c r="J93"/>
      <c r="K93"/>
      <c r="L93"/>
      <c r="M93"/>
      <c r="N93" s="72"/>
      <c r="O93" s="91"/>
      <c r="P93" s="106"/>
      <c r="Q93" s="109"/>
    </row>
    <row r="94" spans="1:17" x14ac:dyDescent="0.55000000000000004">
      <c r="O94" s="74"/>
      <c r="P94" s="106"/>
    </row>
    <row r="95" spans="1:17" x14ac:dyDescent="0.55000000000000004">
      <c r="O95" s="74"/>
      <c r="P95" s="106"/>
    </row>
    <row r="96" spans="1:17" x14ac:dyDescent="0.55000000000000004">
      <c r="O96" s="74"/>
      <c r="P96" s="106"/>
    </row>
    <row r="97" spans="1:17" x14ac:dyDescent="0.55000000000000004">
      <c r="O97" s="74"/>
      <c r="P97" s="106"/>
    </row>
    <row r="98" spans="1:17" x14ac:dyDescent="0.55000000000000004">
      <c r="O98" s="74"/>
      <c r="P98" s="106"/>
    </row>
    <row r="99" spans="1:17" x14ac:dyDescent="0.55000000000000004">
      <c r="O99" s="74"/>
      <c r="P99" s="106"/>
    </row>
    <row r="100" spans="1:17" x14ac:dyDescent="0.55000000000000004">
      <c r="O100" s="74"/>
      <c r="P100" s="106"/>
    </row>
    <row r="101" spans="1:17" x14ac:dyDescent="0.55000000000000004">
      <c r="O101" s="74"/>
      <c r="P101" s="106"/>
    </row>
    <row r="102" spans="1:17" s="54" customFormat="1" x14ac:dyDescent="0.5500000000000000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72"/>
      <c r="O102" s="74"/>
      <c r="P102" s="106"/>
      <c r="Q102" s="109"/>
    </row>
    <row r="103" spans="1:17" x14ac:dyDescent="0.55000000000000004">
      <c r="O103" s="74"/>
      <c r="P103" s="106"/>
    </row>
    <row r="104" spans="1:17" x14ac:dyDescent="0.55000000000000004">
      <c r="O104" s="74"/>
      <c r="P104" s="106"/>
    </row>
    <row r="105" spans="1:17" x14ac:dyDescent="0.55000000000000004">
      <c r="O105" s="74"/>
      <c r="P105" s="79"/>
    </row>
    <row r="106" spans="1:17" x14ac:dyDescent="0.55000000000000004">
      <c r="O106" s="74"/>
      <c r="P106" s="79"/>
    </row>
    <row r="107" spans="1:17" x14ac:dyDescent="0.55000000000000004">
      <c r="O107" s="74"/>
      <c r="P107" s="79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7"/>
  <sheetViews>
    <sheetView workbookViewId="0">
      <pane xSplit="2" ySplit="4" topLeftCell="C78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84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92</v>
      </c>
      <c r="C4" s="39">
        <v>29.717199999999998</v>
      </c>
      <c r="D4" s="40">
        <v>29.9252</v>
      </c>
      <c r="E4" s="41">
        <v>30.263300000000001</v>
      </c>
      <c r="F4" s="39">
        <v>30.761299999999999</v>
      </c>
      <c r="G4" s="39"/>
      <c r="H4" s="43">
        <f>AVERAGE(C4:G4)</f>
        <v>30.16675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47"/>
    </row>
    <row r="6" spans="1:17" x14ac:dyDescent="0.5">
      <c r="A6" t="s">
        <v>98</v>
      </c>
      <c r="B6" s="6" t="s">
        <v>19</v>
      </c>
      <c r="C6" s="16">
        <f>C7*$C$4</f>
        <v>33907.325199999999</v>
      </c>
      <c r="D6" s="16">
        <f>D7*$D$4</f>
        <v>34144.653200000001</v>
      </c>
      <c r="E6" s="16">
        <f>E7*$E$4</f>
        <v>33955.422599999998</v>
      </c>
      <c r="F6" s="16">
        <f>F7*F4</f>
        <v>34514.178599999999</v>
      </c>
      <c r="G6" s="16"/>
      <c r="H6" s="70">
        <f>AVERAGE(C6:G6)</f>
        <v>34130.394899999999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6">
        <v>1141</v>
      </c>
      <c r="D7" s="16">
        <v>1141</v>
      </c>
      <c r="E7" s="15">
        <v>1122</v>
      </c>
      <c r="F7" s="15">
        <v>1122</v>
      </c>
      <c r="G7" s="15"/>
      <c r="H7" s="70">
        <f>AVERAGE(C7:G7)</f>
        <v>1131.5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32867.2232</v>
      </c>
      <c r="D8" s="80">
        <f>D9*$D$4</f>
        <v>33097.271200000003</v>
      </c>
      <c r="E8" s="80">
        <f>E9*$E$4</f>
        <v>33955.422599999998</v>
      </c>
      <c r="F8" s="80">
        <f>F9*$F$4</f>
        <v>34514.178599999999</v>
      </c>
      <c r="G8" s="80"/>
      <c r="H8" s="82">
        <f t="shared" ref="H8:H35" si="0">AVERAGE(C8:G8)</f>
        <v>33608.5239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85" t="s">
        <v>22</v>
      </c>
      <c r="C9" s="80">
        <v>1106</v>
      </c>
      <c r="D9" s="80">
        <v>1106</v>
      </c>
      <c r="E9" s="80">
        <v>1122</v>
      </c>
      <c r="F9" s="80">
        <v>1122</v>
      </c>
      <c r="G9" s="80"/>
      <c r="H9" s="82">
        <f t="shared" si="0"/>
        <v>1114</v>
      </c>
      <c r="I9" s="19"/>
      <c r="J9" s="19"/>
      <c r="K9" s="25" t="s">
        <v>73</v>
      </c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33372.4156</v>
      </c>
      <c r="D10" s="80">
        <f>D11*$D$4</f>
        <v>33605.999600000003</v>
      </c>
      <c r="E10" s="80">
        <f>E11*$E$4</f>
        <v>33410.683199999999</v>
      </c>
      <c r="F10" s="80">
        <f>F11*$F$4</f>
        <v>34021.997799999997</v>
      </c>
      <c r="G10" s="80"/>
      <c r="H10" s="82">
        <f t="shared" si="0"/>
        <v>33602.77405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1123</v>
      </c>
      <c r="D11" s="80">
        <v>1123</v>
      </c>
      <c r="E11" s="80">
        <v>1104</v>
      </c>
      <c r="F11" s="80">
        <v>1106</v>
      </c>
      <c r="G11" s="80"/>
      <c r="H11" s="82">
        <f t="shared" si="0"/>
        <v>1114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32362.030799999997</v>
      </c>
      <c r="D12" s="80">
        <f>D13*$D$4</f>
        <v>32588.542799999999</v>
      </c>
      <c r="E12" s="80">
        <f>E13*$E$4</f>
        <v>33410.683199999999</v>
      </c>
      <c r="F12" s="80">
        <f>F13*$F$4</f>
        <v>34021.997799999997</v>
      </c>
      <c r="G12" s="80"/>
      <c r="H12" s="82">
        <f t="shared" si="0"/>
        <v>33095.813649999996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0">
        <v>1089</v>
      </c>
      <c r="D13" s="80">
        <v>1089</v>
      </c>
      <c r="E13" s="81">
        <v>1104</v>
      </c>
      <c r="F13" s="81">
        <v>1106</v>
      </c>
      <c r="G13" s="81"/>
      <c r="H13" s="82">
        <f t="shared" si="0"/>
        <v>1097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19732.220799999999</v>
      </c>
      <c r="D14" s="16">
        <f>D15*$D$4</f>
        <v>19870.3328</v>
      </c>
      <c r="E14" s="16">
        <f>E15*$E$4</f>
        <v>19761.9349</v>
      </c>
      <c r="F14" s="16">
        <f>F15*$F$4</f>
        <v>20302.457999999999</v>
      </c>
      <c r="G14" s="59"/>
      <c r="H14" s="70">
        <f t="shared" si="0"/>
        <v>19916.736624999998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664</v>
      </c>
      <c r="D15" s="18">
        <v>664</v>
      </c>
      <c r="E15" s="15">
        <v>653</v>
      </c>
      <c r="F15" s="88">
        <v>660</v>
      </c>
      <c r="G15" s="15"/>
      <c r="H15" s="70">
        <f t="shared" si="0"/>
        <v>660.25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18692.1188</v>
      </c>
      <c r="D16" s="16">
        <f>D17*$D$4</f>
        <v>18822.950799999999</v>
      </c>
      <c r="E16" s="16">
        <f>E17*$E$4</f>
        <v>18732.9827</v>
      </c>
      <c r="F16" s="16">
        <f>F17*$F$4</f>
        <v>19287.3351</v>
      </c>
      <c r="G16" s="59"/>
      <c r="H16" s="70">
        <f t="shared" si="0"/>
        <v>18883.846850000002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629</v>
      </c>
      <c r="D17" s="18">
        <v>629</v>
      </c>
      <c r="E17" s="15">
        <v>619</v>
      </c>
      <c r="F17" s="15">
        <v>627</v>
      </c>
      <c r="G17" s="15"/>
      <c r="H17" s="70">
        <f t="shared" si="0"/>
        <v>626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59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5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59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18216.643599999999</v>
      </c>
      <c r="D22" s="80">
        <f>D23*$D$4</f>
        <v>18344.1476</v>
      </c>
      <c r="E22" s="80">
        <f>E23*$E$4</f>
        <v>18248.769899999999</v>
      </c>
      <c r="F22" s="80">
        <f>F23*$F$4</f>
        <v>18764.393</v>
      </c>
      <c r="G22" s="80"/>
      <c r="H22" s="82">
        <f t="shared" si="0"/>
        <v>18393.488525000001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613</v>
      </c>
      <c r="D23" s="82">
        <v>613</v>
      </c>
      <c r="E23" s="81">
        <v>603</v>
      </c>
      <c r="F23" s="81">
        <v>610</v>
      </c>
      <c r="G23" s="81"/>
      <c r="H23" s="82">
        <f t="shared" si="0"/>
        <v>609.75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18097.774799999999</v>
      </c>
      <c r="D24" s="16">
        <f>D25*$D$4</f>
        <v>18224.446800000002</v>
      </c>
      <c r="E24" s="16">
        <f>E25*$E$4</f>
        <v>18157.98</v>
      </c>
      <c r="F24" s="16">
        <f>F25*$F$4</f>
        <v>18672.109099999998</v>
      </c>
      <c r="G24" s="59"/>
      <c r="H24" s="70">
        <f t="shared" si="0"/>
        <v>18288.077675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609</v>
      </c>
      <c r="D25" s="18">
        <v>609</v>
      </c>
      <c r="E25" s="18">
        <v>600</v>
      </c>
      <c r="F25" s="18">
        <v>607</v>
      </c>
      <c r="G25" s="18"/>
      <c r="H25" s="70">
        <f t="shared" si="0"/>
        <v>606.25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17384.561999999998</v>
      </c>
      <c r="D26" s="16">
        <f>D27*$D$4</f>
        <v>17506.241999999998</v>
      </c>
      <c r="E26" s="16">
        <f>E27*$E$4</f>
        <v>17552.714</v>
      </c>
      <c r="F26" s="16">
        <f>F27*$F$4</f>
        <v>18056.883099999999</v>
      </c>
      <c r="G26" s="59"/>
      <c r="H26" s="70">
        <f t="shared" si="0"/>
        <v>17625.100274999997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585</v>
      </c>
      <c r="D27" s="15">
        <v>585</v>
      </c>
      <c r="E27" s="15">
        <v>580</v>
      </c>
      <c r="F27" s="15">
        <v>587</v>
      </c>
      <c r="G27" s="15"/>
      <c r="H27" s="70">
        <f t="shared" si="0"/>
        <v>584.25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59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C31*$C$4</f>
        <v>16463.328799999999</v>
      </c>
      <c r="D30" s="80">
        <f>D31*$D$4</f>
        <v>16578.560799999999</v>
      </c>
      <c r="E30" s="80">
        <f>E31*$E$4</f>
        <v>16765.868200000001</v>
      </c>
      <c r="F30" s="80">
        <f>F31*$F$4</f>
        <v>17195.566699999999</v>
      </c>
      <c r="G30" s="80"/>
      <c r="H30" s="82">
        <f t="shared" si="0"/>
        <v>16750.831124999997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554</v>
      </c>
      <c r="D31" s="81">
        <v>554</v>
      </c>
      <c r="E31" s="81">
        <v>554</v>
      </c>
      <c r="F31" s="81">
        <v>559</v>
      </c>
      <c r="G31" s="81"/>
      <c r="H31" s="82">
        <f t="shared" si="0"/>
        <v>555.25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59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16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59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20534.585199999998</v>
      </c>
      <c r="D37" s="16">
        <f>D38*$D$4</f>
        <v>20678.313200000001</v>
      </c>
      <c r="E37" s="16">
        <f>E38*$E$4</f>
        <v>21093.520100000002</v>
      </c>
      <c r="F37" s="16">
        <f>F38*$F$4</f>
        <v>21102.251799999998</v>
      </c>
      <c r="G37" s="59"/>
      <c r="H37" s="70">
        <f t="shared" ref="H37:H42" si="1">AVERAGE(C37:G37)</f>
        <v>20852.167574999999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691</v>
      </c>
      <c r="D38" s="15">
        <v>691</v>
      </c>
      <c r="E38" s="15">
        <v>697</v>
      </c>
      <c r="F38" s="15">
        <v>686</v>
      </c>
      <c r="G38" s="15"/>
      <c r="H38" s="70">
        <f t="shared" si="1"/>
        <v>691.25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16493.045999999998</v>
      </c>
      <c r="D39" s="16">
        <f>D40*$D$4</f>
        <v>16608.486000000001</v>
      </c>
      <c r="E39" s="16">
        <f>E40*$E$4</f>
        <v>17038.2379</v>
      </c>
      <c r="F39" s="16">
        <f>F40*$F$4</f>
        <v>17072.521499999999</v>
      </c>
      <c r="G39" s="59"/>
      <c r="H39" s="70">
        <f t="shared" si="1"/>
        <v>16803.07285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555</v>
      </c>
      <c r="D40" s="15">
        <v>555</v>
      </c>
      <c r="E40" s="15">
        <v>563</v>
      </c>
      <c r="F40" s="15">
        <v>555</v>
      </c>
      <c r="G40" s="15"/>
      <c r="H40" s="70">
        <f t="shared" si="1"/>
        <v>557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80">
        <f>C42*$C$4</f>
        <v>27161.520799999998</v>
      </c>
      <c r="D41" s="80">
        <f>D42*$D$4</f>
        <v>27351.632799999999</v>
      </c>
      <c r="E41" s="80">
        <f>E42*$E$4</f>
        <v>27721.182800000002</v>
      </c>
      <c r="F41" s="80">
        <f>F42*$F$4</f>
        <v>28823.338099999997</v>
      </c>
      <c r="G41" s="80"/>
      <c r="H41" s="82">
        <f t="shared" si="1"/>
        <v>27764.418624999998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914</v>
      </c>
      <c r="D42" s="81">
        <v>914</v>
      </c>
      <c r="E42" s="81">
        <v>916</v>
      </c>
      <c r="F42" s="81">
        <v>937</v>
      </c>
      <c r="G42" s="81"/>
      <c r="H42" s="82">
        <f t="shared" si="1"/>
        <v>920.25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15363.792399999998</v>
      </c>
      <c r="D44" s="16">
        <f>D45*$D$4</f>
        <v>15471.3284</v>
      </c>
      <c r="E44" s="16">
        <f>E45*$E$4</f>
        <v>15888.2325</v>
      </c>
      <c r="F44" s="16">
        <f>F45*$F$4</f>
        <v>16211.205099999999</v>
      </c>
      <c r="G44" s="59"/>
      <c r="H44" s="70">
        <f t="shared" ref="H44:H49" si="2">AVERAGE(C44:G44)</f>
        <v>15733.639599999999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517</v>
      </c>
      <c r="D45" s="15">
        <v>517</v>
      </c>
      <c r="E45" s="15">
        <v>525</v>
      </c>
      <c r="F45" s="15">
        <v>527</v>
      </c>
      <c r="G45" s="15"/>
      <c r="H45" s="70">
        <f t="shared" si="2"/>
        <v>521.5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14680.296799999998</v>
      </c>
      <c r="D46" s="16">
        <f>D47*$D$4</f>
        <v>14783.0488</v>
      </c>
      <c r="E46" s="16">
        <f>E47*$E$4</f>
        <v>15192.176600000001</v>
      </c>
      <c r="F46" s="16">
        <f>F47*$F$4</f>
        <v>15534.456499999998</v>
      </c>
      <c r="G46" s="59"/>
      <c r="H46" s="70">
        <f t="shared" si="2"/>
        <v>15047.494675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494</v>
      </c>
      <c r="D47" s="15">
        <v>494</v>
      </c>
      <c r="E47" s="15">
        <v>502</v>
      </c>
      <c r="F47" s="15">
        <v>505</v>
      </c>
      <c r="G47" s="15"/>
      <c r="H47" s="70">
        <f t="shared" si="2"/>
        <v>498.75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14561.428</v>
      </c>
      <c r="D48" s="16">
        <f>D49*$D$4</f>
        <v>14663.348</v>
      </c>
      <c r="E48" s="16">
        <f>E49*$E$4</f>
        <v>15101.386700000001</v>
      </c>
      <c r="F48" s="16">
        <f>F49*$F$4</f>
        <v>15411.4113</v>
      </c>
      <c r="G48" s="59"/>
      <c r="H48" s="70">
        <f t="shared" si="2"/>
        <v>14934.3935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490</v>
      </c>
      <c r="D49" s="18">
        <v>490</v>
      </c>
      <c r="E49" s="18">
        <v>499</v>
      </c>
      <c r="F49" s="18">
        <v>501</v>
      </c>
      <c r="G49" s="18"/>
      <c r="H49" s="70">
        <f t="shared" si="2"/>
        <v>495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52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31381.3632</v>
      </c>
      <c r="D51" s="16">
        <f>D52*$D$4</f>
        <v>31601.011200000001</v>
      </c>
      <c r="E51" s="16">
        <f>E52*$E$4</f>
        <v>31413.305400000001</v>
      </c>
      <c r="F51" s="16">
        <f>F52*$F$4</f>
        <v>31499.571199999998</v>
      </c>
      <c r="G51" s="59"/>
      <c r="H51" s="70">
        <f>AVERAGE(C51:G51)</f>
        <v>31473.812749999997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1056</v>
      </c>
      <c r="D52" s="18">
        <v>1056</v>
      </c>
      <c r="E52" s="15">
        <v>1038</v>
      </c>
      <c r="F52" s="15">
        <v>1024</v>
      </c>
      <c r="G52" s="15"/>
      <c r="H52" s="70">
        <f>AVERAGE(C52:G52)</f>
        <v>1043.5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59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8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52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24100.6492</v>
      </c>
      <c r="D56" s="16">
        <f>D57*$D$4</f>
        <v>24269.337200000002</v>
      </c>
      <c r="E56" s="16">
        <f>E57*$E$4</f>
        <v>24150.113400000002</v>
      </c>
      <c r="F56" s="16">
        <f>F57*$F$4</f>
        <v>24147.620499999997</v>
      </c>
      <c r="G56" s="59"/>
      <c r="H56" s="70">
        <f>AVERAGE(C56:G56)</f>
        <v>24166.930074999997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811</v>
      </c>
      <c r="D57" s="18">
        <v>811</v>
      </c>
      <c r="E57" s="15">
        <v>798</v>
      </c>
      <c r="F57" s="15">
        <v>785</v>
      </c>
      <c r="G57" s="15"/>
      <c r="H57" s="70">
        <f>AVERAGE(C57:G57)</f>
        <v>801.25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52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19732.220799999999</v>
      </c>
      <c r="D59" s="16">
        <f>D60*$D$4</f>
        <v>19870.3328</v>
      </c>
      <c r="E59" s="16">
        <f>E60*$E$4</f>
        <v>19761.9349</v>
      </c>
      <c r="F59" s="16">
        <f>F60*$F$4</f>
        <v>20302.457999999999</v>
      </c>
      <c r="G59" s="59"/>
      <c r="H59" s="70">
        <f t="shared" ref="H59:H68" si="3">AVERAGE(C59:G59)</f>
        <v>19916.736624999998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664</v>
      </c>
      <c r="D60" s="18">
        <v>664</v>
      </c>
      <c r="E60" s="15">
        <v>653</v>
      </c>
      <c r="F60" s="15">
        <v>660</v>
      </c>
      <c r="G60" s="15"/>
      <c r="H60" s="70">
        <f t="shared" si="3"/>
        <v>660.25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18305.7952</v>
      </c>
      <c r="D61" s="16">
        <f>D62*$D$4</f>
        <v>18433.923200000001</v>
      </c>
      <c r="E61" s="16">
        <f>E62*$E$4</f>
        <v>18339.559799999999</v>
      </c>
      <c r="F61" s="16">
        <f>F62*$F$4</f>
        <v>18887.438200000001</v>
      </c>
      <c r="G61" s="59"/>
      <c r="H61" s="70">
        <f t="shared" si="3"/>
        <v>18491.679100000001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616</v>
      </c>
      <c r="D62" s="18">
        <v>616</v>
      </c>
      <c r="E62" s="15">
        <v>606</v>
      </c>
      <c r="F62" s="15">
        <v>614</v>
      </c>
      <c r="G62" s="15"/>
      <c r="H62" s="70">
        <f t="shared" si="3"/>
        <v>613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17384.561999999998</v>
      </c>
      <c r="D63" s="16">
        <f>D64*$D$4</f>
        <v>17506.241999999998</v>
      </c>
      <c r="E63" s="16">
        <f>E64*$E$4</f>
        <v>17552.714</v>
      </c>
      <c r="F63" s="16">
        <f>F64*$F$4</f>
        <v>18364.4961</v>
      </c>
      <c r="G63" s="59"/>
      <c r="H63" s="70">
        <f t="shared" si="3"/>
        <v>17702.003525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585</v>
      </c>
      <c r="D64" s="18">
        <v>585</v>
      </c>
      <c r="E64" s="15">
        <v>580</v>
      </c>
      <c r="F64" s="15">
        <v>597</v>
      </c>
      <c r="G64" s="15"/>
      <c r="H64" s="70">
        <f t="shared" si="3"/>
        <v>586.75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59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59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19227.028399999999</v>
      </c>
      <c r="D70" s="16">
        <f>D71*$D$4</f>
        <v>19361.6044</v>
      </c>
      <c r="E70" s="16">
        <f>E71*$E$4</f>
        <v>18732.9827</v>
      </c>
      <c r="F70" s="16">
        <f>F71*$F$4</f>
        <v>19072.005999999998</v>
      </c>
      <c r="G70" s="59"/>
      <c r="H70" s="70">
        <f t="shared" ref="H70:H84" si="4">AVERAGE(C70:G70)</f>
        <v>19098.405374999998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647</v>
      </c>
      <c r="D71" s="15">
        <v>647</v>
      </c>
      <c r="E71" s="15">
        <v>619</v>
      </c>
      <c r="F71" s="15">
        <v>620</v>
      </c>
      <c r="G71" s="15"/>
      <c r="H71" s="70">
        <f t="shared" si="4"/>
        <v>633.25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19137.876799999998</v>
      </c>
      <c r="D72" s="80">
        <f>D73*$D$4</f>
        <v>19271.828799999999</v>
      </c>
      <c r="E72" s="80">
        <f>E73*$E$4</f>
        <v>18642.192800000001</v>
      </c>
      <c r="F72" s="80">
        <f>F73*$F$4</f>
        <v>18979.722099999999</v>
      </c>
      <c r="G72" s="80"/>
      <c r="H72" s="82">
        <f t="shared" si="4"/>
        <v>19007.905125000001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644</v>
      </c>
      <c r="D73" s="81">
        <v>644</v>
      </c>
      <c r="E73" s="81">
        <v>616</v>
      </c>
      <c r="F73" s="81">
        <v>617</v>
      </c>
      <c r="G73" s="81"/>
      <c r="H73" s="82">
        <f t="shared" si="4"/>
        <v>630.25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19019.007999999998</v>
      </c>
      <c r="D74" s="16">
        <f>D75*$D$4</f>
        <v>19152.128000000001</v>
      </c>
      <c r="E74" s="16">
        <f>E75*$E$4</f>
        <v>18551.402900000001</v>
      </c>
      <c r="F74" s="16">
        <f>F75*$F$4</f>
        <v>18887.438200000001</v>
      </c>
      <c r="G74" s="59"/>
      <c r="H74" s="70">
        <f t="shared" si="4"/>
        <v>18902.494275000001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640</v>
      </c>
      <c r="D75" s="15">
        <v>640</v>
      </c>
      <c r="E75" s="15">
        <v>613</v>
      </c>
      <c r="F75" s="15">
        <v>614</v>
      </c>
      <c r="G75" s="15"/>
      <c r="H75" s="70">
        <f t="shared" si="4"/>
        <v>626.75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18900.139199999998</v>
      </c>
      <c r="D76" s="16">
        <f>D77*$D$4</f>
        <v>19032.427200000002</v>
      </c>
      <c r="E76" s="16">
        <f>E77*$E$4</f>
        <v>18430.349699999999</v>
      </c>
      <c r="F76" s="16">
        <f>F77*$F$4</f>
        <v>18764.393</v>
      </c>
      <c r="G76" s="59"/>
      <c r="H76" s="70">
        <f t="shared" si="4"/>
        <v>18781.827275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636</v>
      </c>
      <c r="D77" s="15">
        <v>636</v>
      </c>
      <c r="E77" s="15">
        <v>609</v>
      </c>
      <c r="F77" s="15">
        <v>610</v>
      </c>
      <c r="G77" s="15"/>
      <c r="H77" s="70">
        <f t="shared" si="4"/>
        <v>622.75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18692.1188</v>
      </c>
      <c r="D78" s="16">
        <f>D79*$D$4</f>
        <v>18822.950799999999</v>
      </c>
      <c r="E78" s="16">
        <f>E79*$E$4</f>
        <v>18248.769899999999</v>
      </c>
      <c r="F78" s="16">
        <f>F79*$F$4</f>
        <v>18579.825199999999</v>
      </c>
      <c r="G78" s="59"/>
      <c r="H78" s="70">
        <f t="shared" si="4"/>
        <v>18585.916174999998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629</v>
      </c>
      <c r="D79" s="15">
        <v>629</v>
      </c>
      <c r="E79" s="15">
        <v>603</v>
      </c>
      <c r="F79" s="15">
        <v>604</v>
      </c>
      <c r="G79" s="15"/>
      <c r="H79" s="70">
        <f t="shared" si="4"/>
        <v>616.25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59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51"/>
      <c r="D82" s="51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13135.002399999999</v>
      </c>
      <c r="D83" s="16">
        <f>D84*$D$4</f>
        <v>13226.938400000001</v>
      </c>
      <c r="E83" s="16">
        <f>E84*$E$4</f>
        <v>13164.5355</v>
      </c>
      <c r="F83" s="16">
        <f>F84*$F$4</f>
        <v>13165.8364</v>
      </c>
      <c r="G83" s="59"/>
      <c r="H83" s="70">
        <f t="shared" si="4"/>
        <v>13173.078175000001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442</v>
      </c>
      <c r="D84" s="21">
        <v>442</v>
      </c>
      <c r="E84" s="24">
        <v>435</v>
      </c>
      <c r="F84" s="21">
        <v>428</v>
      </c>
      <c r="G84" s="24"/>
      <c r="H84" s="69">
        <f t="shared" si="4"/>
        <v>436.75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25" t="s">
        <v>93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7"/>
  <sheetViews>
    <sheetView workbookViewId="0">
      <pane xSplit="2" ySplit="4" topLeftCell="C78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85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92</v>
      </c>
      <c r="C4" s="39">
        <v>30.9419</v>
      </c>
      <c r="D4" s="39">
        <v>30.677299999999999</v>
      </c>
      <c r="E4" s="41">
        <v>30.523599999999998</v>
      </c>
      <c r="F4" s="41">
        <v>30.619</v>
      </c>
      <c r="G4" s="39">
        <v>30.501999999999999</v>
      </c>
      <c r="H4" s="43">
        <f>AVERAGE(C4:G4)</f>
        <v>30.652760000000001</v>
      </c>
      <c r="J4" s="140"/>
      <c r="K4" s="140"/>
      <c r="L4" s="140"/>
      <c r="M4" s="140"/>
      <c r="N4" s="140"/>
      <c r="O4" s="140"/>
    </row>
    <row r="5" spans="1:17" x14ac:dyDescent="0.5">
      <c r="B5" s="46" t="s">
        <v>18</v>
      </c>
      <c r="C5" s="47" t="s">
        <v>94</v>
      </c>
      <c r="D5" s="48"/>
      <c r="E5" s="48"/>
      <c r="F5" s="49"/>
      <c r="G5" s="48"/>
      <c r="H5" s="87"/>
      <c r="J5" s="140"/>
      <c r="K5" s="140"/>
      <c r="L5" s="140"/>
      <c r="M5" s="140"/>
      <c r="N5" s="140"/>
      <c r="O5" s="140"/>
    </row>
    <row r="6" spans="1:17" x14ac:dyDescent="0.5">
      <c r="A6" t="s">
        <v>98</v>
      </c>
      <c r="B6" s="6" t="s">
        <v>19</v>
      </c>
      <c r="C6" s="16">
        <f>C7*$C$4</f>
        <v>34964.347000000002</v>
      </c>
      <c r="D6" s="16">
        <f>D7*$D$4</f>
        <v>34910.767399999997</v>
      </c>
      <c r="E6" s="16">
        <f>E7*$E$4</f>
        <v>35041.092799999999</v>
      </c>
      <c r="F6" s="16">
        <f>F7*$F$4</f>
        <v>34997.517</v>
      </c>
      <c r="G6" s="16">
        <f>G7*$G$4</f>
        <v>34802.781999999999</v>
      </c>
      <c r="H6" s="70">
        <f t="shared" ref="H6:H35" si="0">AVERAGE(C6:G6)</f>
        <v>34943.301240000001</v>
      </c>
      <c r="I6" s="19"/>
      <c r="J6" s="137"/>
      <c r="K6" s="137"/>
      <c r="L6" s="137"/>
      <c r="M6" s="137"/>
      <c r="N6" s="137"/>
      <c r="O6" s="137"/>
      <c r="P6" s="19"/>
      <c r="Q6" s="19"/>
    </row>
    <row r="7" spans="1:17" x14ac:dyDescent="0.5">
      <c r="A7" t="s">
        <v>99</v>
      </c>
      <c r="B7" s="6" t="s">
        <v>20</v>
      </c>
      <c r="C7" s="16">
        <v>1130</v>
      </c>
      <c r="D7" s="15">
        <v>1138</v>
      </c>
      <c r="E7" s="15">
        <v>1148</v>
      </c>
      <c r="F7" s="15">
        <v>1143</v>
      </c>
      <c r="G7" s="15">
        <v>1141</v>
      </c>
      <c r="H7" s="70">
        <f t="shared" si="0"/>
        <v>1140</v>
      </c>
      <c r="I7" s="19"/>
      <c r="J7" s="137"/>
      <c r="K7" s="137"/>
      <c r="L7" s="137"/>
      <c r="M7" s="137"/>
      <c r="N7" s="137"/>
      <c r="O7" s="137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34964.347000000002</v>
      </c>
      <c r="D8" s="80">
        <f>D9*$D$4</f>
        <v>34910.767399999997</v>
      </c>
      <c r="E8" s="80">
        <f>E9*$E$4</f>
        <v>35041.092799999999</v>
      </c>
      <c r="F8" s="80">
        <f>F9*$F$4</f>
        <v>34997.517</v>
      </c>
      <c r="G8" s="80">
        <f>G9*$G$4</f>
        <v>37364.949999999997</v>
      </c>
      <c r="H8" s="82">
        <f t="shared" si="0"/>
        <v>35455.734840000005</v>
      </c>
      <c r="I8" s="19"/>
      <c r="J8" s="137"/>
      <c r="K8" s="137"/>
      <c r="L8" s="137"/>
      <c r="M8" s="137"/>
      <c r="N8" s="137"/>
      <c r="O8" s="137"/>
      <c r="P8" s="19"/>
      <c r="Q8" s="19"/>
    </row>
    <row r="9" spans="1:17" x14ac:dyDescent="0.5">
      <c r="A9" t="s">
        <v>101</v>
      </c>
      <c r="B9" s="85" t="s">
        <v>22</v>
      </c>
      <c r="C9" s="80">
        <v>1130</v>
      </c>
      <c r="D9" s="80">
        <v>1138</v>
      </c>
      <c r="E9" s="80">
        <v>1148</v>
      </c>
      <c r="F9" s="80">
        <v>1143</v>
      </c>
      <c r="G9" s="80">
        <v>1225</v>
      </c>
      <c r="H9" s="82">
        <f t="shared" si="0"/>
        <v>1156.8</v>
      </c>
      <c r="I9" s="19"/>
      <c r="J9" s="137"/>
      <c r="K9" s="137"/>
      <c r="L9" s="137"/>
      <c r="M9" s="137"/>
      <c r="N9" s="137"/>
      <c r="O9" s="137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34438.334699999999</v>
      </c>
      <c r="D10" s="80">
        <f>D11*$D$4</f>
        <v>34358.576000000001</v>
      </c>
      <c r="E10" s="80">
        <f>E11*$E$4</f>
        <v>34552.715199999999</v>
      </c>
      <c r="F10" s="80">
        <f>F11*$F$4</f>
        <v>34476.993999999999</v>
      </c>
      <c r="G10" s="80">
        <f>G11*$G$4</f>
        <v>34284.248</v>
      </c>
      <c r="H10" s="82">
        <f t="shared" si="0"/>
        <v>34422.173580000002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1113</v>
      </c>
      <c r="D11" s="80">
        <v>1120</v>
      </c>
      <c r="E11" s="80">
        <v>1132</v>
      </c>
      <c r="F11" s="80">
        <v>1126</v>
      </c>
      <c r="G11" s="80">
        <v>1124</v>
      </c>
      <c r="H11" s="82">
        <f t="shared" si="0"/>
        <v>1123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34438.334699999999</v>
      </c>
      <c r="D12" s="80">
        <f>D13*$D$4</f>
        <v>34358.576000000001</v>
      </c>
      <c r="E12" s="80">
        <f>E13*$E$4</f>
        <v>34552.715199999999</v>
      </c>
      <c r="F12" s="80">
        <f>F13*$F$4</f>
        <v>34476.993999999999</v>
      </c>
      <c r="G12" s="80">
        <f>G13*$G$4</f>
        <v>36846.415999999997</v>
      </c>
      <c r="H12" s="82">
        <f t="shared" si="0"/>
        <v>34934.607180000006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0">
        <v>1113</v>
      </c>
      <c r="D13" s="81">
        <v>1120</v>
      </c>
      <c r="E13" s="81">
        <v>1132</v>
      </c>
      <c r="F13" s="81">
        <v>1126</v>
      </c>
      <c r="G13" s="81">
        <v>1208</v>
      </c>
      <c r="H13" s="82">
        <f t="shared" si="0"/>
        <v>1139.8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20050.351200000001</v>
      </c>
      <c r="D14" s="16">
        <f>D15*$D$4</f>
        <v>20032.276900000001</v>
      </c>
      <c r="E14" s="16">
        <f>E15*$E$4</f>
        <v>20115.0524</v>
      </c>
      <c r="F14" s="16">
        <f>F15*$F$4</f>
        <v>20086.063999999998</v>
      </c>
      <c r="G14" s="16">
        <f>G15*$G$4</f>
        <v>20161.822</v>
      </c>
      <c r="H14" s="70">
        <f t="shared" si="0"/>
        <v>20089.113300000001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648</v>
      </c>
      <c r="D15" s="88">
        <v>653</v>
      </c>
      <c r="E15" s="15">
        <v>659</v>
      </c>
      <c r="F15" s="88">
        <v>656</v>
      </c>
      <c r="G15" s="15">
        <v>661</v>
      </c>
      <c r="H15" s="70">
        <f t="shared" si="0"/>
        <v>655.4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19029.268500000002</v>
      </c>
      <c r="D16" s="16">
        <f>D17*$D$4</f>
        <v>18989.2487</v>
      </c>
      <c r="E16" s="16">
        <f>E17*$E$4</f>
        <v>19077.25</v>
      </c>
      <c r="F16" s="16">
        <f>F17*$F$4</f>
        <v>19045.018</v>
      </c>
      <c r="G16" s="16">
        <f>G17*$G$4</f>
        <v>19155.255999999998</v>
      </c>
      <c r="H16" s="70">
        <f t="shared" si="0"/>
        <v>19059.20824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615</v>
      </c>
      <c r="D17" s="15">
        <v>619</v>
      </c>
      <c r="E17" s="15">
        <v>625</v>
      </c>
      <c r="F17" s="88">
        <v>622</v>
      </c>
      <c r="G17" s="15">
        <v>628</v>
      </c>
      <c r="H17" s="70">
        <f t="shared" si="0"/>
        <v>621.79999999999995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59"/>
      <c r="E18" s="16"/>
      <c r="F18" s="16"/>
      <c r="G18" s="59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3" t="s">
        <v>20</v>
      </c>
      <c r="C19" s="15"/>
      <c r="D19" s="15"/>
      <c r="E19" s="15"/>
      <c r="F19" s="88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3" t="s">
        <v>28</v>
      </c>
      <c r="C20" s="16"/>
      <c r="D20" s="59"/>
      <c r="E20" s="16"/>
      <c r="F20" s="16"/>
      <c r="G20" s="59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3" t="s">
        <v>20</v>
      </c>
      <c r="C21" s="15"/>
      <c r="D21" s="15"/>
      <c r="E21" s="15"/>
      <c r="F21" s="88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4" t="s">
        <v>29</v>
      </c>
      <c r="C22" s="80">
        <f>C23*$C$4</f>
        <v>18534.198100000001</v>
      </c>
      <c r="D22" s="80">
        <f>D23*$D$4</f>
        <v>18498.411899999999</v>
      </c>
      <c r="E22" s="80">
        <f>E23*$E$4</f>
        <v>18588.8724</v>
      </c>
      <c r="F22" s="80">
        <f>F23*$F$4</f>
        <v>18555.114000000001</v>
      </c>
      <c r="G22" s="80">
        <f>G23*$G$4</f>
        <v>18636.721999999998</v>
      </c>
      <c r="H22" s="82">
        <f t="shared" si="0"/>
        <v>18562.663680000001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4" t="s">
        <v>20</v>
      </c>
      <c r="C23" s="81">
        <v>599</v>
      </c>
      <c r="D23" s="81">
        <v>603</v>
      </c>
      <c r="E23" s="81">
        <v>609</v>
      </c>
      <c r="F23" s="81">
        <v>606</v>
      </c>
      <c r="G23" s="81">
        <v>611</v>
      </c>
      <c r="H23" s="82">
        <f t="shared" si="0"/>
        <v>605.6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3" t="s">
        <v>30</v>
      </c>
      <c r="C24" s="16">
        <f>C25*$C$4</f>
        <v>18441.3724</v>
      </c>
      <c r="D24" s="16">
        <f>D25*$D$4</f>
        <v>18406.38</v>
      </c>
      <c r="E24" s="16">
        <f>E25*$E$4</f>
        <v>18466.777999999998</v>
      </c>
      <c r="F24" s="16">
        <f>F25*$F$4</f>
        <v>18463.257000000001</v>
      </c>
      <c r="G24" s="16">
        <f>G25*$G$4</f>
        <v>18545.216</v>
      </c>
      <c r="H24" s="70">
        <f t="shared" si="0"/>
        <v>18464.60068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596</v>
      </c>
      <c r="D25" s="18">
        <v>600</v>
      </c>
      <c r="E25" s="18">
        <v>605</v>
      </c>
      <c r="F25" s="70">
        <v>603</v>
      </c>
      <c r="G25" s="18">
        <v>608</v>
      </c>
      <c r="H25" s="70">
        <f t="shared" si="0"/>
        <v>602.4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17853.476299999998</v>
      </c>
      <c r="D26" s="16">
        <f>D27*$D$4</f>
        <v>17823.511299999998</v>
      </c>
      <c r="E26" s="16">
        <f>E27*$E$4</f>
        <v>17917.353199999998</v>
      </c>
      <c r="F26" s="16">
        <f>F27*$F$4</f>
        <v>17850.877</v>
      </c>
      <c r="G26" s="16">
        <f>G27*$G$4</f>
        <v>18087.685999999998</v>
      </c>
      <c r="H26" s="70">
        <f t="shared" si="0"/>
        <v>17906.580759999997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577</v>
      </c>
      <c r="D27" s="22">
        <v>581</v>
      </c>
      <c r="E27" s="15">
        <v>587</v>
      </c>
      <c r="F27" s="88">
        <v>583</v>
      </c>
      <c r="G27" s="15">
        <v>593</v>
      </c>
      <c r="H27" s="70">
        <f t="shared" si="0"/>
        <v>584.20000000000005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59"/>
      <c r="E28" s="16"/>
      <c r="F28" s="16"/>
      <c r="G28" s="59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15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C31*$C$4</f>
        <v>17048.9869</v>
      </c>
      <c r="D30" s="80">
        <f>D31*$D$4</f>
        <v>17025.9015</v>
      </c>
      <c r="E30" s="80">
        <f>E31*$E$4</f>
        <v>17093.216</v>
      </c>
      <c r="F30" s="80">
        <f>F31*$F$4</f>
        <v>17054.782999999999</v>
      </c>
      <c r="G30" s="80">
        <f>G31*$G$4</f>
        <v>17386.14</v>
      </c>
      <c r="H30" s="82">
        <f t="shared" si="0"/>
        <v>17121.805479999999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551</v>
      </c>
      <c r="D31" s="83">
        <v>555</v>
      </c>
      <c r="E31" s="81">
        <v>560</v>
      </c>
      <c r="F31" s="81">
        <v>557</v>
      </c>
      <c r="G31" s="81">
        <v>570</v>
      </c>
      <c r="H31" s="82">
        <f t="shared" si="0"/>
        <v>558.6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59"/>
      <c r="E32" s="16"/>
      <c r="F32" s="16"/>
      <c r="G32" s="59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15"/>
      <c r="E33" s="15"/>
      <c r="F33" s="88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59"/>
      <c r="E34" s="16"/>
      <c r="F34" s="16"/>
      <c r="G34" s="59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4"/>
      <c r="E35" s="24"/>
      <c r="F35" s="95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21071.4339</v>
      </c>
      <c r="D37" s="16">
        <f>D38*$D$4</f>
        <v>21627.496499999997</v>
      </c>
      <c r="E37" s="16">
        <f>E38*$E$4</f>
        <v>21732.803199999998</v>
      </c>
      <c r="F37" s="16">
        <f>F38*$F$4</f>
        <v>21708.870999999999</v>
      </c>
      <c r="G37" s="16">
        <f>G38*$G$4</f>
        <v>21595.415999999997</v>
      </c>
      <c r="H37" s="70">
        <f t="shared" ref="H37:H68" si="1">AVERAGE(C37:G37)</f>
        <v>21547.204119999999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681</v>
      </c>
      <c r="D38" s="22">
        <v>705</v>
      </c>
      <c r="E38" s="15">
        <v>712</v>
      </c>
      <c r="F38" s="15">
        <v>709</v>
      </c>
      <c r="G38" s="15">
        <v>708</v>
      </c>
      <c r="H38" s="70">
        <f t="shared" si="1"/>
        <v>703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17018.045000000002</v>
      </c>
      <c r="D39" s="16">
        <f>D40*$D$4</f>
        <v>16995.224200000001</v>
      </c>
      <c r="E39" s="16">
        <f>E40*$E$4</f>
        <v>17093.216</v>
      </c>
      <c r="F39" s="16">
        <f>F40*$F$4</f>
        <v>17024.164000000001</v>
      </c>
      <c r="G39" s="16">
        <f>G40*$G$4</f>
        <v>16928.61</v>
      </c>
      <c r="H39" s="70">
        <f t="shared" si="1"/>
        <v>17011.851839999999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550</v>
      </c>
      <c r="D40" s="22">
        <v>554</v>
      </c>
      <c r="E40" s="15">
        <v>560</v>
      </c>
      <c r="F40" s="15">
        <v>556</v>
      </c>
      <c r="G40" s="15">
        <v>555</v>
      </c>
      <c r="H40" s="70">
        <f t="shared" si="1"/>
        <v>555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3" t="s">
        <v>67</v>
      </c>
      <c r="C41" s="80">
        <f>C42*$C$4</f>
        <v>29797.0497</v>
      </c>
      <c r="D41" s="80">
        <f>D42*$D$4</f>
        <v>30247.817800000001</v>
      </c>
      <c r="E41" s="80">
        <f>E42*$E$4</f>
        <v>30370.982</v>
      </c>
      <c r="F41" s="80">
        <f>F42*$F$4</f>
        <v>30343.429</v>
      </c>
      <c r="G41" s="80">
        <f>G42*$G$4</f>
        <v>30166.477999999999</v>
      </c>
      <c r="H41" s="82">
        <f t="shared" si="1"/>
        <v>30185.151299999998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3" t="s">
        <v>22</v>
      </c>
      <c r="C42" s="81">
        <v>963</v>
      </c>
      <c r="D42" s="83">
        <v>986</v>
      </c>
      <c r="E42" s="81">
        <v>995</v>
      </c>
      <c r="F42" s="81">
        <v>991</v>
      </c>
      <c r="G42" s="81">
        <v>989</v>
      </c>
      <c r="H42" s="82">
        <f t="shared" si="1"/>
        <v>984.8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16182.6137</v>
      </c>
      <c r="D44" s="16">
        <f>D45*$D$4</f>
        <v>16166.937099999999</v>
      </c>
      <c r="E44" s="16">
        <f>E45*$E$4</f>
        <v>16238.555199999999</v>
      </c>
      <c r="F44" s="16">
        <f>F45*$F$4</f>
        <v>16197.450999999999</v>
      </c>
      <c r="G44" s="16">
        <f>G45*$G$4</f>
        <v>16623.59</v>
      </c>
      <c r="H44" s="70">
        <f t="shared" si="1"/>
        <v>16281.829399999999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523</v>
      </c>
      <c r="D45" s="22">
        <v>527</v>
      </c>
      <c r="E45" s="15">
        <v>532</v>
      </c>
      <c r="F45" s="15">
        <v>529</v>
      </c>
      <c r="G45" s="15">
        <v>545</v>
      </c>
      <c r="H45" s="70">
        <f t="shared" si="1"/>
        <v>531.20000000000005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15501.891900000001</v>
      </c>
      <c r="D46" s="16">
        <f>D47*$D$4</f>
        <v>15461.359199999999</v>
      </c>
      <c r="E46" s="16">
        <f>E47*$E$4</f>
        <v>15536.5124</v>
      </c>
      <c r="F46" s="16">
        <f>F47*$F$4</f>
        <v>15493.214</v>
      </c>
      <c r="G46" s="16">
        <f>G47*$G$4</f>
        <v>16105.055999999999</v>
      </c>
      <c r="H46" s="70">
        <f t="shared" si="1"/>
        <v>15619.6067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501</v>
      </c>
      <c r="D47" s="22">
        <v>504</v>
      </c>
      <c r="E47" s="15">
        <v>509</v>
      </c>
      <c r="F47" s="15">
        <v>506</v>
      </c>
      <c r="G47" s="15">
        <v>528</v>
      </c>
      <c r="H47" s="70">
        <f t="shared" si="1"/>
        <v>509.6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15378.124299999999</v>
      </c>
      <c r="D48" s="16">
        <f>D49*$D$4</f>
        <v>15369.327299999999</v>
      </c>
      <c r="E48" s="16">
        <f>E49*$E$4</f>
        <v>15414.418</v>
      </c>
      <c r="F48" s="16">
        <f>F49*$F$4</f>
        <v>15401.357</v>
      </c>
      <c r="G48" s="16">
        <f>G49*$G$4</f>
        <v>16013.55</v>
      </c>
      <c r="H48" s="70">
        <f t="shared" si="1"/>
        <v>15515.355319999999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497</v>
      </c>
      <c r="D49" s="16">
        <v>501</v>
      </c>
      <c r="E49" s="18">
        <v>505</v>
      </c>
      <c r="F49" s="18">
        <v>503</v>
      </c>
      <c r="G49" s="18">
        <v>525</v>
      </c>
      <c r="H49" s="70">
        <f t="shared" si="1"/>
        <v>506.2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31436.970400000002</v>
      </c>
      <c r="D51" s="16">
        <f>D52*$D$4</f>
        <v>31352.2006</v>
      </c>
      <c r="E51" s="16">
        <f>E52*$E$4</f>
        <v>31500.355199999998</v>
      </c>
      <c r="F51" s="16">
        <f>F52*$F$4</f>
        <v>30404.667000000001</v>
      </c>
      <c r="G51" s="16">
        <f>G52*$G$4</f>
        <v>30257.984</v>
      </c>
      <c r="H51" s="70">
        <f t="shared" si="1"/>
        <v>30990.435440000001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1016</v>
      </c>
      <c r="D52" s="15">
        <v>1022</v>
      </c>
      <c r="E52" s="15">
        <v>1032</v>
      </c>
      <c r="F52" s="15">
        <v>993</v>
      </c>
      <c r="G52" s="15">
        <v>992</v>
      </c>
      <c r="H52" s="70">
        <f t="shared" si="1"/>
        <v>1011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59"/>
      <c r="E53" s="16"/>
      <c r="F53" s="16"/>
      <c r="G53" s="59"/>
      <c r="H53" s="70" t="e">
        <f t="shared" si="1"/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6"/>
      <c r="D54" s="16"/>
      <c r="E54" s="16"/>
      <c r="F54" s="16"/>
      <c r="G54" s="16"/>
      <c r="H54" s="70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24103.740099999999</v>
      </c>
      <c r="D56" s="16">
        <f>D57*$D$4</f>
        <v>24051.003199999999</v>
      </c>
      <c r="E56" s="16">
        <f>E57*$E$4</f>
        <v>24205.214799999998</v>
      </c>
      <c r="F56" s="16">
        <f>F57*$F$4</f>
        <v>24127.772000000001</v>
      </c>
      <c r="G56" s="16">
        <f>G57*$G$4</f>
        <v>23974.572</v>
      </c>
      <c r="H56" s="70">
        <f t="shared" si="1"/>
        <v>24092.460419999999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779</v>
      </c>
      <c r="D57" s="15">
        <v>784</v>
      </c>
      <c r="E57" s="15">
        <v>793</v>
      </c>
      <c r="F57" s="15">
        <v>788</v>
      </c>
      <c r="G57" s="15">
        <v>786</v>
      </c>
      <c r="H57" s="70">
        <f t="shared" si="1"/>
        <v>786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20050.351200000001</v>
      </c>
      <c r="D59" s="16">
        <f>D60*$D$4</f>
        <v>20032.276900000001</v>
      </c>
      <c r="E59" s="16">
        <f>E60*$E$4</f>
        <v>20115.0524</v>
      </c>
      <c r="F59" s="16">
        <f>F60*$F$4</f>
        <v>20086.063999999998</v>
      </c>
      <c r="G59" s="16">
        <f>G60*$G$4</f>
        <v>20161.822</v>
      </c>
      <c r="H59" s="70">
        <f t="shared" si="1"/>
        <v>20089.113300000001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648</v>
      </c>
      <c r="D60" s="15">
        <v>653</v>
      </c>
      <c r="E60" s="15">
        <v>659</v>
      </c>
      <c r="F60" s="15">
        <v>656</v>
      </c>
      <c r="G60" s="15">
        <v>661</v>
      </c>
      <c r="H60" s="70">
        <f t="shared" si="1"/>
        <v>655.4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18627.023799999999</v>
      </c>
      <c r="D61" s="16">
        <f>D62*$D$4</f>
        <v>18590.443800000001</v>
      </c>
      <c r="E61" s="16">
        <f>E62*$E$4</f>
        <v>18680.443199999998</v>
      </c>
      <c r="F61" s="16">
        <f>F62*$F$4</f>
        <v>18646.971000000001</v>
      </c>
      <c r="G61" s="16">
        <f>G62*$G$4</f>
        <v>18758.73</v>
      </c>
      <c r="H61" s="70">
        <f t="shared" si="1"/>
        <v>18660.72236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602</v>
      </c>
      <c r="D62" s="15">
        <v>606</v>
      </c>
      <c r="E62" s="15">
        <v>612</v>
      </c>
      <c r="F62" s="15">
        <v>609</v>
      </c>
      <c r="G62" s="15">
        <v>615</v>
      </c>
      <c r="H62" s="70">
        <f t="shared" si="1"/>
        <v>608.79999999999995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18101.011500000001</v>
      </c>
      <c r="D63" s="16">
        <f>D64*$D$4</f>
        <v>18099.607</v>
      </c>
      <c r="E63" s="16">
        <f>E64*$E$4</f>
        <v>18192.065599999998</v>
      </c>
      <c r="F63" s="16">
        <f>F64*$F$4</f>
        <v>18157.066999999999</v>
      </c>
      <c r="G63" s="16">
        <f>G64*$G$4</f>
        <v>18240.196</v>
      </c>
      <c r="H63" s="70">
        <f t="shared" si="1"/>
        <v>18157.989419999998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585</v>
      </c>
      <c r="D64" s="15">
        <v>590</v>
      </c>
      <c r="E64" s="15">
        <v>596</v>
      </c>
      <c r="F64" s="15">
        <v>593</v>
      </c>
      <c r="G64" s="22">
        <v>598</v>
      </c>
      <c r="H64" s="70">
        <f t="shared" si="1"/>
        <v>592.4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59"/>
      <c r="E65" s="16"/>
      <c r="F65" s="16"/>
      <c r="G65" s="59"/>
      <c r="H65" s="70" t="e">
        <f t="shared" si="1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8"/>
      <c r="E66" s="18"/>
      <c r="F66" s="18"/>
      <c r="G66" s="18"/>
      <c r="H66" s="70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59"/>
      <c r="E67" s="16"/>
      <c r="F67" s="16"/>
      <c r="G67" s="59"/>
      <c r="H67" s="70" t="e">
        <f t="shared" si="1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1"/>
      <c r="G68" s="21"/>
      <c r="H68" s="69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18750.791400000002</v>
      </c>
      <c r="D70" s="16">
        <f>D71*$D$4</f>
        <v>18682.475699999999</v>
      </c>
      <c r="E70" s="16">
        <f>E71*$E$4</f>
        <v>18772.013999999999</v>
      </c>
      <c r="F70" s="16">
        <f>F71*$F$4</f>
        <v>18738.828000000001</v>
      </c>
      <c r="G70" s="16">
        <f>G71*$G$4</f>
        <v>18636.721999999998</v>
      </c>
      <c r="H70" s="70">
        <f t="shared" ref="H70:H84" si="2">AVERAGE(C70:G70)</f>
        <v>18716.166219999999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606</v>
      </c>
      <c r="D71" s="15">
        <v>609</v>
      </c>
      <c r="E71" s="15">
        <v>615</v>
      </c>
      <c r="F71" s="15">
        <v>612</v>
      </c>
      <c r="G71" s="15">
        <v>611</v>
      </c>
      <c r="H71" s="70">
        <f t="shared" si="2"/>
        <v>610.6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18627.023799999999</v>
      </c>
      <c r="D72" s="80">
        <f>D73*$D$4</f>
        <v>18590.443800000001</v>
      </c>
      <c r="E72" s="80">
        <f>E73*$E$4</f>
        <v>18680.443199999998</v>
      </c>
      <c r="F72" s="80">
        <f>F73*$F$4</f>
        <v>18646.971000000001</v>
      </c>
      <c r="G72" s="80">
        <f>G73*$G$4</f>
        <v>18545.216</v>
      </c>
      <c r="H72" s="82">
        <f t="shared" si="2"/>
        <v>18618.019560000001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602</v>
      </c>
      <c r="D73" s="81">
        <v>606</v>
      </c>
      <c r="E73" s="81">
        <v>612</v>
      </c>
      <c r="F73" s="81">
        <v>609</v>
      </c>
      <c r="G73" s="81">
        <v>608</v>
      </c>
      <c r="H73" s="82">
        <f t="shared" si="2"/>
        <v>607.4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18534.198100000001</v>
      </c>
      <c r="D74" s="16">
        <f>D75*$D$4</f>
        <v>18498.411899999999</v>
      </c>
      <c r="E74" s="16">
        <f>E75*$E$4</f>
        <v>18588.8724</v>
      </c>
      <c r="F74" s="16">
        <f>F75*$F$4</f>
        <v>18555.114000000001</v>
      </c>
      <c r="G74" s="16">
        <f>G75*$G$4</f>
        <v>18453.71</v>
      </c>
      <c r="H74" s="70">
        <f t="shared" si="2"/>
        <v>18526.061280000002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599</v>
      </c>
      <c r="D75" s="15">
        <v>603</v>
      </c>
      <c r="E75" s="15">
        <v>609</v>
      </c>
      <c r="F75" s="15">
        <v>606</v>
      </c>
      <c r="G75" s="15">
        <v>605</v>
      </c>
      <c r="H75" s="70">
        <f t="shared" si="2"/>
        <v>604.4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18441.3724</v>
      </c>
      <c r="D76" s="16">
        <f>D77*$D$4</f>
        <v>18406.38</v>
      </c>
      <c r="E76" s="16">
        <f>E77*$E$4</f>
        <v>18466.777999999998</v>
      </c>
      <c r="F76" s="16">
        <f>F77*$F$4</f>
        <v>18463.257000000001</v>
      </c>
      <c r="G76" s="16">
        <f>G77*$G$4</f>
        <v>18362.203999999998</v>
      </c>
      <c r="H76" s="70">
        <f t="shared" si="2"/>
        <v>18427.99828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596</v>
      </c>
      <c r="D77" s="15">
        <v>600</v>
      </c>
      <c r="E77" s="15">
        <v>605</v>
      </c>
      <c r="F77" s="15">
        <v>603</v>
      </c>
      <c r="G77" s="15">
        <v>602</v>
      </c>
      <c r="H77" s="70">
        <f t="shared" si="2"/>
        <v>601.20000000000005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18255.721000000001</v>
      </c>
      <c r="D78" s="16">
        <f>D79*$D$4</f>
        <v>18191.638899999998</v>
      </c>
      <c r="E78" s="16">
        <f>E79*$E$4</f>
        <v>18283.636399999999</v>
      </c>
      <c r="F78" s="16">
        <f>F79*$F$4</f>
        <v>18248.923999999999</v>
      </c>
      <c r="G78" s="16">
        <f>G79*$G$4</f>
        <v>18148.689999999999</v>
      </c>
      <c r="H78" s="70">
        <f t="shared" si="2"/>
        <v>18225.72206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590</v>
      </c>
      <c r="D79" s="15">
        <v>593</v>
      </c>
      <c r="E79" s="15">
        <v>599</v>
      </c>
      <c r="F79" s="15">
        <v>596</v>
      </c>
      <c r="G79" s="15">
        <v>595</v>
      </c>
      <c r="H79" s="70">
        <f t="shared" si="2"/>
        <v>594.6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59"/>
      <c r="E80" s="16"/>
      <c r="F80" s="16"/>
      <c r="G80" s="59"/>
      <c r="H80" s="70" t="e">
        <f t="shared" si="2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13150.307500000001</v>
      </c>
      <c r="D83" s="16">
        <f>D84*$D$4</f>
        <v>13099.2071</v>
      </c>
      <c r="E83" s="16">
        <f>E84*$E$4</f>
        <v>13186.1952</v>
      </c>
      <c r="F83" s="16">
        <f>F84*$F$4</f>
        <v>13135.550999999999</v>
      </c>
      <c r="G83" s="16">
        <f>G84*$G$4</f>
        <v>13085.358</v>
      </c>
      <c r="H83" s="70">
        <f t="shared" si="2"/>
        <v>13131.323759999999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425</v>
      </c>
      <c r="D84" s="24">
        <v>427</v>
      </c>
      <c r="E84" s="24">
        <v>432</v>
      </c>
      <c r="F84" s="21">
        <v>429</v>
      </c>
      <c r="G84" s="24">
        <v>429</v>
      </c>
      <c r="H84" s="69">
        <f t="shared" si="2"/>
        <v>428.4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25" t="s">
        <v>96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25" t="s">
        <v>95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86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92</v>
      </c>
      <c r="C4" s="41">
        <v>30.460599999999999</v>
      </c>
      <c r="D4" s="40">
        <v>30.584399999999999</v>
      </c>
      <c r="E4" s="41">
        <v>30.917400000000001</v>
      </c>
      <c r="F4" s="41">
        <v>30.963899999999999</v>
      </c>
      <c r="G4" s="39"/>
      <c r="H4" s="43">
        <f>AVERAGE(C4:G4)</f>
        <v>30.731574999999999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47"/>
    </row>
    <row r="6" spans="1:17" x14ac:dyDescent="0.5">
      <c r="A6" t="s">
        <v>98</v>
      </c>
      <c r="B6" s="6" t="s">
        <v>19</v>
      </c>
      <c r="C6" s="16">
        <f>C7*$C$4</f>
        <v>34968.768799999998</v>
      </c>
      <c r="D6" s="16">
        <f>D7*$D$4</f>
        <v>35019.137999999999</v>
      </c>
      <c r="E6" s="16">
        <f>E7*$E$4</f>
        <v>34936.662000000004</v>
      </c>
      <c r="F6" s="16">
        <f>F7*$F$4</f>
        <v>34927.279199999997</v>
      </c>
      <c r="G6" s="16"/>
      <c r="H6" s="70">
        <f t="shared" ref="H6:H35" si="0">AVERAGE(C6:G6)</f>
        <v>34962.962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74</v>
      </c>
      <c r="C7" s="59">
        <v>1148</v>
      </c>
      <c r="D7" s="59">
        <v>1145</v>
      </c>
      <c r="E7" s="59">
        <v>1130</v>
      </c>
      <c r="F7" s="15">
        <v>1128</v>
      </c>
      <c r="G7" s="15"/>
      <c r="H7" s="70">
        <f t="shared" si="0"/>
        <v>1137.75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36522.259400000003</v>
      </c>
      <c r="D8" s="80">
        <f>D9*$D$4</f>
        <v>36028.423199999997</v>
      </c>
      <c r="E8" s="80">
        <f>E9*$E$4</f>
        <v>35987.853600000002</v>
      </c>
      <c r="F8" s="80">
        <f>F9*$F$4</f>
        <v>35980.051800000001</v>
      </c>
      <c r="G8" s="80"/>
      <c r="H8" s="82">
        <f t="shared" si="0"/>
        <v>36129.646999999997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85" t="s">
        <v>75</v>
      </c>
      <c r="C9" s="80">
        <v>1199</v>
      </c>
      <c r="D9" s="80">
        <v>1178</v>
      </c>
      <c r="E9" s="80">
        <v>1164</v>
      </c>
      <c r="F9" s="80">
        <v>1162</v>
      </c>
      <c r="G9" s="80"/>
      <c r="H9" s="82">
        <f t="shared" si="0"/>
        <v>1175.75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34481.3992</v>
      </c>
      <c r="D10" s="80">
        <f>D11*$D$4</f>
        <v>34468.618799999997</v>
      </c>
      <c r="E10" s="80">
        <f>E11*$E$4</f>
        <v>34411.066200000001</v>
      </c>
      <c r="F10" s="80">
        <f>F11*$F$4</f>
        <v>34431.856800000001</v>
      </c>
      <c r="G10" s="80"/>
      <c r="H10" s="82">
        <f t="shared" si="0"/>
        <v>34448.235249999998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74</v>
      </c>
      <c r="C11" s="80">
        <v>1132</v>
      </c>
      <c r="D11" s="81">
        <v>1127</v>
      </c>
      <c r="E11" s="81">
        <v>1113</v>
      </c>
      <c r="F11" s="80">
        <v>1112</v>
      </c>
      <c r="G11" s="80"/>
      <c r="H11" s="82">
        <f t="shared" si="0"/>
        <v>1121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36004.429199999999</v>
      </c>
      <c r="D12" s="80">
        <f>D13*$D$4</f>
        <v>35539.072800000002</v>
      </c>
      <c r="E12" s="80">
        <f>E13*$E$4</f>
        <v>35462.257799999999</v>
      </c>
      <c r="F12" s="80">
        <f>F13*$F$4</f>
        <v>35453.665499999996</v>
      </c>
      <c r="G12" s="80"/>
      <c r="H12" s="82">
        <f t="shared" si="0"/>
        <v>35614.856325000001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76</v>
      </c>
      <c r="C13" s="80">
        <v>1182</v>
      </c>
      <c r="D13" s="81">
        <v>1162</v>
      </c>
      <c r="E13" s="81">
        <v>1147</v>
      </c>
      <c r="F13" s="81">
        <v>1145</v>
      </c>
      <c r="G13" s="81"/>
      <c r="H13" s="82">
        <f t="shared" si="0"/>
        <v>1159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20774.129199999999</v>
      </c>
      <c r="D14" s="16">
        <f>D15*$D$4</f>
        <v>21317.326799999999</v>
      </c>
      <c r="E14" s="16">
        <f>E15*$E$4</f>
        <v>21240.253800000002</v>
      </c>
      <c r="F14" s="16">
        <f>F15*$F$4</f>
        <v>21241.235399999998</v>
      </c>
      <c r="G14" s="16"/>
      <c r="H14" s="70">
        <f t="shared" si="0"/>
        <v>21143.236299999997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682</v>
      </c>
      <c r="D15" s="15">
        <v>697</v>
      </c>
      <c r="E15" s="15">
        <v>687</v>
      </c>
      <c r="F15" s="15">
        <v>686</v>
      </c>
      <c r="G15" s="15"/>
      <c r="H15" s="70">
        <f t="shared" si="0"/>
        <v>688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19768.929400000001</v>
      </c>
      <c r="D16" s="16">
        <f>D17*$D$4</f>
        <v>20277.457200000001</v>
      </c>
      <c r="E16" s="16">
        <f>E17*$E$4</f>
        <v>20250.897000000001</v>
      </c>
      <c r="F16" s="16">
        <f>F17*$F$4</f>
        <v>20250.390599999999</v>
      </c>
      <c r="G16" s="16"/>
      <c r="H16" s="70">
        <f t="shared" si="0"/>
        <v>20136.918549999999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649</v>
      </c>
      <c r="D17" s="15">
        <v>663</v>
      </c>
      <c r="E17" s="15">
        <v>655</v>
      </c>
      <c r="F17" s="15">
        <v>654</v>
      </c>
      <c r="G17" s="15"/>
      <c r="H17" s="70">
        <f t="shared" si="0"/>
        <v>655.25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6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19251.099200000001</v>
      </c>
      <c r="D22" s="80">
        <f>D23*$D$4</f>
        <v>19788.106799999998</v>
      </c>
      <c r="E22" s="80">
        <f>E23*$E$4</f>
        <v>19756.2186</v>
      </c>
      <c r="F22" s="80">
        <f>F23*$F$4</f>
        <v>19754.968199999999</v>
      </c>
      <c r="G22" s="80"/>
      <c r="H22" s="82">
        <f t="shared" si="0"/>
        <v>19637.5982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632</v>
      </c>
      <c r="D23" s="81">
        <v>647</v>
      </c>
      <c r="E23" s="81">
        <v>639</v>
      </c>
      <c r="F23" s="81">
        <v>638</v>
      </c>
      <c r="G23" s="81"/>
      <c r="H23" s="82">
        <f t="shared" si="0"/>
        <v>639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19129.256799999999</v>
      </c>
      <c r="D24" s="16">
        <f>D25*$D$4</f>
        <v>19696.353599999999</v>
      </c>
      <c r="E24" s="16">
        <f>E25*$E$4</f>
        <v>19632.548999999999</v>
      </c>
      <c r="F24" s="16">
        <f>F25*$F$4</f>
        <v>19631.1126</v>
      </c>
      <c r="G24" s="16"/>
      <c r="H24" s="70">
        <f t="shared" si="0"/>
        <v>19522.317999999999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628</v>
      </c>
      <c r="D25" s="18">
        <v>644</v>
      </c>
      <c r="E25" s="18">
        <v>635</v>
      </c>
      <c r="F25" s="18">
        <v>634</v>
      </c>
      <c r="G25" s="18"/>
      <c r="H25" s="70">
        <f t="shared" si="0"/>
        <v>635.25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18794.190200000001</v>
      </c>
      <c r="D26" s="16">
        <f>D27*$D$4</f>
        <v>19207.003199999999</v>
      </c>
      <c r="E26" s="16">
        <f>E27*$E$4</f>
        <v>19168.788</v>
      </c>
      <c r="F26" s="16">
        <f>F27*$F$4</f>
        <v>19290.509699999999</v>
      </c>
      <c r="G26" s="16"/>
      <c r="H26" s="70">
        <f t="shared" si="0"/>
        <v>19115.122775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617</v>
      </c>
      <c r="D27" s="22">
        <v>628</v>
      </c>
      <c r="E27" s="15">
        <v>620</v>
      </c>
      <c r="F27" s="15">
        <v>623</v>
      </c>
      <c r="G27" s="15"/>
      <c r="H27" s="70">
        <f t="shared" si="0"/>
        <v>622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C31*$C$4</f>
        <v>18276.36</v>
      </c>
      <c r="D30" s="80">
        <f>D31*$D$4</f>
        <v>18534.146399999998</v>
      </c>
      <c r="E30" s="80">
        <f>E31*$E$4</f>
        <v>18488.605200000002</v>
      </c>
      <c r="F30" s="80">
        <f>F31*$F$4</f>
        <v>18764.1234</v>
      </c>
      <c r="G30" s="80"/>
      <c r="H30" s="82">
        <f t="shared" si="0"/>
        <v>18515.80875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600</v>
      </c>
      <c r="D31" s="83">
        <v>606</v>
      </c>
      <c r="E31" s="81">
        <v>598</v>
      </c>
      <c r="F31" s="81">
        <v>606</v>
      </c>
      <c r="G31" s="81"/>
      <c r="H31" s="82">
        <f t="shared" si="0"/>
        <v>602.5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21687.947199999999</v>
      </c>
      <c r="D37" s="16">
        <f>D38*$D$4</f>
        <v>21714.923999999999</v>
      </c>
      <c r="E37" s="16">
        <f>E38*$E$4</f>
        <v>21673.097399999999</v>
      </c>
      <c r="F37" s="16">
        <f>F38*$F$4</f>
        <v>23718.347399999999</v>
      </c>
      <c r="G37" s="16"/>
      <c r="H37" s="70">
        <f t="shared" ref="H37:H42" si="1">AVERAGE(C37:G37)</f>
        <v>22198.578999999998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712</v>
      </c>
      <c r="D38" s="22">
        <v>710</v>
      </c>
      <c r="E38" s="15">
        <v>701</v>
      </c>
      <c r="F38" s="15">
        <v>766</v>
      </c>
      <c r="G38" s="15"/>
      <c r="H38" s="70">
        <f t="shared" si="1"/>
        <v>722.25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17545.3056</v>
      </c>
      <c r="D39" s="16">
        <f>D40*$D$4</f>
        <v>17555.445599999999</v>
      </c>
      <c r="E39" s="16">
        <f>E40*$E$4</f>
        <v>17530.165799999999</v>
      </c>
      <c r="F39" s="16">
        <f>F40*$F$4</f>
        <v>18051.953699999998</v>
      </c>
      <c r="G39" s="16"/>
      <c r="H39" s="70">
        <f t="shared" si="1"/>
        <v>17670.717675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576</v>
      </c>
      <c r="D40" s="22">
        <v>574</v>
      </c>
      <c r="E40" s="15">
        <v>567</v>
      </c>
      <c r="F40" s="15">
        <v>583</v>
      </c>
      <c r="G40" s="15"/>
      <c r="H40" s="70">
        <f t="shared" si="1"/>
        <v>575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80">
        <f>C42*$C$4</f>
        <v>30308.296999999999</v>
      </c>
      <c r="D41" s="80">
        <f>D42*$D$4</f>
        <v>30339.7248</v>
      </c>
      <c r="E41" s="80">
        <f>E42*$E$4</f>
        <v>30793.7304</v>
      </c>
      <c r="F41" s="80">
        <f>F42*$F$4</f>
        <v>30778.116599999998</v>
      </c>
      <c r="G41" s="80"/>
      <c r="H41" s="82">
        <f t="shared" si="1"/>
        <v>30554.967199999999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995</v>
      </c>
      <c r="D42" s="83">
        <v>992</v>
      </c>
      <c r="E42" s="81">
        <v>996</v>
      </c>
      <c r="F42" s="81">
        <v>994</v>
      </c>
      <c r="G42" s="81"/>
      <c r="H42" s="82">
        <f t="shared" si="1"/>
        <v>994.25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17728.069199999998</v>
      </c>
      <c r="D44" s="16">
        <f>D45*$D$4</f>
        <v>17738.951999999997</v>
      </c>
      <c r="E44" s="16">
        <f>E45*$E$4</f>
        <v>17684.752800000002</v>
      </c>
      <c r="F44" s="16">
        <f>F45*$F$4</f>
        <v>18237.737099999998</v>
      </c>
      <c r="G44" s="16"/>
      <c r="H44" s="70">
        <f t="shared" ref="H44:H49" si="2">AVERAGE(C44:G44)</f>
        <v>17847.377775000001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582</v>
      </c>
      <c r="D45" s="22">
        <v>580</v>
      </c>
      <c r="E45" s="15">
        <v>572</v>
      </c>
      <c r="F45" s="15">
        <v>589</v>
      </c>
      <c r="G45" s="15"/>
      <c r="H45" s="70">
        <f t="shared" si="2"/>
        <v>580.75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17210.239000000001</v>
      </c>
      <c r="D46" s="16">
        <f>D47*$D$4</f>
        <v>17219.017199999998</v>
      </c>
      <c r="E46" s="16">
        <f>E47*$E$4</f>
        <v>17190.074400000001</v>
      </c>
      <c r="F46" s="16">
        <f>F47*$F$4</f>
        <v>17711.3508</v>
      </c>
      <c r="G46" s="16"/>
      <c r="H46" s="70">
        <f t="shared" si="2"/>
        <v>17332.67035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565</v>
      </c>
      <c r="D47" s="22">
        <v>563</v>
      </c>
      <c r="E47" s="15">
        <v>556</v>
      </c>
      <c r="F47" s="15">
        <v>572</v>
      </c>
      <c r="G47" s="15"/>
      <c r="H47" s="70">
        <f t="shared" si="2"/>
        <v>564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17118.857199999999</v>
      </c>
      <c r="D48" s="16">
        <f>D49*$D$4</f>
        <v>17127.263999999999</v>
      </c>
      <c r="E48" s="16">
        <f>E49*$E$4</f>
        <v>17097.322199999999</v>
      </c>
      <c r="F48" s="16">
        <f>F49*$F$4</f>
        <v>17587.495199999998</v>
      </c>
      <c r="G48" s="16"/>
      <c r="H48" s="70">
        <f t="shared" si="2"/>
        <v>17232.734649999999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562</v>
      </c>
      <c r="D49" s="16">
        <v>560</v>
      </c>
      <c r="E49" s="18">
        <v>553</v>
      </c>
      <c r="F49" s="18">
        <v>568</v>
      </c>
      <c r="G49" s="18"/>
      <c r="H49" s="70">
        <f t="shared" si="2"/>
        <v>560.75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8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29912.3092</v>
      </c>
      <c r="D51" s="16">
        <f>D52*$D$4</f>
        <v>29942.1276</v>
      </c>
      <c r="E51" s="16">
        <f>E52*$E$4</f>
        <v>29866.2084</v>
      </c>
      <c r="F51" s="16">
        <f>F52*$F$4</f>
        <v>29384.741099999999</v>
      </c>
      <c r="G51" s="16"/>
      <c r="H51" s="70">
        <f>AVERAGE(C51:G51)</f>
        <v>29776.346575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982</v>
      </c>
      <c r="D52" s="15">
        <v>979</v>
      </c>
      <c r="E52" s="15">
        <v>966</v>
      </c>
      <c r="F52" s="15">
        <v>949</v>
      </c>
      <c r="G52" s="15"/>
      <c r="H52" s="70">
        <f>AVERAGE(C52:G52)</f>
        <v>969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24155.255799999999</v>
      </c>
      <c r="D56" s="16">
        <f>D57*$D$4</f>
        <v>24131.0916</v>
      </c>
      <c r="E56" s="16">
        <f>E57*$E$4</f>
        <v>24084.654600000002</v>
      </c>
      <c r="F56" s="16">
        <f>F57*$F$4</f>
        <v>24089.914199999999</v>
      </c>
      <c r="G56" s="16"/>
      <c r="H56" s="70">
        <f>AVERAGE(C56:G56)</f>
        <v>24115.229050000002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793</v>
      </c>
      <c r="D57" s="15">
        <v>789</v>
      </c>
      <c r="E57" s="15">
        <v>779</v>
      </c>
      <c r="F57" s="15">
        <v>778</v>
      </c>
      <c r="G57" s="15"/>
      <c r="H57" s="70">
        <f>AVERAGE(C57:G57)</f>
        <v>784.75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20774.129199999999</v>
      </c>
      <c r="D59" s="16">
        <f>D60*$D$4</f>
        <v>21317.326799999999</v>
      </c>
      <c r="E59" s="16">
        <f>E60*$E$4</f>
        <v>21240.253800000002</v>
      </c>
      <c r="F59" s="16">
        <f>F60*$F$4</f>
        <v>21241.235399999998</v>
      </c>
      <c r="G59" s="16"/>
      <c r="H59" s="70">
        <f t="shared" ref="H59:H68" si="3">AVERAGE(C59:G59)</f>
        <v>21143.236299999997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682</v>
      </c>
      <c r="D60" s="15">
        <v>697</v>
      </c>
      <c r="E60" s="15">
        <v>687</v>
      </c>
      <c r="F60" s="15">
        <v>686</v>
      </c>
      <c r="G60" s="15"/>
      <c r="H60" s="70">
        <f t="shared" si="3"/>
        <v>688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19342.481</v>
      </c>
      <c r="D61" s="16">
        <f>D62*$D$4</f>
        <v>19879.86</v>
      </c>
      <c r="E61" s="16">
        <f>E62*$E$4</f>
        <v>19848.970799999999</v>
      </c>
      <c r="F61" s="16">
        <f>F62*$F$4</f>
        <v>19847.859899999999</v>
      </c>
      <c r="G61" s="16"/>
      <c r="H61" s="70">
        <f t="shared" si="3"/>
        <v>19729.792924999998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635</v>
      </c>
      <c r="D62" s="15">
        <v>650</v>
      </c>
      <c r="E62" s="15">
        <v>642</v>
      </c>
      <c r="F62" s="15">
        <v>641</v>
      </c>
      <c r="G62" s="15"/>
      <c r="H62" s="70">
        <f t="shared" si="3"/>
        <v>642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18855.111399999998</v>
      </c>
      <c r="D63" s="16">
        <f>D64*$D$4</f>
        <v>19359.925199999998</v>
      </c>
      <c r="E63" s="16">
        <f>E64*$E$4</f>
        <v>19323.375</v>
      </c>
      <c r="F63" s="16">
        <f>F64*$F$4</f>
        <v>19321.473599999998</v>
      </c>
      <c r="G63" s="16"/>
      <c r="H63" s="70">
        <f t="shared" si="3"/>
        <v>19214.971299999997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619</v>
      </c>
      <c r="D64" s="15">
        <v>633</v>
      </c>
      <c r="E64" s="15">
        <v>625</v>
      </c>
      <c r="F64" s="15">
        <v>624</v>
      </c>
      <c r="G64" s="15"/>
      <c r="H64" s="70">
        <f t="shared" si="3"/>
        <v>625.25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19251.099200000001</v>
      </c>
      <c r="D70" s="16">
        <f>D71*$D$4</f>
        <v>19268.171999999999</v>
      </c>
      <c r="E70" s="16">
        <f>E71*$E$4</f>
        <v>19230.622800000001</v>
      </c>
      <c r="F70" s="16">
        <f>F71*$F$4</f>
        <v>18733.159499999998</v>
      </c>
      <c r="G70" s="16"/>
      <c r="H70" s="70">
        <f>AVERAGE(C70:G70)</f>
        <v>19120.763374999999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632</v>
      </c>
      <c r="D71" s="15">
        <v>630</v>
      </c>
      <c r="E71" s="15">
        <v>622</v>
      </c>
      <c r="F71" s="15">
        <v>605</v>
      </c>
      <c r="G71" s="15"/>
      <c r="H71" s="70">
        <f>AVERAGE(C71:G71)</f>
        <v>622.25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19129.256799999999</v>
      </c>
      <c r="D72" s="80">
        <f>D73*$D$4</f>
        <v>19145.8344</v>
      </c>
      <c r="E72" s="80">
        <f>E73*$E$4</f>
        <v>19106.9532</v>
      </c>
      <c r="F72" s="80">
        <f>F73*$F$4</f>
        <v>18609.303899999999</v>
      </c>
      <c r="G72" s="80"/>
      <c r="H72" s="82">
        <f>AVERAGE(C72:G72)</f>
        <v>18997.837074999999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628</v>
      </c>
      <c r="D73" s="81">
        <v>626</v>
      </c>
      <c r="E73" s="81">
        <v>618</v>
      </c>
      <c r="F73" s="81">
        <v>601</v>
      </c>
      <c r="G73" s="81"/>
      <c r="H73" s="82">
        <f>AVERAGE(C73:G73)</f>
        <v>618.25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19037.875</v>
      </c>
      <c r="D74" s="16">
        <f>D75*$D$4</f>
        <v>19054.081200000001</v>
      </c>
      <c r="E74" s="16">
        <f>E75*$E$4</f>
        <v>19014.201000000001</v>
      </c>
      <c r="F74" s="16">
        <f>F75*$F$4</f>
        <v>18516.412199999999</v>
      </c>
      <c r="G74" s="16"/>
      <c r="H74" s="70">
        <f>AVERAGE(C74:G74)</f>
        <v>18905.642350000002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625</v>
      </c>
      <c r="D75" s="15">
        <v>623</v>
      </c>
      <c r="E75" s="15">
        <v>615</v>
      </c>
      <c r="F75" s="15">
        <v>598</v>
      </c>
      <c r="G75" s="15"/>
      <c r="H75" s="70">
        <f t="shared" ref="H75:H84" si="4">AVERAGE(C75:G75)</f>
        <v>615.25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18946.493200000001</v>
      </c>
      <c r="D76" s="16">
        <f>D77*$D$4</f>
        <v>18962.327999999998</v>
      </c>
      <c r="E76" s="16">
        <f>E77*$E$4</f>
        <v>18921.448800000002</v>
      </c>
      <c r="F76" s="16">
        <f>F77*$F$4</f>
        <v>18423.520499999999</v>
      </c>
      <c r="G76" s="16"/>
      <c r="H76" s="70">
        <f t="shared" si="4"/>
        <v>18813.447625000001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622</v>
      </c>
      <c r="D77" s="15">
        <v>620</v>
      </c>
      <c r="E77" s="15">
        <v>612</v>
      </c>
      <c r="F77" s="15">
        <v>595</v>
      </c>
      <c r="G77" s="15"/>
      <c r="H77" s="70">
        <f t="shared" si="4"/>
        <v>612.25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18733.269</v>
      </c>
      <c r="D78" s="16">
        <f>D79*$D$4</f>
        <v>18748.2372</v>
      </c>
      <c r="E78" s="16">
        <f>E79*$E$4</f>
        <v>18735.9444</v>
      </c>
      <c r="F78" s="16">
        <f>F79*$F$4</f>
        <v>18237.737099999998</v>
      </c>
      <c r="G78" s="16"/>
      <c r="H78" s="70">
        <f t="shared" si="4"/>
        <v>18613.796925000002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615</v>
      </c>
      <c r="D79" s="15">
        <v>613</v>
      </c>
      <c r="E79" s="15">
        <v>606</v>
      </c>
      <c r="F79" s="15">
        <v>589</v>
      </c>
      <c r="G79" s="15"/>
      <c r="H79" s="70">
        <f t="shared" si="4"/>
        <v>605.75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13158.9792</v>
      </c>
      <c r="D83" s="16">
        <f>D84*$D$4</f>
        <v>14191.161599999999</v>
      </c>
      <c r="E83" s="16">
        <f>E84*$E$4</f>
        <v>14160.1692</v>
      </c>
      <c r="F83" s="16">
        <f>F84*$F$4</f>
        <v>14150.5023</v>
      </c>
      <c r="G83" s="16"/>
      <c r="H83" s="70">
        <f t="shared" si="4"/>
        <v>13915.203074999999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432</v>
      </c>
      <c r="D84" s="24">
        <v>464</v>
      </c>
      <c r="E84" s="24">
        <v>458</v>
      </c>
      <c r="F84" s="21">
        <v>457</v>
      </c>
      <c r="G84" s="24"/>
      <c r="H84" s="69">
        <f t="shared" si="4"/>
        <v>452.75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61" t="s">
        <v>64</v>
      </c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07"/>
  <sheetViews>
    <sheetView workbookViewId="0">
      <pane xSplit="2" ySplit="4" topLeftCell="C71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87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92</v>
      </c>
      <c r="C4" s="41">
        <v>30.57995</v>
      </c>
      <c r="D4" s="40">
        <v>30.925699999999999</v>
      </c>
      <c r="E4" s="41">
        <v>31.055399999999999</v>
      </c>
      <c r="F4" s="41">
        <v>31.2011</v>
      </c>
      <c r="G4" s="39"/>
      <c r="H4" s="43">
        <f>AVERAGE(C4:G4)</f>
        <v>30.940537499999998</v>
      </c>
    </row>
    <row r="5" spans="1:17" x14ac:dyDescent="0.5">
      <c r="B5" s="46" t="s">
        <v>18</v>
      </c>
      <c r="C5" s="47"/>
      <c r="D5" s="48"/>
      <c r="E5" s="48"/>
      <c r="F5" s="51"/>
      <c r="G5" s="48"/>
      <c r="H5" s="47"/>
    </row>
    <row r="6" spans="1:17" x14ac:dyDescent="0.5">
      <c r="A6" t="s">
        <v>98</v>
      </c>
      <c r="B6" s="6" t="s">
        <v>19</v>
      </c>
      <c r="C6" s="16">
        <f>C7*$C$4</f>
        <v>35075.202649999999</v>
      </c>
      <c r="D6" s="16">
        <f>D7*$D$4</f>
        <v>34946.040999999997</v>
      </c>
      <c r="E6" s="16">
        <f>E7*$E$4</f>
        <v>34688.881799999996</v>
      </c>
      <c r="F6" s="16">
        <f>F7*$F$4</f>
        <v>34383.612200000003</v>
      </c>
      <c r="G6" s="16"/>
      <c r="H6" s="70">
        <f t="shared" ref="H6:H35" si="0">AVERAGE(C6:G6)</f>
        <v>34773.434412499999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6">
        <v>1147</v>
      </c>
      <c r="D7" s="15">
        <v>1130</v>
      </c>
      <c r="E7" s="15">
        <v>1117</v>
      </c>
      <c r="F7" s="15">
        <v>1102</v>
      </c>
      <c r="G7" s="15"/>
      <c r="H7" s="70">
        <f t="shared" si="0"/>
        <v>1124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6" t="s">
        <v>21</v>
      </c>
      <c r="C8" s="80">
        <f>C9*$C$4</f>
        <v>35595.061800000003</v>
      </c>
      <c r="D8" s="80">
        <f>D9*$D$4</f>
        <v>34946.040999999997</v>
      </c>
      <c r="E8" s="80">
        <f>E9*$E$4</f>
        <v>34688.881799999996</v>
      </c>
      <c r="F8" s="80">
        <f>F9*$F$4</f>
        <v>33884.3946</v>
      </c>
      <c r="G8" s="80"/>
      <c r="H8" s="82">
        <f>AVERAGE(C8:G8)</f>
        <v>34778.594799999999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6" t="s">
        <v>22</v>
      </c>
      <c r="C9" s="80">
        <v>1164</v>
      </c>
      <c r="D9" s="80">
        <v>1130</v>
      </c>
      <c r="E9" s="80">
        <v>1117</v>
      </c>
      <c r="F9" s="80">
        <v>1086</v>
      </c>
      <c r="G9" s="80"/>
      <c r="H9" s="82">
        <f t="shared" si="0"/>
        <v>1124.25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139" t="s">
        <v>23</v>
      </c>
      <c r="C10" s="59">
        <f>C11*$C$4</f>
        <v>34524.763550000003</v>
      </c>
      <c r="D10" s="16">
        <f>D11*$D$4</f>
        <v>34420.304100000001</v>
      </c>
      <c r="E10" s="16">
        <f>E11*$E$4</f>
        <v>34160.939999999995</v>
      </c>
      <c r="F10" s="16">
        <f>F11*$F$4</f>
        <v>33884.3946</v>
      </c>
      <c r="G10" s="59"/>
      <c r="H10" s="70">
        <f t="shared" si="0"/>
        <v>34247.600562500003</v>
      </c>
      <c r="I10" s="19"/>
      <c r="J10" s="145"/>
      <c r="K10" s="145"/>
      <c r="L10" s="145"/>
      <c r="M10" s="145"/>
      <c r="N10" s="145"/>
      <c r="O10" s="145"/>
      <c r="P10" s="19"/>
      <c r="Q10" s="19"/>
    </row>
    <row r="11" spans="1:17" x14ac:dyDescent="0.5">
      <c r="A11" t="s">
        <v>103</v>
      </c>
      <c r="B11" s="139" t="s">
        <v>20</v>
      </c>
      <c r="C11" s="59">
        <v>1129</v>
      </c>
      <c r="D11" s="59">
        <v>1113</v>
      </c>
      <c r="E11" s="59">
        <v>1100</v>
      </c>
      <c r="F11" s="59">
        <v>1086</v>
      </c>
      <c r="G11" s="59"/>
      <c r="H11" s="70">
        <f t="shared" si="0"/>
        <v>1107</v>
      </c>
      <c r="I11" s="19"/>
      <c r="J11" s="145"/>
      <c r="K11" s="145"/>
      <c r="L11" s="145"/>
      <c r="M11" s="145"/>
      <c r="N11" s="145"/>
      <c r="O11" s="145"/>
      <c r="P11" s="19"/>
      <c r="Q11" s="19"/>
    </row>
    <row r="12" spans="1:17" x14ac:dyDescent="0.5">
      <c r="A12" t="s">
        <v>104</v>
      </c>
      <c r="B12" s="139" t="s">
        <v>24</v>
      </c>
      <c r="C12" s="59">
        <f>C13*$C$4</f>
        <v>35075.202649999999</v>
      </c>
      <c r="D12" s="16">
        <f>D13*$D$4</f>
        <v>34420.304100000001</v>
      </c>
      <c r="E12" s="16">
        <f>E13*$E$4</f>
        <v>34160.939999999995</v>
      </c>
      <c r="F12" s="16">
        <f>F13*$F$4</f>
        <v>33353.975899999998</v>
      </c>
      <c r="G12" s="59"/>
      <c r="H12" s="70">
        <f t="shared" si="0"/>
        <v>34252.605662499998</v>
      </c>
      <c r="I12" s="19"/>
      <c r="J12" s="145"/>
      <c r="K12" s="145"/>
      <c r="L12" s="145"/>
      <c r="M12" s="145"/>
      <c r="N12" s="145"/>
      <c r="O12" s="145"/>
      <c r="P12" s="19"/>
      <c r="Q12" s="19"/>
    </row>
    <row r="13" spans="1:17" x14ac:dyDescent="0.5">
      <c r="A13" t="s">
        <v>105</v>
      </c>
      <c r="B13" s="139" t="s">
        <v>20</v>
      </c>
      <c r="C13" s="59">
        <v>1147</v>
      </c>
      <c r="D13" s="88">
        <v>1113</v>
      </c>
      <c r="E13" s="88">
        <v>1100</v>
      </c>
      <c r="F13" s="86">
        <v>1069</v>
      </c>
      <c r="G13" s="88"/>
      <c r="H13" s="70">
        <f t="shared" si="0"/>
        <v>1107.25</v>
      </c>
      <c r="I13" s="19"/>
      <c r="J13" s="145"/>
      <c r="K13" s="145"/>
      <c r="L13" s="145"/>
      <c r="M13" s="145"/>
      <c r="N13" s="145"/>
      <c r="O13" s="145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21344.805100000001</v>
      </c>
      <c r="D14" s="16">
        <f>D15*$D$4</f>
        <v>20751.144700000001</v>
      </c>
      <c r="E14" s="16">
        <f>E15*$E$4</f>
        <v>19906.511399999999</v>
      </c>
      <c r="F14" s="16">
        <f>F15*$F$4</f>
        <v>19719.0952</v>
      </c>
      <c r="G14" s="16"/>
      <c r="H14" s="70">
        <f t="shared" si="0"/>
        <v>20430.3891</v>
      </c>
      <c r="I14" s="19"/>
      <c r="J14" s="145"/>
      <c r="K14" s="145"/>
      <c r="L14" s="145"/>
      <c r="M14" s="145"/>
      <c r="N14" s="145"/>
      <c r="O14" s="145"/>
      <c r="P14" s="19"/>
      <c r="Q14" s="19"/>
    </row>
    <row r="15" spans="1:17" x14ac:dyDescent="0.5">
      <c r="A15" t="s">
        <v>107</v>
      </c>
      <c r="B15" s="6" t="s">
        <v>20</v>
      </c>
      <c r="C15" s="18">
        <v>698</v>
      </c>
      <c r="D15" s="15">
        <v>671</v>
      </c>
      <c r="E15" s="15">
        <v>641</v>
      </c>
      <c r="F15" s="15">
        <v>632</v>
      </c>
      <c r="G15" s="15"/>
      <c r="H15" s="70">
        <f t="shared" si="0"/>
        <v>660.5</v>
      </c>
      <c r="I15" s="19"/>
      <c r="J15" s="145"/>
      <c r="K15" s="145"/>
      <c r="L15" s="145"/>
      <c r="M15" s="145"/>
      <c r="N15" s="145"/>
      <c r="O15" s="145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19815.8076</v>
      </c>
      <c r="D16" s="16">
        <f>D17*$D$4</f>
        <v>19235.785400000001</v>
      </c>
      <c r="E16" s="16">
        <f>E17*$E$4</f>
        <v>18353.741399999999</v>
      </c>
      <c r="F16" s="16">
        <f>F17*$F$4</f>
        <v>18190.241300000002</v>
      </c>
      <c r="G16" s="16"/>
      <c r="H16" s="70">
        <f t="shared" si="0"/>
        <v>18898.893925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648</v>
      </c>
      <c r="D17" s="15">
        <v>622</v>
      </c>
      <c r="E17" s="15">
        <v>591</v>
      </c>
      <c r="F17" s="15">
        <v>583</v>
      </c>
      <c r="G17" s="15"/>
      <c r="H17" s="70">
        <f t="shared" si="0"/>
        <v>611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5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6" t="s">
        <v>29</v>
      </c>
      <c r="C22" s="80">
        <f>C23*$C$4</f>
        <v>19295.94845</v>
      </c>
      <c r="D22" s="80">
        <f>D23*$D$4</f>
        <v>18740.974200000001</v>
      </c>
      <c r="E22" s="80">
        <f>E23*$E$4</f>
        <v>17825.799599999998</v>
      </c>
      <c r="F22" s="80">
        <f>F23*$F$4</f>
        <v>17691.023700000002</v>
      </c>
      <c r="G22" s="80"/>
      <c r="H22" s="82">
        <f t="shared" si="0"/>
        <v>18388.436487499999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6" t="s">
        <v>20</v>
      </c>
      <c r="C23" s="82">
        <v>631</v>
      </c>
      <c r="D23" s="81">
        <v>606</v>
      </c>
      <c r="E23" s="81">
        <v>574</v>
      </c>
      <c r="F23" s="81">
        <v>567</v>
      </c>
      <c r="G23" s="81"/>
      <c r="H23" s="82">
        <f t="shared" si="0"/>
        <v>594.5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19173.628649999999</v>
      </c>
      <c r="D24" s="16">
        <f>D25*$D$4</f>
        <v>18617.271399999998</v>
      </c>
      <c r="E24" s="16">
        <f>E25*$E$4</f>
        <v>17732.633399999999</v>
      </c>
      <c r="F24" s="16">
        <f>F25*$F$4</f>
        <v>17597.420399999999</v>
      </c>
      <c r="G24" s="16"/>
      <c r="H24" s="70">
        <f t="shared" si="0"/>
        <v>18280.238462499998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627</v>
      </c>
      <c r="D25" s="18">
        <v>602</v>
      </c>
      <c r="E25" s="18">
        <v>571</v>
      </c>
      <c r="F25" s="18">
        <v>564</v>
      </c>
      <c r="G25" s="18"/>
      <c r="H25" s="70">
        <f t="shared" si="0"/>
        <v>591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18990.148949999999</v>
      </c>
      <c r="D26" s="16">
        <f>D27*$D$4</f>
        <v>18493.568599999999</v>
      </c>
      <c r="E26" s="16">
        <f>E27*$E$4</f>
        <v>17825.799599999998</v>
      </c>
      <c r="F26" s="16">
        <f>F27*$F$4</f>
        <v>17566.219300000001</v>
      </c>
      <c r="G26" s="16"/>
      <c r="H26" s="70">
        <f t="shared" si="0"/>
        <v>18218.934112499999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621</v>
      </c>
      <c r="D27" s="22">
        <v>598</v>
      </c>
      <c r="E27" s="15">
        <v>574</v>
      </c>
      <c r="F27" s="15">
        <v>563</v>
      </c>
      <c r="G27" s="15"/>
      <c r="H27" s="70">
        <f t="shared" si="0"/>
        <v>589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3" t="s">
        <v>66</v>
      </c>
      <c r="C30" s="80">
        <f>C31*$C$4</f>
        <v>18592.6096</v>
      </c>
      <c r="D30" s="80">
        <f>D31*$D$4</f>
        <v>18184.311600000001</v>
      </c>
      <c r="E30" s="80">
        <f>E31*$E$4</f>
        <v>17825.799599999998</v>
      </c>
      <c r="F30" s="80">
        <f>F31*$F$4</f>
        <v>17410.213800000001</v>
      </c>
      <c r="G30" s="80"/>
      <c r="H30" s="82">
        <f t="shared" si="0"/>
        <v>18003.233649999998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3" t="s">
        <v>20</v>
      </c>
      <c r="C31" s="81">
        <v>608</v>
      </c>
      <c r="D31" s="83">
        <v>588</v>
      </c>
      <c r="E31" s="81">
        <v>574</v>
      </c>
      <c r="F31" s="81">
        <v>558</v>
      </c>
      <c r="G31" s="81"/>
      <c r="H31" s="82">
        <f t="shared" si="0"/>
        <v>582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23821.781050000001</v>
      </c>
      <c r="D37" s="16">
        <f>D38*$D$4</f>
        <v>23750.937599999997</v>
      </c>
      <c r="E37" s="16">
        <f>E38*$E$4</f>
        <v>23943.713400000001</v>
      </c>
      <c r="F37" s="16">
        <f>F38*$F$4</f>
        <v>23712.835999999999</v>
      </c>
      <c r="G37" s="16"/>
      <c r="H37" s="70">
        <f t="shared" ref="H37:H42" si="1">AVERAGE(C37:G37)</f>
        <v>23807.3170125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779</v>
      </c>
      <c r="D38" s="22">
        <v>768</v>
      </c>
      <c r="E38" s="15">
        <v>771</v>
      </c>
      <c r="F38" s="15">
        <v>760</v>
      </c>
      <c r="G38" s="15"/>
      <c r="H38" s="70">
        <f t="shared" si="1"/>
        <v>769.5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18133.910350000002</v>
      </c>
      <c r="D39" s="16">
        <f>D40*$D$4</f>
        <v>18029.683099999998</v>
      </c>
      <c r="E39" s="16">
        <f>E40*$E$4</f>
        <v>18198.464400000001</v>
      </c>
      <c r="F39" s="16">
        <f>F40*$F$4</f>
        <v>18034.235799999999</v>
      </c>
      <c r="G39" s="16"/>
      <c r="H39" s="70">
        <f t="shared" si="1"/>
        <v>18099.073412499998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593</v>
      </c>
      <c r="D40" s="22">
        <v>583</v>
      </c>
      <c r="E40" s="15">
        <v>586</v>
      </c>
      <c r="F40" s="15">
        <v>578</v>
      </c>
      <c r="G40" s="15"/>
      <c r="H40" s="70">
        <f t="shared" si="1"/>
        <v>585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3" t="s">
        <v>67</v>
      </c>
      <c r="C41" s="141">
        <f>C42*$C$4</f>
        <v>30396.470300000001</v>
      </c>
      <c r="D41" s="80">
        <f>D42*$D$4</f>
        <v>29781.449099999998</v>
      </c>
      <c r="E41" s="80">
        <f>E42*$E$4</f>
        <v>28974.688200000001</v>
      </c>
      <c r="F41" s="80">
        <f>F42*$F$4</f>
        <v>28705.011999999999</v>
      </c>
      <c r="G41" s="141"/>
      <c r="H41" s="142">
        <f t="shared" si="1"/>
        <v>29464.404900000001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3" t="s">
        <v>22</v>
      </c>
      <c r="C42" s="143">
        <v>994</v>
      </c>
      <c r="D42" s="144">
        <v>963</v>
      </c>
      <c r="E42" s="143">
        <v>933</v>
      </c>
      <c r="F42" s="143">
        <v>920</v>
      </c>
      <c r="G42" s="143"/>
      <c r="H42" s="142">
        <f t="shared" si="1"/>
        <v>952.5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89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18286.810099999999</v>
      </c>
      <c r="D44" s="16">
        <f>D45*$D$4</f>
        <v>18246.163</v>
      </c>
      <c r="E44" s="16">
        <f>E45*$E$4</f>
        <v>18353.741399999999</v>
      </c>
      <c r="F44" s="16">
        <f>F45*$F$4</f>
        <v>18190.241300000002</v>
      </c>
      <c r="G44" s="16"/>
      <c r="H44" s="70">
        <f t="shared" ref="H44:H49" si="2">AVERAGE(C44:G44)</f>
        <v>18269.238949999999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598</v>
      </c>
      <c r="D45" s="22">
        <v>590</v>
      </c>
      <c r="E45" s="15">
        <v>591</v>
      </c>
      <c r="F45" s="15">
        <v>583</v>
      </c>
      <c r="G45" s="15"/>
      <c r="H45" s="70">
        <f t="shared" si="2"/>
        <v>590.5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17766.950949999999</v>
      </c>
      <c r="D46" s="16">
        <f>D47*$D$4</f>
        <v>17194.689200000001</v>
      </c>
      <c r="E46" s="16">
        <f>E47*$E$4</f>
        <v>17328.913199999999</v>
      </c>
      <c r="F46" s="16">
        <f>F47*$F$4</f>
        <v>16661.3874</v>
      </c>
      <c r="G46" s="16"/>
      <c r="H46" s="70">
        <f t="shared" si="2"/>
        <v>17237.985187500002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581</v>
      </c>
      <c r="D47" s="22">
        <v>556</v>
      </c>
      <c r="E47" s="15">
        <v>558</v>
      </c>
      <c r="F47" s="15">
        <v>534</v>
      </c>
      <c r="G47" s="15"/>
      <c r="H47" s="70">
        <f t="shared" si="2"/>
        <v>557.25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17644.631150000001</v>
      </c>
      <c r="D48" s="16">
        <f>D49*$D$4</f>
        <v>17101.912099999998</v>
      </c>
      <c r="E48" s="16">
        <f>E49*$E$4</f>
        <v>17235.746999999999</v>
      </c>
      <c r="F48" s="16">
        <f>F49*$F$4</f>
        <v>16567.784100000001</v>
      </c>
      <c r="G48" s="16"/>
      <c r="H48" s="70">
        <f t="shared" si="2"/>
        <v>17137.518587500002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577</v>
      </c>
      <c r="D49" s="16">
        <v>553</v>
      </c>
      <c r="E49" s="18">
        <v>555</v>
      </c>
      <c r="F49" s="18">
        <v>531</v>
      </c>
      <c r="G49" s="18"/>
      <c r="H49" s="70">
        <f t="shared" si="2"/>
        <v>554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28989.792600000001</v>
      </c>
      <c r="D51" s="16">
        <f>D52*$D$4</f>
        <v>27864.055700000001</v>
      </c>
      <c r="E51" s="16">
        <f>E52*$E$4</f>
        <v>28074.081599999998</v>
      </c>
      <c r="F51" s="16">
        <f>F52*$F$4</f>
        <v>27862.582300000002</v>
      </c>
      <c r="G51" s="16"/>
      <c r="H51" s="70">
        <f>AVERAGE(C51:G51)</f>
        <v>28197.628049999999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948</v>
      </c>
      <c r="D52" s="15">
        <v>901</v>
      </c>
      <c r="E52" s="15">
        <v>904</v>
      </c>
      <c r="F52" s="15">
        <v>893</v>
      </c>
      <c r="G52" s="15"/>
      <c r="H52" s="70">
        <f>AVERAGE(C52:G52)</f>
        <v>911.5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23363.0818</v>
      </c>
      <c r="D56" s="16">
        <f>D57*$D$4</f>
        <v>23287.052100000001</v>
      </c>
      <c r="E56" s="16">
        <f>E57*$E$4</f>
        <v>23477.882399999999</v>
      </c>
      <c r="F56" s="16">
        <f>F57*$F$4</f>
        <v>23276.0206</v>
      </c>
      <c r="G56" s="16"/>
      <c r="H56" s="70">
        <f>AVERAGE(C56:G56)</f>
        <v>23351.009225000002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764</v>
      </c>
      <c r="D57" s="15">
        <v>753</v>
      </c>
      <c r="E57" s="15">
        <v>756</v>
      </c>
      <c r="F57" s="15">
        <v>746</v>
      </c>
      <c r="G57" s="15"/>
      <c r="H57" s="70">
        <f>AVERAGE(C57:G57)</f>
        <v>754.75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21344.805100000001</v>
      </c>
      <c r="D59" s="16">
        <f>D60*$D$4</f>
        <v>20751.144700000001</v>
      </c>
      <c r="E59" s="16">
        <f>E60*$E$4</f>
        <v>19906.511399999999</v>
      </c>
      <c r="F59" s="16">
        <f>F60*$F$4</f>
        <v>19719.0952</v>
      </c>
      <c r="G59" s="16"/>
      <c r="H59" s="70">
        <f t="shared" ref="H59:H68" si="3">AVERAGE(C59:G59)</f>
        <v>20430.3891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698</v>
      </c>
      <c r="D60" s="15">
        <v>671</v>
      </c>
      <c r="E60" s="15">
        <v>641</v>
      </c>
      <c r="F60" s="15">
        <v>632</v>
      </c>
      <c r="G60" s="15"/>
      <c r="H60" s="70">
        <f t="shared" si="3"/>
        <v>660.5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19387.688300000002</v>
      </c>
      <c r="D61" s="16">
        <f>D62*$D$4</f>
        <v>18833.7513</v>
      </c>
      <c r="E61" s="16">
        <f>E62*$E$4</f>
        <v>17918.965799999998</v>
      </c>
      <c r="F61" s="16">
        <f>F62*$F$4</f>
        <v>17784.627</v>
      </c>
      <c r="G61" s="16"/>
      <c r="H61" s="70">
        <f t="shared" si="3"/>
        <v>18481.258099999999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634</v>
      </c>
      <c r="D62" s="15">
        <v>609</v>
      </c>
      <c r="E62" s="15">
        <v>577</v>
      </c>
      <c r="F62" s="15">
        <v>570</v>
      </c>
      <c r="G62" s="15"/>
      <c r="H62" s="70">
        <f t="shared" si="3"/>
        <v>597.5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18898.409100000001</v>
      </c>
      <c r="D63" s="16">
        <f>D64*$D$4</f>
        <v>18338.9401</v>
      </c>
      <c r="E63" s="16">
        <f>E64*$E$4</f>
        <v>17422.079399999999</v>
      </c>
      <c r="F63" s="16">
        <f>F64*$F$4</f>
        <v>17285.4094</v>
      </c>
      <c r="G63" s="16"/>
      <c r="H63" s="70">
        <f t="shared" si="3"/>
        <v>17986.209500000001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618</v>
      </c>
      <c r="D64" s="15">
        <v>593</v>
      </c>
      <c r="E64" s="15">
        <v>561</v>
      </c>
      <c r="F64" s="15">
        <v>554</v>
      </c>
      <c r="G64" s="15"/>
      <c r="H64" s="70">
        <f t="shared" si="3"/>
        <v>581.5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18776.0893</v>
      </c>
      <c r="D70" s="16">
        <f>D71*$D$4</f>
        <v>18524.494299999998</v>
      </c>
      <c r="E70" s="16">
        <f>E71*$E$4</f>
        <v>18571.129199999999</v>
      </c>
      <c r="F70" s="16">
        <f>F71*$F$4</f>
        <v>17878.230299999999</v>
      </c>
      <c r="G70" s="16"/>
      <c r="H70" s="70">
        <f t="shared" ref="H70:H81" si="4">AVERAGE(C70:G70)</f>
        <v>18437.485774999997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614</v>
      </c>
      <c r="D71" s="15">
        <v>599</v>
      </c>
      <c r="E71" s="15">
        <v>598</v>
      </c>
      <c r="F71" s="15">
        <v>573</v>
      </c>
      <c r="G71" s="15"/>
      <c r="H71" s="70">
        <f t="shared" si="4"/>
        <v>596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3" t="s">
        <v>56</v>
      </c>
      <c r="C72" s="80">
        <f>C73*$C$4</f>
        <v>18684.349450000002</v>
      </c>
      <c r="D72" s="80">
        <f>D73*$D$4</f>
        <v>18431.717199999999</v>
      </c>
      <c r="E72" s="80">
        <f>E73*$E$4</f>
        <v>18477.963</v>
      </c>
      <c r="F72" s="80">
        <f>F73*$F$4</f>
        <v>17784.627</v>
      </c>
      <c r="G72" s="80"/>
      <c r="H72" s="82">
        <f t="shared" si="4"/>
        <v>18344.664162499997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3" t="s">
        <v>20</v>
      </c>
      <c r="C73" s="81">
        <v>611</v>
      </c>
      <c r="D73" s="81">
        <v>596</v>
      </c>
      <c r="E73" s="81">
        <v>595</v>
      </c>
      <c r="F73" s="81">
        <v>570</v>
      </c>
      <c r="G73" s="81"/>
      <c r="H73" s="82">
        <f t="shared" si="4"/>
        <v>593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18592.6096</v>
      </c>
      <c r="D74" s="16">
        <f>D75*$D$4</f>
        <v>18338.9401</v>
      </c>
      <c r="E74" s="16">
        <f>E75*$E$4</f>
        <v>18353.741399999999</v>
      </c>
      <c r="F74" s="16">
        <f>F75*$F$4</f>
        <v>17691.023700000002</v>
      </c>
      <c r="G74" s="16"/>
      <c r="H74" s="70">
        <f t="shared" si="4"/>
        <v>18244.078700000002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608</v>
      </c>
      <c r="D75" s="15">
        <v>593</v>
      </c>
      <c r="E75" s="15">
        <v>591</v>
      </c>
      <c r="F75" s="15">
        <v>567</v>
      </c>
      <c r="G75" s="15"/>
      <c r="H75" s="70">
        <f t="shared" si="4"/>
        <v>589.75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18500.869750000002</v>
      </c>
      <c r="D76" s="16">
        <f>D77*$D$4</f>
        <v>18246.163</v>
      </c>
      <c r="E76" s="16">
        <f>E77*$E$4</f>
        <v>18260.575199999999</v>
      </c>
      <c r="F76" s="16">
        <f>F77*$F$4</f>
        <v>17597.420399999999</v>
      </c>
      <c r="G76" s="16"/>
      <c r="H76" s="70">
        <f t="shared" si="4"/>
        <v>18151.257087499998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605</v>
      </c>
      <c r="D77" s="15">
        <v>590</v>
      </c>
      <c r="E77" s="15">
        <v>588</v>
      </c>
      <c r="F77" s="15">
        <v>564</v>
      </c>
      <c r="G77" s="15"/>
      <c r="H77" s="70">
        <f t="shared" si="4"/>
        <v>586.75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18286.810099999999</v>
      </c>
      <c r="D78" s="16">
        <f>D79*$D$4</f>
        <v>17998.757399999999</v>
      </c>
      <c r="E78" s="16">
        <f>E79*$E$4</f>
        <v>18043.187399999999</v>
      </c>
      <c r="F78" s="16">
        <f>F79*$F$4</f>
        <v>17410.213800000001</v>
      </c>
      <c r="G78" s="16"/>
      <c r="H78" s="70">
        <f t="shared" si="4"/>
        <v>17934.742174999999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6">
        <v>598</v>
      </c>
      <c r="D79" s="15">
        <v>582</v>
      </c>
      <c r="E79" s="15">
        <v>581</v>
      </c>
      <c r="F79" s="15">
        <v>558</v>
      </c>
      <c r="G79" s="15"/>
      <c r="H79" s="70">
        <f t="shared" si="4"/>
        <v>579.75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14189.096799999999</v>
      </c>
      <c r="D83" s="16">
        <f>D84*$D$4</f>
        <v>14163.970599999999</v>
      </c>
      <c r="E83" s="16">
        <f>E84*$E$4</f>
        <v>14254.428599999999</v>
      </c>
      <c r="F83" s="16">
        <f>F84*$F$4</f>
        <v>14165.2994</v>
      </c>
      <c r="G83" s="16"/>
      <c r="H83" s="70">
        <f>AVERAGE(C83:G83)</f>
        <v>14193.198850000001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464</v>
      </c>
      <c r="D84" s="24">
        <v>458</v>
      </c>
      <c r="E84" s="24">
        <v>459</v>
      </c>
      <c r="F84" s="21">
        <v>454</v>
      </c>
      <c r="G84" s="24"/>
      <c r="H84" s="69">
        <f>AVERAGE(C84:G84)</f>
        <v>458.75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7"/>
  <sheetViews>
    <sheetView workbookViewId="0">
      <pane xSplit="2" ySplit="4" topLeftCell="C81" activePane="bottomRight" state="frozen"/>
      <selection pane="topRight" activeCell="B1" sqref="B1"/>
      <selection pane="bottomLeft" activeCell="A5" sqref="A5"/>
      <selection pane="bottomRight" activeCell="E84" sqref="E84"/>
    </sheetView>
  </sheetViews>
  <sheetFormatPr defaultRowHeight="21.75" x14ac:dyDescent="0.5"/>
  <cols>
    <col min="1" max="1" width="15.85546875" customWidth="1"/>
    <col min="2" max="2" width="23" style="163" customWidth="1"/>
    <col min="3" max="8" width="13.42578125" customWidth="1"/>
  </cols>
  <sheetData>
    <row r="1" spans="1:17" ht="29.25" x14ac:dyDescent="0.6">
      <c r="B1" s="167" t="s">
        <v>78</v>
      </c>
      <c r="C1" s="168"/>
      <c r="D1" s="168"/>
      <c r="E1" s="168"/>
      <c r="F1" s="168"/>
      <c r="G1" s="168"/>
      <c r="H1" s="168"/>
    </row>
    <row r="2" spans="1:17" x14ac:dyDescent="0.5">
      <c r="B2" s="146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47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6" t="s">
        <v>16</v>
      </c>
    </row>
    <row r="4" spans="1:17" x14ac:dyDescent="0.5">
      <c r="B4" s="148" t="s">
        <v>17</v>
      </c>
      <c r="C4" s="39">
        <v>29.890999999999998</v>
      </c>
      <c r="D4" s="40">
        <v>30.125499999999999</v>
      </c>
      <c r="E4" s="41">
        <v>30.3019</v>
      </c>
      <c r="F4" s="39">
        <v>30.586600000000001</v>
      </c>
      <c r="G4" s="39">
        <v>30.709299999999999</v>
      </c>
      <c r="H4" s="43">
        <f>AVERAGE(C4:G4)</f>
        <v>30.322860000000002</v>
      </c>
    </row>
    <row r="5" spans="1:17" x14ac:dyDescent="0.5">
      <c r="B5" s="149" t="s">
        <v>18</v>
      </c>
      <c r="C5" s="47"/>
      <c r="D5" s="48"/>
      <c r="E5" s="48"/>
      <c r="F5" s="51"/>
      <c r="G5" s="48"/>
      <c r="H5" s="71"/>
    </row>
    <row r="6" spans="1:17" x14ac:dyDescent="0.5">
      <c r="A6" t="s">
        <v>98</v>
      </c>
      <c r="B6" s="150" t="s">
        <v>19</v>
      </c>
      <c r="C6" s="16">
        <f>C7*$C$4</f>
        <v>34045.848999999995</v>
      </c>
      <c r="D6" s="16">
        <f>D7*$D$4</f>
        <v>34102.065999999999</v>
      </c>
      <c r="E6" s="16">
        <f>E7*$E$4</f>
        <v>34150.241300000002</v>
      </c>
      <c r="F6" s="16">
        <f>F7*$F$4</f>
        <v>33981.712599999999</v>
      </c>
      <c r="G6" s="16"/>
      <c r="H6" s="70">
        <f t="shared" ref="H6:H33" si="0">AVERAGE(C6:G6)</f>
        <v>34069.967225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150" t="s">
        <v>20</v>
      </c>
      <c r="C7" s="101">
        <v>1139</v>
      </c>
      <c r="D7" s="15">
        <v>1132</v>
      </c>
      <c r="E7" s="15">
        <v>1127</v>
      </c>
      <c r="F7" s="15">
        <v>1111</v>
      </c>
      <c r="G7" s="15"/>
      <c r="H7" s="70">
        <f t="shared" si="0"/>
        <v>1127.25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151" t="s">
        <v>21</v>
      </c>
      <c r="C8" s="80">
        <f>C9*$C$4</f>
        <v>30937.184999999998</v>
      </c>
      <c r="D8" s="80">
        <f>D9*$D$4</f>
        <v>30999.139499999997</v>
      </c>
      <c r="E8" s="80">
        <f>E9*$E$4</f>
        <v>30544.315200000001</v>
      </c>
      <c r="F8" s="80">
        <f>F9*$F$4</f>
        <v>30372.4938</v>
      </c>
      <c r="G8" s="80"/>
      <c r="H8" s="82">
        <f t="shared" si="0"/>
        <v>30713.283374999999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151" t="s">
        <v>22</v>
      </c>
      <c r="C9" s="80">
        <v>1035</v>
      </c>
      <c r="D9" s="80">
        <v>1029</v>
      </c>
      <c r="E9" s="80">
        <v>1008</v>
      </c>
      <c r="F9" s="80">
        <v>993</v>
      </c>
      <c r="G9" s="80"/>
      <c r="H9" s="82">
        <f t="shared" si="0"/>
        <v>1016.25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151" t="s">
        <v>23</v>
      </c>
      <c r="C10" s="80">
        <f>C11*$C$4</f>
        <v>33507.811000000002</v>
      </c>
      <c r="D10" s="80">
        <f>D11*$D$4</f>
        <v>33559.807000000001</v>
      </c>
      <c r="E10" s="80">
        <f>E11*$E$4</f>
        <v>33665.410900000003</v>
      </c>
      <c r="F10" s="80">
        <f>F11*$F$4</f>
        <v>33461.740400000002</v>
      </c>
      <c r="G10" s="80"/>
      <c r="H10" s="82">
        <f t="shared" si="0"/>
        <v>33548.692325000004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151" t="s">
        <v>20</v>
      </c>
      <c r="C11" s="80">
        <v>1121</v>
      </c>
      <c r="D11" s="80">
        <v>1114</v>
      </c>
      <c r="E11" s="80">
        <v>1111</v>
      </c>
      <c r="F11" s="80">
        <v>1094</v>
      </c>
      <c r="G11" s="80"/>
      <c r="H11" s="82">
        <f t="shared" si="0"/>
        <v>1110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151" t="s">
        <v>24</v>
      </c>
      <c r="C12" s="80">
        <f>C13*$C$4</f>
        <v>30429.037999999997</v>
      </c>
      <c r="D12" s="80">
        <f>D13*$D$4</f>
        <v>30456.880499999999</v>
      </c>
      <c r="E12" s="80">
        <f>E13*$E$4</f>
        <v>29998.881000000001</v>
      </c>
      <c r="F12" s="80">
        <f>F13*$F$4</f>
        <v>29883.108200000002</v>
      </c>
      <c r="G12" s="80"/>
      <c r="H12" s="82">
        <f t="shared" si="0"/>
        <v>30191.976924999999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151" t="s">
        <v>20</v>
      </c>
      <c r="C13" s="80">
        <v>1018</v>
      </c>
      <c r="D13" s="81">
        <v>1011</v>
      </c>
      <c r="E13" s="81">
        <v>990</v>
      </c>
      <c r="F13" s="81">
        <v>977</v>
      </c>
      <c r="G13" s="81"/>
      <c r="H13" s="82">
        <f t="shared" si="0"/>
        <v>999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150" t="s">
        <v>25</v>
      </c>
      <c r="C14" s="16">
        <f>C15*$C$4</f>
        <v>18113.946</v>
      </c>
      <c r="D14" s="16">
        <f>D15*$D$4</f>
        <v>18135.550999999999</v>
      </c>
      <c r="E14" s="16">
        <f>E15*$E$4</f>
        <v>18181.14</v>
      </c>
      <c r="F14" s="16">
        <f>F15*$F$4</f>
        <v>18076.6806</v>
      </c>
      <c r="G14" s="16"/>
      <c r="H14" s="70">
        <f t="shared" si="0"/>
        <v>18126.829400000002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150" t="s">
        <v>20</v>
      </c>
      <c r="C15" s="16">
        <v>606</v>
      </c>
      <c r="D15" s="15">
        <v>602</v>
      </c>
      <c r="E15" s="15">
        <v>600</v>
      </c>
      <c r="F15" s="15">
        <v>591</v>
      </c>
      <c r="G15" s="15"/>
      <c r="H15" s="70">
        <f t="shared" si="0"/>
        <v>599.75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150" t="s">
        <v>26</v>
      </c>
      <c r="C16" s="16">
        <f>C17*$C$4</f>
        <v>16380.267999999998</v>
      </c>
      <c r="D16" s="16">
        <f>D17*$D$4</f>
        <v>16388.272000000001</v>
      </c>
      <c r="E16" s="16">
        <f>E17*$E$4</f>
        <v>16453.931700000001</v>
      </c>
      <c r="F16" s="16">
        <f>F17*$F$4</f>
        <v>16333.2444</v>
      </c>
      <c r="G16" s="16"/>
      <c r="H16" s="70">
        <f t="shared" si="0"/>
        <v>16388.929025000001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150" t="s">
        <v>20</v>
      </c>
      <c r="C17" s="16">
        <v>548</v>
      </c>
      <c r="D17" s="15">
        <v>544</v>
      </c>
      <c r="E17" s="15">
        <v>543</v>
      </c>
      <c r="F17" s="15">
        <v>534</v>
      </c>
      <c r="G17" s="15"/>
      <c r="H17" s="70">
        <f t="shared" si="0"/>
        <v>542.25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150" t="s">
        <v>27</v>
      </c>
      <c r="C18" s="16">
        <f>C19*$C$4</f>
        <v>0</v>
      </c>
      <c r="D18" s="16">
        <f>D19*$D$4</f>
        <v>0</v>
      </c>
      <c r="E18" s="16">
        <f>E19*$E$4</f>
        <v>0</v>
      </c>
      <c r="F18" s="16">
        <f>F19*$F$4</f>
        <v>0</v>
      </c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150" t="s">
        <v>20</v>
      </c>
      <c r="C19" s="16">
        <v>0</v>
      </c>
      <c r="D19" s="15">
        <v>0</v>
      </c>
      <c r="E19" s="15">
        <v>0</v>
      </c>
      <c r="F19" s="15">
        <v>0</v>
      </c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150" t="s">
        <v>28</v>
      </c>
      <c r="C20" s="16">
        <f>C21*$C$4</f>
        <v>0</v>
      </c>
      <c r="D20" s="16">
        <f>D21*$D$4</f>
        <v>0</v>
      </c>
      <c r="E20" s="16">
        <f>E21*$E$4</f>
        <v>0</v>
      </c>
      <c r="F20" s="16">
        <f>F21*$F$4</f>
        <v>0</v>
      </c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150" t="s">
        <v>20</v>
      </c>
      <c r="C21" s="16">
        <v>0</v>
      </c>
      <c r="D21" s="15">
        <v>0</v>
      </c>
      <c r="E21" s="15">
        <v>0</v>
      </c>
      <c r="F21" s="15">
        <v>0</v>
      </c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151" t="s">
        <v>29</v>
      </c>
      <c r="C22" s="80">
        <f>C23*$C$4</f>
        <v>15842.23</v>
      </c>
      <c r="D22" s="80">
        <f>D23*$D$4</f>
        <v>15876.138499999999</v>
      </c>
      <c r="E22" s="80">
        <f>E23*$E$4</f>
        <v>15908.497499999999</v>
      </c>
      <c r="F22" s="80">
        <f>F23*$F$4</f>
        <v>15843.8588</v>
      </c>
      <c r="G22" s="80"/>
      <c r="H22" s="82">
        <f t="shared" si="0"/>
        <v>15867.681199999999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151" t="s">
        <v>20</v>
      </c>
      <c r="C23" s="80">
        <v>530</v>
      </c>
      <c r="D23" s="81">
        <v>527</v>
      </c>
      <c r="E23" s="81">
        <v>525</v>
      </c>
      <c r="F23" s="81">
        <v>518</v>
      </c>
      <c r="G23" s="81"/>
      <c r="H23" s="82">
        <f t="shared" si="0"/>
        <v>525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150" t="s">
        <v>30</v>
      </c>
      <c r="C24" s="16">
        <f>C25*$C$4</f>
        <v>15752.556999999999</v>
      </c>
      <c r="D24" s="16">
        <f>D25*$D$4</f>
        <v>15785.761999999999</v>
      </c>
      <c r="E24" s="16">
        <f>E25*$E$4</f>
        <v>15817.5918</v>
      </c>
      <c r="F24" s="16">
        <f>F25*$F$4</f>
        <v>15721.5124</v>
      </c>
      <c r="G24" s="16"/>
      <c r="H24" s="70">
        <f t="shared" si="0"/>
        <v>15769.355799999999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150" t="s">
        <v>20</v>
      </c>
      <c r="C25" s="16">
        <v>527</v>
      </c>
      <c r="D25" s="18">
        <v>524</v>
      </c>
      <c r="E25" s="18">
        <v>522</v>
      </c>
      <c r="F25" s="18">
        <v>514</v>
      </c>
      <c r="G25" s="18"/>
      <c r="H25" s="70">
        <f t="shared" si="0"/>
        <v>521.75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152" t="s">
        <v>31</v>
      </c>
      <c r="C26" s="16">
        <f>C27*$C$4</f>
        <v>15094.955</v>
      </c>
      <c r="D26" s="16">
        <f>D27*$D$4</f>
        <v>15123.001</v>
      </c>
      <c r="E26" s="16">
        <f>E27*$E$4</f>
        <v>15181.251899999999</v>
      </c>
      <c r="F26" s="16">
        <f>F27*$F$4</f>
        <v>15232.1268</v>
      </c>
      <c r="G26" s="16"/>
      <c r="H26" s="70">
        <f t="shared" si="0"/>
        <v>15157.833674999998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152" t="s">
        <v>20</v>
      </c>
      <c r="C27" s="16">
        <v>505</v>
      </c>
      <c r="D27" s="22">
        <v>502</v>
      </c>
      <c r="E27" s="15">
        <v>501</v>
      </c>
      <c r="F27" s="15">
        <v>498</v>
      </c>
      <c r="G27" s="15"/>
      <c r="H27" s="70">
        <f t="shared" si="0"/>
        <v>501.5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152" t="s">
        <v>32</v>
      </c>
      <c r="C28" s="16">
        <f>C29*$C$4</f>
        <v>0</v>
      </c>
      <c r="D28" s="16">
        <f>D29*$D$4</f>
        <v>0</v>
      </c>
      <c r="E28" s="16">
        <f>E29*$E$4</f>
        <v>0</v>
      </c>
      <c r="F28" s="16">
        <f>F29*$F$4</f>
        <v>0</v>
      </c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152" t="s">
        <v>20</v>
      </c>
      <c r="C29" s="16">
        <v>0</v>
      </c>
      <c r="D29" s="22">
        <v>0</v>
      </c>
      <c r="E29" s="15">
        <v>0</v>
      </c>
      <c r="F29" s="15">
        <v>0</v>
      </c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153" t="s">
        <v>66</v>
      </c>
      <c r="C30" s="80">
        <f>C31*$C$4</f>
        <v>14168.333999999999</v>
      </c>
      <c r="D30" s="80">
        <f>D31*$D$4</f>
        <v>14189.110499999999</v>
      </c>
      <c r="E30" s="80">
        <f>E31*$E$4</f>
        <v>14241.893</v>
      </c>
      <c r="F30" s="80">
        <f>F31*$F$4</f>
        <v>14436.8752</v>
      </c>
      <c r="G30" s="80"/>
      <c r="H30" s="82">
        <f t="shared" si="0"/>
        <v>14259.053174999999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153" t="s">
        <v>20</v>
      </c>
      <c r="C31" s="80">
        <v>474</v>
      </c>
      <c r="D31" s="83">
        <v>471</v>
      </c>
      <c r="E31" s="81">
        <v>470</v>
      </c>
      <c r="F31" s="81">
        <v>472</v>
      </c>
      <c r="G31" s="81"/>
      <c r="H31" s="82">
        <f t="shared" si="0"/>
        <v>471.75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152" t="s">
        <v>33</v>
      </c>
      <c r="C32" s="16">
        <f>C33*$C$4</f>
        <v>0</v>
      </c>
      <c r="D32" s="16">
        <f>D33*$D$4</f>
        <v>0</v>
      </c>
      <c r="E32" s="16">
        <f>E33*$E$4</f>
        <v>0</v>
      </c>
      <c r="F32" s="16">
        <f>F33*$F$4</f>
        <v>0</v>
      </c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152" t="s">
        <v>20</v>
      </c>
      <c r="C33" s="16">
        <v>0</v>
      </c>
      <c r="D33" s="22">
        <v>0</v>
      </c>
      <c r="E33" s="15">
        <v>0</v>
      </c>
      <c r="F33" s="15">
        <v>0</v>
      </c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150" t="s">
        <v>34</v>
      </c>
      <c r="C34" s="80"/>
      <c r="D34" s="80"/>
      <c r="E34" s="80"/>
      <c r="F34" s="80"/>
      <c r="G34" s="80"/>
      <c r="H34" s="82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54" t="s">
        <v>22</v>
      </c>
      <c r="C35" s="96"/>
      <c r="D35" s="97"/>
      <c r="E35" s="98"/>
      <c r="F35" s="98"/>
      <c r="G35" s="98"/>
      <c r="H35" s="9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155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152" t="s">
        <v>36</v>
      </c>
      <c r="C37" s="16">
        <f>C38*$C$4</f>
        <v>18233.509999999998</v>
      </c>
      <c r="D37" s="16">
        <f>D38*$D$4</f>
        <v>18256.053</v>
      </c>
      <c r="E37" s="16">
        <f>E38*$E$4</f>
        <v>18302.347600000001</v>
      </c>
      <c r="F37" s="16">
        <f>F38*$F$4</f>
        <v>18229.613600000001</v>
      </c>
      <c r="G37" s="16"/>
      <c r="H37" s="70">
        <f t="shared" ref="H37:H42" si="1">AVERAGE(C37:G37)</f>
        <v>18255.38105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152" t="s">
        <v>37</v>
      </c>
      <c r="C38" s="16">
        <v>610</v>
      </c>
      <c r="D38" s="22">
        <v>606</v>
      </c>
      <c r="E38" s="15">
        <v>604</v>
      </c>
      <c r="F38" s="15">
        <v>596</v>
      </c>
      <c r="G38" s="15"/>
      <c r="H38" s="70">
        <f t="shared" si="1"/>
        <v>604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152" t="s">
        <v>39</v>
      </c>
      <c r="C39" s="16">
        <f>C40*$C$4</f>
        <v>13570.513999999999</v>
      </c>
      <c r="D39" s="16">
        <f>D40*$D$4</f>
        <v>13586.600499999999</v>
      </c>
      <c r="E39" s="16">
        <f>E40*$E$4</f>
        <v>13635.855</v>
      </c>
      <c r="F39" s="16">
        <f>F40*$F$4</f>
        <v>13580.4504</v>
      </c>
      <c r="G39" s="16"/>
      <c r="H39" s="70">
        <f t="shared" si="1"/>
        <v>13593.354974999998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152" t="s">
        <v>38</v>
      </c>
      <c r="C40" s="16">
        <v>454</v>
      </c>
      <c r="D40" s="22">
        <v>451</v>
      </c>
      <c r="E40" s="15">
        <v>450</v>
      </c>
      <c r="F40" s="15">
        <v>444</v>
      </c>
      <c r="G40" s="15"/>
      <c r="H40" s="70">
        <f t="shared" si="1"/>
        <v>449.75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153" t="s">
        <v>67</v>
      </c>
      <c r="C41" s="80">
        <f>C42*$C$4</f>
        <v>24749.748</v>
      </c>
      <c r="D41" s="80">
        <f>D42*$D$4</f>
        <v>24763.161</v>
      </c>
      <c r="E41" s="80">
        <f>E42*$E$4</f>
        <v>25332.3884</v>
      </c>
      <c r="F41" s="80">
        <f>F42*$F$4</f>
        <v>25203.358400000001</v>
      </c>
      <c r="G41" s="80"/>
      <c r="H41" s="82">
        <f t="shared" si="1"/>
        <v>25012.163949999998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156" t="s">
        <v>22</v>
      </c>
      <c r="C42" s="96">
        <v>828</v>
      </c>
      <c r="D42" s="97">
        <v>822</v>
      </c>
      <c r="E42" s="98">
        <v>836</v>
      </c>
      <c r="F42" s="98">
        <v>824</v>
      </c>
      <c r="G42" s="98"/>
      <c r="H42" s="99">
        <f t="shared" si="1"/>
        <v>827.5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157" t="s">
        <v>40</v>
      </c>
      <c r="C43" s="16"/>
      <c r="D43" s="22"/>
      <c r="E43" s="15"/>
      <c r="F43" s="15"/>
      <c r="G43" s="15"/>
      <c r="H43" s="70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152" t="s">
        <v>41</v>
      </c>
      <c r="C44" s="16">
        <f>C45*$C$4</f>
        <v>13331.385999999999</v>
      </c>
      <c r="D44" s="16">
        <f>D45*$D$4</f>
        <v>13345.5965</v>
      </c>
      <c r="E44" s="16">
        <f>E45*$E$4</f>
        <v>13393.4398</v>
      </c>
      <c r="F44" s="16">
        <f>F45*$F$4</f>
        <v>1590.5032000000001</v>
      </c>
      <c r="G44" s="16"/>
      <c r="H44" s="70">
        <f t="shared" ref="H44:H49" si="2">AVERAGE(C44:G44)</f>
        <v>10415.231374999999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158" t="s">
        <v>69</v>
      </c>
      <c r="C45" s="16">
        <v>446</v>
      </c>
      <c r="D45" s="22">
        <v>443</v>
      </c>
      <c r="E45" s="15">
        <v>442</v>
      </c>
      <c r="F45" s="15">
        <v>52</v>
      </c>
      <c r="G45" s="15"/>
      <c r="H45" s="70">
        <f t="shared" si="2"/>
        <v>345.75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152" t="s">
        <v>42</v>
      </c>
      <c r="C46" s="16">
        <f>C47*$C$4</f>
        <v>12315.091999999999</v>
      </c>
      <c r="D46" s="16">
        <f>D47*$D$4</f>
        <v>12321.3295</v>
      </c>
      <c r="E46" s="16">
        <f>E47*$E$4</f>
        <v>12363.1752</v>
      </c>
      <c r="F46" s="16">
        <f>F47*$F$4</f>
        <v>12785.1988</v>
      </c>
      <c r="G46" s="16"/>
      <c r="H46" s="70">
        <f t="shared" si="2"/>
        <v>12446.198874999998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158" t="s">
        <v>70</v>
      </c>
      <c r="C47" s="16">
        <v>412</v>
      </c>
      <c r="D47" s="22">
        <v>409</v>
      </c>
      <c r="E47" s="15">
        <v>408</v>
      </c>
      <c r="F47" s="15">
        <v>418</v>
      </c>
      <c r="G47" s="15"/>
      <c r="H47" s="70">
        <f t="shared" si="2"/>
        <v>411.75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152" t="s">
        <v>43</v>
      </c>
      <c r="C48" s="16">
        <f>C49*$C$4</f>
        <v>12225.419</v>
      </c>
      <c r="D48" s="16">
        <f>D49*$D$4</f>
        <v>12230.953</v>
      </c>
      <c r="E48" s="16">
        <f>E49*$E$4</f>
        <v>12272.2695</v>
      </c>
      <c r="F48" s="16">
        <f>F49*$F$4</f>
        <v>12693.439</v>
      </c>
      <c r="G48" s="16"/>
      <c r="H48" s="70">
        <f t="shared" si="2"/>
        <v>12355.520124999999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152" t="s">
        <v>20</v>
      </c>
      <c r="C49" s="16">
        <v>409</v>
      </c>
      <c r="D49" s="16">
        <v>406</v>
      </c>
      <c r="E49" s="18">
        <v>405</v>
      </c>
      <c r="F49" s="18">
        <v>415</v>
      </c>
      <c r="G49" s="18"/>
      <c r="H49" s="70">
        <f t="shared" si="2"/>
        <v>408.75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159" t="s">
        <v>97</v>
      </c>
      <c r="C50" s="52"/>
      <c r="D50" s="49"/>
      <c r="E50" s="49"/>
      <c r="F50" s="49"/>
      <c r="G50" s="49"/>
      <c r="H50" s="49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152" t="s">
        <v>71</v>
      </c>
      <c r="C51" s="16">
        <f>C52*$C$4</f>
        <v>29562.198999999997</v>
      </c>
      <c r="D51" s="16">
        <f>D52*$D$4</f>
        <v>29583.240999999998</v>
      </c>
      <c r="E51" s="16">
        <f>E52*$E$4</f>
        <v>29665.560099999999</v>
      </c>
      <c r="F51" s="16">
        <f>F52*$F$4</f>
        <v>29516.069</v>
      </c>
      <c r="G51" s="16"/>
      <c r="H51" s="70">
        <f>AVERAGE(C51:G51)</f>
        <v>29581.767274999998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152" t="s">
        <v>20</v>
      </c>
      <c r="C52" s="16">
        <v>989</v>
      </c>
      <c r="D52" s="15">
        <v>982</v>
      </c>
      <c r="E52" s="15">
        <v>979</v>
      </c>
      <c r="F52" s="15">
        <v>965</v>
      </c>
      <c r="G52" s="15"/>
      <c r="H52" s="70">
        <f>AVERAGE(C52:G52)</f>
        <v>978.75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152" t="s">
        <v>45</v>
      </c>
      <c r="C53" s="16">
        <f>C54*$C$4</f>
        <v>0</v>
      </c>
      <c r="D53" s="16">
        <f>D54*$D$4</f>
        <v>0</v>
      </c>
      <c r="E53" s="16">
        <f>E54*$E$4</f>
        <v>0</v>
      </c>
      <c r="F53" s="16">
        <f>F54*$F$4</f>
        <v>0</v>
      </c>
      <c r="G53" s="45"/>
      <c r="H53" s="45" t="s">
        <v>65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152" t="s">
        <v>20</v>
      </c>
      <c r="C54" s="45">
        <v>0</v>
      </c>
      <c r="D54" s="45">
        <v>0</v>
      </c>
      <c r="E54" s="45">
        <v>0</v>
      </c>
      <c r="F54" s="45">
        <v>0</v>
      </c>
      <c r="G54" s="45"/>
      <c r="H54" s="45" t="s">
        <v>65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155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152" t="s">
        <v>47</v>
      </c>
      <c r="C56" s="16">
        <f>C57*$C$4</f>
        <v>24480.728999999999</v>
      </c>
      <c r="D56" s="16">
        <f>D57*$D$4</f>
        <v>24522.156999999999</v>
      </c>
      <c r="E56" s="16">
        <f>E57*$E$4</f>
        <v>24574.840899999999</v>
      </c>
      <c r="F56" s="16">
        <f>F57*$F$4</f>
        <v>24469.279999999999</v>
      </c>
      <c r="G56" s="16"/>
      <c r="H56" s="70">
        <f>AVERAGE(C56:G56)</f>
        <v>24511.751724999998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152" t="s">
        <v>22</v>
      </c>
      <c r="C57" s="16">
        <v>819</v>
      </c>
      <c r="D57" s="15">
        <v>814</v>
      </c>
      <c r="E57" s="15">
        <v>811</v>
      </c>
      <c r="F57" s="15">
        <v>800</v>
      </c>
      <c r="G57" s="15"/>
      <c r="H57" s="70">
        <f>AVERAGE(C57:G57)</f>
        <v>811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155" t="s">
        <v>48</v>
      </c>
      <c r="C58" s="52"/>
      <c r="D58" s="49"/>
      <c r="E58" s="49"/>
      <c r="F58" s="49"/>
      <c r="G58" s="49"/>
      <c r="H58" s="4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152" t="s">
        <v>49</v>
      </c>
      <c r="C59" s="16">
        <f>C60*$C$4</f>
        <v>17605.798999999999</v>
      </c>
      <c r="D59" s="16">
        <f>D60*$D$4</f>
        <v>17593.291999999998</v>
      </c>
      <c r="E59" s="16">
        <f>E60*$E$4</f>
        <v>17635.7058</v>
      </c>
      <c r="F59" s="16">
        <f>F60*$F$4</f>
        <v>17556.7084</v>
      </c>
      <c r="G59" s="16"/>
      <c r="H59" s="70">
        <f t="shared" ref="H59:H68" si="3">AVERAGE(C59:G59)</f>
        <v>17597.8763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152" t="s">
        <v>20</v>
      </c>
      <c r="C60" s="16">
        <v>589</v>
      </c>
      <c r="D60" s="15">
        <v>584</v>
      </c>
      <c r="E60" s="15">
        <v>582</v>
      </c>
      <c r="F60" s="15">
        <v>574</v>
      </c>
      <c r="G60" s="15"/>
      <c r="H60" s="70">
        <f t="shared" si="3"/>
        <v>582.25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152" t="s">
        <v>50</v>
      </c>
      <c r="C61" s="16">
        <f>C62*$C$4</f>
        <v>15842.23</v>
      </c>
      <c r="D61" s="16">
        <f>D62*$D$4</f>
        <v>15876.138499999999</v>
      </c>
      <c r="E61" s="16">
        <f>E62*$E$4</f>
        <v>15908.497499999999</v>
      </c>
      <c r="F61" s="16">
        <f>F62*$F$4</f>
        <v>15843.8588</v>
      </c>
      <c r="G61" s="16"/>
      <c r="H61" s="70">
        <f t="shared" si="3"/>
        <v>15867.681199999999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152" t="s">
        <v>20</v>
      </c>
      <c r="C62" s="16">
        <v>530</v>
      </c>
      <c r="D62" s="15">
        <v>527</v>
      </c>
      <c r="E62" s="15">
        <v>525</v>
      </c>
      <c r="F62" s="15">
        <v>518</v>
      </c>
      <c r="G62" s="15"/>
      <c r="H62" s="70">
        <f t="shared" si="3"/>
        <v>525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152" t="s">
        <v>51</v>
      </c>
      <c r="C63" s="16">
        <f>C64*$C$4</f>
        <v>15363.973999999998</v>
      </c>
      <c r="D63" s="16">
        <f>D64*$D$4</f>
        <v>15364.004999999999</v>
      </c>
      <c r="E63" s="16">
        <f>E64*$E$4</f>
        <v>15423.667100000001</v>
      </c>
      <c r="F63" s="16">
        <f>F64*$F$4</f>
        <v>15323.8866</v>
      </c>
      <c r="G63" s="16"/>
      <c r="H63" s="70">
        <f t="shared" si="3"/>
        <v>15368.883174999999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152" t="s">
        <v>20</v>
      </c>
      <c r="C64" s="16">
        <v>514</v>
      </c>
      <c r="D64" s="15">
        <v>510</v>
      </c>
      <c r="E64" s="15">
        <v>509</v>
      </c>
      <c r="F64" s="15">
        <v>501</v>
      </c>
      <c r="G64" s="15"/>
      <c r="H64" s="70">
        <f t="shared" si="3"/>
        <v>508.5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152" t="s">
        <v>52</v>
      </c>
      <c r="C65" s="16">
        <f>C66*$C$4</f>
        <v>0</v>
      </c>
      <c r="D65" s="16">
        <f>D66*$D$4</f>
        <v>0</v>
      </c>
      <c r="E65" s="16">
        <f>E66*$E$4</f>
        <v>0</v>
      </c>
      <c r="F65" s="16">
        <f>F66*$F$4</f>
        <v>0</v>
      </c>
      <c r="G65" s="16"/>
      <c r="H65" s="70">
        <f t="shared" si="3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152" t="s">
        <v>20</v>
      </c>
      <c r="C66" s="16">
        <v>0</v>
      </c>
      <c r="D66" s="15">
        <v>0</v>
      </c>
      <c r="E66" s="15">
        <v>0</v>
      </c>
      <c r="F66" s="15">
        <v>0</v>
      </c>
      <c r="G66" s="15"/>
      <c r="H66" s="18">
        <f t="shared" si="3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152" t="s">
        <v>53</v>
      </c>
      <c r="C67" s="16">
        <f>C68*$C$4</f>
        <v>0</v>
      </c>
      <c r="D67" s="16">
        <f>D68*$D$4</f>
        <v>0</v>
      </c>
      <c r="E67" s="16">
        <f>E68*$E$4</f>
        <v>0</v>
      </c>
      <c r="F67" s="16">
        <f>F68*$F$4</f>
        <v>0</v>
      </c>
      <c r="G67" s="16"/>
      <c r="H67" s="18">
        <f t="shared" si="3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60" t="s">
        <v>20</v>
      </c>
      <c r="C68" s="23">
        <v>0</v>
      </c>
      <c r="D68" s="24">
        <v>0</v>
      </c>
      <c r="E68" s="24">
        <v>0</v>
      </c>
      <c r="F68" s="24">
        <v>0</v>
      </c>
      <c r="G68" s="24"/>
      <c r="H68" s="21">
        <f t="shared" si="3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155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152" t="s">
        <v>55</v>
      </c>
      <c r="C70" s="16">
        <f>C71*$C$4</f>
        <v>16171.030999999999</v>
      </c>
      <c r="D70" s="16">
        <f>D71*$D$4</f>
        <v>16388.272000000001</v>
      </c>
      <c r="E70" s="16">
        <f>E71*$E$4</f>
        <v>16453.931700000001</v>
      </c>
      <c r="F70" s="16">
        <f>F71*$F$4</f>
        <v>16547.350600000002</v>
      </c>
      <c r="G70" s="16"/>
      <c r="H70" s="70">
        <f>AVERAGE(C70:G70)</f>
        <v>16390.146325000002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152" t="s">
        <v>22</v>
      </c>
      <c r="C71" s="16">
        <v>541</v>
      </c>
      <c r="D71" s="15">
        <v>544</v>
      </c>
      <c r="E71" s="15">
        <v>543</v>
      </c>
      <c r="F71" s="15">
        <v>541</v>
      </c>
      <c r="G71" s="15"/>
      <c r="H71" s="70">
        <f>AVERAGE(C71:G71)</f>
        <v>542.25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153" t="s">
        <v>56</v>
      </c>
      <c r="C72" s="80">
        <f>C73*$C$4</f>
        <v>16081.357999999998</v>
      </c>
      <c r="D72" s="80">
        <f>D73*$D$4</f>
        <v>16297.895499999999</v>
      </c>
      <c r="E72" s="80">
        <f>E73*$E$4</f>
        <v>16332.724099999999</v>
      </c>
      <c r="F72" s="16">
        <f>F73*$F$4</f>
        <v>16455.590800000002</v>
      </c>
      <c r="G72" s="80"/>
      <c r="H72" s="82">
        <f>AVERAGE(C72:G72)</f>
        <v>16291.892100000001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153" t="s">
        <v>20</v>
      </c>
      <c r="C73" s="80">
        <v>538</v>
      </c>
      <c r="D73" s="81">
        <v>541</v>
      </c>
      <c r="E73" s="81">
        <v>539</v>
      </c>
      <c r="F73" s="81">
        <v>538</v>
      </c>
      <c r="G73" s="81"/>
      <c r="H73" s="82">
        <f>AVERAGE(C73:G73)</f>
        <v>539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152" t="s">
        <v>57</v>
      </c>
      <c r="C74" s="16">
        <f>C75*$C$4</f>
        <v>15961.794</v>
      </c>
      <c r="D74" s="16">
        <f>D75*$D$4</f>
        <v>16207.519</v>
      </c>
      <c r="E74" s="16">
        <f>E75*$E$4</f>
        <v>16241.8184</v>
      </c>
      <c r="F74" s="16">
        <f>F75*$F$4</f>
        <v>16333.2444</v>
      </c>
      <c r="G74" s="16"/>
      <c r="H74" s="70">
        <f t="shared" ref="H74:H81" si="4">AVERAGE(C74:G74)</f>
        <v>16186.093949999999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152" t="s">
        <v>20</v>
      </c>
      <c r="C75" s="16">
        <v>534</v>
      </c>
      <c r="D75" s="15">
        <v>538</v>
      </c>
      <c r="E75" s="15">
        <v>536</v>
      </c>
      <c r="F75" s="15">
        <v>534</v>
      </c>
      <c r="G75" s="15"/>
      <c r="H75" s="70">
        <f t="shared" si="4"/>
        <v>535.5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152" t="s">
        <v>58</v>
      </c>
      <c r="C76" s="16">
        <f>C77*$C$4</f>
        <v>15842.23</v>
      </c>
      <c r="D76" s="16">
        <f>D77*$D$4</f>
        <v>16087.017</v>
      </c>
      <c r="E76" s="16">
        <f>E77*$E$4</f>
        <v>16120.6108</v>
      </c>
      <c r="F76" s="16">
        <f>F77*$F$4</f>
        <v>16241.4846</v>
      </c>
      <c r="G76" s="16"/>
      <c r="H76" s="70">
        <f t="shared" si="4"/>
        <v>16072.835599999999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152" t="s">
        <v>20</v>
      </c>
      <c r="C77" s="16">
        <v>530</v>
      </c>
      <c r="D77" s="15">
        <v>534</v>
      </c>
      <c r="E77" s="15">
        <v>532</v>
      </c>
      <c r="F77" s="15">
        <v>531</v>
      </c>
      <c r="G77" s="15"/>
      <c r="H77" s="70">
        <f t="shared" si="4"/>
        <v>531.75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152" t="s">
        <v>59</v>
      </c>
      <c r="C78" s="16">
        <f>C79*$C$4</f>
        <v>15662.883999999998</v>
      </c>
      <c r="D78" s="16">
        <f>D79*$D$4</f>
        <v>15876.138499999999</v>
      </c>
      <c r="E78" s="16">
        <f>E79*$E$4</f>
        <v>15908.497499999999</v>
      </c>
      <c r="F78" s="16">
        <f>F79*$F$4</f>
        <v>16027.3784</v>
      </c>
      <c r="G78" s="16"/>
      <c r="H78" s="70">
        <f t="shared" si="4"/>
        <v>15868.7246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152" t="s">
        <v>22</v>
      </c>
      <c r="C79" s="16">
        <v>524</v>
      </c>
      <c r="D79" s="15">
        <v>527</v>
      </c>
      <c r="E79" s="15">
        <v>525</v>
      </c>
      <c r="F79" s="15">
        <v>524</v>
      </c>
      <c r="G79" s="15"/>
      <c r="H79" s="70">
        <f t="shared" si="4"/>
        <v>525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152" t="s">
        <v>60</v>
      </c>
      <c r="C80" s="16">
        <f>C81*$C$4</f>
        <v>0</v>
      </c>
      <c r="D80" s="16">
        <f>D81*$D$4</f>
        <v>0</v>
      </c>
      <c r="E80" s="16">
        <f>E81*$E$4</f>
        <v>0</v>
      </c>
      <c r="F80" s="16">
        <f>F81*$F$4</f>
        <v>0</v>
      </c>
      <c r="G80" s="16"/>
      <c r="H80" s="18">
        <f t="shared" si="4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152" t="s">
        <v>20</v>
      </c>
      <c r="C81" s="16">
        <v>0</v>
      </c>
      <c r="D81" s="15">
        <v>0</v>
      </c>
      <c r="E81" s="15">
        <v>0</v>
      </c>
      <c r="F81" s="15">
        <v>0</v>
      </c>
      <c r="G81" s="15"/>
      <c r="H81" s="18">
        <f t="shared" si="4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155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152" t="s">
        <v>62</v>
      </c>
      <c r="C83" s="16">
        <f>C84*$C$4</f>
        <v>11298.797999999999</v>
      </c>
      <c r="D83" s="16">
        <f>D84*$D$4</f>
        <v>11297.0625</v>
      </c>
      <c r="E83" s="16">
        <f>E84*$E$4</f>
        <v>11332.910599999999</v>
      </c>
      <c r="F83" s="16">
        <f>F84*$F$4</f>
        <v>11286.455400000001</v>
      </c>
      <c r="G83" s="16"/>
      <c r="H83" s="70">
        <f>AVERAGE(C83:G83)</f>
        <v>11303.806624999999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60" t="s">
        <v>20</v>
      </c>
      <c r="C84" s="23">
        <v>378</v>
      </c>
      <c r="D84" s="24">
        <v>375</v>
      </c>
      <c r="E84" s="24">
        <v>374</v>
      </c>
      <c r="F84" s="21">
        <v>369</v>
      </c>
      <c r="G84" s="24"/>
      <c r="H84" s="69">
        <f>AVERAGE(C84:G84)</f>
        <v>374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157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152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152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161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162"/>
      <c r="C89" s="17"/>
      <c r="D89" s="17"/>
      <c r="E89" s="17"/>
      <c r="F89" s="17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workbookViewId="0">
      <pane xSplit="2" ySplit="4" topLeftCell="C30" activePane="bottomRight" state="frozen"/>
      <selection activeCell="B40" sqref="B40"/>
      <selection pane="topRight" activeCell="B40" sqref="B40"/>
      <selection pane="bottomLeft" activeCell="B40" sqref="B40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79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2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6" t="s">
        <v>16</v>
      </c>
    </row>
    <row r="4" spans="1:17" x14ac:dyDescent="0.5">
      <c r="B4" s="42" t="s">
        <v>17</v>
      </c>
      <c r="C4" s="41">
        <v>30.515999999999998</v>
      </c>
      <c r="D4" s="40">
        <v>30.4817</v>
      </c>
      <c r="E4" s="41">
        <v>30.369299999999999</v>
      </c>
      <c r="F4" s="39">
        <v>30.3371</v>
      </c>
      <c r="G4" s="39"/>
      <c r="H4" s="43">
        <f>AVERAGE(C4:G4)</f>
        <v>30.426024999999996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47"/>
    </row>
    <row r="6" spans="1:17" x14ac:dyDescent="0.5">
      <c r="A6" t="s">
        <v>98</v>
      </c>
      <c r="B6" s="6" t="s">
        <v>19</v>
      </c>
      <c r="C6" s="16">
        <f>C7*$C$4</f>
        <v>34116.887999999999</v>
      </c>
      <c r="D6" s="16">
        <f>D7*$D$4</f>
        <v>34078.5406</v>
      </c>
      <c r="E6" s="16">
        <f>E7*$E$4</f>
        <v>33588.445800000001</v>
      </c>
      <c r="F6" s="59">
        <f>F7*$F$4</f>
        <v>33552.832600000002</v>
      </c>
      <c r="G6" s="16"/>
      <c r="H6" s="70">
        <f t="shared" ref="H6:H35" si="0">AVERAGE(C6:G6)</f>
        <v>33834.176749999999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8">
        <v>1118</v>
      </c>
      <c r="D7" s="15">
        <v>1118</v>
      </c>
      <c r="E7" s="15">
        <v>1106</v>
      </c>
      <c r="F7" s="15">
        <v>1106</v>
      </c>
      <c r="G7" s="15"/>
      <c r="H7" s="70">
        <f t="shared" si="0"/>
        <v>1112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29997.227999999999</v>
      </c>
      <c r="D8" s="80">
        <f>D9*$D$4</f>
        <v>29963.5111</v>
      </c>
      <c r="E8" s="80">
        <f>E9*$E$4</f>
        <v>29397.482400000001</v>
      </c>
      <c r="F8" s="80">
        <f>F9*$F$4</f>
        <v>29366.3128</v>
      </c>
      <c r="G8" s="80"/>
      <c r="H8" s="82">
        <f t="shared" si="0"/>
        <v>29681.133575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85" t="s">
        <v>22</v>
      </c>
      <c r="C9" s="80">
        <v>983</v>
      </c>
      <c r="D9" s="80">
        <v>983</v>
      </c>
      <c r="E9" s="80">
        <v>968</v>
      </c>
      <c r="F9" s="80">
        <v>968</v>
      </c>
      <c r="G9" s="80"/>
      <c r="H9" s="82">
        <f t="shared" si="0"/>
        <v>975.5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33598.115999999995</v>
      </c>
      <c r="D10" s="80">
        <f>D11*$D$4</f>
        <v>33560.351699999999</v>
      </c>
      <c r="E10" s="80">
        <f>E11*$E$4</f>
        <v>33041.7984</v>
      </c>
      <c r="F10" s="80">
        <f>F11*$F$4</f>
        <v>33006.764799999997</v>
      </c>
      <c r="G10" s="80"/>
      <c r="H10" s="82">
        <f t="shared" si="0"/>
        <v>33301.757724999996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1101</v>
      </c>
      <c r="D11" s="80">
        <v>1101</v>
      </c>
      <c r="E11" s="80">
        <v>1088</v>
      </c>
      <c r="F11" s="80">
        <v>1088</v>
      </c>
      <c r="G11" s="80"/>
      <c r="H11" s="82">
        <f t="shared" si="0"/>
        <v>1094.5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29447.94</v>
      </c>
      <c r="D12" s="80">
        <f>D13*$D$4</f>
        <v>29414.840499999998</v>
      </c>
      <c r="E12" s="80">
        <f>E13*$E$4</f>
        <v>28911.5736</v>
      </c>
      <c r="F12" s="80">
        <f>F13*$F$4</f>
        <v>28880.9192</v>
      </c>
      <c r="G12" s="80"/>
      <c r="H12" s="82">
        <f t="shared" si="0"/>
        <v>29163.818325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2">
        <v>965</v>
      </c>
      <c r="D13" s="83">
        <v>965</v>
      </c>
      <c r="E13" s="81">
        <v>952</v>
      </c>
      <c r="F13" s="81">
        <v>952</v>
      </c>
      <c r="G13" s="81"/>
      <c r="H13" s="82">
        <f t="shared" si="0"/>
        <v>958.5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18157.02</v>
      </c>
      <c r="D14" s="16">
        <f>D15*$D$4</f>
        <v>18136.611499999999</v>
      </c>
      <c r="E14" s="16">
        <f>E15*$E$4</f>
        <v>17917.886999999999</v>
      </c>
      <c r="F14" s="59">
        <f>F15*$F$4</f>
        <v>17383.158299999999</v>
      </c>
      <c r="G14" s="16"/>
      <c r="H14" s="70">
        <f t="shared" si="0"/>
        <v>17898.6692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595</v>
      </c>
      <c r="D15" s="15">
        <v>595</v>
      </c>
      <c r="E15" s="15">
        <v>590</v>
      </c>
      <c r="F15" s="15">
        <v>573</v>
      </c>
      <c r="G15" s="15"/>
      <c r="H15" s="70">
        <f t="shared" si="0"/>
        <v>588.25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17027.928</v>
      </c>
      <c r="D16" s="16">
        <f>D17*$D$4</f>
        <v>16917.343499999999</v>
      </c>
      <c r="E16" s="16">
        <f>E17*$E$4</f>
        <v>16703.114999999998</v>
      </c>
      <c r="F16" s="59">
        <f>F17*$F$4</f>
        <v>16169.674300000001</v>
      </c>
      <c r="G16" s="16"/>
      <c r="H16" s="70">
        <f t="shared" si="0"/>
        <v>16704.515200000002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558</v>
      </c>
      <c r="D17" s="15">
        <v>555</v>
      </c>
      <c r="E17" s="15">
        <v>550</v>
      </c>
      <c r="F17" s="15">
        <v>533</v>
      </c>
      <c r="G17" s="15"/>
      <c r="H17" s="70">
        <f t="shared" si="0"/>
        <v>549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>
        <f>C19*$C$4</f>
        <v>0</v>
      </c>
      <c r="D18" s="16">
        <f>D19*$D$4</f>
        <v>0</v>
      </c>
      <c r="E18" s="16">
        <f>E19*$E$4</f>
        <v>0</v>
      </c>
      <c r="F18" s="59">
        <f>F19*$F$4</f>
        <v>0</v>
      </c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>
        <v>0</v>
      </c>
      <c r="D19" s="16">
        <v>0</v>
      </c>
      <c r="E19" s="15">
        <v>0</v>
      </c>
      <c r="F19" s="15">
        <v>0</v>
      </c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>
        <f>C21*$C$4</f>
        <v>0</v>
      </c>
      <c r="D20" s="16">
        <f>D21*$D$4</f>
        <v>0</v>
      </c>
      <c r="E20" s="16">
        <f>E21*$E$4</f>
        <v>0</v>
      </c>
      <c r="F20" s="59">
        <f>F21*$F$4</f>
        <v>0</v>
      </c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>
        <v>0</v>
      </c>
      <c r="D21" s="15">
        <v>0</v>
      </c>
      <c r="E21" s="15">
        <v>0</v>
      </c>
      <c r="F21" s="15">
        <v>0</v>
      </c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16539.671999999999</v>
      </c>
      <c r="D22" s="80">
        <f>D23*$D$4</f>
        <v>16399.154600000002</v>
      </c>
      <c r="E22" s="80">
        <f>E23*$E$4</f>
        <v>16186.8369</v>
      </c>
      <c r="F22" s="80">
        <f>F23*$F$4</f>
        <v>15653.943600000001</v>
      </c>
      <c r="G22" s="80"/>
      <c r="H22" s="82">
        <f t="shared" si="0"/>
        <v>16194.901775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542</v>
      </c>
      <c r="D23" s="81">
        <v>538</v>
      </c>
      <c r="E23" s="81">
        <v>533</v>
      </c>
      <c r="F23" s="81">
        <v>516</v>
      </c>
      <c r="G23" s="81"/>
      <c r="H23" s="82">
        <f t="shared" si="0"/>
        <v>532.25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16417.608</v>
      </c>
      <c r="D24" s="16">
        <f>D25*$D$4</f>
        <v>16277.227800000001</v>
      </c>
      <c r="E24" s="16">
        <f>E25*$E$4</f>
        <v>16065.359699999999</v>
      </c>
      <c r="F24" s="59">
        <f>F25*$F$4</f>
        <v>15562.9323</v>
      </c>
      <c r="G24" s="16"/>
      <c r="H24" s="70">
        <f t="shared" si="0"/>
        <v>16080.781950000001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538</v>
      </c>
      <c r="D25" s="18">
        <v>534</v>
      </c>
      <c r="E25" s="18">
        <v>529</v>
      </c>
      <c r="F25" s="18">
        <v>513</v>
      </c>
      <c r="G25" s="18"/>
      <c r="H25" s="70">
        <f t="shared" si="0"/>
        <v>528.5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6" t="s">
        <v>31</v>
      </c>
      <c r="C26" s="16">
        <f>C27*$C$4</f>
        <v>15746.255999999999</v>
      </c>
      <c r="D26" s="16">
        <f>D27*$D$4</f>
        <v>15728.557199999999</v>
      </c>
      <c r="E26" s="16">
        <f>E27*$E$4</f>
        <v>15579.4509</v>
      </c>
      <c r="F26" s="59">
        <f>F27*$F$4</f>
        <v>15198.8871</v>
      </c>
      <c r="G26" s="16"/>
      <c r="H26" s="70">
        <f t="shared" si="0"/>
        <v>15563.2878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6" t="s">
        <v>20</v>
      </c>
      <c r="C27" s="16">
        <v>516</v>
      </c>
      <c r="D27" s="22">
        <v>516</v>
      </c>
      <c r="E27" s="15">
        <v>513</v>
      </c>
      <c r="F27" s="15">
        <v>501</v>
      </c>
      <c r="G27" s="15"/>
      <c r="H27" s="70">
        <f t="shared" si="0"/>
        <v>511.5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6" t="s">
        <v>32</v>
      </c>
      <c r="C28" s="16">
        <f>C29*$C$4</f>
        <v>0</v>
      </c>
      <c r="D28" s="16">
        <f>D29*$D$4</f>
        <v>0</v>
      </c>
      <c r="E28" s="16">
        <f>E29*$E$4</f>
        <v>0</v>
      </c>
      <c r="F28" s="59">
        <f>F29*$F$4</f>
        <v>0</v>
      </c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6" t="s">
        <v>20</v>
      </c>
      <c r="C29" s="16">
        <v>0</v>
      </c>
      <c r="D29" s="22">
        <v>0</v>
      </c>
      <c r="E29" s="15">
        <v>0</v>
      </c>
      <c r="F29" s="15">
        <v>0</v>
      </c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5" t="s">
        <v>66</v>
      </c>
      <c r="C30" s="80">
        <f>C31*$C$4</f>
        <v>14861.291999999999</v>
      </c>
      <c r="D30" s="80">
        <f>D31*$D$4</f>
        <v>14996.9964</v>
      </c>
      <c r="E30" s="80">
        <f>E31*$E$4</f>
        <v>14880.957</v>
      </c>
      <c r="F30" s="59">
        <f>F31*$F$4</f>
        <v>14622.4822</v>
      </c>
      <c r="G30" s="80"/>
      <c r="H30" s="82">
        <f t="shared" si="0"/>
        <v>14840.4319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5" t="s">
        <v>20</v>
      </c>
      <c r="C31" s="80">
        <v>487</v>
      </c>
      <c r="D31" s="83">
        <v>492</v>
      </c>
      <c r="E31" s="81">
        <v>490</v>
      </c>
      <c r="F31" s="81">
        <v>482</v>
      </c>
      <c r="G31" s="81"/>
      <c r="H31" s="82">
        <f t="shared" si="0"/>
        <v>487.75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6" t="s">
        <v>33</v>
      </c>
      <c r="C32" s="16">
        <f>C33*$C$4</f>
        <v>0</v>
      </c>
      <c r="D32" s="16">
        <f>D33*$D$4</f>
        <v>0</v>
      </c>
      <c r="E32" s="16">
        <f>E33*$E$4</f>
        <v>0</v>
      </c>
      <c r="F32" s="59">
        <f>F33*$F$4</f>
        <v>0</v>
      </c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6" t="s">
        <v>20</v>
      </c>
      <c r="C33" s="16">
        <v>0</v>
      </c>
      <c r="D33" s="22">
        <v>0</v>
      </c>
      <c r="E33" s="15">
        <v>0</v>
      </c>
      <c r="F33" s="15">
        <v>0</v>
      </c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6" t="s">
        <v>34</v>
      </c>
      <c r="C34" s="16">
        <f>C35*$C$4</f>
        <v>0</v>
      </c>
      <c r="D34" s="16">
        <f>D35*$D$4</f>
        <v>0</v>
      </c>
      <c r="E34" s="16">
        <f>E35*$E$4</f>
        <v>0</v>
      </c>
      <c r="F34" s="59">
        <f>F35*$F$4</f>
        <v>0</v>
      </c>
      <c r="G34" s="16"/>
      <c r="H34" s="70">
        <f t="shared" si="0"/>
        <v>0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7" t="s">
        <v>22</v>
      </c>
      <c r="C35" s="23">
        <v>0</v>
      </c>
      <c r="D35" s="28">
        <v>0</v>
      </c>
      <c r="E35" s="24">
        <v>0</v>
      </c>
      <c r="F35" s="24">
        <v>0</v>
      </c>
      <c r="G35" s="24"/>
      <c r="H35" s="69">
        <f t="shared" si="0"/>
        <v>0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18279.083999999999</v>
      </c>
      <c r="D37" s="16">
        <f>D38*$D$4</f>
        <v>18258.5383</v>
      </c>
      <c r="E37" s="16">
        <f>E38*$E$4</f>
        <v>18251.9493</v>
      </c>
      <c r="F37" s="59">
        <f>F38*$F$4</f>
        <v>18232.597099999999</v>
      </c>
      <c r="G37" s="16"/>
      <c r="H37" s="70">
        <f t="shared" ref="H37:H68" si="1">AVERAGE(C37:G37)</f>
        <v>18255.542175000002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22">
        <v>599</v>
      </c>
      <c r="D38" s="22">
        <v>599</v>
      </c>
      <c r="E38" s="15">
        <v>601</v>
      </c>
      <c r="F38" s="15">
        <v>601</v>
      </c>
      <c r="G38" s="15"/>
      <c r="H38" s="70">
        <f t="shared" si="1"/>
        <v>600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13610.135999999999</v>
      </c>
      <c r="D39" s="16">
        <f>D40*$D$4</f>
        <v>13594.8382</v>
      </c>
      <c r="E39" s="16">
        <f>E40*$E$4</f>
        <v>13605.446399999999</v>
      </c>
      <c r="F39" s="59">
        <f>F40*$F$4</f>
        <v>13591.0208</v>
      </c>
      <c r="G39" s="16"/>
      <c r="H39" s="70">
        <f t="shared" si="1"/>
        <v>13600.360349999999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22">
        <v>446</v>
      </c>
      <c r="D40" s="22">
        <v>446</v>
      </c>
      <c r="E40" s="15">
        <v>448</v>
      </c>
      <c r="F40" s="15">
        <v>448</v>
      </c>
      <c r="G40" s="15"/>
      <c r="H40" s="70">
        <f t="shared" si="1"/>
        <v>447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80">
        <f>C42*$C$4</f>
        <v>25114.667999999998</v>
      </c>
      <c r="D41" s="80">
        <f>D42*$D$4</f>
        <v>24751.1404</v>
      </c>
      <c r="E41" s="80">
        <f>E42*$E$4</f>
        <v>24234.701399999998</v>
      </c>
      <c r="F41" s="59">
        <f>F42*$F$4</f>
        <v>23905.6348</v>
      </c>
      <c r="G41" s="80"/>
      <c r="H41" s="82">
        <f t="shared" si="1"/>
        <v>24501.53615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3">
        <v>823</v>
      </c>
      <c r="D42" s="83">
        <v>812</v>
      </c>
      <c r="E42" s="81">
        <v>798</v>
      </c>
      <c r="F42" s="81">
        <v>788</v>
      </c>
      <c r="G42" s="81"/>
      <c r="H42" s="82">
        <f t="shared" si="1"/>
        <v>805.25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51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13884.779999999999</v>
      </c>
      <c r="D44" s="16">
        <f>D45*$D$4</f>
        <v>14356.8807</v>
      </c>
      <c r="E44" s="16">
        <f>E45*$E$4</f>
        <v>14364.678899999999</v>
      </c>
      <c r="F44" s="59">
        <f>F45*$F$4</f>
        <v>14349.4483</v>
      </c>
      <c r="G44" s="16"/>
      <c r="H44" s="70">
        <f t="shared" si="1"/>
        <v>14238.946974999999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22">
        <v>455</v>
      </c>
      <c r="D45" s="22">
        <v>471</v>
      </c>
      <c r="E45" s="15">
        <v>473</v>
      </c>
      <c r="F45" s="15">
        <v>473</v>
      </c>
      <c r="G45" s="15"/>
      <c r="H45" s="70">
        <f t="shared" si="1"/>
        <v>468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13060.848</v>
      </c>
      <c r="D46" s="16">
        <f>D47*$D$4</f>
        <v>13259.539500000001</v>
      </c>
      <c r="E46" s="16">
        <f>E47*$E$4</f>
        <v>13241.014799999999</v>
      </c>
      <c r="F46" s="59">
        <f>F47*$F$4</f>
        <v>13226.9756</v>
      </c>
      <c r="G46" s="16"/>
      <c r="H46" s="70">
        <f t="shared" si="1"/>
        <v>13197.094475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22">
        <v>428</v>
      </c>
      <c r="D47" s="22">
        <v>435</v>
      </c>
      <c r="E47" s="15">
        <v>436</v>
      </c>
      <c r="F47" s="15">
        <v>436</v>
      </c>
      <c r="G47" s="15"/>
      <c r="H47" s="70">
        <f t="shared" si="1"/>
        <v>433.75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12938.784</v>
      </c>
      <c r="D48" s="16">
        <f>D49*$D$4</f>
        <v>13137.6127</v>
      </c>
      <c r="E48" s="16">
        <f>E49*$E$4</f>
        <v>13119.5376</v>
      </c>
      <c r="F48" s="59">
        <f>F49*$F$4</f>
        <v>13105.627199999999</v>
      </c>
      <c r="G48" s="16"/>
      <c r="H48" s="70">
        <f t="shared" si="1"/>
        <v>13075.390374999999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6">
        <v>424</v>
      </c>
      <c r="D49" s="16">
        <v>431</v>
      </c>
      <c r="E49" s="18">
        <v>432</v>
      </c>
      <c r="F49" s="18">
        <v>432</v>
      </c>
      <c r="G49" s="18"/>
      <c r="H49" s="70">
        <f t="shared" si="1"/>
        <v>429.75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49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29631.036</v>
      </c>
      <c r="D51" s="16">
        <f>D52*$D$4</f>
        <v>30115.919600000001</v>
      </c>
      <c r="E51" s="16">
        <f>E52*$E$4</f>
        <v>30095.976299999998</v>
      </c>
      <c r="F51" s="59">
        <f>F52*$F$4</f>
        <v>30579.7968</v>
      </c>
      <c r="G51" s="16"/>
      <c r="H51" s="70">
        <f>AVERAGE(C51:G51)</f>
        <v>30105.682174999998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5">
        <v>971</v>
      </c>
      <c r="D52" s="15">
        <v>988</v>
      </c>
      <c r="E52" s="15">
        <v>991</v>
      </c>
      <c r="F52" s="15">
        <v>1008</v>
      </c>
      <c r="G52" s="15"/>
      <c r="H52" s="70">
        <f>AVERAGE(C52:G52)</f>
        <v>989.5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>
        <f>C54*$C$4</f>
        <v>0</v>
      </c>
      <c r="D53" s="16">
        <f>D54*$D$4</f>
        <v>0</v>
      </c>
      <c r="E53" s="16">
        <f>E54*$E$4</f>
        <v>0</v>
      </c>
      <c r="F53" s="59">
        <f>F54*$F$4</f>
        <v>0</v>
      </c>
      <c r="G53" s="45"/>
      <c r="H53" s="70">
        <f>AVERAGE(C53:G53)</f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45">
        <v>0</v>
      </c>
      <c r="D54" s="45">
        <v>0</v>
      </c>
      <c r="E54" s="45">
        <v>0</v>
      </c>
      <c r="F54" s="16">
        <v>0</v>
      </c>
      <c r="G54" s="45"/>
      <c r="H54" s="70">
        <f>AVERAGE(C54:G54)</f>
        <v>0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49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24565.379999999997</v>
      </c>
      <c r="D56" s="16">
        <f>D57*$D$4</f>
        <v>24537.768499999998</v>
      </c>
      <c r="E56" s="16">
        <f>E57*$E$4</f>
        <v>24508.025099999999</v>
      </c>
      <c r="F56" s="59">
        <f>F57*$F$4</f>
        <v>24482.039700000001</v>
      </c>
      <c r="G56" s="16"/>
      <c r="H56" s="70">
        <f t="shared" si="1"/>
        <v>24523.303325000001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5">
        <v>805</v>
      </c>
      <c r="D57" s="15">
        <v>805</v>
      </c>
      <c r="E57" s="15">
        <v>807</v>
      </c>
      <c r="F57" s="15">
        <v>807</v>
      </c>
      <c r="G57" s="15"/>
      <c r="H57" s="70">
        <f t="shared" si="1"/>
        <v>806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49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18248.567999999999</v>
      </c>
      <c r="D59" s="16">
        <f>D60*$D$4</f>
        <v>18045.166399999998</v>
      </c>
      <c r="E59" s="16">
        <f>E60*$E$4</f>
        <v>17826.7791</v>
      </c>
      <c r="F59" s="59">
        <f>F60*$F$4</f>
        <v>17292.147000000001</v>
      </c>
      <c r="G59" s="16"/>
      <c r="H59" s="70">
        <f t="shared" si="1"/>
        <v>17853.165125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5">
        <v>598</v>
      </c>
      <c r="D60" s="15">
        <v>592</v>
      </c>
      <c r="E60" s="15">
        <v>587</v>
      </c>
      <c r="F60" s="15">
        <v>570</v>
      </c>
      <c r="G60" s="15"/>
      <c r="H60" s="70">
        <f t="shared" si="1"/>
        <v>586.75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16539.671999999999</v>
      </c>
      <c r="D61" s="16">
        <f>D62*$D$4</f>
        <v>16277.227800000001</v>
      </c>
      <c r="E61" s="16">
        <f>E62*$E$4</f>
        <v>16065.359699999999</v>
      </c>
      <c r="F61" s="59">
        <f>F62*$F$4</f>
        <v>15562.9323</v>
      </c>
      <c r="G61" s="16"/>
      <c r="H61" s="70">
        <f t="shared" si="1"/>
        <v>16111.29795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5">
        <v>542</v>
      </c>
      <c r="D62" s="15">
        <v>534</v>
      </c>
      <c r="E62" s="15">
        <v>529</v>
      </c>
      <c r="F62" s="15">
        <v>513</v>
      </c>
      <c r="G62" s="15"/>
      <c r="H62" s="70">
        <f t="shared" si="1"/>
        <v>529.5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15990.383999999998</v>
      </c>
      <c r="D63" s="16">
        <f>D64*$D$4</f>
        <v>15789.5206</v>
      </c>
      <c r="E63" s="16">
        <f>E64*$E$4</f>
        <v>15579.4509</v>
      </c>
      <c r="F63" s="59">
        <f>F64*$F$4</f>
        <v>15047.2016</v>
      </c>
      <c r="G63" s="16"/>
      <c r="H63" s="70">
        <f t="shared" si="1"/>
        <v>15601.639275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5">
        <v>524</v>
      </c>
      <c r="D64" s="15">
        <v>518</v>
      </c>
      <c r="E64" s="15">
        <v>513</v>
      </c>
      <c r="F64" s="16">
        <v>496</v>
      </c>
      <c r="G64" s="15"/>
      <c r="H64" s="70">
        <f t="shared" si="1"/>
        <v>512.75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>
        <f>C66*$C$4</f>
        <v>0</v>
      </c>
      <c r="D65" s="16">
        <f>D66*$D$4</f>
        <v>0</v>
      </c>
      <c r="E65" s="16">
        <f>E66*$E$4</f>
        <v>0</v>
      </c>
      <c r="F65" s="59">
        <f>F66*$F$4</f>
        <v>0</v>
      </c>
      <c r="G65" s="16"/>
      <c r="H65" s="70">
        <f t="shared" si="1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5">
        <v>0</v>
      </c>
      <c r="D66" s="15">
        <v>0</v>
      </c>
      <c r="E66" s="15">
        <v>0</v>
      </c>
      <c r="F66" s="15">
        <v>0</v>
      </c>
      <c r="G66" s="15"/>
      <c r="H66" s="70">
        <f t="shared" si="1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>
        <f>C68*$C$4</f>
        <v>0</v>
      </c>
      <c r="D67" s="16">
        <f>D68*$D$4</f>
        <v>0</v>
      </c>
      <c r="E67" s="16">
        <f>E68*$E$4</f>
        <v>0</v>
      </c>
      <c r="F67" s="59">
        <f>F68*$F$4</f>
        <v>0</v>
      </c>
      <c r="G67" s="16"/>
      <c r="H67" s="70">
        <f t="shared" si="1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>
        <v>0</v>
      </c>
      <c r="D68" s="24">
        <v>0</v>
      </c>
      <c r="E68" s="24">
        <v>0</v>
      </c>
      <c r="F68" s="23">
        <v>0</v>
      </c>
      <c r="G68" s="24"/>
      <c r="H68" s="69">
        <f t="shared" si="1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16936.379999999997</v>
      </c>
      <c r="D70" s="16">
        <f>D71*$D$4</f>
        <v>16795.416700000002</v>
      </c>
      <c r="E70" s="16">
        <f>E71*$E$4</f>
        <v>16612.007099999999</v>
      </c>
      <c r="F70" s="59">
        <f>F71*$F$4</f>
        <v>16048.3259</v>
      </c>
      <c r="G70" s="16"/>
      <c r="H70" s="70">
        <f t="shared" ref="H70:H84" si="2">AVERAGE(C70:G70)</f>
        <v>16598.032424999998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555</v>
      </c>
      <c r="D71" s="15">
        <v>551</v>
      </c>
      <c r="E71" s="15">
        <v>547</v>
      </c>
      <c r="F71" s="15">
        <v>529</v>
      </c>
      <c r="G71" s="15"/>
      <c r="H71" s="70">
        <f t="shared" si="2"/>
        <v>545.5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16814.315999999999</v>
      </c>
      <c r="D72" s="80">
        <f>D73*$D$4</f>
        <v>16703.971600000001</v>
      </c>
      <c r="E72" s="80">
        <f>E73*$E$4</f>
        <v>16490.529899999998</v>
      </c>
      <c r="F72" s="59">
        <f>F73*$F$4</f>
        <v>15957.3146</v>
      </c>
      <c r="G72" s="80"/>
      <c r="H72" s="82">
        <f t="shared" si="2"/>
        <v>16491.533024999997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551</v>
      </c>
      <c r="D73" s="81">
        <v>548</v>
      </c>
      <c r="E73" s="81">
        <v>543</v>
      </c>
      <c r="F73" s="81">
        <v>526</v>
      </c>
      <c r="G73" s="81"/>
      <c r="H73" s="82">
        <f t="shared" si="2"/>
        <v>542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16722.768</v>
      </c>
      <c r="D74" s="16">
        <f>D75*$D$4</f>
        <v>16612.5265</v>
      </c>
      <c r="E74" s="16">
        <f>E75*$E$4</f>
        <v>16399.421999999999</v>
      </c>
      <c r="F74" s="59">
        <f>F75*$F$4</f>
        <v>15866.3033</v>
      </c>
      <c r="G74" s="16"/>
      <c r="H74" s="70">
        <f t="shared" si="2"/>
        <v>16400.254950000002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548</v>
      </c>
      <c r="D75" s="15">
        <v>545</v>
      </c>
      <c r="E75" s="15">
        <v>540</v>
      </c>
      <c r="F75" s="15">
        <v>523</v>
      </c>
      <c r="G75" s="15"/>
      <c r="H75" s="70">
        <f t="shared" si="2"/>
        <v>539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16631.219999999998</v>
      </c>
      <c r="D76" s="16">
        <f>D77*$D$4</f>
        <v>16521.081399999999</v>
      </c>
      <c r="E76" s="16">
        <f>E77*$E$4</f>
        <v>16308.3141</v>
      </c>
      <c r="F76" s="59">
        <f>F77*$F$4</f>
        <v>15744.954900000001</v>
      </c>
      <c r="G76" s="16"/>
      <c r="H76" s="70">
        <f t="shared" si="2"/>
        <v>16301.392599999999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545</v>
      </c>
      <c r="D77" s="15">
        <v>542</v>
      </c>
      <c r="E77" s="15">
        <v>537</v>
      </c>
      <c r="F77" s="15">
        <v>519</v>
      </c>
      <c r="G77" s="15"/>
      <c r="H77" s="70">
        <f t="shared" si="2"/>
        <v>535.75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16417.608</v>
      </c>
      <c r="D78" s="16">
        <f>D79*$D$4</f>
        <v>16277.227800000001</v>
      </c>
      <c r="E78" s="16">
        <f>E79*$E$4</f>
        <v>16065.359699999999</v>
      </c>
      <c r="F78" s="59">
        <f>F79*$F$4</f>
        <v>15562.9323</v>
      </c>
      <c r="G78" s="16"/>
      <c r="H78" s="70">
        <f t="shared" si="2"/>
        <v>16080.781950000001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538</v>
      </c>
      <c r="D79" s="15">
        <v>534</v>
      </c>
      <c r="E79" s="15">
        <v>529</v>
      </c>
      <c r="F79" s="15">
        <v>513</v>
      </c>
      <c r="G79" s="15"/>
      <c r="H79" s="70">
        <f t="shared" si="2"/>
        <v>528.5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>
        <f>C81*$C$4</f>
        <v>0</v>
      </c>
      <c r="D80" s="16">
        <f>D81*$D$4</f>
        <v>0</v>
      </c>
      <c r="E80" s="16">
        <f>E81*$E$4</f>
        <v>0</v>
      </c>
      <c r="F80" s="59">
        <f>F81*$F$4</f>
        <v>0</v>
      </c>
      <c r="G80" s="16"/>
      <c r="H80" s="70">
        <f t="shared" si="2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>
        <v>0</v>
      </c>
      <c r="D81" s="15">
        <v>0</v>
      </c>
      <c r="E81" s="15">
        <v>0</v>
      </c>
      <c r="F81" s="15">
        <v>0</v>
      </c>
      <c r="G81" s="15"/>
      <c r="H81" s="70">
        <f t="shared" si="2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11321.436</v>
      </c>
      <c r="D83" s="16">
        <f>D84*$D$4</f>
        <v>11308.7107</v>
      </c>
      <c r="E83" s="16">
        <f>E84*$E$4</f>
        <v>13362.492</v>
      </c>
      <c r="F83" s="59">
        <f>F84*$F$4</f>
        <v>13348.324000000001</v>
      </c>
      <c r="G83" s="16"/>
      <c r="H83" s="70">
        <f t="shared" si="2"/>
        <v>12335.240674999999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4">
        <v>371</v>
      </c>
      <c r="D84" s="24">
        <v>371</v>
      </c>
      <c r="E84" s="24">
        <v>440</v>
      </c>
      <c r="F84" s="21">
        <v>440</v>
      </c>
      <c r="G84" s="24"/>
      <c r="H84" s="69">
        <f t="shared" si="2"/>
        <v>405.5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7"/>
  <sheetViews>
    <sheetView tabSelected="1" workbookViewId="0">
      <pane xSplit="2" ySplit="4" topLeftCell="C5" activePane="bottomRight" state="frozen"/>
      <selection activeCell="A37" sqref="A37"/>
      <selection pane="topRight" activeCell="A37" sqref="A37"/>
      <selection pane="bottomLeft" activeCell="A37" sqref="A37"/>
      <selection pane="bottomRight" activeCell="E5" sqref="E5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77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2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6" t="s">
        <v>16</v>
      </c>
    </row>
    <row r="4" spans="1:17" x14ac:dyDescent="0.5">
      <c r="B4" s="42" t="s">
        <v>17</v>
      </c>
      <c r="C4" s="39">
        <v>30.1568</v>
      </c>
      <c r="D4" s="40">
        <v>30.154399999999999</v>
      </c>
      <c r="E4" s="41">
        <v>30.032800000000002</v>
      </c>
      <c r="F4" s="39"/>
      <c r="G4" s="39"/>
      <c r="H4" s="43">
        <f>AVERAGE(C4:G4)</f>
        <v>30.114666666666665</v>
      </c>
    </row>
    <row r="5" spans="1:17" x14ac:dyDescent="0.5">
      <c r="B5" s="46" t="s">
        <v>18</v>
      </c>
      <c r="C5" s="47"/>
      <c r="D5" s="48"/>
      <c r="E5" s="48"/>
      <c r="F5" s="116"/>
      <c r="G5" s="117"/>
      <c r="H5" s="118"/>
      <c r="I5" s="119"/>
      <c r="J5" s="119"/>
    </row>
    <row r="6" spans="1:17" x14ac:dyDescent="0.5">
      <c r="A6" t="s">
        <v>98</v>
      </c>
      <c r="B6" s="6" t="s">
        <v>19</v>
      </c>
      <c r="C6" s="16">
        <f>C7*$C$4</f>
        <v>33654.988799999999</v>
      </c>
      <c r="D6" s="16">
        <f>D7*30.1544</f>
        <v>34044.317600000002</v>
      </c>
      <c r="E6" s="16">
        <f>E7*30.0328</f>
        <v>34087.228000000003</v>
      </c>
      <c r="F6" s="110"/>
      <c r="G6" s="16"/>
      <c r="H6" s="70">
        <f t="shared" ref="H6:H35" si="0">AVERAGE(C6:G6)</f>
        <v>33928.844799999999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8">
        <v>1116</v>
      </c>
      <c r="D7" s="15">
        <v>1129</v>
      </c>
      <c r="E7" s="15">
        <v>1135</v>
      </c>
      <c r="F7" s="111"/>
      <c r="G7" s="15"/>
      <c r="H7" s="70">
        <f t="shared" si="0"/>
        <v>1126.6666666666667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29523.5072</v>
      </c>
      <c r="D8" s="80">
        <f>D9*30.1544</f>
        <v>29913.164799999999</v>
      </c>
      <c r="E8" s="80">
        <f>E9*30.0328</f>
        <v>29942.7016</v>
      </c>
      <c r="F8" s="110"/>
      <c r="G8" s="80"/>
      <c r="H8" s="82">
        <f t="shared" si="0"/>
        <v>29793.124533333332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85" t="s">
        <v>22</v>
      </c>
      <c r="C9" s="80">
        <v>979</v>
      </c>
      <c r="D9" s="80">
        <v>992</v>
      </c>
      <c r="E9" s="80">
        <v>997</v>
      </c>
      <c r="F9" s="110"/>
      <c r="G9" s="80"/>
      <c r="H9" s="82">
        <f t="shared" si="0"/>
        <v>989.33333333333337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33142.323199999999</v>
      </c>
      <c r="D10" s="80">
        <f>D11*30.1544</f>
        <v>33561.847199999997</v>
      </c>
      <c r="E10" s="80">
        <f>E11*30.0328</f>
        <v>33576.670400000003</v>
      </c>
      <c r="F10" s="110"/>
      <c r="G10" s="80"/>
      <c r="H10" s="82">
        <f t="shared" si="0"/>
        <v>33426.946933333333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1099</v>
      </c>
      <c r="D11" s="80">
        <v>1113</v>
      </c>
      <c r="E11" s="80">
        <v>1118</v>
      </c>
      <c r="F11" s="110"/>
      <c r="G11" s="80"/>
      <c r="H11" s="82">
        <f t="shared" si="0"/>
        <v>1110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28980.684799999999</v>
      </c>
      <c r="D12" s="80">
        <f>D13*30.1544</f>
        <v>29430.6944</v>
      </c>
      <c r="E12" s="80">
        <f>E13*30.0328</f>
        <v>29432.144</v>
      </c>
      <c r="F12" s="110"/>
      <c r="G12" s="80"/>
      <c r="H12" s="82">
        <f t="shared" si="0"/>
        <v>29281.1744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2">
        <v>961</v>
      </c>
      <c r="D13" s="83">
        <v>976</v>
      </c>
      <c r="E13" s="81">
        <v>980</v>
      </c>
      <c r="F13" s="111"/>
      <c r="G13" s="81"/>
      <c r="H13" s="82">
        <f t="shared" si="0"/>
        <v>972.33333333333337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17159.2192</v>
      </c>
      <c r="D14" s="16">
        <f>D15*30.1544</f>
        <v>16886.464</v>
      </c>
      <c r="E14" s="16">
        <f>E15*30.0328</f>
        <v>16998.5648</v>
      </c>
      <c r="F14" s="110"/>
      <c r="G14" s="16"/>
      <c r="H14" s="70">
        <f t="shared" si="0"/>
        <v>17014.749333333333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569</v>
      </c>
      <c r="D15" s="15">
        <v>560</v>
      </c>
      <c r="E15" s="15">
        <v>566</v>
      </c>
      <c r="F15" s="111"/>
      <c r="G15" s="15"/>
      <c r="H15" s="70">
        <f t="shared" si="0"/>
        <v>565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15922.7904</v>
      </c>
      <c r="D16" s="16">
        <f>D17*30.1544</f>
        <v>15650.133599999999</v>
      </c>
      <c r="E16" s="16">
        <f>E17*30.0328</f>
        <v>15466.892000000002</v>
      </c>
      <c r="F16" s="110"/>
      <c r="G16" s="16"/>
      <c r="H16" s="70">
        <f t="shared" si="0"/>
        <v>15679.938666666667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528</v>
      </c>
      <c r="D17" s="15">
        <v>519</v>
      </c>
      <c r="E17" s="15">
        <v>515</v>
      </c>
      <c r="F17" s="111"/>
      <c r="G17" s="15"/>
      <c r="H17" s="70">
        <f t="shared" si="0"/>
        <v>520.66666666666663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>
        <f>C19*$C$4</f>
        <v>0</v>
      </c>
      <c r="D18" s="16" t="s">
        <v>65</v>
      </c>
      <c r="E18" s="16"/>
      <c r="F18" s="110"/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>
        <v>0</v>
      </c>
      <c r="D19" s="22" t="s">
        <v>65</v>
      </c>
      <c r="E19" s="15"/>
      <c r="F19" s="110"/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>
        <f>C21*$C$4</f>
        <v>0</v>
      </c>
      <c r="D20" s="16" t="s">
        <v>65</v>
      </c>
      <c r="E20" s="16"/>
      <c r="F20" s="110"/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>
        <v>0</v>
      </c>
      <c r="D21" s="22" t="s">
        <v>65</v>
      </c>
      <c r="E21" s="15"/>
      <c r="F21" s="111"/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15410.1248</v>
      </c>
      <c r="D22" s="80">
        <f>D23*30.1544</f>
        <v>15167.663199999999</v>
      </c>
      <c r="E22" s="80">
        <f>E23*30.0328</f>
        <v>14986.367200000001</v>
      </c>
      <c r="F22" s="110"/>
      <c r="G22" s="80"/>
      <c r="H22" s="82">
        <f t="shared" si="0"/>
        <v>15188.051733333334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511</v>
      </c>
      <c r="D23" s="81">
        <v>503</v>
      </c>
      <c r="E23" s="81">
        <v>499</v>
      </c>
      <c r="F23" s="111"/>
      <c r="G23" s="81"/>
      <c r="H23" s="82">
        <f t="shared" si="0"/>
        <v>504.33333333333331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15319.654399999999</v>
      </c>
      <c r="D24" s="16">
        <f>D25*30.1544</f>
        <v>15077.199999999999</v>
      </c>
      <c r="E24" s="16">
        <f>E25*30.0328</f>
        <v>14866.236000000001</v>
      </c>
      <c r="F24" s="110"/>
      <c r="G24" s="16"/>
      <c r="H24" s="70">
        <f t="shared" si="0"/>
        <v>15087.6968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508</v>
      </c>
      <c r="D25" s="18">
        <v>500</v>
      </c>
      <c r="E25" s="18">
        <v>495</v>
      </c>
      <c r="F25" s="112"/>
      <c r="G25" s="18"/>
      <c r="H25" s="70">
        <f t="shared" si="0"/>
        <v>501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6" t="s">
        <v>31</v>
      </c>
      <c r="C26" s="16">
        <f>C27*$C$4</f>
        <v>15018.0864</v>
      </c>
      <c r="D26" s="16">
        <f>D27*30.1544</f>
        <v>14745.5016</v>
      </c>
      <c r="E26" s="16">
        <f>E27*30.0328</f>
        <v>14565.908000000001</v>
      </c>
      <c r="F26" s="110"/>
      <c r="G26" s="16"/>
      <c r="H26" s="70">
        <f t="shared" si="0"/>
        <v>14776.498666666666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6" t="s">
        <v>20</v>
      </c>
      <c r="C27" s="16">
        <v>498</v>
      </c>
      <c r="D27" s="22">
        <v>489</v>
      </c>
      <c r="E27" s="15">
        <v>485</v>
      </c>
      <c r="F27" s="111"/>
      <c r="G27" s="15"/>
      <c r="H27" s="70">
        <f t="shared" si="0"/>
        <v>490.66666666666669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6" t="s">
        <v>32</v>
      </c>
      <c r="C28" s="16">
        <f>C29*$C$4</f>
        <v>0</v>
      </c>
      <c r="D28" s="16" t="s">
        <v>65</v>
      </c>
      <c r="E28" s="16"/>
      <c r="F28" s="110"/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6" t="s">
        <v>20</v>
      </c>
      <c r="C29" s="16">
        <v>0</v>
      </c>
      <c r="D29" s="22" t="s">
        <v>65</v>
      </c>
      <c r="E29" s="15"/>
      <c r="F29" s="111"/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5" t="s">
        <v>66</v>
      </c>
      <c r="C30" s="80">
        <f>C31*$C$4</f>
        <v>14475.264000000001</v>
      </c>
      <c r="D30" s="80">
        <f>D31*30.1544</f>
        <v>14232.8768</v>
      </c>
      <c r="E30" s="80">
        <f>E31*30.0328</f>
        <v>14055.350400000001</v>
      </c>
      <c r="F30" s="110"/>
      <c r="G30" s="80"/>
      <c r="H30" s="82">
        <f t="shared" si="0"/>
        <v>14254.497066666669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5" t="s">
        <v>20</v>
      </c>
      <c r="C31" s="80">
        <v>480</v>
      </c>
      <c r="D31" s="83">
        <v>472</v>
      </c>
      <c r="E31" s="81">
        <v>468</v>
      </c>
      <c r="F31" s="111"/>
      <c r="G31" s="81"/>
      <c r="H31" s="82">
        <f t="shared" si="0"/>
        <v>473.33333333333331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6" t="s">
        <v>33</v>
      </c>
      <c r="C32" s="16">
        <f>C33*$C$4</f>
        <v>0</v>
      </c>
      <c r="D32" s="16" t="s">
        <v>65</v>
      </c>
      <c r="E32" s="16"/>
      <c r="F32" s="110"/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6" t="s">
        <v>20</v>
      </c>
      <c r="C33" s="16">
        <v>0</v>
      </c>
      <c r="D33" s="22" t="s">
        <v>65</v>
      </c>
      <c r="E33" s="15"/>
      <c r="F33" s="111"/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6" t="s">
        <v>34</v>
      </c>
      <c r="C34" s="16">
        <f>C35*$C$4</f>
        <v>0</v>
      </c>
      <c r="D34" s="16" t="s">
        <v>65</v>
      </c>
      <c r="E34" s="16"/>
      <c r="F34" s="110"/>
      <c r="G34" s="16"/>
      <c r="H34" s="70">
        <f t="shared" si="0"/>
        <v>0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7" t="s">
        <v>22</v>
      </c>
      <c r="C35" s="23">
        <v>0</v>
      </c>
      <c r="D35" s="28" t="s">
        <v>65</v>
      </c>
      <c r="E35" s="24"/>
      <c r="F35" s="113"/>
      <c r="G35" s="24"/>
      <c r="H35" s="69">
        <f t="shared" si="0"/>
        <v>0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111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18305.177599999999</v>
      </c>
      <c r="D37" s="16">
        <f>D38*30.1544</f>
        <v>18243.412</v>
      </c>
      <c r="E37" s="16">
        <f>E38*30.0328</f>
        <v>18259.9424</v>
      </c>
      <c r="F37" s="110"/>
      <c r="G37" s="16"/>
      <c r="H37" s="70">
        <f t="shared" ref="H37:H42" si="1">AVERAGE(C37:G37)</f>
        <v>18269.510666666665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22">
        <v>607</v>
      </c>
      <c r="D38" s="22">
        <v>605</v>
      </c>
      <c r="E38" s="15">
        <v>608</v>
      </c>
      <c r="F38" s="111"/>
      <c r="G38" s="15"/>
      <c r="H38" s="70">
        <f t="shared" si="1"/>
        <v>606.66666666666663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13630.873600000001</v>
      </c>
      <c r="D39" s="16">
        <f>D40*30.1544</f>
        <v>13599.634399999999</v>
      </c>
      <c r="E39" s="16">
        <f>E40*30.0328</f>
        <v>13604.858400000001</v>
      </c>
      <c r="F39" s="110"/>
      <c r="G39" s="16"/>
      <c r="H39" s="70">
        <f t="shared" si="1"/>
        <v>13611.7888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22">
        <v>452</v>
      </c>
      <c r="D40" s="22">
        <v>451</v>
      </c>
      <c r="E40" s="15">
        <v>453</v>
      </c>
      <c r="F40" s="111"/>
      <c r="G40" s="15"/>
      <c r="H40" s="70">
        <f t="shared" si="1"/>
        <v>452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3" t="s">
        <v>67</v>
      </c>
      <c r="C41" s="16">
        <f>C42*$C$4</f>
        <v>23492.147199999999</v>
      </c>
      <c r="D41" s="16">
        <f>D42*30.1544</f>
        <v>22887.189599999998</v>
      </c>
      <c r="E41" s="16">
        <f>E42*30.0328</f>
        <v>22884.993600000002</v>
      </c>
      <c r="F41" s="110"/>
      <c r="G41" s="16"/>
      <c r="H41" s="70">
        <f t="shared" si="1"/>
        <v>23088.110133333335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3" t="s">
        <v>22</v>
      </c>
      <c r="C42" s="22">
        <v>779</v>
      </c>
      <c r="D42" s="22">
        <v>759</v>
      </c>
      <c r="E42" s="15">
        <v>762</v>
      </c>
      <c r="F42" s="111"/>
      <c r="G42" s="15"/>
      <c r="H42" s="70">
        <f t="shared" si="1"/>
        <v>766.66666666666663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51"/>
      <c r="D43" s="51"/>
      <c r="E43" s="49"/>
      <c r="F43" s="111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14384.793600000001</v>
      </c>
      <c r="D44" s="16">
        <f>D45*30.1544</f>
        <v>14142.4136</v>
      </c>
      <c r="E44" s="16">
        <f>E45*30.0328</f>
        <v>13965.252</v>
      </c>
      <c r="F44" s="110"/>
      <c r="G44" s="16"/>
      <c r="H44" s="70">
        <f t="shared" ref="H44:H49" si="2">AVERAGE(C44:G44)</f>
        <v>14164.153066666666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22">
        <v>477</v>
      </c>
      <c r="D45" s="22">
        <v>469</v>
      </c>
      <c r="E45" s="15">
        <v>465</v>
      </c>
      <c r="F45" s="111"/>
      <c r="G45" s="15"/>
      <c r="H45" s="70">
        <f t="shared" si="2"/>
        <v>470.33333333333331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13088.0512</v>
      </c>
      <c r="D46" s="16">
        <f>D47*30.1544</f>
        <v>12815.619999999999</v>
      </c>
      <c r="E46" s="16">
        <f>E47*30.0328</f>
        <v>12643.808800000001</v>
      </c>
      <c r="F46" s="110"/>
      <c r="G46" s="16"/>
      <c r="H46" s="70">
        <f t="shared" si="2"/>
        <v>12849.159999999998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22">
        <v>434</v>
      </c>
      <c r="D47" s="22">
        <v>425</v>
      </c>
      <c r="E47" s="15">
        <v>421</v>
      </c>
      <c r="F47" s="111"/>
      <c r="G47" s="15"/>
      <c r="H47" s="70">
        <f t="shared" si="2"/>
        <v>426.66666666666669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12967.424000000001</v>
      </c>
      <c r="D48" s="16">
        <f>D49*30.1544</f>
        <v>12725.156799999999</v>
      </c>
      <c r="E48" s="16">
        <f>E49*30.0328</f>
        <v>12523.677600000001</v>
      </c>
      <c r="F48" s="110"/>
      <c r="G48" s="16"/>
      <c r="H48" s="70">
        <f t="shared" si="2"/>
        <v>12738.7528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6">
        <v>430</v>
      </c>
      <c r="D49" s="16">
        <v>422</v>
      </c>
      <c r="E49" s="18">
        <v>417</v>
      </c>
      <c r="F49" s="112"/>
      <c r="G49" s="18"/>
      <c r="H49" s="70">
        <f t="shared" si="2"/>
        <v>423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49"/>
      <c r="D50" s="49"/>
      <c r="E50" s="49"/>
      <c r="F50" s="111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31724.953600000001</v>
      </c>
      <c r="D51" s="16">
        <f>D52*30.1544</f>
        <v>31089.186399999999</v>
      </c>
      <c r="E51" s="16">
        <f>E52*30.0328</f>
        <v>30633.456000000002</v>
      </c>
      <c r="F51" s="110"/>
      <c r="G51" s="16"/>
      <c r="H51" s="70">
        <f>AVERAGE(C51:G51)</f>
        <v>31149.198666666667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5">
        <v>1052</v>
      </c>
      <c r="D52" s="15">
        <v>1031</v>
      </c>
      <c r="E52" s="15">
        <v>1020</v>
      </c>
      <c r="F52" s="111"/>
      <c r="G52" s="15"/>
      <c r="H52" s="70">
        <f>AVERAGE(C52:G52)</f>
        <v>1034.3333333333333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>
        <f>C54*$C$4</f>
        <v>0</v>
      </c>
      <c r="D53" s="16" t="s">
        <v>65</v>
      </c>
      <c r="E53" s="16"/>
      <c r="F53" s="110"/>
      <c r="G53" s="16"/>
      <c r="H53" s="70">
        <f>AVERAGE(C53:G53)</f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5">
        <v>0</v>
      </c>
      <c r="D54" s="22" t="s">
        <v>65</v>
      </c>
      <c r="E54" s="15"/>
      <c r="F54" s="111"/>
      <c r="G54" s="15"/>
      <c r="H54" s="70">
        <f>AVERAGE(C54:G54)</f>
        <v>0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49"/>
      <c r="D55" s="49"/>
      <c r="E55" s="49"/>
      <c r="F55" s="111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24577.792000000001</v>
      </c>
      <c r="D56" s="16">
        <f>D57*30.1544</f>
        <v>24515.5272</v>
      </c>
      <c r="E56" s="16">
        <f>E57*30.0328</f>
        <v>24026.240000000002</v>
      </c>
      <c r="F56" s="110"/>
      <c r="G56" s="16"/>
      <c r="H56" s="70">
        <f>AVERAGE(C56:G56)</f>
        <v>24373.186400000002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5">
        <v>815</v>
      </c>
      <c r="D57" s="15">
        <v>813</v>
      </c>
      <c r="E57" s="15">
        <v>800</v>
      </c>
      <c r="F57" s="111"/>
      <c r="G57" s="15"/>
      <c r="H57" s="70">
        <f>AVERAGE(C57:G57)</f>
        <v>809.33333333333337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49"/>
      <c r="D58" s="49"/>
      <c r="E58" s="49"/>
      <c r="F58" s="111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17038.592000000001</v>
      </c>
      <c r="D59" s="16">
        <f>D60*30.1544</f>
        <v>16796.000799999998</v>
      </c>
      <c r="E59" s="16">
        <f>E60*30.0328</f>
        <v>16608.1384</v>
      </c>
      <c r="F59" s="110"/>
      <c r="G59" s="16"/>
      <c r="H59" s="70">
        <f t="shared" ref="H59:H68" si="3">AVERAGE(C59:G59)</f>
        <v>16814.243733333333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5">
        <v>565</v>
      </c>
      <c r="D60" s="15">
        <v>557</v>
      </c>
      <c r="E60" s="15">
        <v>553</v>
      </c>
      <c r="F60" s="111"/>
      <c r="G60" s="15"/>
      <c r="H60" s="70">
        <f t="shared" si="3"/>
        <v>558.33333333333337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15319.654399999999</v>
      </c>
      <c r="D61" s="16">
        <f>D62*30.1544</f>
        <v>15077.199999999999</v>
      </c>
      <c r="E61" s="16">
        <f>E62*30.0328</f>
        <v>14866.236000000001</v>
      </c>
      <c r="F61" s="110"/>
      <c r="G61" s="16"/>
      <c r="H61" s="70">
        <f t="shared" si="3"/>
        <v>15087.6968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5">
        <v>508</v>
      </c>
      <c r="D62" s="15">
        <v>500</v>
      </c>
      <c r="E62" s="15">
        <v>495</v>
      </c>
      <c r="F62" s="111"/>
      <c r="G62" s="15"/>
      <c r="H62" s="70">
        <f t="shared" si="3"/>
        <v>501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14806.988800000001</v>
      </c>
      <c r="D63" s="16">
        <f>D64*30.1544</f>
        <v>14534.4208</v>
      </c>
      <c r="E63" s="16">
        <f>E64*30.0328</f>
        <v>14355.678400000001</v>
      </c>
      <c r="F63" s="110"/>
      <c r="G63" s="16"/>
      <c r="H63" s="70">
        <f t="shared" si="3"/>
        <v>14565.696000000002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5">
        <v>491</v>
      </c>
      <c r="D64" s="15">
        <v>482</v>
      </c>
      <c r="E64" s="15">
        <v>478</v>
      </c>
      <c r="F64" s="111"/>
      <c r="G64" s="15"/>
      <c r="H64" s="70">
        <f t="shared" si="3"/>
        <v>483.66666666666669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>
        <f>C66*$C$4</f>
        <v>0</v>
      </c>
      <c r="D65" s="16" t="s">
        <v>65</v>
      </c>
      <c r="E65" s="16"/>
      <c r="F65" s="110"/>
      <c r="G65" s="16"/>
      <c r="H65" s="70">
        <f t="shared" si="3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5">
        <v>0</v>
      </c>
      <c r="D66" s="22" t="s">
        <v>65</v>
      </c>
      <c r="E66" s="15"/>
      <c r="F66" s="111"/>
      <c r="G66" s="15"/>
      <c r="H66" s="70">
        <f t="shared" si="3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>
        <f>C68*$C$4</f>
        <v>0</v>
      </c>
      <c r="D67" s="16" t="s">
        <v>65</v>
      </c>
      <c r="E67" s="16"/>
      <c r="F67" s="110"/>
      <c r="G67" s="16"/>
      <c r="H67" s="70">
        <f t="shared" si="3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>
        <v>0</v>
      </c>
      <c r="D68" s="28" t="s">
        <v>65</v>
      </c>
      <c r="E68" s="24"/>
      <c r="F68" s="114"/>
      <c r="G68" s="24"/>
      <c r="H68" s="69">
        <f t="shared" si="3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111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15802.163200000001</v>
      </c>
      <c r="D70" s="16">
        <f>D71*30.1544</f>
        <v>15770.751199999999</v>
      </c>
      <c r="E70" s="16">
        <f>E71*30.0328</f>
        <v>15587.023200000001</v>
      </c>
      <c r="F70" s="110"/>
      <c r="G70" s="16"/>
      <c r="H70" s="70">
        <f t="shared" ref="H70:H81" si="4">AVERAGE(C70:G70)</f>
        <v>15719.979200000002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524</v>
      </c>
      <c r="D71" s="15">
        <v>523</v>
      </c>
      <c r="E71" s="15">
        <v>519</v>
      </c>
      <c r="F71" s="111"/>
      <c r="G71" s="15"/>
      <c r="H71" s="70">
        <f t="shared" si="4"/>
        <v>522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15711.692800000001</v>
      </c>
      <c r="D72" s="80">
        <f>D73*30.1544</f>
        <v>15650.133599999999</v>
      </c>
      <c r="E72" s="80">
        <f>E73*30.0328</f>
        <v>15466.892000000002</v>
      </c>
      <c r="F72" s="110"/>
      <c r="G72" s="80"/>
      <c r="H72" s="82">
        <f t="shared" si="4"/>
        <v>15609.5728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521</v>
      </c>
      <c r="D73" s="81">
        <v>519</v>
      </c>
      <c r="E73" s="81">
        <v>515</v>
      </c>
      <c r="F73" s="111"/>
      <c r="G73" s="81"/>
      <c r="H73" s="82">
        <f t="shared" si="4"/>
        <v>518.33333333333337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15621.222400000001</v>
      </c>
      <c r="D74" s="16">
        <f>D75*30.1544</f>
        <v>15559.670399999999</v>
      </c>
      <c r="E74" s="16">
        <f>E75*30.0328</f>
        <v>15376.793600000001</v>
      </c>
      <c r="F74" s="110"/>
      <c r="G74" s="16"/>
      <c r="H74" s="70">
        <f t="shared" si="4"/>
        <v>15519.228800000003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518</v>
      </c>
      <c r="D75" s="15">
        <v>516</v>
      </c>
      <c r="E75" s="15">
        <v>512</v>
      </c>
      <c r="F75" s="111"/>
      <c r="G75" s="15"/>
      <c r="H75" s="70">
        <f t="shared" si="4"/>
        <v>515.33333333333337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15530.752</v>
      </c>
      <c r="D76" s="16">
        <f>D77*30.1544</f>
        <v>15469.207199999999</v>
      </c>
      <c r="E76" s="16">
        <f>E77*30.0328</f>
        <v>15286.6952</v>
      </c>
      <c r="F76" s="110"/>
      <c r="G76" s="16"/>
      <c r="H76" s="70">
        <f t="shared" si="4"/>
        <v>15428.8848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515</v>
      </c>
      <c r="D77" s="15">
        <v>513</v>
      </c>
      <c r="E77" s="15">
        <v>509</v>
      </c>
      <c r="F77" s="111"/>
      <c r="G77" s="15"/>
      <c r="H77" s="70">
        <f t="shared" si="4"/>
        <v>512.33333333333337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15319.654399999999</v>
      </c>
      <c r="D78" s="16">
        <f>D79*30.1544</f>
        <v>15258.126399999999</v>
      </c>
      <c r="E78" s="16">
        <f>E79*30.0328</f>
        <v>15076.465600000001</v>
      </c>
      <c r="F78" s="110"/>
      <c r="G78" s="16"/>
      <c r="H78" s="70">
        <f t="shared" si="4"/>
        <v>15218.082133333335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508</v>
      </c>
      <c r="D79" s="15">
        <v>506</v>
      </c>
      <c r="E79" s="15">
        <v>502</v>
      </c>
      <c r="F79" s="111"/>
      <c r="G79" s="15"/>
      <c r="H79" s="70">
        <f t="shared" si="4"/>
        <v>505.33333333333331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>
        <f>C81*$C$4</f>
        <v>0</v>
      </c>
      <c r="D80" s="16" t="s">
        <v>65</v>
      </c>
      <c r="E80" s="16"/>
      <c r="F80" s="110"/>
      <c r="G80" s="16"/>
      <c r="H80" s="70">
        <f t="shared" si="4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>
        <v>0</v>
      </c>
      <c r="D81" s="22" t="s">
        <v>65</v>
      </c>
      <c r="E81" s="15"/>
      <c r="F81" s="111"/>
      <c r="G81" s="15"/>
      <c r="H81" s="70">
        <f t="shared" si="4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111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13389.619200000001</v>
      </c>
      <c r="D83" s="16">
        <f>D84*30.1544</f>
        <v>13358.3992</v>
      </c>
      <c r="E83" s="16">
        <f>E84*30.0328</f>
        <v>13364.596000000001</v>
      </c>
      <c r="F83" s="110"/>
      <c r="G83" s="16"/>
      <c r="H83" s="70">
        <f>AVERAGE(C83:G83)</f>
        <v>13370.871466666669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4">
        <v>444</v>
      </c>
      <c r="D84" s="24">
        <v>443</v>
      </c>
      <c r="E84" s="24">
        <v>445</v>
      </c>
      <c r="F84" s="115"/>
      <c r="G84" s="24"/>
      <c r="H84" s="69">
        <f>AVERAGE(C84:G84)</f>
        <v>444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7"/>
  <sheetViews>
    <sheetView workbookViewId="0">
      <pane xSplit="2" ySplit="4" topLeftCell="C80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80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17</v>
      </c>
      <c r="C4" s="41">
        <v>29.972999999999999</v>
      </c>
      <c r="D4" s="40">
        <v>29.852900000000002</v>
      </c>
      <c r="E4" s="100">
        <v>29.8047</v>
      </c>
      <c r="F4" s="40">
        <v>29.694500000000001</v>
      </c>
      <c r="G4" s="40"/>
      <c r="H4" s="43">
        <f>AVERAGE(C4:G4)</f>
        <v>29.831275000000002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71"/>
    </row>
    <row r="6" spans="1:17" x14ac:dyDescent="0.5">
      <c r="A6" t="s">
        <v>98</v>
      </c>
      <c r="B6" s="6" t="s">
        <v>19</v>
      </c>
      <c r="C6" s="16">
        <f>C7*29.973</f>
        <v>34079.300999999999</v>
      </c>
      <c r="D6" s="16">
        <f>D7*29.8529</f>
        <v>34062.158900000002</v>
      </c>
      <c r="E6" s="16">
        <f>E7*29.8047</f>
        <v>34126.381500000003</v>
      </c>
      <c r="F6" s="16">
        <f>F7*29.6945</f>
        <v>34089.286</v>
      </c>
      <c r="G6" s="16"/>
      <c r="H6" s="70">
        <f>AVERAGE(C6:G6)</f>
        <v>34089.281849999999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5">
        <v>1137</v>
      </c>
      <c r="D7" s="15">
        <v>1141</v>
      </c>
      <c r="E7" s="15">
        <v>1145</v>
      </c>
      <c r="F7" s="15">
        <v>1148</v>
      </c>
      <c r="G7" s="15"/>
      <c r="H7" s="70">
        <f>AVERAGE(C7:G7)</f>
        <v>1142.75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6" t="s">
        <v>21</v>
      </c>
      <c r="C8" s="16">
        <f>C9*29.973</f>
        <v>29913.054</v>
      </c>
      <c r="D8" s="16">
        <f>D9*29.8529</f>
        <v>29405.106500000002</v>
      </c>
      <c r="E8" s="16">
        <f>E9*29.8047</f>
        <v>29447.043600000001</v>
      </c>
      <c r="F8" s="16">
        <f>F9*29.6945</f>
        <v>29427.249500000002</v>
      </c>
      <c r="G8" s="16"/>
      <c r="H8" s="70">
        <f t="shared" ref="H8:H31" si="0">AVERAGE(C8:G8)</f>
        <v>29548.113400000002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6" t="s">
        <v>22</v>
      </c>
      <c r="C9" s="59">
        <v>998</v>
      </c>
      <c r="D9" s="16">
        <v>985</v>
      </c>
      <c r="E9" s="16">
        <v>988</v>
      </c>
      <c r="F9" s="16">
        <v>991</v>
      </c>
      <c r="G9" s="16"/>
      <c r="H9" s="70">
        <f t="shared" si="0"/>
        <v>990.5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C11*29.973</f>
        <v>33569.760000000002</v>
      </c>
      <c r="D10" s="80">
        <f>D11*29.8529</f>
        <v>33524.806700000001</v>
      </c>
      <c r="E10" s="80">
        <f>E11*29.8047</f>
        <v>33589.8969</v>
      </c>
      <c r="F10" s="80">
        <f>F11*29.6945</f>
        <v>33614.173999999999</v>
      </c>
      <c r="G10" s="80"/>
      <c r="H10" s="70">
        <f t="shared" si="0"/>
        <v>33574.659399999997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1120</v>
      </c>
      <c r="D11" s="80">
        <v>1123</v>
      </c>
      <c r="E11" s="80">
        <v>1127</v>
      </c>
      <c r="F11" s="80">
        <v>1132</v>
      </c>
      <c r="G11" s="80"/>
      <c r="H11" s="70">
        <f t="shared" si="0"/>
        <v>1125.5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C13*29.973</f>
        <v>29433.486000000001</v>
      </c>
      <c r="D12" s="80">
        <f>D13*29.8529</f>
        <v>28867.754300000001</v>
      </c>
      <c r="E12" s="80">
        <f>E13*29.8047</f>
        <v>28910.559000000001</v>
      </c>
      <c r="F12" s="80">
        <f>F13*29.6945</f>
        <v>28922.443000000003</v>
      </c>
      <c r="G12" s="80"/>
      <c r="H12" s="70">
        <f t="shared" si="0"/>
        <v>29033.560575000003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1">
        <v>982</v>
      </c>
      <c r="D13" s="81">
        <v>967</v>
      </c>
      <c r="E13" s="81">
        <v>970</v>
      </c>
      <c r="F13" s="81">
        <v>974</v>
      </c>
      <c r="G13" s="81"/>
      <c r="H13" s="70">
        <f t="shared" si="0"/>
        <v>973.25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85" t="s">
        <v>25</v>
      </c>
      <c r="C14" s="80">
        <f>C15*29.973</f>
        <v>16485.149999999998</v>
      </c>
      <c r="D14" s="80">
        <f>D15*29.8529</f>
        <v>16299.683400000002</v>
      </c>
      <c r="E14" s="80">
        <f>E15*29.8047</f>
        <v>16303.170900000001</v>
      </c>
      <c r="F14" s="80">
        <f>F15*29.6945</f>
        <v>16302.280500000001</v>
      </c>
      <c r="G14" s="80"/>
      <c r="H14" s="70">
        <f t="shared" si="0"/>
        <v>16347.5712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85" t="s">
        <v>20</v>
      </c>
      <c r="C15" s="81">
        <v>550</v>
      </c>
      <c r="D15" s="81">
        <v>546</v>
      </c>
      <c r="E15" s="81">
        <v>547</v>
      </c>
      <c r="F15" s="81">
        <v>549</v>
      </c>
      <c r="G15" s="81"/>
      <c r="H15" s="70">
        <f t="shared" si="0"/>
        <v>548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C17*29.973</f>
        <v>15286.23</v>
      </c>
      <c r="D16" s="16">
        <f>D17*29.8529</f>
        <v>15075.7145</v>
      </c>
      <c r="E16" s="16">
        <f>E17*29.8047</f>
        <v>15081.1782</v>
      </c>
      <c r="F16" s="16">
        <f>F17*29.6945</f>
        <v>15084.806</v>
      </c>
      <c r="G16" s="16"/>
      <c r="H16" s="70">
        <f t="shared" si="0"/>
        <v>15131.982175000001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5">
        <v>510</v>
      </c>
      <c r="D17" s="15">
        <v>505</v>
      </c>
      <c r="E17" s="15">
        <v>506</v>
      </c>
      <c r="F17" s="15">
        <v>508</v>
      </c>
      <c r="G17" s="15"/>
      <c r="H17" s="70">
        <f t="shared" si="0"/>
        <v>507.25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123" t="s">
        <v>27</v>
      </c>
      <c r="C18" s="124"/>
      <c r="D18" s="124"/>
      <c r="E18" s="124"/>
      <c r="F18" s="124"/>
      <c r="G18" s="124"/>
      <c r="H18" s="125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123" t="s">
        <v>20</v>
      </c>
      <c r="C19" s="126"/>
      <c r="D19" s="125"/>
      <c r="E19" s="125"/>
      <c r="F19" s="125"/>
      <c r="G19" s="125"/>
      <c r="H19" s="125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123" t="s">
        <v>28</v>
      </c>
      <c r="C20" s="124"/>
      <c r="D20" s="124"/>
      <c r="E20" s="124"/>
      <c r="F20" s="124"/>
      <c r="G20" s="124"/>
      <c r="H20" s="125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123" t="s">
        <v>20</v>
      </c>
      <c r="C21" s="126"/>
      <c r="D21" s="125"/>
      <c r="E21" s="125"/>
      <c r="F21" s="125"/>
      <c r="G21" s="125"/>
      <c r="H21" s="125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C23*29.973</f>
        <v>14776.689</v>
      </c>
      <c r="D22" s="80">
        <f>D23*29.8529</f>
        <v>14568.215200000001</v>
      </c>
      <c r="E22" s="133">
        <f>E23*$E$4</f>
        <v>14574.498300000001</v>
      </c>
      <c r="F22" s="16">
        <f>F23*29.6945</f>
        <v>14579.9995</v>
      </c>
      <c r="G22" s="80"/>
      <c r="H22" s="70">
        <f t="shared" si="0"/>
        <v>14624.8505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0">
        <v>493</v>
      </c>
      <c r="D23" s="81">
        <v>488</v>
      </c>
      <c r="E23" s="81">
        <v>489</v>
      </c>
      <c r="F23" s="81">
        <v>491</v>
      </c>
      <c r="G23" s="81"/>
      <c r="H23" s="70">
        <f t="shared" si="0"/>
        <v>490.25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C25*29.973</f>
        <v>14686.769999999999</v>
      </c>
      <c r="D24" s="16">
        <f>D25*29.8529</f>
        <v>14478.656500000001</v>
      </c>
      <c r="E24" s="133">
        <f>E25*$E$4</f>
        <v>14485.084199999999</v>
      </c>
      <c r="F24" s="16">
        <f>F25*29.6945</f>
        <v>14490.916000000001</v>
      </c>
      <c r="G24" s="16"/>
      <c r="H24" s="70">
        <f t="shared" si="0"/>
        <v>14535.356674999999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6">
        <v>490</v>
      </c>
      <c r="D25" s="18">
        <v>485</v>
      </c>
      <c r="E25" s="18">
        <v>486</v>
      </c>
      <c r="F25" s="16">
        <v>488</v>
      </c>
      <c r="G25" s="18"/>
      <c r="H25" s="70">
        <f t="shared" si="0"/>
        <v>487.25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C27*29.973</f>
        <v>14387.039999999999</v>
      </c>
      <c r="D26" s="16">
        <f>D27*29.8529</f>
        <v>14239.8333</v>
      </c>
      <c r="E26" s="133">
        <f>E27*$E$4</f>
        <v>14246.6466</v>
      </c>
      <c r="F26" s="16">
        <f>F27*29.6945</f>
        <v>14253.36</v>
      </c>
      <c r="G26" s="16"/>
      <c r="H26" s="70">
        <f t="shared" si="0"/>
        <v>14281.719975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6">
        <v>480</v>
      </c>
      <c r="D27" s="22">
        <v>477</v>
      </c>
      <c r="E27" s="15">
        <v>478</v>
      </c>
      <c r="F27" s="15">
        <v>480</v>
      </c>
      <c r="G27" s="15"/>
      <c r="H27" s="70">
        <f t="shared" si="0"/>
        <v>478.75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127" t="s">
        <v>32</v>
      </c>
      <c r="C28" s="124"/>
      <c r="D28" s="124"/>
      <c r="E28" s="124"/>
      <c r="F28" s="124"/>
      <c r="G28" s="124"/>
      <c r="H28" s="125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127" t="s">
        <v>20</v>
      </c>
      <c r="C29" s="124"/>
      <c r="D29" s="126"/>
      <c r="E29" s="126"/>
      <c r="F29" s="126"/>
      <c r="G29" s="126"/>
      <c r="H29" s="125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C31*29.973</f>
        <v>13937.445</v>
      </c>
      <c r="D30" s="80">
        <f>D31*29.8529</f>
        <v>13851.7456</v>
      </c>
      <c r="E30" s="133">
        <f>E31*$E$4</f>
        <v>13859.1855</v>
      </c>
      <c r="F30" s="16">
        <f>F31*29.6945</f>
        <v>13867.3315</v>
      </c>
      <c r="G30" s="80"/>
      <c r="H30" s="70">
        <f t="shared" si="0"/>
        <v>13878.9269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465</v>
      </c>
      <c r="D31" s="83">
        <v>464</v>
      </c>
      <c r="E31" s="81">
        <v>465</v>
      </c>
      <c r="F31" s="81">
        <v>467</v>
      </c>
      <c r="G31" s="81"/>
      <c r="H31" s="70">
        <f t="shared" si="0"/>
        <v>465.25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127" t="s">
        <v>33</v>
      </c>
      <c r="C32" s="124"/>
      <c r="D32" s="124"/>
      <c r="E32" s="124"/>
      <c r="F32" s="124"/>
      <c r="G32" s="124"/>
      <c r="H32" s="125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127" t="s">
        <v>20</v>
      </c>
      <c r="C33" s="124"/>
      <c r="D33" s="126"/>
      <c r="E33" s="126"/>
      <c r="F33" s="126"/>
      <c r="G33" s="126"/>
      <c r="H33" s="125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127" t="s">
        <v>34</v>
      </c>
      <c r="C34" s="124"/>
      <c r="D34" s="124"/>
      <c r="E34" s="124"/>
      <c r="F34" s="124"/>
      <c r="G34" s="124"/>
      <c r="H34" s="125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28" t="s">
        <v>22</v>
      </c>
      <c r="C35" s="129"/>
      <c r="D35" s="130"/>
      <c r="E35" s="130"/>
      <c r="F35" s="130"/>
      <c r="G35" s="130"/>
      <c r="H35" s="130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C38*29.973</f>
        <v>18253.557000000001</v>
      </c>
      <c r="D37" s="16">
        <f>D38*29.8529</f>
        <v>18269.9748</v>
      </c>
      <c r="E37" s="133">
        <f>E38*$E$4</f>
        <v>18300.085800000001</v>
      </c>
      <c r="F37" s="16">
        <f>F38*29.6945</f>
        <v>18796.6185</v>
      </c>
      <c r="G37" s="16"/>
      <c r="H37" s="70">
        <f t="shared" ref="H37:H42" si="1">AVERAGE(C37:G37)</f>
        <v>18405.059024999999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6">
        <v>609</v>
      </c>
      <c r="D38" s="22">
        <v>612</v>
      </c>
      <c r="E38" s="15">
        <v>614</v>
      </c>
      <c r="F38" s="15">
        <v>633</v>
      </c>
      <c r="G38" s="15"/>
      <c r="H38" s="70">
        <f t="shared" si="1"/>
        <v>617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C40*29.973</f>
        <v>13577.769</v>
      </c>
      <c r="D39" s="16">
        <f>D40*29.8529</f>
        <v>13612.922400000001</v>
      </c>
      <c r="E39" s="133">
        <f>E40*$E$4</f>
        <v>13620.7479</v>
      </c>
      <c r="F39" s="16">
        <f>F40*29.6945</f>
        <v>13867.3315</v>
      </c>
      <c r="G39" s="16"/>
      <c r="H39" s="70">
        <f t="shared" si="1"/>
        <v>13669.692700000001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6">
        <v>453</v>
      </c>
      <c r="D40" s="22">
        <v>456</v>
      </c>
      <c r="E40" s="15">
        <v>457</v>
      </c>
      <c r="F40" s="15">
        <v>467</v>
      </c>
      <c r="G40" s="15"/>
      <c r="H40" s="70">
        <f t="shared" si="1"/>
        <v>458.25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3" t="s">
        <v>67</v>
      </c>
      <c r="C41" s="80">
        <f>C42*29.973</f>
        <v>21850.316999999999</v>
      </c>
      <c r="D41" s="80">
        <f>D42*29.8529</f>
        <v>21314.970600000001</v>
      </c>
      <c r="E41" s="133">
        <f>E42*$E$4</f>
        <v>21161.337</v>
      </c>
      <c r="F41" s="16">
        <f>F42*29.6945</f>
        <v>21142.484</v>
      </c>
      <c r="G41" s="80"/>
      <c r="H41" s="70">
        <f t="shared" si="1"/>
        <v>21367.277149999998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3" t="s">
        <v>22</v>
      </c>
      <c r="C42" s="80">
        <v>729</v>
      </c>
      <c r="D42" s="83">
        <v>714</v>
      </c>
      <c r="E42" s="81">
        <v>710</v>
      </c>
      <c r="F42" s="81">
        <v>712</v>
      </c>
      <c r="G42" s="81"/>
      <c r="H42" s="70">
        <f t="shared" si="1"/>
        <v>716.25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8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C45*29.973</f>
        <v>13937.445</v>
      </c>
      <c r="D44" s="16">
        <f>D45*29.8529</f>
        <v>13941.304300000002</v>
      </c>
      <c r="E44" s="133">
        <f>E45*$E$4</f>
        <v>13948.5996</v>
      </c>
      <c r="F44" s="16">
        <f>F45*29.6945</f>
        <v>13956.415000000001</v>
      </c>
      <c r="G44" s="16"/>
      <c r="H44" s="70">
        <f t="shared" ref="H44:H49" si="2">AVERAGE(C44:G44)</f>
        <v>13945.940975000001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6">
        <v>465</v>
      </c>
      <c r="D45" s="22">
        <v>467</v>
      </c>
      <c r="E45" s="15">
        <v>468</v>
      </c>
      <c r="F45" s="15">
        <v>470</v>
      </c>
      <c r="G45" s="15"/>
      <c r="H45" s="70">
        <f t="shared" si="2"/>
        <v>467.5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C47*29.973</f>
        <v>12618.633</v>
      </c>
      <c r="D46" s="16">
        <f>D47*29.8529</f>
        <v>12627.7767</v>
      </c>
      <c r="E46" s="133">
        <f>E47*$E$4</f>
        <v>12637.192800000001</v>
      </c>
      <c r="F46" s="16">
        <f>F47*29.6945</f>
        <v>12620.1625</v>
      </c>
      <c r="G46" s="16"/>
      <c r="H46" s="70">
        <f t="shared" si="2"/>
        <v>12625.94125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6">
        <v>421</v>
      </c>
      <c r="D47" s="22">
        <v>423</v>
      </c>
      <c r="E47" s="15">
        <v>424</v>
      </c>
      <c r="F47" s="15">
        <v>425</v>
      </c>
      <c r="G47" s="15"/>
      <c r="H47" s="70">
        <f t="shared" si="2"/>
        <v>423.25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C49*29.973</f>
        <v>12528.714</v>
      </c>
      <c r="D48" s="16">
        <f>D49*29.8529</f>
        <v>12508.365100000001</v>
      </c>
      <c r="E48" s="133">
        <f>E49*$E$4</f>
        <v>12547.778700000001</v>
      </c>
      <c r="F48" s="16">
        <f>F49*29.6945</f>
        <v>12531.079</v>
      </c>
      <c r="G48" s="16"/>
      <c r="H48" s="70">
        <f t="shared" si="2"/>
        <v>12528.984200000001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6">
        <v>418</v>
      </c>
      <c r="D49" s="16">
        <v>419</v>
      </c>
      <c r="E49" s="18">
        <v>421</v>
      </c>
      <c r="F49" s="18">
        <v>422</v>
      </c>
      <c r="G49" s="18"/>
      <c r="H49" s="70">
        <f t="shared" si="2"/>
        <v>420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C52*29.973</f>
        <v>30602.432999999997</v>
      </c>
      <c r="D51" s="16">
        <f>D52*29.8529</f>
        <v>30599.222500000003</v>
      </c>
      <c r="E51" s="133">
        <f>E52*$E$4</f>
        <v>30132.5517</v>
      </c>
      <c r="F51" s="16">
        <f>F52*29.6945</f>
        <v>30139.917500000003</v>
      </c>
      <c r="G51" s="16"/>
      <c r="H51" s="70">
        <f>AVERAGE(C51:G51)</f>
        <v>30368.531175000004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6">
        <v>1021</v>
      </c>
      <c r="D52" s="15">
        <v>1025</v>
      </c>
      <c r="E52" s="15">
        <v>1011</v>
      </c>
      <c r="F52" s="15">
        <v>1015</v>
      </c>
      <c r="G52" s="15"/>
      <c r="H52" s="70">
        <f>AVERAGE(C52:G52)</f>
        <v>1018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127" t="s">
        <v>45</v>
      </c>
      <c r="C53" s="124"/>
      <c r="D53" s="124"/>
      <c r="E53" s="124"/>
      <c r="F53" s="124"/>
      <c r="G53" s="124"/>
      <c r="H53" s="125"/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127" t="s">
        <v>20</v>
      </c>
      <c r="C54" s="124"/>
      <c r="D54" s="125"/>
      <c r="E54" s="125"/>
      <c r="F54" s="125"/>
      <c r="G54" s="125"/>
      <c r="H54" s="125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C57*29.973</f>
        <v>24008.373</v>
      </c>
      <c r="D56" s="16">
        <f>D57*29.8529</f>
        <v>24001.731600000003</v>
      </c>
      <c r="E56" s="133">
        <f>E57*$E$4</f>
        <v>23515.908299999999</v>
      </c>
      <c r="F56" s="16">
        <f>F57*29.6945</f>
        <v>23518.044000000002</v>
      </c>
      <c r="G56" s="16"/>
      <c r="H56" s="70">
        <f>AVERAGE(C56:G56)</f>
        <v>23761.014224999999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801</v>
      </c>
      <c r="D57" s="15">
        <v>804</v>
      </c>
      <c r="E57" s="15">
        <v>789</v>
      </c>
      <c r="F57" s="15">
        <v>792</v>
      </c>
      <c r="G57" s="15"/>
      <c r="H57" s="70">
        <f>AVERAGE(C57:G57)</f>
        <v>796.5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C60*29.973</f>
        <v>16395.231</v>
      </c>
      <c r="D59" s="16">
        <f>D60*29.8529</f>
        <v>16180.2718</v>
      </c>
      <c r="E59" s="133">
        <f>E60*$E$4</f>
        <v>16213.756800000001</v>
      </c>
      <c r="F59" s="16">
        <f>F60*29.6945</f>
        <v>16213.197</v>
      </c>
      <c r="G59" s="16"/>
      <c r="H59" s="70">
        <f t="shared" ref="H59:H64" si="3">AVERAGE(C59:G59)</f>
        <v>16250.614150000001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547</v>
      </c>
      <c r="D60" s="15">
        <v>542</v>
      </c>
      <c r="E60" s="15">
        <v>544</v>
      </c>
      <c r="F60" s="15">
        <v>546</v>
      </c>
      <c r="G60" s="15"/>
      <c r="H60" s="70">
        <f t="shared" si="3"/>
        <v>544.75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C62*29.973</f>
        <v>14686.769999999999</v>
      </c>
      <c r="D61" s="16">
        <f>D62*29.8529</f>
        <v>14478.656500000001</v>
      </c>
      <c r="E61" s="133">
        <f>E62*$E$4</f>
        <v>14485.084199999999</v>
      </c>
      <c r="F61" s="16">
        <f>F62*29.6945</f>
        <v>14490.916000000001</v>
      </c>
      <c r="G61" s="16"/>
      <c r="H61" s="70">
        <f t="shared" si="3"/>
        <v>14535.356674999999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490</v>
      </c>
      <c r="D62" s="15">
        <v>485</v>
      </c>
      <c r="E62" s="15">
        <v>486</v>
      </c>
      <c r="F62" s="15">
        <v>488</v>
      </c>
      <c r="G62" s="15"/>
      <c r="H62" s="70">
        <f t="shared" si="3"/>
        <v>487.25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C64*29.973</f>
        <v>14147.255999999999</v>
      </c>
      <c r="D63" s="16">
        <f>D64*29.8529</f>
        <v>13941.304300000002</v>
      </c>
      <c r="E63" s="133">
        <f>E64*$E$4</f>
        <v>13948.5996</v>
      </c>
      <c r="F63" s="16">
        <f>F64*29.6945</f>
        <v>13956.415000000001</v>
      </c>
      <c r="G63" s="16"/>
      <c r="H63" s="70">
        <f t="shared" si="3"/>
        <v>13998.393725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472</v>
      </c>
      <c r="D64" s="15">
        <v>467</v>
      </c>
      <c r="E64" s="15">
        <v>468</v>
      </c>
      <c r="F64" s="15">
        <v>470</v>
      </c>
      <c r="G64" s="15"/>
      <c r="H64" s="70">
        <f t="shared" si="3"/>
        <v>469.25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127" t="s">
        <v>52</v>
      </c>
      <c r="C65" s="124"/>
      <c r="D65" s="124"/>
      <c r="E65" s="124"/>
      <c r="F65" s="124"/>
      <c r="G65" s="124"/>
      <c r="H65" s="125"/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127" t="s">
        <v>20</v>
      </c>
      <c r="C66" s="125"/>
      <c r="D66" s="125"/>
      <c r="E66" s="125"/>
      <c r="F66" s="125"/>
      <c r="G66" s="125"/>
      <c r="H66" s="125"/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127" t="s">
        <v>53</v>
      </c>
      <c r="C67" s="124"/>
      <c r="D67" s="124"/>
      <c r="E67" s="124"/>
      <c r="F67" s="124"/>
      <c r="G67" s="124"/>
      <c r="H67" s="125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28" t="s">
        <v>20</v>
      </c>
      <c r="C68" s="131"/>
      <c r="D68" s="131"/>
      <c r="E68" s="131"/>
      <c r="F68" s="131"/>
      <c r="G68" s="131"/>
      <c r="H68" s="130"/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C71*29.973</f>
        <v>15376.148999999999</v>
      </c>
      <c r="D70" s="16">
        <f>D71*29.8529</f>
        <v>15374.2435</v>
      </c>
      <c r="E70" s="133">
        <f>E71*$E$4</f>
        <v>15379.225200000001</v>
      </c>
      <c r="F70" s="16">
        <f>F71*29.6945</f>
        <v>15381.751</v>
      </c>
      <c r="G70" s="16"/>
      <c r="H70" s="70">
        <f t="shared" ref="H70:H79" si="4">AVERAGE(C70:G70)</f>
        <v>15377.842175000002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513</v>
      </c>
      <c r="D71" s="15">
        <v>515</v>
      </c>
      <c r="E71" s="15">
        <v>516</v>
      </c>
      <c r="F71" s="15">
        <v>518</v>
      </c>
      <c r="G71" s="15"/>
      <c r="H71" s="70">
        <f t="shared" si="4"/>
        <v>515.5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C73*29.973</f>
        <v>15286.23</v>
      </c>
      <c r="D72" s="80">
        <f>D73*29.8529</f>
        <v>15254.831900000001</v>
      </c>
      <c r="E72" s="133">
        <f>E73*$E$4</f>
        <v>15289.811100000001</v>
      </c>
      <c r="F72" s="16">
        <f>F73*29.6945</f>
        <v>15292.667500000001</v>
      </c>
      <c r="G72" s="80"/>
      <c r="H72" s="70">
        <f t="shared" si="4"/>
        <v>15280.885125000001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510</v>
      </c>
      <c r="D73" s="81">
        <v>511</v>
      </c>
      <c r="E73" s="81">
        <v>513</v>
      </c>
      <c r="F73" s="81">
        <v>515</v>
      </c>
      <c r="G73" s="81"/>
      <c r="H73" s="70">
        <f t="shared" si="4"/>
        <v>512.25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C75*29.973</f>
        <v>15166.338</v>
      </c>
      <c r="D74" s="16">
        <f>D75*29.8529</f>
        <v>15165.273200000001</v>
      </c>
      <c r="E74" s="133">
        <f>E75*$E$4</f>
        <v>15200.397000000001</v>
      </c>
      <c r="F74" s="16">
        <f>F75*29.6945</f>
        <v>15173.889500000001</v>
      </c>
      <c r="G74" s="16"/>
      <c r="H74" s="70">
        <f t="shared" si="4"/>
        <v>15176.474425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506</v>
      </c>
      <c r="D75" s="15">
        <v>508</v>
      </c>
      <c r="E75" s="15">
        <v>510</v>
      </c>
      <c r="F75" s="15">
        <v>511</v>
      </c>
      <c r="G75" s="15"/>
      <c r="H75" s="70">
        <f t="shared" si="4"/>
        <v>508.75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C77*29.973</f>
        <v>15076.419</v>
      </c>
      <c r="D76" s="16">
        <f>D77*29.8529</f>
        <v>15075.7145</v>
      </c>
      <c r="E76" s="133">
        <f>E77*$E$4</f>
        <v>15081.1782</v>
      </c>
      <c r="F76" s="16">
        <f>F77*29.6945</f>
        <v>15084.806</v>
      </c>
      <c r="G76" s="16"/>
      <c r="H76" s="70">
        <f t="shared" si="4"/>
        <v>15079.529425000001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503</v>
      </c>
      <c r="D77" s="15">
        <v>505</v>
      </c>
      <c r="E77" s="15">
        <v>506</v>
      </c>
      <c r="F77" s="15">
        <v>508</v>
      </c>
      <c r="G77" s="15"/>
      <c r="H77" s="70">
        <f t="shared" si="4"/>
        <v>505.5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C79*29.973</f>
        <v>14866.608</v>
      </c>
      <c r="D78" s="16">
        <f>D79*29.8529</f>
        <v>14866.744200000001</v>
      </c>
      <c r="E78" s="133">
        <f>E79*$E$4</f>
        <v>14902.35</v>
      </c>
      <c r="F78" s="16">
        <f>F79*29.6945</f>
        <v>14876.944500000001</v>
      </c>
      <c r="G78" s="16"/>
      <c r="H78" s="70">
        <f t="shared" si="4"/>
        <v>14878.161674999999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496</v>
      </c>
      <c r="D79" s="15">
        <v>498</v>
      </c>
      <c r="E79" s="15">
        <v>500</v>
      </c>
      <c r="F79" s="15">
        <v>501</v>
      </c>
      <c r="G79" s="15"/>
      <c r="H79" s="70">
        <f t="shared" si="4"/>
        <v>498.75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132" t="s">
        <v>60</v>
      </c>
      <c r="C80" s="120"/>
      <c r="D80" s="120"/>
      <c r="E80" s="120"/>
      <c r="F80" s="120"/>
      <c r="G80" s="120"/>
      <c r="H80" s="121"/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132" t="s">
        <v>20</v>
      </c>
      <c r="C81" s="122"/>
      <c r="D81" s="122"/>
      <c r="E81" s="122"/>
      <c r="F81" s="122"/>
      <c r="G81" s="122"/>
      <c r="H81" s="121"/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C84*29.973</f>
        <v>13337.984999999999</v>
      </c>
      <c r="D83" s="16">
        <f>D84*29.8529</f>
        <v>13344.246300000001</v>
      </c>
      <c r="E83" s="133">
        <f>E84*$E$4</f>
        <v>13352.5056</v>
      </c>
      <c r="F83" s="16">
        <f>F84*29.6945</f>
        <v>13362.525000000001</v>
      </c>
      <c r="G83" s="16"/>
      <c r="H83" s="70">
        <f>AVERAGE(C83:G83)</f>
        <v>13349.315475000001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445</v>
      </c>
      <c r="D84" s="24">
        <v>447</v>
      </c>
      <c r="E84" s="24">
        <v>448</v>
      </c>
      <c r="F84" s="21">
        <v>450</v>
      </c>
      <c r="G84" s="21"/>
      <c r="H84" s="69">
        <f>AVERAGE(C84:G84)</f>
        <v>447.5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7"/>
  <sheetViews>
    <sheetView workbookViewId="0">
      <pane xSplit="2" ySplit="4" topLeftCell="C77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81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5" t="s">
        <v>89</v>
      </c>
      <c r="C4" s="41">
        <v>29.725999999999999</v>
      </c>
      <c r="D4" s="40">
        <v>29.931100000000001</v>
      </c>
      <c r="E4" s="41">
        <v>30.005099999999999</v>
      </c>
      <c r="F4" s="39">
        <v>30.134599999999999</v>
      </c>
      <c r="G4" s="39">
        <v>30.0747</v>
      </c>
      <c r="H4" s="43">
        <f>AVERAGE(C4:G4)</f>
        <v>29.974299999999999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71"/>
    </row>
    <row r="6" spans="1:17" x14ac:dyDescent="0.5">
      <c r="A6" t="s">
        <v>98</v>
      </c>
      <c r="B6" s="6" t="s">
        <v>19</v>
      </c>
      <c r="C6" s="16">
        <f>C7*29.726</f>
        <v>34036.269999999997</v>
      </c>
      <c r="D6" s="16">
        <f>D7*D4</f>
        <v>34211.247300000003</v>
      </c>
      <c r="E6" s="16">
        <f>E7*E4</f>
        <v>33965.773199999996</v>
      </c>
      <c r="F6" s="16">
        <f>F7*F4</f>
        <v>33901.424999999996</v>
      </c>
      <c r="G6" s="16">
        <f>G7*G4</f>
        <v>33954.336300000003</v>
      </c>
      <c r="H6" s="70">
        <f t="shared" ref="H6:H35" si="0">AVERAGE(C6:G6)</f>
        <v>34013.810359999996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6">
        <v>1145</v>
      </c>
      <c r="D7" s="15">
        <v>1143</v>
      </c>
      <c r="E7" s="15">
        <v>1132</v>
      </c>
      <c r="F7" s="15">
        <v>1125</v>
      </c>
      <c r="G7" s="15">
        <v>1129</v>
      </c>
      <c r="H7" s="70">
        <f t="shared" si="0"/>
        <v>1134.8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6" t="s">
        <v>21</v>
      </c>
      <c r="C8" s="16">
        <f>C9*29.726</f>
        <v>29369.288</v>
      </c>
      <c r="D8" s="16">
        <f>D9*D4</f>
        <v>30050.824400000001</v>
      </c>
      <c r="E8" s="16">
        <f>E9*E4</f>
        <v>29795.064299999998</v>
      </c>
      <c r="F8" s="16">
        <f>F9*F4</f>
        <v>29772.984799999998</v>
      </c>
      <c r="G8" s="16">
        <f>G9*G4</f>
        <v>29804.027699999999</v>
      </c>
      <c r="H8" s="70">
        <f t="shared" si="0"/>
        <v>29758.437839999999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6" t="s">
        <v>22</v>
      </c>
      <c r="C9" s="16">
        <v>988</v>
      </c>
      <c r="D9" s="16">
        <v>1004</v>
      </c>
      <c r="E9" s="16">
        <v>993</v>
      </c>
      <c r="F9" s="16">
        <v>988</v>
      </c>
      <c r="G9" s="16">
        <v>991</v>
      </c>
      <c r="H9" s="70">
        <f t="shared" si="0"/>
        <v>992.8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16">
        <f>C11*29.726</f>
        <v>33501.201999999997</v>
      </c>
      <c r="D10" s="80">
        <f>D11*D4</f>
        <v>33672.487500000003</v>
      </c>
      <c r="E10" s="80">
        <f>E11*E4</f>
        <v>33425.681400000001</v>
      </c>
      <c r="F10" s="80">
        <f>F11*F4</f>
        <v>33419.271399999998</v>
      </c>
      <c r="G10" s="80">
        <f>G11*G4</f>
        <v>33443.066400000003</v>
      </c>
      <c r="H10" s="82">
        <f t="shared" si="0"/>
        <v>33492.341740000003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1127</v>
      </c>
      <c r="D11" s="80">
        <v>1125</v>
      </c>
      <c r="E11" s="80">
        <v>1114</v>
      </c>
      <c r="F11" s="80">
        <v>1109</v>
      </c>
      <c r="G11" s="80">
        <v>1112</v>
      </c>
      <c r="H11" s="82">
        <f t="shared" si="0"/>
        <v>1117.4000000000001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16">
        <f>C13*29.726</f>
        <v>28834.219999999998</v>
      </c>
      <c r="D12" s="80">
        <f>D13*D4</f>
        <v>29541.995699999999</v>
      </c>
      <c r="E12" s="80">
        <f>E13*E4</f>
        <v>29284.977599999998</v>
      </c>
      <c r="F12" s="80">
        <f>F13*F4</f>
        <v>29260.696599999999</v>
      </c>
      <c r="G12" s="80">
        <f>G13*G4</f>
        <v>29292.757799999999</v>
      </c>
      <c r="H12" s="82">
        <f t="shared" si="0"/>
        <v>29242.929540000001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0">
        <v>970</v>
      </c>
      <c r="D13" s="81">
        <v>987</v>
      </c>
      <c r="E13" s="81">
        <v>976</v>
      </c>
      <c r="F13" s="81">
        <v>971</v>
      </c>
      <c r="G13" s="81">
        <v>974</v>
      </c>
      <c r="H13" s="82">
        <f t="shared" si="0"/>
        <v>975.6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85" t="s">
        <v>25</v>
      </c>
      <c r="C14" s="16">
        <f>C15*29.726</f>
        <v>16260.121999999999</v>
      </c>
      <c r="D14" s="80">
        <f>D15*D4</f>
        <v>16342.3806</v>
      </c>
      <c r="E14" s="80">
        <f>E15*E4</f>
        <v>16112.7387</v>
      </c>
      <c r="F14" s="80">
        <f>F15*F4</f>
        <v>16061.7418</v>
      </c>
      <c r="G14" s="80">
        <f>G15*G4</f>
        <v>16240.338</v>
      </c>
      <c r="H14" s="82">
        <f t="shared" si="0"/>
        <v>16203.46422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85" t="s">
        <v>20</v>
      </c>
      <c r="C15" s="82">
        <v>547</v>
      </c>
      <c r="D15" s="81">
        <v>546</v>
      </c>
      <c r="E15" s="81">
        <v>537</v>
      </c>
      <c r="F15" s="81">
        <v>533</v>
      </c>
      <c r="G15" s="81">
        <v>540</v>
      </c>
      <c r="H15" s="82">
        <f t="shared" si="0"/>
        <v>540.6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C17*29.726</f>
        <v>15041.356</v>
      </c>
      <c r="D16" s="16">
        <f>D17*D4</f>
        <v>15115.2055</v>
      </c>
      <c r="E16" s="16">
        <f>E17*E4</f>
        <v>14882.5296</v>
      </c>
      <c r="F16" s="16">
        <f>F17*F4</f>
        <v>14886.492399999999</v>
      </c>
      <c r="G16" s="16">
        <f>G17*G4</f>
        <v>15007.275299999999</v>
      </c>
      <c r="H16" s="70">
        <f t="shared" si="0"/>
        <v>14986.571759999997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506</v>
      </c>
      <c r="D17" s="15">
        <v>505</v>
      </c>
      <c r="E17" s="15">
        <v>496</v>
      </c>
      <c r="F17" s="15">
        <v>494</v>
      </c>
      <c r="G17" s="15">
        <v>499</v>
      </c>
      <c r="H17" s="70">
        <f t="shared" si="0"/>
        <v>500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5"/>
      <c r="G19" s="15"/>
      <c r="H19" s="18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5"/>
      <c r="G21" s="15"/>
      <c r="H21" s="18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16">
        <f>C23*29.726</f>
        <v>14536.013999999999</v>
      </c>
      <c r="D22" s="80">
        <f>D23*D4</f>
        <v>14636.3079</v>
      </c>
      <c r="E22" s="80">
        <f>E23*E4</f>
        <v>14372.4429</v>
      </c>
      <c r="F22" s="80">
        <f>F23*F4</f>
        <v>14344.069599999999</v>
      </c>
      <c r="G22" s="80">
        <f>G23*G4</f>
        <v>14465.930700000001</v>
      </c>
      <c r="H22" s="82">
        <f t="shared" si="0"/>
        <v>14470.953019999997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489</v>
      </c>
      <c r="D23" s="81">
        <v>489</v>
      </c>
      <c r="E23" s="81">
        <v>479</v>
      </c>
      <c r="F23" s="81">
        <v>476</v>
      </c>
      <c r="G23" s="81">
        <v>481</v>
      </c>
      <c r="H23" s="82">
        <f t="shared" si="0"/>
        <v>482.8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C25*29.726</f>
        <v>14446.835999999999</v>
      </c>
      <c r="D24" s="16">
        <f>D25*D4</f>
        <v>14516.583500000001</v>
      </c>
      <c r="E24" s="16">
        <f>E25*E4</f>
        <v>14252.422499999999</v>
      </c>
      <c r="F24" s="16">
        <f>F25*F4</f>
        <v>14253.665799999999</v>
      </c>
      <c r="G24" s="16">
        <f>G25*G4</f>
        <v>14375.7066</v>
      </c>
      <c r="H24" s="70">
        <f t="shared" si="0"/>
        <v>14369.042879999999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486</v>
      </c>
      <c r="D25" s="18">
        <v>485</v>
      </c>
      <c r="E25" s="18">
        <v>475</v>
      </c>
      <c r="F25" s="18">
        <v>473</v>
      </c>
      <c r="G25" s="18">
        <v>478</v>
      </c>
      <c r="H25" s="70">
        <f t="shared" si="0"/>
        <v>479.4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C27*29.726</f>
        <v>14209.028</v>
      </c>
      <c r="D26" s="16">
        <f>D27*D4</f>
        <v>14277.134700000001</v>
      </c>
      <c r="E26" s="16">
        <f>E27*E4</f>
        <v>14042.3868</v>
      </c>
      <c r="F26" s="16">
        <f>F27*F4</f>
        <v>14042.723599999999</v>
      </c>
      <c r="G26" s="16">
        <f>G27*G4</f>
        <v>14135.109</v>
      </c>
      <c r="H26" s="70">
        <f t="shared" si="0"/>
        <v>14141.27642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478</v>
      </c>
      <c r="D27" s="22">
        <v>477</v>
      </c>
      <c r="E27" s="15">
        <v>468</v>
      </c>
      <c r="F27" s="15">
        <v>466</v>
      </c>
      <c r="G27" s="15">
        <v>470</v>
      </c>
      <c r="H27" s="70">
        <f t="shared" si="0"/>
        <v>471.8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22"/>
      <c r="F29" s="22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16">
        <f>C31*29.726</f>
        <v>13822.59</v>
      </c>
      <c r="D30" s="80">
        <f>D31*D4</f>
        <v>13917.961499999999</v>
      </c>
      <c r="E30" s="80">
        <f>E31*E4</f>
        <v>13682.3256</v>
      </c>
      <c r="F30" s="80">
        <f>F31*F4</f>
        <v>13681.108399999999</v>
      </c>
      <c r="G30" s="80">
        <f>G31*G4</f>
        <v>13744.1379</v>
      </c>
      <c r="H30" s="82">
        <f t="shared" si="0"/>
        <v>13769.624679999999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465</v>
      </c>
      <c r="D31" s="83">
        <v>465</v>
      </c>
      <c r="E31" s="81">
        <v>456</v>
      </c>
      <c r="F31" s="81">
        <v>454</v>
      </c>
      <c r="G31" s="81">
        <v>457</v>
      </c>
      <c r="H31" s="82">
        <f t="shared" si="0"/>
        <v>459.4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22"/>
      <c r="E33" s="22"/>
      <c r="F33" s="22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8"/>
      <c r="F35" s="28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C38*29.726</f>
        <v>18757.106</v>
      </c>
      <c r="D37" s="16">
        <f>D38*D4</f>
        <v>18856.593000000001</v>
      </c>
      <c r="E37" s="16">
        <f>E38*E4</f>
        <v>18603.162</v>
      </c>
      <c r="F37" s="16">
        <f>F38*F4</f>
        <v>18593.048200000001</v>
      </c>
      <c r="G37" s="16">
        <f>G38*G4</f>
        <v>18616.239300000001</v>
      </c>
      <c r="H37" s="70">
        <f t="shared" ref="H37:H68" si="1">AVERAGE(C37:G37)</f>
        <v>18685.229700000004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631</v>
      </c>
      <c r="D38" s="22">
        <v>630</v>
      </c>
      <c r="E38" s="15">
        <v>620</v>
      </c>
      <c r="F38" s="15">
        <v>617</v>
      </c>
      <c r="G38" s="15">
        <v>619</v>
      </c>
      <c r="H38" s="70">
        <f t="shared" si="1"/>
        <v>623.4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C40*29.726</f>
        <v>14090.124</v>
      </c>
      <c r="D39" s="16">
        <f>D40*D4</f>
        <v>14157.4103</v>
      </c>
      <c r="E39" s="16">
        <f>E40*E4</f>
        <v>13922.366399999999</v>
      </c>
      <c r="F39" s="16">
        <f>F40*F4</f>
        <v>14133.127399999999</v>
      </c>
      <c r="G39" s="16">
        <f>G40*G4</f>
        <v>14435.856</v>
      </c>
      <c r="H39" s="70">
        <f t="shared" si="1"/>
        <v>14147.776819999999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6">
        <v>474</v>
      </c>
      <c r="D40" s="22">
        <v>473</v>
      </c>
      <c r="E40" s="15">
        <v>464</v>
      </c>
      <c r="F40" s="15">
        <v>469</v>
      </c>
      <c r="G40" s="15">
        <v>480</v>
      </c>
      <c r="H40" s="70">
        <f t="shared" si="1"/>
        <v>472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16">
        <f>C42*29.726</f>
        <v>20600.117999999999</v>
      </c>
      <c r="D41" s="80">
        <f>D42*D4</f>
        <v>20712.321200000002</v>
      </c>
      <c r="E41" s="80">
        <f>E42*E4</f>
        <v>20463.478199999998</v>
      </c>
      <c r="F41" s="80">
        <f>F42*F4</f>
        <v>20461.393400000001</v>
      </c>
      <c r="G41" s="80">
        <f>G42*G4</f>
        <v>20811.6924</v>
      </c>
      <c r="H41" s="82">
        <f t="shared" si="1"/>
        <v>20609.800640000001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693</v>
      </c>
      <c r="D42" s="83">
        <v>692</v>
      </c>
      <c r="E42" s="81">
        <v>682</v>
      </c>
      <c r="F42" s="81">
        <v>679</v>
      </c>
      <c r="G42" s="81">
        <v>692</v>
      </c>
      <c r="H42" s="82">
        <f t="shared" si="1"/>
        <v>687.6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C45*29.726</f>
        <v>13911.768</v>
      </c>
      <c r="D44" s="16">
        <f>D45*D4</f>
        <v>14007.754800000001</v>
      </c>
      <c r="E44" s="16">
        <f>E45*E4</f>
        <v>13772.340899999999</v>
      </c>
      <c r="F44" s="16">
        <f>F45*F4</f>
        <v>13771.512199999999</v>
      </c>
      <c r="G44" s="16">
        <f>G45*G4</f>
        <v>13774.212600000001</v>
      </c>
      <c r="H44" s="70">
        <f t="shared" si="1"/>
        <v>13847.5177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22">
        <v>468</v>
      </c>
      <c r="D45" s="22">
        <v>468</v>
      </c>
      <c r="E45" s="15">
        <v>459</v>
      </c>
      <c r="F45" s="15">
        <v>457</v>
      </c>
      <c r="G45" s="15">
        <v>458</v>
      </c>
      <c r="H45" s="70">
        <f t="shared" si="1"/>
        <v>462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C47*29.726</f>
        <v>12603.824000000001</v>
      </c>
      <c r="D46" s="16">
        <f>D47*D4</f>
        <v>12660.855300000001</v>
      </c>
      <c r="E46" s="16">
        <f>E47*E4</f>
        <v>12452.1165</v>
      </c>
      <c r="F46" s="16">
        <f>F47*F4</f>
        <v>12445.5898</v>
      </c>
      <c r="G46" s="16">
        <f>G47*G4</f>
        <v>12450.925800000001</v>
      </c>
      <c r="H46" s="70">
        <f t="shared" si="1"/>
        <v>12522.66228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424</v>
      </c>
      <c r="D47" s="22">
        <v>423</v>
      </c>
      <c r="E47" s="15">
        <v>415</v>
      </c>
      <c r="F47" s="15">
        <v>413</v>
      </c>
      <c r="G47" s="15">
        <v>414</v>
      </c>
      <c r="H47" s="70">
        <f t="shared" si="1"/>
        <v>417.8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C49*29.726</f>
        <v>12514.645999999999</v>
      </c>
      <c r="D48" s="16">
        <f>D49*D4</f>
        <v>12571.062</v>
      </c>
      <c r="E48" s="16">
        <f>E49*E4</f>
        <v>12332.096099999999</v>
      </c>
      <c r="F48" s="16">
        <f>F49*F4</f>
        <v>12325.0514</v>
      </c>
      <c r="G48" s="16">
        <f>G49*G4</f>
        <v>12360.7017</v>
      </c>
      <c r="H48" s="70">
        <f t="shared" si="1"/>
        <v>12420.711439999997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421</v>
      </c>
      <c r="D49" s="16">
        <v>420</v>
      </c>
      <c r="E49" s="18">
        <v>411</v>
      </c>
      <c r="F49" s="18">
        <v>409</v>
      </c>
      <c r="G49" s="18">
        <v>411</v>
      </c>
      <c r="H49" s="70">
        <f t="shared" si="1"/>
        <v>414.4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C52*29.726</f>
        <v>29042.302</v>
      </c>
      <c r="D51" s="16">
        <f>D52*D4</f>
        <v>29182.822500000002</v>
      </c>
      <c r="E51" s="16">
        <f>E52*E4</f>
        <v>28894.9113</v>
      </c>
      <c r="F51" s="16">
        <f>F52*F4</f>
        <v>28868.946799999998</v>
      </c>
      <c r="G51" s="16">
        <f>G52*G4</f>
        <v>28901.786700000001</v>
      </c>
      <c r="H51" s="70">
        <f t="shared" si="1"/>
        <v>28978.153860000002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977</v>
      </c>
      <c r="D52" s="15">
        <v>975</v>
      </c>
      <c r="E52" s="15">
        <v>963</v>
      </c>
      <c r="F52" s="15">
        <v>958</v>
      </c>
      <c r="G52" s="15">
        <v>961</v>
      </c>
      <c r="H52" s="70">
        <f t="shared" si="1"/>
        <v>966.8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16"/>
      <c r="H53" s="70" t="e">
        <f t="shared" si="1"/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5"/>
      <c r="E54" s="15"/>
      <c r="F54" s="15"/>
      <c r="G54" s="15"/>
      <c r="H54" s="18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C57*29.726</f>
        <v>22948.471999999998</v>
      </c>
      <c r="D56" s="16">
        <f>D57*D4</f>
        <v>23076.878100000002</v>
      </c>
      <c r="E56" s="16">
        <f>E57*E4</f>
        <v>22803.876</v>
      </c>
      <c r="F56" s="16">
        <f>F57*F4</f>
        <v>22781.757600000001</v>
      </c>
      <c r="G56" s="16">
        <f>G57*G4</f>
        <v>22826.6973</v>
      </c>
      <c r="H56" s="70">
        <f t="shared" si="1"/>
        <v>22887.536199999999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772</v>
      </c>
      <c r="D57" s="15">
        <v>771</v>
      </c>
      <c r="E57" s="15">
        <v>760</v>
      </c>
      <c r="F57" s="15">
        <v>756</v>
      </c>
      <c r="G57" s="15">
        <v>759</v>
      </c>
      <c r="H57" s="70">
        <f t="shared" si="1"/>
        <v>763.6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C60*29.726</f>
        <v>16170.944</v>
      </c>
      <c r="D59" s="16">
        <f>D60*D4</f>
        <v>16252.587300000001</v>
      </c>
      <c r="E59" s="16">
        <f>E60*E4</f>
        <v>15992.718299999999</v>
      </c>
      <c r="F59" s="16">
        <f>F60*F4</f>
        <v>15971.338</v>
      </c>
      <c r="G59" s="16">
        <f>G60*G4</f>
        <v>16120.039199999999</v>
      </c>
      <c r="H59" s="70">
        <f t="shared" si="1"/>
        <v>16101.52536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544</v>
      </c>
      <c r="D60" s="15">
        <v>543</v>
      </c>
      <c r="E60" s="15">
        <v>533</v>
      </c>
      <c r="F60" s="15">
        <v>530</v>
      </c>
      <c r="G60" s="15">
        <v>536</v>
      </c>
      <c r="H60" s="70">
        <f t="shared" si="1"/>
        <v>537.20000000000005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C62*29.726</f>
        <v>14446.835999999999</v>
      </c>
      <c r="D61" s="16">
        <f>D62*D4</f>
        <v>14516.583500000001</v>
      </c>
      <c r="E61" s="16">
        <f>E62*E4</f>
        <v>14252.422499999999</v>
      </c>
      <c r="F61" s="16">
        <f>F62*F4</f>
        <v>14253.665799999999</v>
      </c>
      <c r="G61" s="16">
        <f>G62*G4</f>
        <v>14375.7066</v>
      </c>
      <c r="H61" s="70">
        <f t="shared" si="1"/>
        <v>14369.042879999999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6">
        <v>486</v>
      </c>
      <c r="D62" s="15">
        <v>485</v>
      </c>
      <c r="E62" s="15">
        <v>475</v>
      </c>
      <c r="F62" s="15">
        <v>473</v>
      </c>
      <c r="G62" s="15">
        <v>478</v>
      </c>
      <c r="H62" s="70">
        <f t="shared" si="1"/>
        <v>479.4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C64*29.726</f>
        <v>13911.768</v>
      </c>
      <c r="D63" s="16">
        <f>D64*D4</f>
        <v>14007.754800000001</v>
      </c>
      <c r="E63" s="16">
        <f>E64*E4</f>
        <v>13772.340899999999</v>
      </c>
      <c r="F63" s="16">
        <f>F64*F4</f>
        <v>13771.512199999999</v>
      </c>
      <c r="G63" s="16">
        <f>G64*G4</f>
        <v>13864.4367</v>
      </c>
      <c r="H63" s="70">
        <f t="shared" si="1"/>
        <v>13865.562520000001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468</v>
      </c>
      <c r="D64" s="15">
        <v>468</v>
      </c>
      <c r="E64" s="15">
        <v>459</v>
      </c>
      <c r="F64" s="15">
        <v>457</v>
      </c>
      <c r="G64" s="15">
        <v>461</v>
      </c>
      <c r="H64" s="70">
        <f t="shared" si="1"/>
        <v>462.6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16"/>
      <c r="H65" s="70" t="e">
        <f t="shared" si="1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5"/>
      <c r="G66" s="15"/>
      <c r="H66" s="18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16"/>
      <c r="H67" s="70" t="e">
        <f t="shared" si="1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21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C71*29.726</f>
        <v>15338.616</v>
      </c>
      <c r="D70" s="16">
        <f>D71*D4</f>
        <v>15414.5165</v>
      </c>
      <c r="E70" s="16">
        <f>E71*E4</f>
        <v>15182.580599999999</v>
      </c>
      <c r="F70" s="16">
        <f>F71*F4</f>
        <v>14976.896199999999</v>
      </c>
      <c r="G70" s="16">
        <f>G71*G4</f>
        <v>15007.275299999999</v>
      </c>
      <c r="H70" s="70">
        <f t="shared" ref="H70:H84" si="2">AVERAGE(C70:G70)</f>
        <v>15183.976919999997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516</v>
      </c>
      <c r="D71" s="16">
        <v>515</v>
      </c>
      <c r="E71" s="16">
        <v>506</v>
      </c>
      <c r="F71" s="16">
        <v>497</v>
      </c>
      <c r="G71" s="15">
        <v>499</v>
      </c>
      <c r="H71" s="70">
        <f t="shared" si="2"/>
        <v>506.6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16">
        <f>C73*29.726</f>
        <v>15249.438</v>
      </c>
      <c r="D72" s="80">
        <f>D73*D4</f>
        <v>15324.7232</v>
      </c>
      <c r="E72" s="80">
        <f>E73*E4</f>
        <v>15092.5653</v>
      </c>
      <c r="F72" s="80">
        <f>F73*F4</f>
        <v>14886.492399999999</v>
      </c>
      <c r="G72" s="80">
        <f>G73*G4</f>
        <v>14886.976500000001</v>
      </c>
      <c r="H72" s="82">
        <f t="shared" si="2"/>
        <v>15088.039080000002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513</v>
      </c>
      <c r="D73" s="81">
        <v>512</v>
      </c>
      <c r="E73" s="80">
        <v>503</v>
      </c>
      <c r="F73" s="80">
        <v>494</v>
      </c>
      <c r="G73" s="81">
        <v>495</v>
      </c>
      <c r="H73" s="82">
        <f t="shared" si="2"/>
        <v>503.4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C75*29.726</f>
        <v>15160.26</v>
      </c>
      <c r="D74" s="16">
        <f>D75*D4</f>
        <v>15234.929900000001</v>
      </c>
      <c r="E74" s="16">
        <f>E75*E4</f>
        <v>15002.55</v>
      </c>
      <c r="F74" s="16">
        <f>F75*F4</f>
        <v>14796.088599999999</v>
      </c>
      <c r="G74" s="16">
        <f>G75*G4</f>
        <v>14796.752399999999</v>
      </c>
      <c r="H74" s="70">
        <f t="shared" si="2"/>
        <v>14998.116180000001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510</v>
      </c>
      <c r="D75" s="15">
        <v>509</v>
      </c>
      <c r="E75" s="16">
        <v>500</v>
      </c>
      <c r="F75" s="16">
        <v>491</v>
      </c>
      <c r="G75" s="15">
        <v>492</v>
      </c>
      <c r="H75" s="70">
        <f t="shared" si="2"/>
        <v>500.4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C77*29.726</f>
        <v>15041.356</v>
      </c>
      <c r="D76" s="16">
        <f>D77*D4</f>
        <v>15115.2055</v>
      </c>
      <c r="E76" s="16">
        <f>E77*E4</f>
        <v>14882.5296</v>
      </c>
      <c r="F76" s="16">
        <f>F77*F4</f>
        <v>14675.5502</v>
      </c>
      <c r="G76" s="16">
        <f>G77*G4</f>
        <v>14706.5283</v>
      </c>
      <c r="H76" s="70">
        <f t="shared" si="2"/>
        <v>14884.233919999999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506</v>
      </c>
      <c r="D77" s="15">
        <v>505</v>
      </c>
      <c r="E77" s="16">
        <v>496</v>
      </c>
      <c r="F77" s="16">
        <v>487</v>
      </c>
      <c r="G77" s="15">
        <v>489</v>
      </c>
      <c r="H77" s="70">
        <f t="shared" si="2"/>
        <v>496.6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63" t="s">
        <v>59</v>
      </c>
      <c r="C78" s="16">
        <f>C79*29.726</f>
        <v>14863</v>
      </c>
      <c r="D78" s="16">
        <f>D79*D4</f>
        <v>14935.618899999999</v>
      </c>
      <c r="E78" s="16">
        <f>E79*E4</f>
        <v>14702.499</v>
      </c>
      <c r="F78" s="16">
        <f>F79*F4</f>
        <v>14464.608</v>
      </c>
      <c r="G78" s="16">
        <f>G79*G4</f>
        <v>14465.930700000001</v>
      </c>
      <c r="H78" s="70">
        <f t="shared" si="2"/>
        <v>14686.331320000001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63" t="s">
        <v>22</v>
      </c>
      <c r="C79" s="88">
        <v>500</v>
      </c>
      <c r="D79" s="88">
        <v>499</v>
      </c>
      <c r="E79" s="16">
        <v>490</v>
      </c>
      <c r="F79" s="16">
        <v>480</v>
      </c>
      <c r="G79" s="88">
        <v>481</v>
      </c>
      <c r="H79" s="70">
        <f t="shared" si="2"/>
        <v>490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16"/>
      <c r="H80" s="70" t="e">
        <f t="shared" si="2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6"/>
      <c r="F81" s="16"/>
      <c r="G81" s="15"/>
      <c r="H81" s="18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8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C84*29.726</f>
        <v>13317.248</v>
      </c>
      <c r="D83" s="16">
        <f>D84*D4</f>
        <v>13409.132799999999</v>
      </c>
      <c r="E83" s="16">
        <f>E84*E4</f>
        <v>13172.2389</v>
      </c>
      <c r="F83" s="16">
        <f>F84*F4</f>
        <v>13168.8202</v>
      </c>
      <c r="G83" s="16">
        <f>G84*G4</f>
        <v>13172.7186</v>
      </c>
      <c r="H83" s="70">
        <f t="shared" si="2"/>
        <v>13248.031699999998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448</v>
      </c>
      <c r="D84" s="24">
        <v>448</v>
      </c>
      <c r="E84" s="23">
        <v>439</v>
      </c>
      <c r="F84" s="23">
        <v>437</v>
      </c>
      <c r="G84" s="24">
        <v>438</v>
      </c>
      <c r="H84" s="69">
        <f t="shared" si="2"/>
        <v>442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07"/>
  <sheetViews>
    <sheetView workbookViewId="0">
      <pane xSplit="2" ySplit="4" topLeftCell="C81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91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5" t="s">
        <v>89</v>
      </c>
      <c r="C4" s="41">
        <v>30.081499999999998</v>
      </c>
      <c r="D4" s="40">
        <v>30.233599999999999</v>
      </c>
      <c r="E4" s="41">
        <v>30.292400000000001</v>
      </c>
      <c r="F4" s="39">
        <v>30.57</v>
      </c>
      <c r="G4" s="39"/>
      <c r="H4" s="43">
        <f>AVERAGE(C4:G4)</f>
        <v>30.294375000000002</v>
      </c>
    </row>
    <row r="5" spans="1:17" x14ac:dyDescent="0.5">
      <c r="B5" s="46" t="s">
        <v>18</v>
      </c>
      <c r="C5" s="47"/>
      <c r="D5" s="48"/>
      <c r="E5" s="48"/>
      <c r="F5" s="49"/>
      <c r="G5" s="48"/>
      <c r="H5" s="71"/>
    </row>
    <row r="6" spans="1:17" x14ac:dyDescent="0.5">
      <c r="A6" t="s">
        <v>98</v>
      </c>
      <c r="B6" s="6" t="s">
        <v>19</v>
      </c>
      <c r="C6" s="16">
        <f>C7*$C$4</f>
        <v>33962.013500000001</v>
      </c>
      <c r="D6" s="16">
        <f>D7*$D$4</f>
        <v>34012.799999999996</v>
      </c>
      <c r="E6" s="16">
        <f>E7*$E$4</f>
        <v>34018.3652</v>
      </c>
      <c r="F6" s="16">
        <f>F7*$F$4</f>
        <v>33902.129999999997</v>
      </c>
      <c r="G6" s="16"/>
      <c r="H6" s="70">
        <f t="shared" ref="H6:H35" si="0">AVERAGE(C6:G6)</f>
        <v>33973.827174999999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6">
        <v>1129</v>
      </c>
      <c r="D7" s="15">
        <v>1125</v>
      </c>
      <c r="E7" s="15">
        <v>1123</v>
      </c>
      <c r="F7" s="15">
        <v>1109</v>
      </c>
      <c r="G7" s="15"/>
      <c r="H7" s="70">
        <f t="shared" si="0"/>
        <v>1121.5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6" t="s">
        <v>21</v>
      </c>
      <c r="C8" s="16">
        <f>C9*$C$4</f>
        <v>30352.233499999998</v>
      </c>
      <c r="D8" s="16">
        <f>D9*$D$4</f>
        <v>30415.0016</v>
      </c>
      <c r="E8" s="16">
        <f>E9*$E$4</f>
        <v>30928.540400000002</v>
      </c>
      <c r="F8" s="16">
        <f>F9*$F$4</f>
        <v>30814.560000000001</v>
      </c>
      <c r="G8" s="16"/>
      <c r="H8" s="70">
        <f t="shared" si="0"/>
        <v>30627.583875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6" t="s">
        <v>22</v>
      </c>
      <c r="C9" s="16">
        <v>1009</v>
      </c>
      <c r="D9" s="16">
        <v>1006</v>
      </c>
      <c r="E9" s="16">
        <v>1021</v>
      </c>
      <c r="F9" s="16">
        <v>1008</v>
      </c>
      <c r="G9" s="16"/>
      <c r="H9" s="70">
        <f t="shared" si="0"/>
        <v>1011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33450.627999999997</v>
      </c>
      <c r="D10" s="80">
        <f>D11*$D$4</f>
        <v>33529.062400000003</v>
      </c>
      <c r="E10" s="80">
        <f>E11*$E$4</f>
        <v>33533.686800000003</v>
      </c>
      <c r="F10" s="80">
        <f>F11*$F$4</f>
        <v>33382.44</v>
      </c>
      <c r="G10" s="80"/>
      <c r="H10" s="82">
        <f t="shared" si="0"/>
        <v>33473.954299999998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1112</v>
      </c>
      <c r="D11" s="80">
        <v>1109</v>
      </c>
      <c r="E11" s="80">
        <v>1107</v>
      </c>
      <c r="F11" s="80">
        <v>1092</v>
      </c>
      <c r="G11" s="80"/>
      <c r="H11" s="82">
        <f t="shared" si="0"/>
        <v>1105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29810.766499999998</v>
      </c>
      <c r="D12" s="80">
        <f>D13*$D$4</f>
        <v>29870.7968</v>
      </c>
      <c r="E12" s="80">
        <f>E13*$E$4</f>
        <v>30413.569599999999</v>
      </c>
      <c r="F12" s="80">
        <f>F13*$F$4</f>
        <v>30294.87</v>
      </c>
      <c r="G12" s="80"/>
      <c r="H12" s="82">
        <f t="shared" si="0"/>
        <v>30097.500724999998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0">
        <v>991</v>
      </c>
      <c r="D13" s="81">
        <v>988</v>
      </c>
      <c r="E13" s="81">
        <v>1004</v>
      </c>
      <c r="F13" s="81">
        <v>991</v>
      </c>
      <c r="G13" s="81"/>
      <c r="H13" s="82">
        <f t="shared" si="0"/>
        <v>993.5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85" t="s">
        <v>25</v>
      </c>
      <c r="C14" s="80">
        <f>C15*$C$4</f>
        <v>16424.499</v>
      </c>
      <c r="D14" s="80">
        <f>D15*$D$4</f>
        <v>16961.049599999998</v>
      </c>
      <c r="E14" s="80">
        <f>E15*$E$4</f>
        <v>17448.422399999999</v>
      </c>
      <c r="F14" s="80">
        <f>F15*$F$4</f>
        <v>16905.21</v>
      </c>
      <c r="G14" s="80"/>
      <c r="H14" s="82">
        <f t="shared" si="0"/>
        <v>16934.795249999996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85" t="s">
        <v>20</v>
      </c>
      <c r="C15" s="82">
        <v>546</v>
      </c>
      <c r="D15" s="81">
        <v>561</v>
      </c>
      <c r="E15" s="81">
        <v>576</v>
      </c>
      <c r="F15" s="81">
        <v>553</v>
      </c>
      <c r="G15" s="81"/>
      <c r="H15" s="82">
        <f t="shared" si="0"/>
        <v>559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15191.157499999999</v>
      </c>
      <c r="D16" s="16">
        <f>D17*$D$4</f>
        <v>15933.1072</v>
      </c>
      <c r="E16" s="16">
        <f>E17*$E$4</f>
        <v>16448.7732</v>
      </c>
      <c r="F16" s="16">
        <f>F17*F4</f>
        <v>15865.83</v>
      </c>
      <c r="G16" s="16"/>
      <c r="H16" s="70">
        <f t="shared" si="0"/>
        <v>15859.716974999999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505</v>
      </c>
      <c r="D17" s="15">
        <v>527</v>
      </c>
      <c r="E17" s="15">
        <v>543</v>
      </c>
      <c r="F17" s="15">
        <v>519</v>
      </c>
      <c r="G17" s="15"/>
      <c r="H17" s="70">
        <f t="shared" si="0"/>
        <v>523.5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>
        <f>C19*$C$4</f>
        <v>0</v>
      </c>
      <c r="D18" s="16"/>
      <c r="E18" s="16"/>
      <c r="F18" s="16"/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5"/>
      <c r="G19" s="15"/>
      <c r="H19" s="18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>
        <f>C21*$C$4</f>
        <v>0</v>
      </c>
      <c r="D20" s="16"/>
      <c r="E20" s="16"/>
      <c r="F20" s="16"/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5"/>
      <c r="G21" s="15"/>
      <c r="H21" s="18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14709.853499999999</v>
      </c>
      <c r="D22" s="80">
        <f>D23*$D$4</f>
        <v>15419.136</v>
      </c>
      <c r="E22" s="80">
        <f>E23*$E$4</f>
        <v>15933.8024</v>
      </c>
      <c r="F22" s="80">
        <f>F23*F4</f>
        <v>15376.710000000001</v>
      </c>
      <c r="G22" s="80"/>
      <c r="H22" s="82">
        <f t="shared" si="0"/>
        <v>15359.875474999999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489</v>
      </c>
      <c r="D23" s="81">
        <v>510</v>
      </c>
      <c r="E23" s="81">
        <v>526</v>
      </c>
      <c r="F23" s="81">
        <v>503</v>
      </c>
      <c r="G23" s="81"/>
      <c r="H23" s="82">
        <f t="shared" si="0"/>
        <v>507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14619.608999999999</v>
      </c>
      <c r="D24" s="16">
        <f>D25*$D$4</f>
        <v>15328.4352</v>
      </c>
      <c r="E24" s="16">
        <f>E25*$E$4</f>
        <v>15842.9252</v>
      </c>
      <c r="F24" s="16">
        <f>F25*F4</f>
        <v>15285</v>
      </c>
      <c r="G24" s="16"/>
      <c r="H24" s="70">
        <f t="shared" si="0"/>
        <v>15268.992349999999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486</v>
      </c>
      <c r="D25" s="18">
        <v>507</v>
      </c>
      <c r="E25" s="18">
        <v>523</v>
      </c>
      <c r="F25" s="18">
        <v>500</v>
      </c>
      <c r="G25" s="18"/>
      <c r="H25" s="70">
        <f t="shared" si="0"/>
        <v>504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14288.7125</v>
      </c>
      <c r="D26" s="16">
        <f>D27*$D$4</f>
        <v>14905.1648</v>
      </c>
      <c r="E26" s="16">
        <f>E27*$E$4</f>
        <v>15358.246800000001</v>
      </c>
      <c r="F26" s="16">
        <f>F27*F4</f>
        <v>14918.16</v>
      </c>
      <c r="G26" s="16"/>
      <c r="H26" s="70">
        <f t="shared" si="0"/>
        <v>14867.571025000001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475</v>
      </c>
      <c r="D27" s="22">
        <v>493</v>
      </c>
      <c r="E27" s="15">
        <v>507</v>
      </c>
      <c r="F27" s="15">
        <v>488</v>
      </c>
      <c r="G27" s="15"/>
      <c r="H27" s="70">
        <f t="shared" si="0"/>
        <v>490.75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>
        <f>C29*$C$4</f>
        <v>0</v>
      </c>
      <c r="D28" s="16"/>
      <c r="E28" s="16"/>
      <c r="F28" s="16"/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22"/>
      <c r="F29" s="22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C31*$C$4</f>
        <v>13837.49</v>
      </c>
      <c r="D30" s="80">
        <f>D31*$D$4</f>
        <v>14240.025599999999</v>
      </c>
      <c r="E30" s="80">
        <f>E31*$E$4</f>
        <v>14631.2292</v>
      </c>
      <c r="F30" s="80">
        <f>F31*F4</f>
        <v>14337.33</v>
      </c>
      <c r="G30" s="80"/>
      <c r="H30" s="82">
        <f t="shared" si="0"/>
        <v>14261.518700000001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460</v>
      </c>
      <c r="D31" s="83">
        <v>471</v>
      </c>
      <c r="E31" s="81">
        <v>483</v>
      </c>
      <c r="F31" s="81">
        <v>469</v>
      </c>
      <c r="G31" s="81"/>
      <c r="H31" s="82">
        <f t="shared" si="0"/>
        <v>470.75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22"/>
      <c r="E33" s="22"/>
      <c r="F33" s="22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8"/>
      <c r="F35" s="28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18620.448499999999</v>
      </c>
      <c r="D37" s="16">
        <f>D38*$D$4</f>
        <v>18654.1312</v>
      </c>
      <c r="E37" s="16">
        <f>E38*$E$4</f>
        <v>18660.118399999999</v>
      </c>
      <c r="F37" s="16">
        <f>F38*F4</f>
        <v>19075.68</v>
      </c>
      <c r="G37" s="16"/>
      <c r="H37" s="70">
        <f t="shared" ref="H37:H68" si="1">AVERAGE(C37:G37)</f>
        <v>18752.594525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619</v>
      </c>
      <c r="D38" s="22">
        <v>617</v>
      </c>
      <c r="E38" s="15">
        <v>616</v>
      </c>
      <c r="F38" s="15">
        <v>624</v>
      </c>
      <c r="G38" s="15"/>
      <c r="H38" s="70">
        <f t="shared" si="1"/>
        <v>619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14439.119999999999</v>
      </c>
      <c r="D39" s="16">
        <f>D40*$D$4</f>
        <v>14814.464</v>
      </c>
      <c r="E39" s="16">
        <f>E40*$E$4</f>
        <v>14812.9836</v>
      </c>
      <c r="F39" s="16">
        <f>F40*F4</f>
        <v>14948.73</v>
      </c>
      <c r="G39" s="16"/>
      <c r="H39" s="70">
        <f t="shared" si="1"/>
        <v>14753.824399999998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6">
        <v>480</v>
      </c>
      <c r="D40" s="22">
        <v>490</v>
      </c>
      <c r="E40" s="15">
        <v>489</v>
      </c>
      <c r="F40" s="15">
        <v>489</v>
      </c>
      <c r="G40" s="15"/>
      <c r="H40" s="70">
        <f t="shared" si="1"/>
        <v>487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80">
        <f>C42*$C$4</f>
        <v>21839.168999999998</v>
      </c>
      <c r="D41" s="80">
        <f>D42*$D$4</f>
        <v>22917.068800000001</v>
      </c>
      <c r="E41" s="80">
        <f>E42*$E$4</f>
        <v>23446.317600000002</v>
      </c>
      <c r="F41" s="80">
        <f>F42*F4</f>
        <v>22835.79</v>
      </c>
      <c r="G41" s="80"/>
      <c r="H41" s="82">
        <f t="shared" si="1"/>
        <v>22759.586350000005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726</v>
      </c>
      <c r="D42" s="83">
        <v>758</v>
      </c>
      <c r="E42" s="81">
        <v>774</v>
      </c>
      <c r="F42" s="81">
        <v>747</v>
      </c>
      <c r="G42" s="81"/>
      <c r="H42" s="82">
        <f t="shared" si="1"/>
        <v>751.25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13777.326999999999</v>
      </c>
      <c r="D44" s="16">
        <f>D45*$D$4</f>
        <v>13907.456</v>
      </c>
      <c r="E44" s="16">
        <f>E45*$E$4</f>
        <v>13904.211600000001</v>
      </c>
      <c r="F44" s="16">
        <f>F45*F4</f>
        <v>13848.210000000001</v>
      </c>
      <c r="G44" s="16"/>
      <c r="H44" s="70">
        <f t="shared" si="1"/>
        <v>13859.301149999999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22">
        <v>458</v>
      </c>
      <c r="D45" s="22">
        <v>460</v>
      </c>
      <c r="E45" s="15">
        <v>459</v>
      </c>
      <c r="F45" s="15">
        <v>453</v>
      </c>
      <c r="G45" s="15"/>
      <c r="H45" s="70">
        <f t="shared" si="1"/>
        <v>457.5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12453.741</v>
      </c>
      <c r="D46" s="16">
        <f>D47*$D$4</f>
        <v>12667.8784</v>
      </c>
      <c r="E46" s="16">
        <f>E47*$E$4</f>
        <v>13207.4864</v>
      </c>
      <c r="F46" s="16">
        <f>F47*F4</f>
        <v>13114.53</v>
      </c>
      <c r="G46" s="16"/>
      <c r="H46" s="70">
        <f t="shared" si="1"/>
        <v>12860.908949999999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414</v>
      </c>
      <c r="D47" s="22">
        <v>419</v>
      </c>
      <c r="E47" s="15">
        <v>436</v>
      </c>
      <c r="F47" s="15">
        <v>429</v>
      </c>
      <c r="G47" s="15"/>
      <c r="H47" s="70">
        <f t="shared" si="1"/>
        <v>424.5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12363.496499999999</v>
      </c>
      <c r="D48" s="16">
        <f>D49*$D$4</f>
        <v>12577.177599999999</v>
      </c>
      <c r="E48" s="16">
        <f>E49*$E$4</f>
        <v>13086.316800000001</v>
      </c>
      <c r="F48" s="16">
        <f>F49*F4</f>
        <v>13022.82</v>
      </c>
      <c r="G48" s="16"/>
      <c r="H48" s="70">
        <f t="shared" si="1"/>
        <v>12762.452724999999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411</v>
      </c>
      <c r="D49" s="16">
        <v>416</v>
      </c>
      <c r="E49" s="18">
        <v>432</v>
      </c>
      <c r="F49" s="18">
        <v>426</v>
      </c>
      <c r="G49" s="18"/>
      <c r="H49" s="70">
        <f t="shared" si="1"/>
        <v>421.25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28908.321499999998</v>
      </c>
      <c r="D51" s="16">
        <f>D52*$D$4</f>
        <v>28963.788799999998</v>
      </c>
      <c r="E51" s="16">
        <f>E52*$E$4</f>
        <v>29474.5052</v>
      </c>
      <c r="F51" s="16">
        <f>F52*F4</f>
        <v>30356.010000000002</v>
      </c>
      <c r="G51" s="16"/>
      <c r="H51" s="70">
        <f t="shared" si="1"/>
        <v>29425.656374999999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961</v>
      </c>
      <c r="D52" s="15">
        <v>958</v>
      </c>
      <c r="E52" s="15">
        <v>973</v>
      </c>
      <c r="F52" s="15">
        <v>993</v>
      </c>
      <c r="G52" s="15"/>
      <c r="H52" s="70">
        <f t="shared" si="1"/>
        <v>971.25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>
        <f>C54*$C$4</f>
        <v>0</v>
      </c>
      <c r="D53" s="16"/>
      <c r="E53" s="16"/>
      <c r="F53" s="16"/>
      <c r="G53" s="16"/>
      <c r="H53" s="70">
        <f t="shared" si="1"/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5"/>
      <c r="E54" s="15"/>
      <c r="F54" s="15"/>
      <c r="G54" s="15"/>
      <c r="H54" s="18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22831.858499999998</v>
      </c>
      <c r="D56" s="16">
        <f>D57*$D$4</f>
        <v>23068.236799999999</v>
      </c>
      <c r="E56" s="16">
        <f>E57*$E$4</f>
        <v>23385.732800000002</v>
      </c>
      <c r="F56" s="16">
        <f>F57*F4</f>
        <v>23294.34</v>
      </c>
      <c r="G56" s="16"/>
      <c r="H56" s="70">
        <f t="shared" si="1"/>
        <v>23145.042024999999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759</v>
      </c>
      <c r="D57" s="15">
        <v>763</v>
      </c>
      <c r="E57" s="15">
        <v>772</v>
      </c>
      <c r="F57" s="15">
        <v>762</v>
      </c>
      <c r="G57" s="15"/>
      <c r="H57" s="70">
        <f t="shared" si="1"/>
        <v>764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16334.254499999999</v>
      </c>
      <c r="D59" s="16">
        <f>D60*$D$4</f>
        <v>17051.750400000001</v>
      </c>
      <c r="E59" s="16">
        <f>E60*$E$4</f>
        <v>17266.668000000001</v>
      </c>
      <c r="F59" s="16">
        <f>F60*F4</f>
        <v>16691.22</v>
      </c>
      <c r="G59" s="16"/>
      <c r="H59" s="70">
        <f t="shared" si="1"/>
        <v>16835.973225000002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543</v>
      </c>
      <c r="D60" s="15">
        <v>564</v>
      </c>
      <c r="E60" s="15">
        <v>570</v>
      </c>
      <c r="F60" s="15">
        <v>546</v>
      </c>
      <c r="G60" s="15"/>
      <c r="H60" s="70">
        <f t="shared" si="1"/>
        <v>555.75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14619.608999999999</v>
      </c>
      <c r="D61" s="16">
        <f>D62*$D$4</f>
        <v>15328.4352</v>
      </c>
      <c r="E61" s="16">
        <f>E62*$E$4</f>
        <v>15842.9252</v>
      </c>
      <c r="F61" s="16">
        <f>F62*F4</f>
        <v>15285</v>
      </c>
      <c r="G61" s="16"/>
      <c r="H61" s="70">
        <f t="shared" si="1"/>
        <v>15268.992349999999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6">
        <v>486</v>
      </c>
      <c r="D62" s="15">
        <v>507</v>
      </c>
      <c r="E62" s="15">
        <v>523</v>
      </c>
      <c r="F62" s="15">
        <v>500</v>
      </c>
      <c r="G62" s="15"/>
      <c r="H62" s="70">
        <f t="shared" si="1"/>
        <v>504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14078.142</v>
      </c>
      <c r="D63" s="16">
        <f>D64*$D$4</f>
        <v>14844.6976</v>
      </c>
      <c r="E63" s="16">
        <f>E64*$E$4</f>
        <v>15327.954400000001</v>
      </c>
      <c r="F63" s="16">
        <f>F64*F4</f>
        <v>14765.31</v>
      </c>
      <c r="G63" s="16"/>
      <c r="H63" s="70">
        <f>AVERAGE(C63:G63)</f>
        <v>14754.026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468</v>
      </c>
      <c r="D64" s="15">
        <v>491</v>
      </c>
      <c r="E64" s="15">
        <v>506</v>
      </c>
      <c r="F64" s="15">
        <v>483</v>
      </c>
      <c r="G64" s="15"/>
      <c r="H64" s="70">
        <f t="shared" si="1"/>
        <v>487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>
        <f>C66*$C$4</f>
        <v>0</v>
      </c>
      <c r="D65" s="16"/>
      <c r="E65" s="16"/>
      <c r="F65" s="16"/>
      <c r="G65" s="16"/>
      <c r="H65" s="70">
        <f t="shared" si="1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5"/>
      <c r="G66" s="15"/>
      <c r="H66" s="18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>
        <f>C68*$C$4</f>
        <v>0</v>
      </c>
      <c r="D67" s="16"/>
      <c r="E67" s="16"/>
      <c r="F67" s="16"/>
      <c r="G67" s="16"/>
      <c r="H67" s="70">
        <f t="shared" si="1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21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15191.157499999999</v>
      </c>
      <c r="D70" s="16">
        <f>D71*$D$4</f>
        <v>15933.1072</v>
      </c>
      <c r="E70" s="16">
        <f>E71*$E$4</f>
        <v>16145.849200000001</v>
      </c>
      <c r="F70" s="16">
        <f>F71*F4</f>
        <v>16171.53</v>
      </c>
      <c r="G70" s="16"/>
      <c r="H70" s="70">
        <f t="shared" ref="H70:H84" si="2">AVERAGE(C70:G70)</f>
        <v>15860.410974999999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505</v>
      </c>
      <c r="D71" s="16">
        <v>527</v>
      </c>
      <c r="E71" s="16">
        <v>533</v>
      </c>
      <c r="F71" s="16">
        <v>529</v>
      </c>
      <c r="G71" s="15"/>
      <c r="H71" s="70">
        <f t="shared" si="2"/>
        <v>523.5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15100.912999999999</v>
      </c>
      <c r="D72" s="80">
        <f>D73*$D$4</f>
        <v>15842.4064</v>
      </c>
      <c r="E72" s="80">
        <f>E73*$E$4</f>
        <v>16660.82</v>
      </c>
      <c r="F72" s="80">
        <f>F73*F4</f>
        <v>16079.82</v>
      </c>
      <c r="G72" s="80"/>
      <c r="H72" s="82">
        <f t="shared" si="2"/>
        <v>15920.98985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502</v>
      </c>
      <c r="D73" s="81">
        <v>524</v>
      </c>
      <c r="E73" s="80">
        <v>550</v>
      </c>
      <c r="F73" s="80">
        <v>526</v>
      </c>
      <c r="G73" s="81"/>
      <c r="H73" s="82">
        <f t="shared" si="2"/>
        <v>525.5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15010.6685</v>
      </c>
      <c r="D74" s="16">
        <f>D75*$D$4</f>
        <v>15721.472</v>
      </c>
      <c r="E74" s="16">
        <f>E75*$E$4</f>
        <v>16569.942800000001</v>
      </c>
      <c r="F74" s="16">
        <f>F75*F4</f>
        <v>15988.11</v>
      </c>
      <c r="G74" s="16"/>
      <c r="H74" s="70">
        <f t="shared" si="2"/>
        <v>15822.548325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499</v>
      </c>
      <c r="D75" s="15">
        <v>520</v>
      </c>
      <c r="E75" s="16">
        <v>547</v>
      </c>
      <c r="F75" s="16">
        <v>523</v>
      </c>
      <c r="G75" s="15"/>
      <c r="H75" s="70">
        <f t="shared" si="2"/>
        <v>522.25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14890.342499999999</v>
      </c>
      <c r="D76" s="16">
        <f>D77*$D$4</f>
        <v>15630.771199999999</v>
      </c>
      <c r="E76" s="16">
        <f>E77*$E$4</f>
        <v>16448.7732</v>
      </c>
      <c r="F76" s="16">
        <f>F77*F4</f>
        <v>15865.83</v>
      </c>
      <c r="G76" s="16"/>
      <c r="H76" s="70">
        <f t="shared" si="2"/>
        <v>15708.929225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495</v>
      </c>
      <c r="D77" s="15">
        <v>517</v>
      </c>
      <c r="E77" s="16">
        <v>543</v>
      </c>
      <c r="F77" s="16">
        <v>519</v>
      </c>
      <c r="G77" s="15"/>
      <c r="H77" s="70">
        <f t="shared" si="2"/>
        <v>518.5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63" t="s">
        <v>59</v>
      </c>
      <c r="C78" s="16">
        <f>C79*$C$4</f>
        <v>14709.853499999999</v>
      </c>
      <c r="D78" s="16">
        <f>D79*$D$4</f>
        <v>15419.136</v>
      </c>
      <c r="E78" s="16">
        <f>E79*$E$4</f>
        <v>16267.0188</v>
      </c>
      <c r="F78" s="16">
        <f>F79*F4</f>
        <v>15682.41</v>
      </c>
      <c r="G78" s="16"/>
      <c r="H78" s="70">
        <f t="shared" si="2"/>
        <v>15519.604575000001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63" t="s">
        <v>22</v>
      </c>
      <c r="C79" s="88">
        <v>489</v>
      </c>
      <c r="D79" s="88">
        <v>510</v>
      </c>
      <c r="E79" s="16">
        <v>537</v>
      </c>
      <c r="F79" s="16">
        <v>513</v>
      </c>
      <c r="G79" s="88"/>
      <c r="H79" s="70">
        <f t="shared" si="2"/>
        <v>512.25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>
        <f>C81*$C$4</f>
        <v>0</v>
      </c>
      <c r="D80" s="16"/>
      <c r="E80" s="16"/>
      <c r="F80" s="16"/>
      <c r="G80" s="16"/>
      <c r="H80" s="70">
        <f t="shared" si="2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6"/>
      <c r="F81" s="16"/>
      <c r="G81" s="15"/>
      <c r="H81" s="18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50" t="s">
        <v>61</v>
      </c>
      <c r="C82" s="49"/>
      <c r="D82" s="49"/>
      <c r="E82" s="49"/>
      <c r="F82" s="8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13175.697</v>
      </c>
      <c r="D83" s="16">
        <f>D84*$D$4</f>
        <v>13212.083199999999</v>
      </c>
      <c r="E83" s="16">
        <f>E84*$E$4</f>
        <v>13207.4864</v>
      </c>
      <c r="F83" s="16">
        <f>F84*F4</f>
        <v>13114.53</v>
      </c>
      <c r="G83" s="16"/>
      <c r="H83" s="70">
        <f t="shared" si="2"/>
        <v>13177.44915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438</v>
      </c>
      <c r="D84" s="24">
        <v>437</v>
      </c>
      <c r="E84" s="23">
        <v>436</v>
      </c>
      <c r="F84" s="23">
        <v>429</v>
      </c>
      <c r="G84" s="24"/>
      <c r="H84" s="69">
        <f t="shared" si="2"/>
        <v>435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B1:H1"/>
    <mergeCell ref="C2:G2"/>
  </mergeCells>
  <phoneticPr fontId="0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7"/>
  <sheetViews>
    <sheetView workbookViewId="0">
      <pane xSplit="2" ySplit="4" topLeftCell="C77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82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8" t="s">
        <v>89</v>
      </c>
      <c r="C4" s="39">
        <v>30.1995</v>
      </c>
      <c r="D4" s="40">
        <v>30.030899999999999</v>
      </c>
      <c r="E4" s="41">
        <v>29.721499999999999</v>
      </c>
      <c r="F4" s="138">
        <v>29.516500000000001</v>
      </c>
      <c r="G4" s="39"/>
      <c r="H4" s="43">
        <f>AVERAGE(C4:G4)</f>
        <v>29.867100000000001</v>
      </c>
    </row>
    <row r="5" spans="1:17" x14ac:dyDescent="0.5">
      <c r="B5" s="5" t="s">
        <v>18</v>
      </c>
      <c r="C5" s="4"/>
      <c r="D5" s="14"/>
      <c r="E5" s="14"/>
      <c r="F5" s="15"/>
      <c r="G5" s="14"/>
      <c r="H5" s="4"/>
    </row>
    <row r="6" spans="1:17" x14ac:dyDescent="0.5">
      <c r="A6" t="s">
        <v>98</v>
      </c>
      <c r="B6" s="6" t="s">
        <v>19</v>
      </c>
      <c r="C6" s="16">
        <f>C7*$C$4</f>
        <v>33914.038500000002</v>
      </c>
      <c r="D6" s="16">
        <f>D7*$D$4</f>
        <v>33844.8243</v>
      </c>
      <c r="E6" s="16">
        <f>E7*$E$4</f>
        <v>34001.396000000001</v>
      </c>
      <c r="F6" s="16">
        <f>F7*$F$4</f>
        <v>34003.008000000002</v>
      </c>
      <c r="G6" s="16"/>
      <c r="H6" s="70">
        <f>AVERAGE(C6:F6)</f>
        <v>33940.816700000003</v>
      </c>
      <c r="I6" s="19"/>
      <c r="J6" s="19"/>
      <c r="K6" s="137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5">
        <v>1123</v>
      </c>
      <c r="D7" s="15">
        <v>1127</v>
      </c>
      <c r="E7" s="15">
        <v>1144</v>
      </c>
      <c r="F7" s="15">
        <v>1152</v>
      </c>
      <c r="G7" s="15"/>
      <c r="H7" s="70">
        <f>AVERAGE(C7:F7)</f>
        <v>1136.5</v>
      </c>
      <c r="I7" s="19"/>
      <c r="J7" s="19"/>
      <c r="K7" s="137"/>
      <c r="L7" s="136"/>
      <c r="M7" s="136"/>
      <c r="N7" s="136"/>
      <c r="O7" s="136"/>
      <c r="P7" s="136"/>
      <c r="Q7" s="19"/>
    </row>
    <row r="8" spans="1:17" x14ac:dyDescent="0.5">
      <c r="A8" t="s">
        <v>100</v>
      </c>
      <c r="B8" s="6" t="s">
        <v>21</v>
      </c>
      <c r="C8" s="16">
        <f>C9*$C$4</f>
        <v>31347.081000000002</v>
      </c>
      <c r="D8" s="16">
        <f>D9*$D$4</f>
        <v>32283.217499999999</v>
      </c>
      <c r="E8" s="16">
        <f>E9*$E$4</f>
        <v>32455.878000000001</v>
      </c>
      <c r="F8" s="16">
        <f>F9*$F$4</f>
        <v>32438.6335</v>
      </c>
      <c r="G8" s="16"/>
      <c r="H8" s="70">
        <f>AVERAGE(C8:G8)</f>
        <v>32131.202499999999</v>
      </c>
      <c r="I8" s="19"/>
      <c r="J8" s="19"/>
      <c r="K8" s="137"/>
      <c r="L8" s="136"/>
      <c r="M8" s="136"/>
      <c r="N8" s="136"/>
      <c r="O8" s="136"/>
      <c r="P8" s="136"/>
      <c r="Q8" s="19"/>
    </row>
    <row r="9" spans="1:17" x14ac:dyDescent="0.5">
      <c r="A9" t="s">
        <v>101</v>
      </c>
      <c r="B9" s="6" t="s">
        <v>22</v>
      </c>
      <c r="C9" s="16">
        <v>1038</v>
      </c>
      <c r="D9" s="16">
        <v>1075</v>
      </c>
      <c r="E9" s="16">
        <v>1092</v>
      </c>
      <c r="F9" s="16">
        <v>1099</v>
      </c>
      <c r="G9" s="16"/>
      <c r="H9" s="70">
        <f t="shared" ref="H9:H35" si="0">AVERAGE(C9:G9)</f>
        <v>1076</v>
      </c>
      <c r="I9" s="19"/>
      <c r="J9" s="19"/>
      <c r="K9" s="137"/>
      <c r="L9" s="136"/>
      <c r="M9" s="136"/>
      <c r="N9" s="136"/>
      <c r="O9" s="136"/>
      <c r="P9" s="136"/>
      <c r="Q9" s="19"/>
    </row>
    <row r="10" spans="1:17" x14ac:dyDescent="0.5">
      <c r="A10" t="s">
        <v>102</v>
      </c>
      <c r="B10" s="85" t="s">
        <v>23</v>
      </c>
      <c r="C10" s="16">
        <f>C11*$C$4</f>
        <v>33430.8465</v>
      </c>
      <c r="D10" s="16">
        <f>D11*$D$4</f>
        <v>33364.329899999997</v>
      </c>
      <c r="E10" s="16">
        <f>E11*$E$4</f>
        <v>33496.130499999999</v>
      </c>
      <c r="F10" s="16">
        <f>F11*$F$4</f>
        <v>33501.227500000001</v>
      </c>
      <c r="G10" s="16"/>
      <c r="H10" s="82">
        <f>AVERAGE(C10:G10)</f>
        <v>33448.133600000001</v>
      </c>
      <c r="I10" s="19"/>
      <c r="J10" s="19"/>
      <c r="K10" s="137"/>
      <c r="L10" s="136"/>
      <c r="M10" s="136"/>
      <c r="N10" s="136"/>
      <c r="O10" s="136"/>
      <c r="P10" s="136"/>
      <c r="Q10" s="19"/>
    </row>
    <row r="11" spans="1:17" x14ac:dyDescent="0.5">
      <c r="A11" t="s">
        <v>103</v>
      </c>
      <c r="B11" s="85" t="s">
        <v>20</v>
      </c>
      <c r="C11" s="80">
        <v>1107</v>
      </c>
      <c r="D11" s="80">
        <v>1111</v>
      </c>
      <c r="E11" s="80">
        <v>1127</v>
      </c>
      <c r="F11" s="80">
        <v>1135</v>
      </c>
      <c r="G11" s="80"/>
      <c r="H11" s="82">
        <f t="shared" si="0"/>
        <v>1120</v>
      </c>
      <c r="I11" s="19"/>
      <c r="J11" s="19"/>
      <c r="K11" s="136"/>
      <c r="L11" s="136"/>
      <c r="M11" s="136"/>
      <c r="N11" s="136"/>
      <c r="O11" s="136"/>
      <c r="P11" s="136"/>
      <c r="Q11" s="19"/>
    </row>
    <row r="12" spans="1:17" x14ac:dyDescent="0.5">
      <c r="A12" t="s">
        <v>104</v>
      </c>
      <c r="B12" s="85" t="s">
        <v>24</v>
      </c>
      <c r="C12" s="16">
        <f>C13*$C$4</f>
        <v>30833.6895</v>
      </c>
      <c r="D12" s="16">
        <f>D13*$D$4</f>
        <v>31802.723099999999</v>
      </c>
      <c r="E12" s="16">
        <f>E13*$E$4</f>
        <v>31920.891</v>
      </c>
      <c r="F12" s="16">
        <f>F13*F4</f>
        <v>31936.852999999999</v>
      </c>
      <c r="G12" s="16"/>
      <c r="H12" s="82">
        <f t="shared" si="0"/>
        <v>31623.539150000001</v>
      </c>
      <c r="I12" s="19"/>
      <c r="J12" s="19"/>
      <c r="K12" s="136"/>
      <c r="L12" s="136"/>
      <c r="M12" s="136"/>
      <c r="N12" s="136"/>
      <c r="O12" s="136"/>
      <c r="P12" s="136"/>
      <c r="Q12" s="19"/>
    </row>
    <row r="13" spans="1:17" x14ac:dyDescent="0.5">
      <c r="A13" t="s">
        <v>105</v>
      </c>
      <c r="B13" s="85" t="s">
        <v>20</v>
      </c>
      <c r="C13" s="81">
        <v>1021</v>
      </c>
      <c r="D13" s="81">
        <v>1059</v>
      </c>
      <c r="E13" s="81">
        <v>1074</v>
      </c>
      <c r="F13" s="81">
        <v>1082</v>
      </c>
      <c r="G13" s="81"/>
      <c r="H13" s="82">
        <f t="shared" si="0"/>
        <v>1059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85" t="s">
        <v>25</v>
      </c>
      <c r="C14" s="16">
        <f>C15*$C$4</f>
        <v>17213.715</v>
      </c>
      <c r="D14" s="16">
        <f>D15*$D$4</f>
        <v>17688.200099999998</v>
      </c>
      <c r="E14" s="16">
        <f>E15*$E$4</f>
        <v>17773.456999999999</v>
      </c>
      <c r="F14" s="16">
        <f>F15*$F$4</f>
        <v>17768.933000000001</v>
      </c>
      <c r="G14" s="16"/>
      <c r="H14" s="82">
        <f t="shared" si="0"/>
        <v>17611.076274999999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85" t="s">
        <v>20</v>
      </c>
      <c r="C15" s="81">
        <v>570</v>
      </c>
      <c r="D15" s="81">
        <v>589</v>
      </c>
      <c r="E15" s="81">
        <v>598</v>
      </c>
      <c r="F15" s="81">
        <v>602</v>
      </c>
      <c r="G15" s="81"/>
      <c r="H15" s="82">
        <f t="shared" si="0"/>
        <v>589.75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16217.1315</v>
      </c>
      <c r="D16" s="16">
        <f>D17*$D$4</f>
        <v>16667.1495</v>
      </c>
      <c r="E16" s="16">
        <f>E17*$E$4</f>
        <v>16733.2045</v>
      </c>
      <c r="F16" s="16">
        <f>F17*$F$4</f>
        <v>16735.855500000001</v>
      </c>
      <c r="G16" s="16"/>
      <c r="H16" s="70">
        <f t="shared" si="0"/>
        <v>16588.33525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5">
        <v>537</v>
      </c>
      <c r="D17" s="15">
        <v>555</v>
      </c>
      <c r="E17" s="15">
        <v>563</v>
      </c>
      <c r="F17" s="15">
        <v>567</v>
      </c>
      <c r="G17" s="15"/>
      <c r="H17" s="70">
        <f t="shared" si="0"/>
        <v>555.5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5"/>
      <c r="D19" s="18"/>
      <c r="E19" s="18"/>
      <c r="F19" s="18"/>
      <c r="G19" s="18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6"/>
      <c r="D21" s="18"/>
      <c r="E21" s="18"/>
      <c r="F21" s="18"/>
      <c r="G21" s="18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16">
        <f>C23*$C$4</f>
        <v>15673.540500000001</v>
      </c>
      <c r="D22" s="16">
        <f>D23*$D$4</f>
        <v>16186.6551</v>
      </c>
      <c r="E22" s="16">
        <f>E23*$E$4</f>
        <v>16257.6605</v>
      </c>
      <c r="F22" s="16">
        <f>F23*F4</f>
        <v>16234.075000000001</v>
      </c>
      <c r="G22" s="16"/>
      <c r="H22" s="82">
        <f t="shared" si="0"/>
        <v>16087.982775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1">
        <v>519</v>
      </c>
      <c r="D23" s="81">
        <v>539</v>
      </c>
      <c r="E23" s="81">
        <v>547</v>
      </c>
      <c r="F23" s="81">
        <v>550</v>
      </c>
      <c r="G23" s="81"/>
      <c r="H23" s="82">
        <f t="shared" si="0"/>
        <v>538.75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15582.942000000001</v>
      </c>
      <c r="D24" s="16">
        <f>D25*$D$4</f>
        <v>16036.500599999999</v>
      </c>
      <c r="E24" s="16">
        <f>E25*$E$4</f>
        <v>16138.7745</v>
      </c>
      <c r="F24" s="16">
        <f>F25*$F$4</f>
        <v>16145.5255</v>
      </c>
      <c r="G24" s="16"/>
      <c r="H24" s="70">
        <f t="shared" si="0"/>
        <v>15975.935649999999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516</v>
      </c>
      <c r="D25" s="18">
        <v>534</v>
      </c>
      <c r="E25" s="18">
        <v>543</v>
      </c>
      <c r="F25" s="18">
        <v>547</v>
      </c>
      <c r="G25" s="18"/>
      <c r="H25" s="70">
        <f t="shared" si="0"/>
        <v>535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15160.148999999999</v>
      </c>
      <c r="D26" s="16">
        <f>D27*$D$4</f>
        <v>15556.0062</v>
      </c>
      <c r="E26" s="16">
        <f>E27*$E$4</f>
        <v>15633.509</v>
      </c>
      <c r="F26" s="16">
        <f>F27*$F$4</f>
        <v>15614.228500000001</v>
      </c>
      <c r="G26" s="16"/>
      <c r="H26" s="70">
        <f t="shared" si="0"/>
        <v>15490.973174999999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502</v>
      </c>
      <c r="D27" s="22">
        <v>518</v>
      </c>
      <c r="E27" s="15">
        <v>526</v>
      </c>
      <c r="F27" s="15">
        <v>529</v>
      </c>
      <c r="G27" s="15"/>
      <c r="H27" s="70">
        <f t="shared" si="0"/>
        <v>518.75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16">
        <f>C31*$C$4</f>
        <v>14495.76</v>
      </c>
      <c r="D30" s="16">
        <f>D31*$D$4</f>
        <v>14865.2955</v>
      </c>
      <c r="E30" s="16">
        <f>E31*$E$4</f>
        <v>14920.192999999999</v>
      </c>
      <c r="F30" s="16">
        <f>F31*$F$4</f>
        <v>14935.349</v>
      </c>
      <c r="G30" s="16"/>
      <c r="H30" s="82">
        <f t="shared" si="0"/>
        <v>14804.149375000001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480</v>
      </c>
      <c r="D31" s="83">
        <v>495</v>
      </c>
      <c r="E31" s="81">
        <v>502</v>
      </c>
      <c r="F31" s="81">
        <v>506</v>
      </c>
      <c r="G31" s="81"/>
      <c r="H31" s="82">
        <f t="shared" si="0"/>
        <v>495.75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15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4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9" t="s">
        <v>35</v>
      </c>
      <c r="C36" s="15"/>
      <c r="D36" s="22"/>
      <c r="E36" s="15"/>
      <c r="F36" s="15"/>
      <c r="G36" s="15"/>
      <c r="H36" s="18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19086.083999999999</v>
      </c>
      <c r="D37" s="16">
        <f>D38*$D$4</f>
        <v>19039.5906</v>
      </c>
      <c r="E37" s="16">
        <f>E38*$E$4</f>
        <v>19140.646000000001</v>
      </c>
      <c r="F37" s="16">
        <f>F38*$F$4</f>
        <v>19156.208500000001</v>
      </c>
      <c r="G37" s="16"/>
      <c r="H37" s="70">
        <f t="shared" ref="H37:H42" si="1">AVERAGE(C37:G37)</f>
        <v>19105.632275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632</v>
      </c>
      <c r="D38" s="22">
        <v>634</v>
      </c>
      <c r="E38" s="15">
        <v>644</v>
      </c>
      <c r="F38" s="15">
        <v>649</v>
      </c>
      <c r="G38" s="15"/>
      <c r="H38" s="70">
        <f t="shared" si="1"/>
        <v>639.75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14948.752500000001</v>
      </c>
      <c r="D39" s="16">
        <f>D40*$D$4</f>
        <v>14925.3573</v>
      </c>
      <c r="E39" s="16">
        <f>E40*$E$4</f>
        <v>15068.800499999999</v>
      </c>
      <c r="F39" s="16">
        <f>F40*$F$4</f>
        <v>15023.898500000001</v>
      </c>
      <c r="G39" s="16"/>
      <c r="H39" s="70">
        <f>AVERAGE(C39:G39)</f>
        <v>14991.7022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495</v>
      </c>
      <c r="D40" s="22">
        <v>497</v>
      </c>
      <c r="E40" s="15">
        <v>507</v>
      </c>
      <c r="F40" s="15">
        <v>509</v>
      </c>
      <c r="G40" s="15"/>
      <c r="H40" s="70">
        <f t="shared" si="1"/>
        <v>502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16">
        <f>C42*$C$4</f>
        <v>23072.418000000001</v>
      </c>
      <c r="D41" s="16">
        <f>D42*$D$4</f>
        <v>23514.1947</v>
      </c>
      <c r="E41" s="16">
        <f>E42*$E$4</f>
        <v>23658.313999999998</v>
      </c>
      <c r="F41" s="16">
        <f>F42*$F$4</f>
        <v>23642.716500000002</v>
      </c>
      <c r="G41" s="16"/>
      <c r="H41" s="82">
        <f t="shared" si="1"/>
        <v>23471.910799999998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764</v>
      </c>
      <c r="D42" s="83">
        <v>783</v>
      </c>
      <c r="E42" s="81">
        <v>796</v>
      </c>
      <c r="F42" s="81">
        <v>801</v>
      </c>
      <c r="G42" s="81"/>
      <c r="H42" s="82">
        <f t="shared" si="1"/>
        <v>786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9" t="s">
        <v>40</v>
      </c>
      <c r="C43" s="49"/>
      <c r="D43" s="22"/>
      <c r="E43" s="15"/>
      <c r="F43" s="15"/>
      <c r="G43" s="15"/>
      <c r="H43" s="18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13861.5705</v>
      </c>
      <c r="D44" s="16">
        <f>D45*$D$4</f>
        <v>14144.553899999999</v>
      </c>
      <c r="E44" s="16">
        <f>E45*$E$4</f>
        <v>14177.155499999999</v>
      </c>
      <c r="F44" s="16">
        <f>F45*$F$4</f>
        <v>14197.4365</v>
      </c>
      <c r="G44" s="16"/>
      <c r="H44" s="70">
        <f t="shared" ref="H44:H49" si="2">AVERAGE(C44:G44)</f>
        <v>14095.179100000001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459</v>
      </c>
      <c r="D45" s="22">
        <v>471</v>
      </c>
      <c r="E45" s="15">
        <v>477</v>
      </c>
      <c r="F45" s="15">
        <v>481</v>
      </c>
      <c r="G45" s="15"/>
      <c r="H45" s="70">
        <f t="shared" si="2"/>
        <v>472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13166.982</v>
      </c>
      <c r="D46" s="16">
        <f>D47*$D$4</f>
        <v>13423.8123</v>
      </c>
      <c r="E46" s="16">
        <f>E47*$E$4</f>
        <v>13493.561</v>
      </c>
      <c r="F46" s="16">
        <f>F47*$F$4</f>
        <v>13489.040500000001</v>
      </c>
      <c r="G46" s="16"/>
      <c r="H46" s="70">
        <f t="shared" si="2"/>
        <v>13393.348950000001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436</v>
      </c>
      <c r="D47" s="22">
        <v>447</v>
      </c>
      <c r="E47" s="15">
        <v>454</v>
      </c>
      <c r="F47" s="15">
        <v>457</v>
      </c>
      <c r="G47" s="15"/>
      <c r="H47" s="70">
        <f t="shared" si="2"/>
        <v>448.5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13046.184000000001</v>
      </c>
      <c r="D48" s="16">
        <f>D49*$D$4</f>
        <v>13333.7196</v>
      </c>
      <c r="E48" s="16">
        <f>E49*$E$4</f>
        <v>13404.396499999999</v>
      </c>
      <c r="F48" s="16">
        <f>F49*$F$4</f>
        <v>13400.491</v>
      </c>
      <c r="G48" s="16"/>
      <c r="H48" s="70">
        <f t="shared" si="2"/>
        <v>13296.197775000001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432</v>
      </c>
      <c r="D49" s="16">
        <v>444</v>
      </c>
      <c r="E49" s="18">
        <v>451</v>
      </c>
      <c r="F49" s="18">
        <v>454</v>
      </c>
      <c r="G49" s="18"/>
      <c r="H49" s="70">
        <f t="shared" si="2"/>
        <v>445.25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3" t="s">
        <v>44</v>
      </c>
      <c r="C50" s="49"/>
      <c r="D50" s="15"/>
      <c r="E50" s="15"/>
      <c r="F50" s="15"/>
      <c r="G50" s="15"/>
      <c r="H50" s="18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30410.896499999999</v>
      </c>
      <c r="D51" s="16">
        <f>D52*$D$4</f>
        <v>30331.208999999999</v>
      </c>
      <c r="E51" s="16">
        <f>E52*$E$4</f>
        <v>31504.789999999997</v>
      </c>
      <c r="F51" s="16">
        <f>F52*$F$4</f>
        <v>31494.105500000001</v>
      </c>
      <c r="G51" s="16"/>
      <c r="H51" s="70">
        <f>AVERAGE(C51:G51)</f>
        <v>30935.250250000001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5">
        <v>1007</v>
      </c>
      <c r="D52" s="15">
        <v>1010</v>
      </c>
      <c r="E52" s="15">
        <v>1060</v>
      </c>
      <c r="F52" s="15">
        <v>1067</v>
      </c>
      <c r="G52" s="15"/>
      <c r="H52" s="70">
        <f>AVERAGE(C52:G52)</f>
        <v>1036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5"/>
      <c r="D54" s="16"/>
      <c r="E54" s="16"/>
      <c r="F54" s="16"/>
      <c r="G54" s="16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9" t="s">
        <v>46</v>
      </c>
      <c r="C55" s="49"/>
      <c r="D55" s="15"/>
      <c r="E55" s="15"/>
      <c r="F55" s="15"/>
      <c r="G55" s="15"/>
      <c r="H55" s="18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23314.013999999999</v>
      </c>
      <c r="D56" s="16">
        <f>D57*$D$4</f>
        <v>23243.9166</v>
      </c>
      <c r="E56" s="16">
        <f>E57*$E$4</f>
        <v>23361.098999999998</v>
      </c>
      <c r="F56" s="16">
        <f>F57*$F$4</f>
        <v>23377.067999999999</v>
      </c>
      <c r="G56" s="16"/>
      <c r="H56" s="70">
        <f>AVERAGE(C56:G56)</f>
        <v>23324.024399999998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5">
        <v>772</v>
      </c>
      <c r="D57" s="15">
        <v>774</v>
      </c>
      <c r="E57" s="15">
        <v>786</v>
      </c>
      <c r="F57" s="15">
        <v>792</v>
      </c>
      <c r="G57" s="15"/>
      <c r="H57" s="70">
        <f>AVERAGE(C57:G57)</f>
        <v>781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9" t="s">
        <v>48</v>
      </c>
      <c r="C58" s="49"/>
      <c r="D58" s="15"/>
      <c r="E58" s="15"/>
      <c r="F58" s="15"/>
      <c r="G58" s="15"/>
      <c r="H58" s="18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17002.318500000001</v>
      </c>
      <c r="D59" s="16">
        <f>D60*$D$4</f>
        <v>17477.983799999998</v>
      </c>
      <c r="E59" s="16">
        <f>E60*$E$4</f>
        <v>17565.406500000001</v>
      </c>
      <c r="F59" s="16">
        <f>F60*$F$4</f>
        <v>17562.317500000001</v>
      </c>
      <c r="G59" s="16"/>
      <c r="H59" s="70">
        <f t="shared" ref="H59:H68" si="3">AVERAGE(C59:G59)</f>
        <v>17402.006574999999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5">
        <v>563</v>
      </c>
      <c r="D60" s="15">
        <v>582</v>
      </c>
      <c r="E60" s="15">
        <v>591</v>
      </c>
      <c r="F60" s="15">
        <v>595</v>
      </c>
      <c r="G60" s="15"/>
      <c r="H60" s="70">
        <f t="shared" si="3"/>
        <v>582.75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15582.942000000001</v>
      </c>
      <c r="D61" s="16">
        <f>D62*$D$4</f>
        <v>16036.500599999999</v>
      </c>
      <c r="E61" s="16">
        <f>E62*$E$4</f>
        <v>16138.7745</v>
      </c>
      <c r="F61" s="16">
        <f>F62*$F$4</f>
        <v>16145.5255</v>
      </c>
      <c r="G61" s="16"/>
      <c r="H61" s="70">
        <f t="shared" si="3"/>
        <v>15975.935649999999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5">
        <v>516</v>
      </c>
      <c r="D62" s="15">
        <v>534</v>
      </c>
      <c r="E62" s="15">
        <v>543</v>
      </c>
      <c r="F62" s="15">
        <v>547</v>
      </c>
      <c r="G62" s="15"/>
      <c r="H62" s="70">
        <f t="shared" si="3"/>
        <v>535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15099.75</v>
      </c>
      <c r="D63" s="16">
        <f>D64*$D$4</f>
        <v>15556.0062</v>
      </c>
      <c r="E63" s="16">
        <f>E64*$E$4</f>
        <v>15633.509</v>
      </c>
      <c r="F63" s="16">
        <f>F64*$F$4</f>
        <v>15614.228500000001</v>
      </c>
      <c r="G63" s="16"/>
      <c r="H63" s="70">
        <f t="shared" si="3"/>
        <v>15475.873425000002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5">
        <v>500</v>
      </c>
      <c r="D64" s="15">
        <v>518</v>
      </c>
      <c r="E64" s="15">
        <v>526</v>
      </c>
      <c r="F64" s="15">
        <v>529</v>
      </c>
      <c r="G64" s="15"/>
      <c r="H64" s="70">
        <f t="shared" si="3"/>
        <v>518.25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5"/>
      <c r="D66" s="18"/>
      <c r="E66" s="18"/>
      <c r="F66" s="18"/>
      <c r="G66" s="18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9" t="s">
        <v>54</v>
      </c>
      <c r="C69" s="15"/>
      <c r="D69" s="15"/>
      <c r="E69" s="15"/>
      <c r="F69" s="15"/>
      <c r="G69" s="15"/>
      <c r="H69" s="18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16519.126499999998</v>
      </c>
      <c r="D70" s="16">
        <f>D71*$D$4</f>
        <v>16757.242200000001</v>
      </c>
      <c r="E70" s="16">
        <f>E71*$E$4</f>
        <v>16346.824999999999</v>
      </c>
      <c r="F70" s="16">
        <f>F71*$F$4</f>
        <v>16352.141</v>
      </c>
      <c r="G70" s="16"/>
      <c r="H70" s="70">
        <f t="shared" ref="H70:H81" si="4">AVERAGE(C70:G70)</f>
        <v>16493.833674999998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547</v>
      </c>
      <c r="D71" s="15">
        <v>558</v>
      </c>
      <c r="E71" s="15">
        <v>550</v>
      </c>
      <c r="F71" s="15">
        <v>554</v>
      </c>
      <c r="G71" s="15"/>
      <c r="H71" s="70">
        <f t="shared" si="4"/>
        <v>552.25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16">
        <f>C73*$C$4</f>
        <v>16398.3285</v>
      </c>
      <c r="D72" s="16">
        <f>D73*$D$4</f>
        <v>16667.1495</v>
      </c>
      <c r="E72" s="16">
        <f>E73*$E$4</f>
        <v>16257.6605</v>
      </c>
      <c r="F72" s="16">
        <f>F73*$F$4</f>
        <v>16234.075000000001</v>
      </c>
      <c r="G72" s="16"/>
      <c r="H72" s="82">
        <f t="shared" si="4"/>
        <v>16389.303375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543</v>
      </c>
      <c r="D73" s="81">
        <v>555</v>
      </c>
      <c r="E73" s="81">
        <v>547</v>
      </c>
      <c r="F73" s="81">
        <v>550</v>
      </c>
      <c r="G73" s="81"/>
      <c r="H73" s="82">
        <f t="shared" si="4"/>
        <v>548.75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16307.73</v>
      </c>
      <c r="D74" s="16">
        <f>D75*$D$4</f>
        <v>16577.056799999998</v>
      </c>
      <c r="E74" s="16">
        <f>E75*$E$4</f>
        <v>16138.7745</v>
      </c>
      <c r="F74" s="16">
        <f>F75*$F$4</f>
        <v>16145.5255</v>
      </c>
      <c r="G74" s="16"/>
      <c r="H74" s="70">
        <f t="shared" si="4"/>
        <v>16292.271700000001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540</v>
      </c>
      <c r="D75" s="15">
        <v>552</v>
      </c>
      <c r="E75" s="15">
        <v>543</v>
      </c>
      <c r="F75" s="15">
        <v>547</v>
      </c>
      <c r="G75" s="15"/>
      <c r="H75" s="70">
        <f t="shared" si="4"/>
        <v>545.5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16217.1315</v>
      </c>
      <c r="D76" s="16">
        <f>D77*$D$4</f>
        <v>16486.964100000001</v>
      </c>
      <c r="E76" s="16">
        <f>E77*$E$4</f>
        <v>16049.609999999999</v>
      </c>
      <c r="F76" s="16">
        <f>F77*$F$4</f>
        <v>16027.459500000001</v>
      </c>
      <c r="G76" s="16"/>
      <c r="H76" s="70">
        <f t="shared" si="4"/>
        <v>16195.291275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537</v>
      </c>
      <c r="D77" s="16">
        <v>549</v>
      </c>
      <c r="E77" s="15">
        <v>540</v>
      </c>
      <c r="F77" s="15">
        <v>543</v>
      </c>
      <c r="G77" s="15"/>
      <c r="H77" s="70">
        <f t="shared" si="4"/>
        <v>542.25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15975.5355</v>
      </c>
      <c r="D78" s="16">
        <f>D79*$D$4</f>
        <v>16276.747799999999</v>
      </c>
      <c r="E78" s="16">
        <f>E79*$E$4</f>
        <v>15811.838</v>
      </c>
      <c r="F78" s="16">
        <f>F79*$F$4</f>
        <v>15850.360500000001</v>
      </c>
      <c r="G78" s="16"/>
      <c r="H78" s="70">
        <f t="shared" si="4"/>
        <v>15978.62045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88">
        <v>529</v>
      </c>
      <c r="D79" s="15">
        <v>542</v>
      </c>
      <c r="E79" s="15">
        <v>532</v>
      </c>
      <c r="F79" s="15">
        <v>537</v>
      </c>
      <c r="G79" s="15"/>
      <c r="H79" s="70">
        <f t="shared" si="4"/>
        <v>535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9" t="s">
        <v>61</v>
      </c>
      <c r="C82" s="49"/>
      <c r="D82" s="15"/>
      <c r="E82" s="15"/>
      <c r="F82" s="15"/>
      <c r="G82" s="15"/>
      <c r="H82" s="18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13166.982</v>
      </c>
      <c r="D83" s="16">
        <f>D84*$D$4</f>
        <v>13123.5033</v>
      </c>
      <c r="E83" s="16">
        <f>E84*$E$4</f>
        <v>13196.346</v>
      </c>
      <c r="F83" s="16">
        <f>F84*$F$4</f>
        <v>13193.8755</v>
      </c>
      <c r="G83" s="16"/>
      <c r="H83" s="70">
        <f>AVERAGE(C83:G83)</f>
        <v>13170.1767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4">
        <v>436</v>
      </c>
      <c r="D84" s="24">
        <v>437</v>
      </c>
      <c r="E84" s="24">
        <v>444</v>
      </c>
      <c r="F84" s="21">
        <v>447</v>
      </c>
      <c r="G84" s="24"/>
      <c r="H84" s="69">
        <f>AVERAGE(C84:G84)</f>
        <v>441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7"/>
  <sheetViews>
    <sheetView workbookViewId="0">
      <selection activeCell="A37" sqref="A37"/>
    </sheetView>
  </sheetViews>
  <sheetFormatPr defaultRowHeight="21.75" x14ac:dyDescent="0.5"/>
  <cols>
    <col min="1" max="1" width="15.85546875" customWidth="1"/>
    <col min="2" max="2" width="23" customWidth="1"/>
    <col min="3" max="8" width="13.42578125" customWidth="1"/>
  </cols>
  <sheetData>
    <row r="1" spans="1:17" ht="29.25" x14ac:dyDescent="0.6">
      <c r="B1" s="167" t="s">
        <v>83</v>
      </c>
      <c r="C1" s="167"/>
      <c r="D1" s="167"/>
      <c r="E1" s="167"/>
      <c r="F1" s="167"/>
      <c r="G1" s="167"/>
      <c r="H1" s="167"/>
    </row>
    <row r="2" spans="1:17" x14ac:dyDescent="0.5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89</v>
      </c>
      <c r="C4" s="41">
        <v>29.519200000000001</v>
      </c>
      <c r="D4" s="94">
        <v>29.6463</v>
      </c>
      <c r="E4" s="41">
        <v>29.628799999999998</v>
      </c>
      <c r="F4" s="39">
        <v>29.637899999999998</v>
      </c>
      <c r="G4" s="39">
        <v>29.749199999999998</v>
      </c>
      <c r="H4" s="43">
        <f>AVERAGE(C4:G4)</f>
        <v>29.636279999999999</v>
      </c>
    </row>
    <row r="5" spans="1:17" x14ac:dyDescent="0.5">
      <c r="B5" s="5" t="s">
        <v>18</v>
      </c>
      <c r="C5" s="4"/>
      <c r="D5" s="14"/>
      <c r="E5" s="14"/>
      <c r="F5" s="15"/>
      <c r="G5" s="14"/>
      <c r="H5" s="4"/>
    </row>
    <row r="6" spans="1:17" x14ac:dyDescent="0.5">
      <c r="A6" t="s">
        <v>98</v>
      </c>
      <c r="B6" s="6" t="s">
        <v>19</v>
      </c>
      <c r="C6" s="16">
        <f>C7*$C$4</f>
        <v>34006.118399999999</v>
      </c>
      <c r="D6" s="16">
        <f>D7*$D$4</f>
        <v>33915.367200000001</v>
      </c>
      <c r="E6" s="16">
        <f>E7*$E$4</f>
        <v>34013.862399999998</v>
      </c>
      <c r="F6" s="16">
        <f>F7*$F$4</f>
        <v>34024.309199999996</v>
      </c>
      <c r="G6" s="16">
        <f>G7*$G$4</f>
        <v>33943.837199999994</v>
      </c>
      <c r="H6" s="70">
        <f>AVERAGE(C6:G6)</f>
        <v>33980.698879999996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5">
      <c r="A7" t="s">
        <v>99</v>
      </c>
      <c r="B7" s="6" t="s">
        <v>20</v>
      </c>
      <c r="C7" s="16">
        <v>1152</v>
      </c>
      <c r="D7" s="15">
        <v>1144</v>
      </c>
      <c r="E7" s="15">
        <v>1148</v>
      </c>
      <c r="F7" s="88">
        <v>1148</v>
      </c>
      <c r="G7" s="86">
        <v>1141</v>
      </c>
      <c r="H7" s="70">
        <f>AVERAGE(C7:G7)</f>
        <v>1146.5999999999999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5">
      <c r="A8" t="s">
        <v>100</v>
      </c>
      <c r="B8" s="85" t="s">
        <v>21</v>
      </c>
      <c r="C8" s="80">
        <f>C9*$C$4</f>
        <v>32441.6008</v>
      </c>
      <c r="D8" s="80">
        <f>D9*$D$4</f>
        <v>32373.759600000001</v>
      </c>
      <c r="E8" s="80">
        <f>E9*$E$4</f>
        <v>32473.164799999999</v>
      </c>
      <c r="F8" s="80">
        <f>F9*$F$4</f>
        <v>32483.1384</v>
      </c>
      <c r="G8" s="80">
        <f>G9*$G$4</f>
        <v>32396.878799999999</v>
      </c>
      <c r="H8" s="82">
        <f t="shared" ref="H8:H35" si="0">AVERAGE(C8:G8)</f>
        <v>32433.708480000001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5">
      <c r="A9" t="s">
        <v>101</v>
      </c>
      <c r="B9" s="85" t="s">
        <v>22</v>
      </c>
      <c r="C9" s="80">
        <v>1099</v>
      </c>
      <c r="D9" s="80">
        <v>1092</v>
      </c>
      <c r="E9" s="80">
        <v>1096</v>
      </c>
      <c r="F9" s="80">
        <v>1096</v>
      </c>
      <c r="G9" s="80">
        <v>1089</v>
      </c>
      <c r="H9" s="82">
        <f t="shared" si="0"/>
        <v>1094.4000000000001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5">
      <c r="A10" t="s">
        <v>102</v>
      </c>
      <c r="B10" s="85" t="s">
        <v>23</v>
      </c>
      <c r="C10" s="80">
        <f>C11*$C$4</f>
        <v>33504.292000000001</v>
      </c>
      <c r="D10" s="80">
        <f>D11*$D$4</f>
        <v>33411.380100000002</v>
      </c>
      <c r="E10" s="80">
        <f>E11*$E$4</f>
        <v>33480.543999999994</v>
      </c>
      <c r="F10" s="80">
        <f>F11*$F$4</f>
        <v>33490.826999999997</v>
      </c>
      <c r="G10" s="80">
        <f>G11*$G$4</f>
        <v>33408.351599999995</v>
      </c>
      <c r="H10" s="82">
        <f t="shared" si="0"/>
        <v>33459.078939999992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5">
      <c r="A11" t="s">
        <v>103</v>
      </c>
      <c r="B11" s="85" t="s">
        <v>20</v>
      </c>
      <c r="C11" s="80">
        <v>1135</v>
      </c>
      <c r="D11" s="80">
        <v>1127</v>
      </c>
      <c r="E11" s="80">
        <v>1130</v>
      </c>
      <c r="F11" s="80">
        <v>1130</v>
      </c>
      <c r="G11" s="80">
        <v>1123</v>
      </c>
      <c r="H11" s="82">
        <f t="shared" si="0"/>
        <v>1129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5">
      <c r="A12" t="s">
        <v>104</v>
      </c>
      <c r="B12" s="85" t="s">
        <v>24</v>
      </c>
      <c r="C12" s="80">
        <f>C13*$C$4</f>
        <v>31939.774400000002</v>
      </c>
      <c r="D12" s="80">
        <f>D13*$D$4</f>
        <v>31840.126199999999</v>
      </c>
      <c r="E12" s="80">
        <f>E13*$E$4</f>
        <v>31939.846399999999</v>
      </c>
      <c r="F12" s="80">
        <f>F13*$F$4</f>
        <v>31949.656199999998</v>
      </c>
      <c r="G12" s="80">
        <f>G13*$G$4</f>
        <v>31861.393199999999</v>
      </c>
      <c r="H12" s="82">
        <f t="shared" si="0"/>
        <v>31906.15928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5">
      <c r="A13" t="s">
        <v>105</v>
      </c>
      <c r="B13" s="85" t="s">
        <v>20</v>
      </c>
      <c r="C13" s="80">
        <v>1082</v>
      </c>
      <c r="D13" s="81">
        <v>1074</v>
      </c>
      <c r="E13" s="81">
        <v>1078</v>
      </c>
      <c r="F13" s="81">
        <v>1078</v>
      </c>
      <c r="G13" s="81">
        <v>1071</v>
      </c>
      <c r="H13" s="82">
        <f t="shared" si="0"/>
        <v>1076.5999999999999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5">
      <c r="A14" t="s">
        <v>106</v>
      </c>
      <c r="B14" s="6" t="s">
        <v>25</v>
      </c>
      <c r="C14" s="16">
        <f>C15*$C$4</f>
        <v>17770.558400000002</v>
      </c>
      <c r="D14" s="16">
        <f>D15*$D$4</f>
        <v>17728.487400000002</v>
      </c>
      <c r="E14" s="16">
        <f>E15*$E$4</f>
        <v>18280.9696</v>
      </c>
      <c r="F14" s="16">
        <f>F15*$F$4</f>
        <v>20627.9784</v>
      </c>
      <c r="G14" s="16">
        <f>G15*$G$4</f>
        <v>20556.697199999999</v>
      </c>
      <c r="H14" s="70">
        <f t="shared" si="0"/>
        <v>18992.938199999997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5">
      <c r="A15" t="s">
        <v>107</v>
      </c>
      <c r="B15" s="6" t="s">
        <v>20</v>
      </c>
      <c r="C15" s="18">
        <v>602</v>
      </c>
      <c r="D15" s="15">
        <v>598</v>
      </c>
      <c r="E15" s="15">
        <v>617</v>
      </c>
      <c r="F15" s="15">
        <v>696</v>
      </c>
      <c r="G15" s="15">
        <v>691</v>
      </c>
      <c r="H15" s="70">
        <f t="shared" si="0"/>
        <v>640.79999999999995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5">
      <c r="A16" t="s">
        <v>108</v>
      </c>
      <c r="B16" s="6" t="s">
        <v>26</v>
      </c>
      <c r="C16" s="16">
        <f>C17*$C$4</f>
        <v>16737.386399999999</v>
      </c>
      <c r="D16" s="16">
        <f>D17*$D$4</f>
        <v>16690.866900000001</v>
      </c>
      <c r="E16" s="16">
        <f>E17*$E$4</f>
        <v>17243.961599999999</v>
      </c>
      <c r="F16" s="16">
        <f>F17*$F$4</f>
        <v>18286.584299999999</v>
      </c>
      <c r="G16" s="16">
        <f>G17*$G$4</f>
        <v>17730.5232</v>
      </c>
      <c r="H16" s="70">
        <f t="shared" si="0"/>
        <v>17337.864479999997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5">
      <c r="A17" t="s">
        <v>109</v>
      </c>
      <c r="B17" s="6" t="s">
        <v>20</v>
      </c>
      <c r="C17" s="18">
        <v>567</v>
      </c>
      <c r="D17" s="15">
        <v>563</v>
      </c>
      <c r="E17" s="16">
        <v>582</v>
      </c>
      <c r="F17" s="15">
        <v>617</v>
      </c>
      <c r="G17" s="15">
        <v>596</v>
      </c>
      <c r="H17" s="70">
        <f t="shared" si="0"/>
        <v>585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5">
      <c r="A18" t="s">
        <v>110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5">
      <c r="A19" t="s">
        <v>111</v>
      </c>
      <c r="B19" s="6" t="s">
        <v>20</v>
      </c>
      <c r="C19" s="18"/>
      <c r="D19" s="15"/>
      <c r="E19" s="15"/>
      <c r="F19" s="104"/>
      <c r="G19" s="22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5">
      <c r="A20" t="s">
        <v>112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5">
      <c r="A21" t="s">
        <v>113</v>
      </c>
      <c r="B21" s="6" t="s">
        <v>20</v>
      </c>
      <c r="C21" s="18"/>
      <c r="D21" s="15"/>
      <c r="E21" s="15"/>
      <c r="F21" s="104"/>
      <c r="G21" s="104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5">
      <c r="A22" t="s">
        <v>114</v>
      </c>
      <c r="B22" s="85" t="s">
        <v>29</v>
      </c>
      <c r="C22" s="80">
        <f>C23*$C$4</f>
        <v>16235.560000000001</v>
      </c>
      <c r="D22" s="80">
        <f>D23*$D$4</f>
        <v>16216.526100000001</v>
      </c>
      <c r="E22" s="80">
        <f>E23*$E$4</f>
        <v>16740.271999999997</v>
      </c>
      <c r="F22" s="80">
        <f>F23*$F$4</f>
        <v>17782.739999999998</v>
      </c>
      <c r="G22" s="80">
        <f>G23*$G$4</f>
        <v>17195.0376</v>
      </c>
      <c r="H22" s="82">
        <f t="shared" si="0"/>
        <v>16834.027139999998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5">
      <c r="A23" t="s">
        <v>115</v>
      </c>
      <c r="B23" s="85" t="s">
        <v>20</v>
      </c>
      <c r="C23" s="82">
        <v>550</v>
      </c>
      <c r="D23" s="81">
        <v>547</v>
      </c>
      <c r="E23" s="81">
        <v>565</v>
      </c>
      <c r="F23" s="81">
        <v>600</v>
      </c>
      <c r="G23" s="81">
        <v>578</v>
      </c>
      <c r="H23" s="82">
        <f t="shared" si="0"/>
        <v>568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5">
      <c r="A24" t="s">
        <v>116</v>
      </c>
      <c r="B24" s="6" t="s">
        <v>30</v>
      </c>
      <c r="C24" s="16">
        <f>C25*$C$4</f>
        <v>16147.002400000001</v>
      </c>
      <c r="D24" s="16">
        <f>D25*$D$4</f>
        <v>16097.9409</v>
      </c>
      <c r="E24" s="16">
        <f>E25*$E$4</f>
        <v>16651.385599999998</v>
      </c>
      <c r="F24" s="16">
        <f>F25*$F$4</f>
        <v>17693.826300000001</v>
      </c>
      <c r="G24" s="16">
        <f>G25*$G$4</f>
        <v>17105.789999999997</v>
      </c>
      <c r="H24" s="70">
        <f t="shared" si="0"/>
        <v>16739.189039999997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5">
      <c r="A25" t="s">
        <v>117</v>
      </c>
      <c r="B25" s="6" t="s">
        <v>20</v>
      </c>
      <c r="C25" s="18">
        <v>547</v>
      </c>
      <c r="D25" s="18">
        <v>543</v>
      </c>
      <c r="E25" s="18">
        <v>562</v>
      </c>
      <c r="F25" s="18">
        <v>597</v>
      </c>
      <c r="G25" s="18">
        <v>575</v>
      </c>
      <c r="H25" s="70">
        <f t="shared" si="0"/>
        <v>564.79999999999995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5">
      <c r="A26" t="s">
        <v>118</v>
      </c>
      <c r="B26" s="3" t="s">
        <v>31</v>
      </c>
      <c r="C26" s="16">
        <f>C27*$C$4</f>
        <v>15615.656800000001</v>
      </c>
      <c r="D26" s="16">
        <f>D27*$D$4</f>
        <v>15653.2464</v>
      </c>
      <c r="E26" s="16">
        <f>E27*$E$4</f>
        <v>16147.696</v>
      </c>
      <c r="F26" s="16">
        <f>F27*$F$4</f>
        <v>17041.7925</v>
      </c>
      <c r="G26" s="16">
        <f>G27*$G$4</f>
        <v>16629.802799999998</v>
      </c>
      <c r="H26" s="70">
        <f t="shared" si="0"/>
        <v>16217.638899999996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5">
      <c r="A27" t="s">
        <v>119</v>
      </c>
      <c r="B27" s="3" t="s">
        <v>20</v>
      </c>
      <c r="C27" s="15">
        <v>529</v>
      </c>
      <c r="D27" s="22">
        <v>528</v>
      </c>
      <c r="E27" s="15">
        <v>545</v>
      </c>
      <c r="F27" s="15">
        <v>575</v>
      </c>
      <c r="G27" s="15">
        <v>559</v>
      </c>
      <c r="H27" s="70">
        <f t="shared" si="0"/>
        <v>547.20000000000005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5">
      <c r="A28" t="s">
        <v>120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5">
      <c r="A29" t="s">
        <v>121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5">
      <c r="A30" t="s">
        <v>122</v>
      </c>
      <c r="B30" s="84" t="s">
        <v>66</v>
      </c>
      <c r="C30" s="80">
        <f>C31*$C$4</f>
        <v>14936.715200000001</v>
      </c>
      <c r="D30" s="80">
        <f>D31*$D$4</f>
        <v>15060.320400000001</v>
      </c>
      <c r="E30" s="80">
        <f>E31*$E$4</f>
        <v>15436.604799999999</v>
      </c>
      <c r="F30" s="80">
        <f>F31*$F$4</f>
        <v>16182.293399999999</v>
      </c>
      <c r="G30" s="80">
        <f>G31*$G$4</f>
        <v>15886.0728</v>
      </c>
      <c r="H30" s="82">
        <f t="shared" si="0"/>
        <v>15500.401319999999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5">
      <c r="A31" t="s">
        <v>123</v>
      </c>
      <c r="B31" s="84" t="s">
        <v>20</v>
      </c>
      <c r="C31" s="81">
        <v>506</v>
      </c>
      <c r="D31" s="83">
        <v>508</v>
      </c>
      <c r="E31" s="81">
        <v>521</v>
      </c>
      <c r="F31" s="81">
        <v>546</v>
      </c>
      <c r="G31" s="81">
        <v>534</v>
      </c>
      <c r="H31" s="82">
        <f t="shared" si="0"/>
        <v>523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5">
      <c r="A32" t="s">
        <v>124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5">
      <c r="A33" t="s">
        <v>125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5">
      <c r="A34" t="s">
        <v>126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5">
      <c r="A35" t="s">
        <v>127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5">
      <c r="B36" s="9" t="s">
        <v>35</v>
      </c>
      <c r="C36" s="15"/>
      <c r="D36" s="22"/>
      <c r="E36" s="15"/>
      <c r="F36" s="15"/>
      <c r="G36" s="15"/>
      <c r="H36" s="18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5">
      <c r="A37" t="s">
        <v>166</v>
      </c>
      <c r="B37" s="3" t="s">
        <v>36</v>
      </c>
      <c r="C37" s="16">
        <f>C38*$C$4</f>
        <v>19157.960800000001</v>
      </c>
      <c r="D37" s="16">
        <f>D38*$D$4</f>
        <v>19596.204300000001</v>
      </c>
      <c r="E37" s="16">
        <f>E38*$E$4</f>
        <v>19880.924799999997</v>
      </c>
      <c r="F37" s="16">
        <f>F38*$F$4</f>
        <v>20627.9784</v>
      </c>
      <c r="G37" s="16">
        <f>G38*$G$4</f>
        <v>20556.697199999999</v>
      </c>
      <c r="H37" s="70">
        <f t="shared" ref="H37:H42" si="1">AVERAGE(C37:G37)</f>
        <v>19963.953099999995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5">
      <c r="A38" t="s">
        <v>167</v>
      </c>
      <c r="B38" s="3" t="s">
        <v>37</v>
      </c>
      <c r="C38" s="15">
        <v>649</v>
      </c>
      <c r="D38" s="22">
        <v>661</v>
      </c>
      <c r="E38" s="15">
        <v>671</v>
      </c>
      <c r="F38" s="15">
        <v>696</v>
      </c>
      <c r="G38" s="15">
        <v>691</v>
      </c>
      <c r="H38" s="70">
        <f t="shared" si="1"/>
        <v>673.6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5">
      <c r="A39" t="s">
        <v>168</v>
      </c>
      <c r="B39" s="3" t="s">
        <v>39</v>
      </c>
      <c r="C39" s="16">
        <f>C40*$C$4</f>
        <v>15025.272800000001</v>
      </c>
      <c r="D39" s="16">
        <f>D40*$D$4</f>
        <v>15475.3686</v>
      </c>
      <c r="E39" s="16">
        <f>E40*$E$4</f>
        <v>15851.407999999999</v>
      </c>
      <c r="F39" s="16">
        <f>F40*$F$4</f>
        <v>16537.948199999999</v>
      </c>
      <c r="G39" s="16">
        <f>G40*$G$4</f>
        <v>16510.806</v>
      </c>
      <c r="H39" s="70">
        <f t="shared" si="1"/>
        <v>15880.16072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5">
      <c r="A40" t="s">
        <v>169</v>
      </c>
      <c r="B40" s="3" t="s">
        <v>38</v>
      </c>
      <c r="C40" s="15">
        <v>509</v>
      </c>
      <c r="D40" s="22">
        <v>522</v>
      </c>
      <c r="E40" s="15">
        <v>535</v>
      </c>
      <c r="F40" s="15">
        <v>558</v>
      </c>
      <c r="G40" s="15">
        <v>555</v>
      </c>
      <c r="H40" s="70">
        <f t="shared" si="1"/>
        <v>535.79999999999995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5">
      <c r="A41" t="s">
        <v>128</v>
      </c>
      <c r="B41" s="84" t="s">
        <v>67</v>
      </c>
      <c r="C41" s="80">
        <f>C42*$C$4</f>
        <v>23644.879199999999</v>
      </c>
      <c r="D41" s="80">
        <f>D42*$D$4</f>
        <v>23598.4548</v>
      </c>
      <c r="E41" s="80">
        <f>E42*$E$4</f>
        <v>24147.471999999998</v>
      </c>
      <c r="F41" s="80">
        <f>F42*$F$4</f>
        <v>25221.852899999998</v>
      </c>
      <c r="G41" s="80">
        <f>G42*$G$4</f>
        <v>25643.810399999998</v>
      </c>
      <c r="H41" s="82">
        <f t="shared" si="1"/>
        <v>24451.293859999998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5">
      <c r="A42" t="s">
        <v>129</v>
      </c>
      <c r="B42" s="84" t="s">
        <v>22</v>
      </c>
      <c r="C42" s="81">
        <v>801</v>
      </c>
      <c r="D42" s="83">
        <v>796</v>
      </c>
      <c r="E42" s="81">
        <v>815</v>
      </c>
      <c r="F42" s="81">
        <v>851</v>
      </c>
      <c r="G42" s="81">
        <v>862</v>
      </c>
      <c r="H42" s="82">
        <f t="shared" si="1"/>
        <v>825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5">
      <c r="B43" s="9" t="s">
        <v>40</v>
      </c>
      <c r="C43" s="15"/>
      <c r="D43" s="16"/>
      <c r="E43" s="15"/>
      <c r="F43" s="15"/>
      <c r="G43" s="15"/>
      <c r="H43" s="18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5">
      <c r="A44" t="s">
        <v>130</v>
      </c>
      <c r="B44" s="3" t="s">
        <v>41</v>
      </c>
      <c r="C44" s="16">
        <f>C45*$C$4</f>
        <v>14198.735200000001</v>
      </c>
      <c r="D44" s="16">
        <f>D45*$D$4</f>
        <v>14497.0407</v>
      </c>
      <c r="E44" s="16">
        <f>E45*$E$4</f>
        <v>14725.513599999998</v>
      </c>
      <c r="F44" s="16">
        <f>F45*$F$4</f>
        <v>15233.880599999999</v>
      </c>
      <c r="G44" s="16">
        <f>G45*$G$4</f>
        <v>15172.091999999999</v>
      </c>
      <c r="H44" s="70">
        <f t="shared" ref="H44:H49" si="2">AVERAGE(C44:G44)</f>
        <v>14765.452419999998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5">
      <c r="A45" t="s">
        <v>131</v>
      </c>
      <c r="B45" s="4" t="s">
        <v>69</v>
      </c>
      <c r="C45" s="15">
        <v>481</v>
      </c>
      <c r="D45" s="22">
        <v>489</v>
      </c>
      <c r="E45" s="15">
        <v>497</v>
      </c>
      <c r="F45" s="15">
        <v>514</v>
      </c>
      <c r="G45" s="15">
        <v>510</v>
      </c>
      <c r="H45" s="70">
        <f t="shared" si="2"/>
        <v>498.2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5">
      <c r="A46" t="s">
        <v>132</v>
      </c>
      <c r="B46" s="3" t="s">
        <v>42</v>
      </c>
      <c r="C46" s="16">
        <f>C47*$C$4</f>
        <v>13490.2744</v>
      </c>
      <c r="D46" s="16">
        <f>D47*$D$4</f>
        <v>13755.8832</v>
      </c>
      <c r="E46" s="16">
        <f>E47*$E$4</f>
        <v>13984.793599999999</v>
      </c>
      <c r="F46" s="16">
        <f>F47*$F$4</f>
        <v>14522.571</v>
      </c>
      <c r="G46" s="16">
        <f>G47*$G$4</f>
        <v>14487.8604</v>
      </c>
      <c r="H46" s="70">
        <f t="shared" si="2"/>
        <v>14048.276519999999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5">
      <c r="A47" t="s">
        <v>133</v>
      </c>
      <c r="B47" s="4" t="s">
        <v>70</v>
      </c>
      <c r="C47" s="15">
        <v>457</v>
      </c>
      <c r="D47" s="22">
        <v>464</v>
      </c>
      <c r="E47" s="15">
        <v>472</v>
      </c>
      <c r="F47" s="15">
        <v>490</v>
      </c>
      <c r="G47" s="15">
        <v>487</v>
      </c>
      <c r="H47" s="70">
        <f t="shared" si="2"/>
        <v>474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5">
      <c r="A48" t="s">
        <v>134</v>
      </c>
      <c r="B48" s="3" t="s">
        <v>43</v>
      </c>
      <c r="C48" s="16">
        <f>C49*$C$4</f>
        <v>13401.7168</v>
      </c>
      <c r="D48" s="16">
        <f>D49*$D$4</f>
        <v>13666.944299999999</v>
      </c>
      <c r="E48" s="16">
        <f>E49*$E$4</f>
        <v>13895.9072</v>
      </c>
      <c r="F48" s="16">
        <f>F49*$F$4</f>
        <v>14433.657299999999</v>
      </c>
      <c r="G48" s="16">
        <f>G49*$G$4</f>
        <v>14368.863599999999</v>
      </c>
      <c r="H48" s="70">
        <f t="shared" si="2"/>
        <v>13953.41784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5">
      <c r="A49" t="s">
        <v>135</v>
      </c>
      <c r="B49" s="3" t="s">
        <v>20</v>
      </c>
      <c r="C49" s="18">
        <v>454</v>
      </c>
      <c r="D49" s="16">
        <v>461</v>
      </c>
      <c r="E49" s="18">
        <v>469</v>
      </c>
      <c r="F49" s="18">
        <v>487</v>
      </c>
      <c r="G49" s="18">
        <v>483</v>
      </c>
      <c r="H49" s="70">
        <f t="shared" si="2"/>
        <v>470.8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5">
      <c r="B50" s="3" t="s">
        <v>44</v>
      </c>
      <c r="C50" s="18"/>
      <c r="D50" s="15"/>
      <c r="E50" s="15"/>
      <c r="F50" s="15"/>
      <c r="G50" s="15"/>
      <c r="H50" s="70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5">
      <c r="A51" t="s">
        <v>136</v>
      </c>
      <c r="B51" s="3" t="s">
        <v>71</v>
      </c>
      <c r="C51" s="16">
        <f>C52*$C$4</f>
        <v>31496.986400000002</v>
      </c>
      <c r="D51" s="16">
        <f>D52*$D$4</f>
        <v>31425.078000000001</v>
      </c>
      <c r="E51" s="16">
        <f>E52*$E$4</f>
        <v>31495.414399999998</v>
      </c>
      <c r="F51" s="16">
        <f>F52*$F$4</f>
        <v>31505.0877</v>
      </c>
      <c r="G51" s="16">
        <f>G52*$G$4</f>
        <v>31415.155199999997</v>
      </c>
      <c r="H51" s="70">
        <f>AVERAGE(C51:G51)</f>
        <v>31467.54434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5">
      <c r="A52" t="s">
        <v>137</v>
      </c>
      <c r="B52" s="3" t="s">
        <v>20</v>
      </c>
      <c r="C52" s="18">
        <v>1067</v>
      </c>
      <c r="D52" s="15">
        <v>1060</v>
      </c>
      <c r="E52" s="15">
        <v>1063</v>
      </c>
      <c r="F52" s="15">
        <v>1063</v>
      </c>
      <c r="G52" s="15">
        <v>1056</v>
      </c>
      <c r="H52" s="70">
        <f>AVERAGE(C52:G52)</f>
        <v>1061.8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5">
      <c r="A53" t="s">
        <v>138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5">
      <c r="A54" t="s">
        <v>139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5">
      <c r="B55" s="9" t="s">
        <v>46</v>
      </c>
      <c r="C55" s="18"/>
      <c r="D55" s="15"/>
      <c r="E55" s="15"/>
      <c r="F55" s="15"/>
      <c r="G55" s="15"/>
      <c r="H55" s="18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5">
      <c r="A56" t="s">
        <v>140</v>
      </c>
      <c r="B56" s="3" t="s">
        <v>47</v>
      </c>
      <c r="C56" s="16">
        <f>C57*$C$4</f>
        <v>23379.206400000003</v>
      </c>
      <c r="D56" s="16">
        <f>D57*$D$4</f>
        <v>23301.9918</v>
      </c>
      <c r="E56" s="16">
        <f>E57*$E$4</f>
        <v>23673.411199999999</v>
      </c>
      <c r="F56" s="16">
        <f>F57*$F$4</f>
        <v>23680.682099999998</v>
      </c>
      <c r="G56" s="16">
        <f>G57*$G$4</f>
        <v>23620.864799999999</v>
      </c>
      <c r="H56" s="70">
        <f>AVERAGE(C56:G56)</f>
        <v>23531.231259999997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5">
      <c r="A57" t="s">
        <v>141</v>
      </c>
      <c r="B57" s="3" t="s">
        <v>22</v>
      </c>
      <c r="C57" s="18">
        <v>792</v>
      </c>
      <c r="D57" s="15">
        <v>786</v>
      </c>
      <c r="E57" s="15">
        <v>799</v>
      </c>
      <c r="F57" s="15">
        <v>799</v>
      </c>
      <c r="G57" s="15">
        <v>794</v>
      </c>
      <c r="H57" s="70">
        <f>AVERAGE(C57:G57)</f>
        <v>794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5">
      <c r="B58" s="9" t="s">
        <v>48</v>
      </c>
      <c r="C58" s="18"/>
      <c r="D58" s="15"/>
      <c r="E58" s="15"/>
      <c r="F58" s="15"/>
      <c r="G58" s="15"/>
      <c r="H58" s="18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5">
      <c r="A59" t="s">
        <v>142</v>
      </c>
      <c r="B59" s="3" t="s">
        <v>49</v>
      </c>
      <c r="C59" s="16">
        <f>C60*$C$4</f>
        <v>17563.923999999999</v>
      </c>
      <c r="D59" s="16">
        <f>D60*$D$4</f>
        <v>17520.963299999999</v>
      </c>
      <c r="E59" s="16">
        <f>E60*$E$4</f>
        <v>18073.567999999999</v>
      </c>
      <c r="F59" s="16">
        <f>F60*$F$4</f>
        <v>19116.445499999998</v>
      </c>
      <c r="G59" s="16">
        <f>G60*$G$4</f>
        <v>18712.246799999997</v>
      </c>
      <c r="H59" s="70">
        <f t="shared" ref="H59:H68" si="3">AVERAGE(C59:G59)</f>
        <v>18197.429519999998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5">
      <c r="A60" t="s">
        <v>143</v>
      </c>
      <c r="B60" s="3" t="s">
        <v>20</v>
      </c>
      <c r="C60" s="18">
        <v>595</v>
      </c>
      <c r="D60" s="15">
        <v>591</v>
      </c>
      <c r="E60" s="15">
        <v>610</v>
      </c>
      <c r="F60" s="15">
        <v>645</v>
      </c>
      <c r="G60" s="15">
        <v>629</v>
      </c>
      <c r="H60" s="70">
        <f t="shared" si="3"/>
        <v>614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5">
      <c r="A61" t="s">
        <v>144</v>
      </c>
      <c r="B61" s="3" t="s">
        <v>50</v>
      </c>
      <c r="C61" s="16">
        <f>C62*$C$4</f>
        <v>16147.002400000001</v>
      </c>
      <c r="D61" s="16">
        <f>D62*$D$4</f>
        <v>16097.9409</v>
      </c>
      <c r="E61" s="16">
        <f>E62*$E$4</f>
        <v>16651.385599999998</v>
      </c>
      <c r="F61" s="16">
        <f>F62*$F$4</f>
        <v>17693.826300000001</v>
      </c>
      <c r="G61" s="16">
        <f>G62*$G$4</f>
        <v>17314.0344</v>
      </c>
      <c r="H61" s="70">
        <f t="shared" si="3"/>
        <v>16780.837919999998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5">
      <c r="A62" t="s">
        <v>145</v>
      </c>
      <c r="B62" s="3" t="s">
        <v>20</v>
      </c>
      <c r="C62" s="18">
        <v>547</v>
      </c>
      <c r="D62" s="15">
        <v>543</v>
      </c>
      <c r="E62" s="15">
        <v>562</v>
      </c>
      <c r="F62" s="15">
        <v>597</v>
      </c>
      <c r="G62" s="15">
        <v>582</v>
      </c>
      <c r="H62" s="70">
        <f t="shared" si="3"/>
        <v>566.20000000000005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5">
      <c r="A63" t="s">
        <v>146</v>
      </c>
      <c r="B63" s="3" t="s">
        <v>51</v>
      </c>
      <c r="C63" s="16">
        <f>C64*$C$4</f>
        <v>15615.656800000001</v>
      </c>
      <c r="D63" s="16">
        <f>D64*$D$4</f>
        <v>15564.307500000001</v>
      </c>
      <c r="E63" s="16">
        <f>E64*$E$4</f>
        <v>16147.696</v>
      </c>
      <c r="F63" s="16">
        <f>F64*$F$4</f>
        <v>17041.7925</v>
      </c>
      <c r="G63" s="16">
        <f>G64*$G$4</f>
        <v>16629.802799999998</v>
      </c>
      <c r="H63" s="70">
        <f t="shared" si="3"/>
        <v>16199.851120000001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5">
      <c r="A64" t="s">
        <v>147</v>
      </c>
      <c r="B64" s="3" t="s">
        <v>20</v>
      </c>
      <c r="C64" s="18">
        <v>529</v>
      </c>
      <c r="D64" s="15">
        <v>525</v>
      </c>
      <c r="E64" s="15">
        <v>545</v>
      </c>
      <c r="F64" s="15">
        <v>575</v>
      </c>
      <c r="G64" s="15">
        <v>559</v>
      </c>
      <c r="H64" s="70">
        <f t="shared" si="3"/>
        <v>546.6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5">
      <c r="A65" t="s">
        <v>148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5">
      <c r="A66" t="s">
        <v>149</v>
      </c>
      <c r="B66" s="3" t="s">
        <v>20</v>
      </c>
      <c r="C66" s="18"/>
      <c r="D66" s="15"/>
      <c r="E66" s="15"/>
      <c r="F66" s="16"/>
      <c r="G66" s="16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5">
      <c r="A67" t="s">
        <v>150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5">
      <c r="A68" t="s">
        <v>151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5">
      <c r="B69" s="9" t="s">
        <v>54</v>
      </c>
      <c r="C69" s="15"/>
      <c r="D69" s="15"/>
      <c r="E69" s="15"/>
      <c r="F69" s="15"/>
      <c r="G69" s="15"/>
      <c r="H69" s="18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5">
      <c r="A70" t="s">
        <v>152</v>
      </c>
      <c r="B70" s="3" t="s">
        <v>55</v>
      </c>
      <c r="C70" s="16">
        <f>C71*$C$4</f>
        <v>16353.6368</v>
      </c>
      <c r="D70" s="16">
        <f>D71*$D$4</f>
        <v>16690.866900000001</v>
      </c>
      <c r="E70" s="16">
        <f>E71*$E$4</f>
        <v>17243.961599999999</v>
      </c>
      <c r="F70" s="16">
        <f>F71*$F$4</f>
        <v>18286.584299999999</v>
      </c>
      <c r="G70" s="16">
        <f>G71*$G$4</f>
        <v>18236.259599999998</v>
      </c>
      <c r="H70" s="70">
        <f t="shared" ref="H70:H80" si="4">AVERAGE(C70:G70)</f>
        <v>17362.261839999999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5">
      <c r="A71" t="s">
        <v>153</v>
      </c>
      <c r="B71" s="3" t="s">
        <v>22</v>
      </c>
      <c r="C71" s="15">
        <v>554</v>
      </c>
      <c r="D71" s="15">
        <v>563</v>
      </c>
      <c r="E71" s="15">
        <v>582</v>
      </c>
      <c r="F71" s="15">
        <v>617</v>
      </c>
      <c r="G71" s="15">
        <v>613</v>
      </c>
      <c r="H71" s="70">
        <f t="shared" si="4"/>
        <v>585.79999999999995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5">
      <c r="A72" t="s">
        <v>154</v>
      </c>
      <c r="B72" s="84" t="s">
        <v>56</v>
      </c>
      <c r="C72" s="80">
        <f>C73*$C$4</f>
        <v>16235.560000000001</v>
      </c>
      <c r="D72" s="80">
        <f>D73*$D$4</f>
        <v>16601.928</v>
      </c>
      <c r="E72" s="80">
        <f>E73*$E$4</f>
        <v>18162.454399999999</v>
      </c>
      <c r="F72" s="80">
        <f>F73*$F$4</f>
        <v>18168.0327</v>
      </c>
      <c r="G72" s="80">
        <f>G73*$G$4</f>
        <v>18117.2628</v>
      </c>
      <c r="H72" s="82">
        <f t="shared" si="4"/>
        <v>17457.047579999999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5">
      <c r="A73" t="s">
        <v>155</v>
      </c>
      <c r="B73" s="84" t="s">
        <v>20</v>
      </c>
      <c r="C73" s="81">
        <v>550</v>
      </c>
      <c r="D73" s="81">
        <v>560</v>
      </c>
      <c r="E73" s="81">
        <v>613</v>
      </c>
      <c r="F73" s="81">
        <v>613</v>
      </c>
      <c r="G73" s="81">
        <v>609</v>
      </c>
      <c r="H73" s="82">
        <f t="shared" si="4"/>
        <v>589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5">
      <c r="A74" t="s">
        <v>156</v>
      </c>
      <c r="B74" s="3" t="s">
        <v>57</v>
      </c>
      <c r="C74" s="16">
        <f>C75*$C$4</f>
        <v>16147.002400000001</v>
      </c>
      <c r="D74" s="16">
        <f>D75*$D$4</f>
        <v>16512.989099999999</v>
      </c>
      <c r="E74" s="16">
        <f>E75*$E$4</f>
        <v>18073.567999999999</v>
      </c>
      <c r="F74" s="16">
        <f>F75*$F$4</f>
        <v>18079.118999999999</v>
      </c>
      <c r="G74" s="16">
        <f>G75*$G$4</f>
        <v>18028.015199999998</v>
      </c>
      <c r="H74" s="70">
        <f t="shared" si="4"/>
        <v>17368.138740000002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5">
      <c r="A75" t="s">
        <v>157</v>
      </c>
      <c r="B75" s="3" t="s">
        <v>20</v>
      </c>
      <c r="C75" s="15">
        <v>547</v>
      </c>
      <c r="D75" s="15">
        <v>557</v>
      </c>
      <c r="E75" s="15">
        <v>610</v>
      </c>
      <c r="F75" s="15">
        <v>610</v>
      </c>
      <c r="G75" s="15">
        <v>606</v>
      </c>
      <c r="H75" s="70">
        <f t="shared" si="4"/>
        <v>586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5">
      <c r="A76" t="s">
        <v>158</v>
      </c>
      <c r="B76" s="3" t="s">
        <v>58</v>
      </c>
      <c r="C76" s="16">
        <f>C77*$C$4</f>
        <v>16028.9256</v>
      </c>
      <c r="D76" s="16">
        <f>D77*$D$4</f>
        <v>16394.403900000001</v>
      </c>
      <c r="E76" s="16">
        <f>E77*$E$4</f>
        <v>17984.6816</v>
      </c>
      <c r="F76" s="16">
        <f>F77*$F$4</f>
        <v>17990.205299999998</v>
      </c>
      <c r="G76" s="16">
        <f>G77*$G$4</f>
        <v>17938.767599999999</v>
      </c>
      <c r="H76" s="70">
        <f t="shared" si="4"/>
        <v>17267.396799999999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5">
      <c r="A77" t="s">
        <v>159</v>
      </c>
      <c r="B77" s="3" t="s">
        <v>20</v>
      </c>
      <c r="C77" s="15">
        <v>543</v>
      </c>
      <c r="D77" s="15">
        <v>553</v>
      </c>
      <c r="E77" s="15">
        <v>607</v>
      </c>
      <c r="F77" s="15">
        <v>607</v>
      </c>
      <c r="G77" s="15">
        <v>603</v>
      </c>
      <c r="H77" s="70">
        <f t="shared" si="4"/>
        <v>582.6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5">
      <c r="A78" t="s">
        <v>160</v>
      </c>
      <c r="B78" s="3" t="s">
        <v>59</v>
      </c>
      <c r="C78" s="16">
        <f>C79*$C$4</f>
        <v>15851.8104</v>
      </c>
      <c r="D78" s="16">
        <f>D79*$D$4</f>
        <v>16216.526100000001</v>
      </c>
      <c r="E78" s="16">
        <f>E79*$E$4</f>
        <v>17777.28</v>
      </c>
      <c r="F78" s="16">
        <f>F79*$F$4</f>
        <v>17782.739999999998</v>
      </c>
      <c r="G78" s="16">
        <f>G79*$G$4</f>
        <v>17730.5232</v>
      </c>
      <c r="H78" s="70">
        <f t="shared" si="4"/>
        <v>17071.77594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5">
      <c r="A79" t="s">
        <v>161</v>
      </c>
      <c r="B79" s="3" t="s">
        <v>22</v>
      </c>
      <c r="C79" s="15">
        <v>537</v>
      </c>
      <c r="D79" s="15">
        <v>547</v>
      </c>
      <c r="E79" s="15">
        <v>600</v>
      </c>
      <c r="F79" s="15">
        <v>600</v>
      </c>
      <c r="G79" s="15">
        <v>596</v>
      </c>
      <c r="H79" s="70">
        <f>AVERAGE(C79:G79)</f>
        <v>576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5">
      <c r="A80" t="s">
        <v>162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5">
      <c r="A81" t="s">
        <v>163</v>
      </c>
      <c r="B81" s="3" t="s">
        <v>20</v>
      </c>
      <c r="C81" s="15"/>
      <c r="D81" s="15"/>
      <c r="E81" s="15"/>
      <c r="F81" s="15"/>
      <c r="G81" s="15"/>
      <c r="H81" s="70" t="e">
        <f>AVERAGE(C81:G81)</f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5">
      <c r="B82" s="9" t="s">
        <v>61</v>
      </c>
      <c r="C82" s="16"/>
      <c r="D82" s="15"/>
      <c r="E82" s="15"/>
      <c r="F82" s="15"/>
      <c r="G82" s="15"/>
      <c r="H82" s="18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5">
      <c r="A83" t="s">
        <v>164</v>
      </c>
      <c r="B83" s="3" t="s">
        <v>62</v>
      </c>
      <c r="C83" s="16">
        <f>C84*$C$4</f>
        <v>13195.082400000001</v>
      </c>
      <c r="D83" s="16">
        <f>D84*$D$4</f>
        <v>13162.957200000001</v>
      </c>
      <c r="E83" s="16">
        <f>E84*$E$4</f>
        <v>13184.815999999999</v>
      </c>
      <c r="F83" s="16">
        <f>F84*$F$4</f>
        <v>13188.8655</v>
      </c>
      <c r="G83" s="16">
        <f>G84*$G$4</f>
        <v>13149.1464</v>
      </c>
      <c r="H83" s="70">
        <f>AVERAGE(C83:G83)</f>
        <v>13176.173500000001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5">
      <c r="A84" t="s">
        <v>165</v>
      </c>
      <c r="B84" s="10" t="s">
        <v>20</v>
      </c>
      <c r="C84" s="21">
        <v>447</v>
      </c>
      <c r="D84" s="24">
        <v>444</v>
      </c>
      <c r="E84" s="24">
        <v>445</v>
      </c>
      <c r="F84" s="21">
        <v>445</v>
      </c>
      <c r="G84" s="24">
        <v>442</v>
      </c>
      <c r="H84" s="69">
        <f>AVERAGE(C84:G84)</f>
        <v>444.6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5">
      <c r="B85" s="9" t="s">
        <v>63</v>
      </c>
      <c r="C85" s="15"/>
      <c r="D85" s="15"/>
      <c r="E85" s="15"/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5">
      <c r="B86" s="3" t="s">
        <v>63</v>
      </c>
      <c r="C86" s="15"/>
      <c r="D86" s="15"/>
      <c r="E86" s="15"/>
      <c r="F86" s="15"/>
      <c r="G86" s="15"/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5">
      <c r="B87" s="3" t="s">
        <v>22</v>
      </c>
      <c r="C87" s="18"/>
      <c r="D87" s="15"/>
      <c r="E87" s="15"/>
      <c r="F87" s="18"/>
      <c r="G87" s="18"/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5">
      <c r="B88" s="139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5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5">
      <c r="C352" s="19"/>
      <c r="D352" s="19"/>
      <c r="E352" s="19"/>
      <c r="F352" s="19"/>
    </row>
    <row r="353" spans="3:6" x14ac:dyDescent="0.5">
      <c r="C353" s="19"/>
      <c r="D353" s="19"/>
      <c r="E353" s="19"/>
      <c r="F353" s="19"/>
    </row>
    <row r="354" spans="3:6" x14ac:dyDescent="0.5">
      <c r="C354" s="19"/>
      <c r="D354" s="19"/>
      <c r="E354" s="19"/>
      <c r="F354" s="19"/>
    </row>
    <row r="355" spans="3:6" x14ac:dyDescent="0.5">
      <c r="C355" s="19"/>
      <c r="D355" s="19"/>
      <c r="E355" s="19"/>
      <c r="F355" s="19"/>
    </row>
    <row r="356" spans="3:6" x14ac:dyDescent="0.5">
      <c r="C356" s="19"/>
      <c r="D356" s="19"/>
      <c r="E356" s="19"/>
      <c r="F356" s="19"/>
    </row>
    <row r="357" spans="3:6" x14ac:dyDescent="0.5">
      <c r="C357" s="19"/>
      <c r="D357" s="19"/>
      <c r="E357" s="19"/>
      <c r="F357" s="19"/>
    </row>
    <row r="358" spans="3:6" x14ac:dyDescent="0.5">
      <c r="C358" s="19"/>
      <c r="D358" s="19"/>
      <c r="E358" s="19"/>
      <c r="F358" s="19"/>
    </row>
    <row r="359" spans="3:6" x14ac:dyDescent="0.5">
      <c r="C359" s="19"/>
      <c r="D359" s="19"/>
      <c r="E359" s="19"/>
      <c r="F359" s="19"/>
    </row>
    <row r="360" spans="3:6" x14ac:dyDescent="0.5">
      <c r="C360" s="19"/>
      <c r="D360" s="19"/>
      <c r="E360" s="19"/>
      <c r="F360" s="19"/>
    </row>
    <row r="361" spans="3:6" x14ac:dyDescent="0.5">
      <c r="C361" s="19"/>
      <c r="D361" s="19"/>
      <c r="E361" s="19"/>
      <c r="F361" s="19"/>
    </row>
    <row r="362" spans="3:6" x14ac:dyDescent="0.5">
      <c r="C362" s="19"/>
      <c r="D362" s="19"/>
      <c r="E362" s="19"/>
      <c r="F362" s="19"/>
    </row>
    <row r="363" spans="3:6" x14ac:dyDescent="0.5">
      <c r="C363" s="19"/>
      <c r="D363" s="19"/>
      <c r="E363" s="19"/>
      <c r="F363" s="19"/>
    </row>
    <row r="364" spans="3:6" x14ac:dyDescent="0.5">
      <c r="C364" s="19"/>
      <c r="D364" s="19"/>
      <c r="E364" s="19"/>
      <c r="F364" s="19"/>
    </row>
    <row r="365" spans="3:6" x14ac:dyDescent="0.5">
      <c r="C365" s="19"/>
      <c r="D365" s="19"/>
      <c r="E365" s="19"/>
      <c r="F365" s="19"/>
    </row>
    <row r="366" spans="3:6" x14ac:dyDescent="0.5">
      <c r="C366" s="19"/>
      <c r="D366" s="19"/>
      <c r="E366" s="19"/>
      <c r="F366" s="19"/>
    </row>
    <row r="367" spans="3:6" x14ac:dyDescent="0.5">
      <c r="C367" s="19"/>
      <c r="D367" s="19"/>
      <c r="E367" s="19"/>
      <c r="F367" s="19"/>
    </row>
    <row r="368" spans="3:6" x14ac:dyDescent="0.5">
      <c r="C368" s="19"/>
      <c r="D368" s="19"/>
      <c r="E368" s="19"/>
      <c r="F368" s="19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ราคา FOB 2554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2012-01-10T01:07:35Z</cp:lastPrinted>
  <dcterms:created xsi:type="dcterms:W3CDTF">2004-01-07T07:13:56Z</dcterms:created>
  <dcterms:modified xsi:type="dcterms:W3CDTF">2020-03-24T09:08:17Z</dcterms:modified>
</cp:coreProperties>
</file>