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ฝึกงาน\ราคาข้าว\ราคาข้าว FOB\"/>
    </mc:Choice>
  </mc:AlternateContent>
  <bookViews>
    <workbookView xWindow="120" yWindow="45" windowWidth="15075" windowHeight="8610" tabRatio="832" firstSheet="1" activeTab="10"/>
  </bookViews>
  <sheets>
    <sheet name="ราคาFOB 2550 จากBOT" sheetId="33" state="hidden" r:id="rId1"/>
    <sheet name="ราคา FOB 2553 รวม" sheetId="21" r:id="rId2"/>
    <sheet name="jan" sheetId="19" r:id="rId3"/>
    <sheet name="feb" sheetId="22" r:id="rId4"/>
    <sheet name="mar" sheetId="34" r:id="rId5"/>
    <sheet name="apr" sheetId="24" r:id="rId6"/>
    <sheet name="may" sheetId="25" r:id="rId7"/>
    <sheet name="jun" sheetId="26" r:id="rId8"/>
    <sheet name="jul" sheetId="27" r:id="rId9"/>
    <sheet name="aug" sheetId="28" r:id="rId10"/>
    <sheet name="sep" sheetId="31" r:id="rId11"/>
    <sheet name="oct" sheetId="30" r:id="rId12"/>
    <sheet name="nov" sheetId="29" r:id="rId13"/>
    <sheet name="dec" sheetId="32" r:id="rId14"/>
  </sheets>
  <definedNames>
    <definedName name="_xlnm.Print_Area" localSheetId="5">apr!$B$1:$N$87</definedName>
    <definedName name="_xlnm.Print_Area" localSheetId="9">aug!$B$1:$N$87</definedName>
    <definedName name="_xlnm.Print_Area" localSheetId="13">dec!$B$1:$N$87</definedName>
    <definedName name="_xlnm.Print_Area" localSheetId="3">feb!$B$1:$N$87</definedName>
    <definedName name="_xlnm.Print_Area" localSheetId="2">jan!$B$1:$N$85</definedName>
    <definedName name="_xlnm.Print_Area" localSheetId="8">jul!$B$1:$N$87</definedName>
    <definedName name="_xlnm.Print_Area" localSheetId="7">jun!$B$1:$N$87</definedName>
    <definedName name="_xlnm.Print_Area" localSheetId="4">mar!$B$1:$N$87</definedName>
    <definedName name="_xlnm.Print_Area" localSheetId="6">may!$B$1:$N$87</definedName>
    <definedName name="_xlnm.Print_Area" localSheetId="12">nov!$B$1:$N$87</definedName>
    <definedName name="_xlnm.Print_Area" localSheetId="11">oct!$B$1:$N$87</definedName>
    <definedName name="_xlnm.Print_Area" localSheetId="10">sep!$B$1:$N$87</definedName>
  </definedNames>
  <calcPr calcId="152511"/>
</workbook>
</file>

<file path=xl/calcChain.xml><?xml version="1.0" encoding="utf-8"?>
<calcChain xmlns="http://schemas.openxmlformats.org/spreadsheetml/2006/main">
  <c r="E39" i="21" l="1"/>
  <c r="I45" i="21"/>
  <c r="B51" i="21"/>
  <c r="F60" i="21"/>
  <c r="G75" i="21"/>
  <c r="G77" i="21"/>
  <c r="K79" i="21"/>
  <c r="E84" i="21"/>
  <c r="I84" i="21"/>
  <c r="G6" i="21"/>
  <c r="H42" i="19"/>
  <c r="B42" i="21" s="1"/>
  <c r="F41" i="19"/>
  <c r="E41" i="19"/>
  <c r="D41" i="19"/>
  <c r="C41" i="19"/>
  <c r="F12" i="32"/>
  <c r="F83" i="32"/>
  <c r="F80" i="32"/>
  <c r="F78" i="32"/>
  <c r="F76" i="32"/>
  <c r="F74" i="32"/>
  <c r="F72" i="32"/>
  <c r="F70" i="32"/>
  <c r="F67" i="32"/>
  <c r="F65" i="32"/>
  <c r="F63" i="32"/>
  <c r="F61" i="32"/>
  <c r="F59" i="32"/>
  <c r="F56" i="32"/>
  <c r="F53" i="32"/>
  <c r="F51" i="32"/>
  <c r="F48" i="32"/>
  <c r="F46" i="32"/>
  <c r="F44" i="32"/>
  <c r="F41" i="32"/>
  <c r="F39" i="32"/>
  <c r="F37" i="32"/>
  <c r="F34" i="32"/>
  <c r="F32" i="32"/>
  <c r="F30" i="32"/>
  <c r="F28" i="32"/>
  <c r="F26" i="32"/>
  <c r="F24" i="32"/>
  <c r="E20" i="32"/>
  <c r="F22" i="32"/>
  <c r="H22" i="32" s="1"/>
  <c r="M22" i="21" s="1"/>
  <c r="F20" i="32"/>
  <c r="F18" i="32"/>
  <c r="F16" i="32"/>
  <c r="F14" i="32"/>
  <c r="H14" i="32" s="1"/>
  <c r="M14" i="21" s="1"/>
  <c r="F10" i="32"/>
  <c r="F8" i="32"/>
  <c r="F6" i="32"/>
  <c r="E83" i="32"/>
  <c r="E80" i="32"/>
  <c r="E78" i="32"/>
  <c r="E76" i="32"/>
  <c r="E74" i="32"/>
  <c r="E72" i="32"/>
  <c r="E70" i="32"/>
  <c r="E67" i="32"/>
  <c r="E65" i="32"/>
  <c r="E63" i="32"/>
  <c r="E61" i="32"/>
  <c r="E59" i="32"/>
  <c r="E56" i="32"/>
  <c r="H56" i="32" s="1"/>
  <c r="M56" i="21" s="1"/>
  <c r="E53" i="32"/>
  <c r="E51" i="32"/>
  <c r="E48" i="32"/>
  <c r="E46" i="32"/>
  <c r="E44" i="32"/>
  <c r="E41" i="32"/>
  <c r="E39" i="32"/>
  <c r="E37" i="32"/>
  <c r="H37" i="32" s="1"/>
  <c r="M37" i="21" s="1"/>
  <c r="E34" i="32"/>
  <c r="E32" i="32"/>
  <c r="E30" i="32"/>
  <c r="E28" i="32"/>
  <c r="H28" i="32" s="1"/>
  <c r="E26" i="32"/>
  <c r="E24" i="32"/>
  <c r="E22" i="32"/>
  <c r="E18" i="32"/>
  <c r="E16" i="32"/>
  <c r="E14" i="32"/>
  <c r="E12" i="32"/>
  <c r="E10" i="32"/>
  <c r="E8" i="32"/>
  <c r="E6" i="32"/>
  <c r="D34" i="32"/>
  <c r="D32" i="32"/>
  <c r="H32" i="32" s="1"/>
  <c r="D30" i="32"/>
  <c r="D83" i="32"/>
  <c r="D80" i="32"/>
  <c r="D78" i="32"/>
  <c r="H78" i="32" s="1"/>
  <c r="M78" i="21" s="1"/>
  <c r="D76" i="32"/>
  <c r="D74" i="32"/>
  <c r="D72" i="32"/>
  <c r="D70" i="32"/>
  <c r="D67" i="32"/>
  <c r="D65" i="32"/>
  <c r="D63" i="32"/>
  <c r="D61" i="32"/>
  <c r="H61" i="32" s="1"/>
  <c r="M61" i="21" s="1"/>
  <c r="D59" i="32"/>
  <c r="D56" i="32"/>
  <c r="D53" i="32"/>
  <c r="D51" i="32"/>
  <c r="H51" i="32" s="1"/>
  <c r="M51" i="21" s="1"/>
  <c r="D48" i="32"/>
  <c r="D46" i="32"/>
  <c r="D44" i="32"/>
  <c r="D41" i="32"/>
  <c r="D39" i="32"/>
  <c r="D37" i="32"/>
  <c r="D28" i="32"/>
  <c r="D26" i="32"/>
  <c r="H26" i="32" s="1"/>
  <c r="M26" i="21" s="1"/>
  <c r="D24" i="32"/>
  <c r="D22" i="32"/>
  <c r="D20" i="32"/>
  <c r="D18" i="32"/>
  <c r="H18" i="32" s="1"/>
  <c r="D16" i="32"/>
  <c r="D14" i="32"/>
  <c r="D12" i="32"/>
  <c r="D10" i="32"/>
  <c r="D8" i="32"/>
  <c r="D6" i="32"/>
  <c r="H73" i="32"/>
  <c r="M73" i="21" s="1"/>
  <c r="H75" i="32"/>
  <c r="M75" i="21" s="1"/>
  <c r="H77" i="32"/>
  <c r="M77" i="21" s="1"/>
  <c r="H79" i="32"/>
  <c r="M79" i="21" s="1"/>
  <c r="H81" i="32"/>
  <c r="H84" i="32"/>
  <c r="M84" i="21" s="1"/>
  <c r="H57" i="32"/>
  <c r="M57" i="21" s="1"/>
  <c r="H60" i="32"/>
  <c r="M60" i="21" s="1"/>
  <c r="H62" i="32"/>
  <c r="M62" i="21" s="1"/>
  <c r="H64" i="32"/>
  <c r="M64" i="21" s="1"/>
  <c r="H66" i="32"/>
  <c r="H68" i="32"/>
  <c r="H71" i="32"/>
  <c r="M71" i="21" s="1"/>
  <c r="H40" i="32"/>
  <c r="M40" i="21" s="1"/>
  <c r="H42" i="32"/>
  <c r="M42" i="21" s="1"/>
  <c r="H45" i="32"/>
  <c r="M45" i="21" s="1"/>
  <c r="H47" i="32"/>
  <c r="M47" i="21" s="1"/>
  <c r="H49" i="32"/>
  <c r="M49" i="21" s="1"/>
  <c r="H52" i="32"/>
  <c r="M52" i="21" s="1"/>
  <c r="H54" i="32"/>
  <c r="H23" i="32"/>
  <c r="M23" i="21" s="1"/>
  <c r="H25" i="32"/>
  <c r="M25" i="21" s="1"/>
  <c r="H25" i="25"/>
  <c r="F25" i="21" s="1"/>
  <c r="H27" i="32"/>
  <c r="M27" i="21" s="1"/>
  <c r="H29" i="32"/>
  <c r="H31" i="32"/>
  <c r="M31" i="21" s="1"/>
  <c r="H33" i="32"/>
  <c r="H38" i="32"/>
  <c r="M38" i="21" s="1"/>
  <c r="H7" i="32"/>
  <c r="M7" i="21" s="1"/>
  <c r="H9" i="32"/>
  <c r="M9" i="21" s="1"/>
  <c r="H11" i="32"/>
  <c r="M11" i="21" s="1"/>
  <c r="H13" i="32"/>
  <c r="M13" i="21" s="1"/>
  <c r="H15" i="32"/>
  <c r="M15" i="21" s="1"/>
  <c r="H17" i="32"/>
  <c r="M17" i="21" s="1"/>
  <c r="H19" i="32"/>
  <c r="H21" i="32"/>
  <c r="H4" i="32"/>
  <c r="M4" i="21"/>
  <c r="C26" i="32"/>
  <c r="C83" i="32"/>
  <c r="C80" i="32"/>
  <c r="H80" i="32" s="1"/>
  <c r="C78" i="32"/>
  <c r="C76" i="32"/>
  <c r="C74" i="32"/>
  <c r="C72" i="32"/>
  <c r="H72" i="32"/>
  <c r="M72" i="21" s="1"/>
  <c r="C70" i="32"/>
  <c r="C67" i="32"/>
  <c r="C65" i="32"/>
  <c r="H65" i="32"/>
  <c r="C63" i="32"/>
  <c r="H63" i="32" s="1"/>
  <c r="M63" i="21" s="1"/>
  <c r="C61" i="32"/>
  <c r="C59" i="32"/>
  <c r="C56" i="32"/>
  <c r="C53" i="32"/>
  <c r="H53" i="32"/>
  <c r="C51" i="32"/>
  <c r="C48" i="32"/>
  <c r="C46" i="32"/>
  <c r="C44" i="32"/>
  <c r="H44" i="32"/>
  <c r="M44" i="21" s="1"/>
  <c r="C41" i="32"/>
  <c r="C39" i="32"/>
  <c r="C37" i="32"/>
  <c r="C34" i="32"/>
  <c r="H34" i="32" s="1"/>
  <c r="C32" i="32"/>
  <c r="C30" i="32"/>
  <c r="H30" i="32"/>
  <c r="M30" i="21" s="1"/>
  <c r="C28" i="32"/>
  <c r="C24" i="32"/>
  <c r="H24" i="32"/>
  <c r="M24" i="21" s="1"/>
  <c r="C22" i="32"/>
  <c r="C20" i="32"/>
  <c r="H20" i="32"/>
  <c r="C18" i="32"/>
  <c r="C16" i="32"/>
  <c r="H16" i="32"/>
  <c r="M16" i="21" s="1"/>
  <c r="C14" i="32"/>
  <c r="C12" i="32"/>
  <c r="H12" i="32"/>
  <c r="M12" i="21" s="1"/>
  <c r="C10" i="32"/>
  <c r="C8" i="32"/>
  <c r="H8" i="32"/>
  <c r="M8" i="21" s="1"/>
  <c r="C6" i="32"/>
  <c r="H6" i="32" s="1"/>
  <c r="M6" i="21" s="1"/>
  <c r="G83" i="29"/>
  <c r="G80" i="29"/>
  <c r="G78" i="29"/>
  <c r="G76" i="29"/>
  <c r="G74" i="29"/>
  <c r="G72" i="29"/>
  <c r="G70" i="29"/>
  <c r="G67" i="29"/>
  <c r="G65" i="29"/>
  <c r="G63" i="29"/>
  <c r="G61" i="29"/>
  <c r="G59" i="29"/>
  <c r="G56" i="29"/>
  <c r="G53" i="29"/>
  <c r="G51" i="29"/>
  <c r="G48" i="29"/>
  <c r="G46" i="29"/>
  <c r="G44" i="29"/>
  <c r="G41" i="29"/>
  <c r="G39" i="29"/>
  <c r="G37" i="29"/>
  <c r="G34" i="29"/>
  <c r="G32" i="29"/>
  <c r="G30" i="29"/>
  <c r="G28" i="29"/>
  <c r="G26" i="29"/>
  <c r="G24" i="29"/>
  <c r="G22" i="29"/>
  <c r="G20" i="29"/>
  <c r="G18" i="29"/>
  <c r="G14" i="29"/>
  <c r="H14" i="29" s="1"/>
  <c r="L14" i="21" s="1"/>
  <c r="G16" i="29"/>
  <c r="F12" i="29"/>
  <c r="G12" i="29"/>
  <c r="G10" i="29"/>
  <c r="G8" i="29"/>
  <c r="G6" i="29"/>
  <c r="F10" i="29"/>
  <c r="F83" i="29"/>
  <c r="F80" i="29"/>
  <c r="F78" i="29"/>
  <c r="F76" i="29"/>
  <c r="F74" i="29"/>
  <c r="F72" i="29"/>
  <c r="F70" i="29"/>
  <c r="F67" i="29"/>
  <c r="F65" i="29"/>
  <c r="F63" i="29"/>
  <c r="F61" i="29"/>
  <c r="F59" i="29"/>
  <c r="F56" i="29"/>
  <c r="F53" i="29"/>
  <c r="F51" i="29"/>
  <c r="F48" i="29"/>
  <c r="F46" i="29"/>
  <c r="F44" i="29"/>
  <c r="F41" i="29"/>
  <c r="F39" i="29"/>
  <c r="F37" i="29"/>
  <c r="F34" i="29"/>
  <c r="F32" i="29"/>
  <c r="F30" i="29"/>
  <c r="F28" i="29"/>
  <c r="F26" i="29"/>
  <c r="F24" i="29"/>
  <c r="F22" i="29"/>
  <c r="F20" i="29"/>
  <c r="H20" i="29" s="1"/>
  <c r="F18" i="29"/>
  <c r="F16" i="29"/>
  <c r="F14" i="29"/>
  <c r="F8" i="29"/>
  <c r="F6" i="29"/>
  <c r="E83" i="29"/>
  <c r="E80" i="29"/>
  <c r="E78" i="29"/>
  <c r="H78" i="29" s="1"/>
  <c r="L78" i="21" s="1"/>
  <c r="E76" i="29"/>
  <c r="E74" i="29"/>
  <c r="E72" i="29"/>
  <c r="E70" i="29"/>
  <c r="E67" i="29"/>
  <c r="E65" i="29"/>
  <c r="E63" i="29"/>
  <c r="E61" i="29"/>
  <c r="H61" i="29" s="1"/>
  <c r="L61" i="21" s="1"/>
  <c r="E59" i="29"/>
  <c r="E56" i="29"/>
  <c r="E53" i="29"/>
  <c r="E51" i="29"/>
  <c r="H51" i="29" s="1"/>
  <c r="L51" i="21" s="1"/>
  <c r="E48" i="29"/>
  <c r="E46" i="29"/>
  <c r="E44" i="29"/>
  <c r="E41" i="29"/>
  <c r="E39" i="29"/>
  <c r="E37" i="29"/>
  <c r="E34" i="29"/>
  <c r="E32" i="29"/>
  <c r="H32" i="29" s="1"/>
  <c r="E30" i="29"/>
  <c r="E28" i="29"/>
  <c r="E26" i="29"/>
  <c r="E24" i="29"/>
  <c r="H24" i="29" s="1"/>
  <c r="L24" i="21" s="1"/>
  <c r="E22" i="29"/>
  <c r="E20" i="29"/>
  <c r="E18" i="29"/>
  <c r="E16" i="29"/>
  <c r="E14" i="29"/>
  <c r="E12" i="29"/>
  <c r="E10" i="29"/>
  <c r="E8" i="29"/>
  <c r="E6" i="29"/>
  <c r="H73" i="29"/>
  <c r="L73" i="21" s="1"/>
  <c r="H75" i="29"/>
  <c r="L75" i="21" s="1"/>
  <c r="H77" i="29"/>
  <c r="L77" i="21" s="1"/>
  <c r="H79" i="29"/>
  <c r="L79" i="21" s="1"/>
  <c r="H81" i="29"/>
  <c r="H84" i="29"/>
  <c r="L84" i="21" s="1"/>
  <c r="H23" i="29"/>
  <c r="L23" i="21" s="1"/>
  <c r="H25" i="29"/>
  <c r="L25" i="21" s="1"/>
  <c r="H27" i="29"/>
  <c r="L27" i="21" s="1"/>
  <c r="H29" i="29"/>
  <c r="H31" i="29"/>
  <c r="L31" i="21" s="1"/>
  <c r="H33" i="29"/>
  <c r="H38" i="29"/>
  <c r="L38" i="21" s="1"/>
  <c r="H40" i="29"/>
  <c r="L40" i="21" s="1"/>
  <c r="H42" i="29"/>
  <c r="L42" i="21" s="1"/>
  <c r="H45" i="29"/>
  <c r="L45" i="21" s="1"/>
  <c r="H47" i="29"/>
  <c r="L47" i="21" s="1"/>
  <c r="H49" i="29"/>
  <c r="L49" i="21" s="1"/>
  <c r="H52" i="29"/>
  <c r="L52" i="21" s="1"/>
  <c r="H54" i="29"/>
  <c r="H57" i="29"/>
  <c r="L57" i="21" s="1"/>
  <c r="H60" i="29"/>
  <c r="L60" i="21" s="1"/>
  <c r="H62" i="29"/>
  <c r="L62" i="21" s="1"/>
  <c r="H64" i="29"/>
  <c r="L64" i="21" s="1"/>
  <c r="H66" i="29"/>
  <c r="H68" i="29"/>
  <c r="H71" i="29"/>
  <c r="L71" i="21" s="1"/>
  <c r="H7" i="29"/>
  <c r="L7" i="21" s="1"/>
  <c r="H9" i="29"/>
  <c r="L9" i="21" s="1"/>
  <c r="H11" i="29"/>
  <c r="L11" i="21" s="1"/>
  <c r="H13" i="29"/>
  <c r="L13" i="21" s="1"/>
  <c r="H15" i="29"/>
  <c r="L15" i="21" s="1"/>
  <c r="H17" i="29"/>
  <c r="L17" i="21" s="1"/>
  <c r="H19" i="29"/>
  <c r="H21" i="29"/>
  <c r="H4" i="29"/>
  <c r="L4" i="21"/>
  <c r="D20" i="29"/>
  <c r="D83" i="29"/>
  <c r="D80" i="29"/>
  <c r="D78" i="29"/>
  <c r="D76" i="29"/>
  <c r="D74" i="29"/>
  <c r="H74" i="29" s="1"/>
  <c r="L74" i="21" s="1"/>
  <c r="D72" i="29"/>
  <c r="D70" i="29"/>
  <c r="D67" i="29"/>
  <c r="D65" i="29"/>
  <c r="D63" i="29"/>
  <c r="D61" i="29"/>
  <c r="D59" i="29"/>
  <c r="D56" i="29"/>
  <c r="H56" i="29" s="1"/>
  <c r="L56" i="21" s="1"/>
  <c r="D53" i="29"/>
  <c r="D51" i="29"/>
  <c r="D48" i="29"/>
  <c r="D46" i="29"/>
  <c r="H46" i="29" s="1"/>
  <c r="L46" i="21" s="1"/>
  <c r="D41" i="29"/>
  <c r="D44" i="29"/>
  <c r="D39" i="29"/>
  <c r="D37" i="29"/>
  <c r="D34" i="29"/>
  <c r="D32" i="29"/>
  <c r="D30" i="29"/>
  <c r="D28" i="29"/>
  <c r="H28" i="29" s="1"/>
  <c r="D26" i="29"/>
  <c r="D24" i="29"/>
  <c r="D22" i="29"/>
  <c r="D18" i="29"/>
  <c r="D16" i="29"/>
  <c r="D14" i="29"/>
  <c r="D12" i="29"/>
  <c r="D10" i="29"/>
  <c r="H10" i="29" s="1"/>
  <c r="L10" i="21" s="1"/>
  <c r="D8" i="29"/>
  <c r="D6" i="29"/>
  <c r="C83" i="29"/>
  <c r="C80" i="29"/>
  <c r="C78" i="29"/>
  <c r="C76" i="29"/>
  <c r="H76" i="29"/>
  <c r="L76" i="21" s="1"/>
  <c r="C74" i="29"/>
  <c r="C72" i="29"/>
  <c r="C70" i="29"/>
  <c r="H70" i="29" s="1"/>
  <c r="L70" i="21" s="1"/>
  <c r="C67" i="29"/>
  <c r="C65" i="29"/>
  <c r="H65" i="29"/>
  <c r="C63" i="29"/>
  <c r="C61" i="29"/>
  <c r="C59" i="29"/>
  <c r="H59" i="29" s="1"/>
  <c r="L59" i="21" s="1"/>
  <c r="C56" i="29"/>
  <c r="C53" i="29"/>
  <c r="H53" i="29" s="1"/>
  <c r="C51" i="29"/>
  <c r="C48" i="29"/>
  <c r="H48" i="29"/>
  <c r="L48" i="21" s="1"/>
  <c r="C46" i="29"/>
  <c r="C44" i="29"/>
  <c r="C41" i="29"/>
  <c r="C39" i="29"/>
  <c r="H39" i="29"/>
  <c r="L39" i="21" s="1"/>
  <c r="C37" i="29"/>
  <c r="H37" i="29"/>
  <c r="L37" i="21" s="1"/>
  <c r="C34" i="29"/>
  <c r="C32" i="29"/>
  <c r="C30" i="29"/>
  <c r="H30" i="29" s="1"/>
  <c r="L30" i="21" s="1"/>
  <c r="C28" i="29"/>
  <c r="C26" i="29"/>
  <c r="C24" i="29"/>
  <c r="C22" i="29"/>
  <c r="H22" i="29"/>
  <c r="L22" i="21" s="1"/>
  <c r="C20" i="29"/>
  <c r="C18" i="29"/>
  <c r="C16" i="29"/>
  <c r="C14" i="29"/>
  <c r="C12" i="29"/>
  <c r="H12" i="29"/>
  <c r="L12" i="21" s="1"/>
  <c r="C10" i="29"/>
  <c r="C8" i="29"/>
  <c r="C6" i="29"/>
  <c r="F83" i="30"/>
  <c r="F80" i="30"/>
  <c r="F78" i="30"/>
  <c r="F76" i="30"/>
  <c r="F74" i="30"/>
  <c r="F72" i="30"/>
  <c r="F70" i="30"/>
  <c r="F67" i="30"/>
  <c r="F65" i="30"/>
  <c r="F63" i="30"/>
  <c r="F61" i="30"/>
  <c r="F59" i="30"/>
  <c r="F56" i="30"/>
  <c r="F53" i="30"/>
  <c r="F51" i="30"/>
  <c r="F48" i="30"/>
  <c r="F46" i="30"/>
  <c r="F44" i="30"/>
  <c r="F41" i="30"/>
  <c r="F39" i="30"/>
  <c r="F37" i="30"/>
  <c r="F34" i="30"/>
  <c r="F32" i="30"/>
  <c r="F30" i="30"/>
  <c r="F28" i="30"/>
  <c r="F26" i="30"/>
  <c r="F24" i="30"/>
  <c r="F22" i="30"/>
  <c r="F20" i="30"/>
  <c r="F18" i="30"/>
  <c r="F16" i="30"/>
  <c r="F14" i="30"/>
  <c r="F12" i="30"/>
  <c r="F10" i="30"/>
  <c r="F8" i="30"/>
  <c r="F6" i="30"/>
  <c r="E83" i="30"/>
  <c r="E80" i="30"/>
  <c r="E78" i="30"/>
  <c r="E76" i="30"/>
  <c r="H76" i="30" s="1"/>
  <c r="K76" i="21" s="1"/>
  <c r="E74" i="30"/>
  <c r="E72" i="30"/>
  <c r="E70" i="30"/>
  <c r="E67" i="30"/>
  <c r="H67" i="30" s="1"/>
  <c r="E65" i="30"/>
  <c r="E63" i="30"/>
  <c r="E61" i="30"/>
  <c r="E59" i="30"/>
  <c r="E56" i="30"/>
  <c r="E53" i="30"/>
  <c r="E51" i="30"/>
  <c r="E48" i="30"/>
  <c r="H48" i="30" s="1"/>
  <c r="K48" i="21" s="1"/>
  <c r="E46" i="30"/>
  <c r="E44" i="30"/>
  <c r="E41" i="30"/>
  <c r="E39" i="30"/>
  <c r="H39" i="30" s="1"/>
  <c r="K39" i="21" s="1"/>
  <c r="E37" i="30"/>
  <c r="E34" i="30"/>
  <c r="E32" i="30"/>
  <c r="E30" i="30"/>
  <c r="E28" i="30"/>
  <c r="E26" i="30"/>
  <c r="E24" i="30"/>
  <c r="E22" i="30"/>
  <c r="E20" i="30"/>
  <c r="E18" i="30"/>
  <c r="E16" i="30"/>
  <c r="E14" i="30"/>
  <c r="E12" i="30"/>
  <c r="E10" i="30"/>
  <c r="E8" i="30"/>
  <c r="E6" i="30"/>
  <c r="H73" i="30"/>
  <c r="K73" i="21" s="1"/>
  <c r="H75" i="30"/>
  <c r="K75" i="21" s="1"/>
  <c r="H77" i="30"/>
  <c r="K77" i="21" s="1"/>
  <c r="H79" i="30"/>
  <c r="H81" i="30"/>
  <c r="H84" i="30"/>
  <c r="K84" i="21" s="1"/>
  <c r="H57" i="30"/>
  <c r="K57" i="21" s="1"/>
  <c r="H60" i="30"/>
  <c r="K60" i="21" s="1"/>
  <c r="H62" i="30"/>
  <c r="K62" i="21" s="1"/>
  <c r="H64" i="30"/>
  <c r="K64" i="21" s="1"/>
  <c r="H66" i="30"/>
  <c r="H68" i="30"/>
  <c r="H71" i="30"/>
  <c r="K71" i="21" s="1"/>
  <c r="H40" i="30"/>
  <c r="K40" i="21" s="1"/>
  <c r="H42" i="30"/>
  <c r="K42" i="21" s="1"/>
  <c r="H45" i="30"/>
  <c r="K45" i="21" s="1"/>
  <c r="H47" i="30"/>
  <c r="K47" i="21" s="1"/>
  <c r="H49" i="30"/>
  <c r="K49" i="21" s="1"/>
  <c r="H52" i="30"/>
  <c r="K52" i="21" s="1"/>
  <c r="H54" i="30"/>
  <c r="H38" i="30"/>
  <c r="K38" i="21" s="1"/>
  <c r="H23" i="30"/>
  <c r="K23" i="21" s="1"/>
  <c r="H25" i="30"/>
  <c r="K25" i="21" s="1"/>
  <c r="H27" i="30"/>
  <c r="K27" i="21" s="1"/>
  <c r="H29" i="30"/>
  <c r="H31" i="30"/>
  <c r="K31" i="21" s="1"/>
  <c r="H33" i="30"/>
  <c r="H7" i="30"/>
  <c r="K7" i="21" s="1"/>
  <c r="H9" i="30"/>
  <c r="K9" i="21" s="1"/>
  <c r="H11" i="30"/>
  <c r="K11" i="21" s="1"/>
  <c r="H13" i="30"/>
  <c r="K13" i="21" s="1"/>
  <c r="H15" i="30"/>
  <c r="K15" i="21" s="1"/>
  <c r="H17" i="30"/>
  <c r="K17" i="21" s="1"/>
  <c r="H19" i="30"/>
  <c r="H21" i="30"/>
  <c r="H4" i="30"/>
  <c r="K4" i="21" s="1"/>
  <c r="C83" i="30"/>
  <c r="C80" i="30"/>
  <c r="H80" i="30"/>
  <c r="C78" i="30"/>
  <c r="H78" i="30" s="1"/>
  <c r="K78" i="21" s="1"/>
  <c r="C76" i="30"/>
  <c r="C74" i="30"/>
  <c r="H74" i="30"/>
  <c r="K74" i="21" s="1"/>
  <c r="C72" i="30"/>
  <c r="H72" i="30"/>
  <c r="K72" i="21" s="1"/>
  <c r="C70" i="30"/>
  <c r="H70" i="30"/>
  <c r="K70" i="21" s="1"/>
  <c r="C67" i="30"/>
  <c r="C65" i="30"/>
  <c r="H65" i="30"/>
  <c r="C63" i="30"/>
  <c r="H63" i="30"/>
  <c r="K63" i="21" s="1"/>
  <c r="C61" i="30"/>
  <c r="H61" i="30"/>
  <c r="K61" i="21" s="1"/>
  <c r="C59" i="30"/>
  <c r="C56" i="30"/>
  <c r="H56" i="30" s="1"/>
  <c r="K56" i="21" s="1"/>
  <c r="C53" i="30"/>
  <c r="H53" i="30" s="1"/>
  <c r="C51" i="30"/>
  <c r="H51" i="30" s="1"/>
  <c r="K51" i="21" s="1"/>
  <c r="C48" i="30"/>
  <c r="C46" i="30"/>
  <c r="C44" i="30"/>
  <c r="H44" i="30"/>
  <c r="K44" i="21" s="1"/>
  <c r="C41" i="30"/>
  <c r="H41" i="30"/>
  <c r="K41" i="21" s="1"/>
  <c r="C39" i="30"/>
  <c r="C37" i="30"/>
  <c r="H37" i="30"/>
  <c r="K37" i="21" s="1"/>
  <c r="C34" i="30"/>
  <c r="C32" i="30"/>
  <c r="H32" i="30" s="1"/>
  <c r="C30" i="30"/>
  <c r="H30" i="30" s="1"/>
  <c r="K30" i="21" s="1"/>
  <c r="C28" i="30"/>
  <c r="H28" i="30"/>
  <c r="C26" i="30"/>
  <c r="H26" i="30" s="1"/>
  <c r="K26" i="21" s="1"/>
  <c r="C24" i="30"/>
  <c r="H24" i="30"/>
  <c r="K24" i="21" s="1"/>
  <c r="C22" i="30"/>
  <c r="C20" i="30"/>
  <c r="H20" i="30"/>
  <c r="C18" i="30"/>
  <c r="H18" i="30" s="1"/>
  <c r="C16" i="30"/>
  <c r="H16" i="30"/>
  <c r="K16" i="21" s="1"/>
  <c r="C14" i="30"/>
  <c r="H14" i="30" s="1"/>
  <c r="K14" i="21" s="1"/>
  <c r="C12" i="30"/>
  <c r="H12" i="30"/>
  <c r="K12" i="21" s="1"/>
  <c r="C10" i="30"/>
  <c r="H10" i="30" s="1"/>
  <c r="K10" i="21" s="1"/>
  <c r="C8" i="30"/>
  <c r="H8" i="30"/>
  <c r="K8" i="21" s="1"/>
  <c r="C6" i="30"/>
  <c r="F83" i="31"/>
  <c r="F80" i="31"/>
  <c r="F78" i="31"/>
  <c r="H78" i="31" s="1"/>
  <c r="J78" i="21" s="1"/>
  <c r="F76" i="31"/>
  <c r="F74" i="31"/>
  <c r="F72" i="31"/>
  <c r="F70" i="31"/>
  <c r="H70" i="31" s="1"/>
  <c r="J70" i="21" s="1"/>
  <c r="F67" i="31"/>
  <c r="F65" i="31"/>
  <c r="F63" i="31"/>
  <c r="F61" i="31"/>
  <c r="H61" i="31" s="1"/>
  <c r="J61" i="21" s="1"/>
  <c r="F59" i="31"/>
  <c r="F56" i="31"/>
  <c r="F53" i="31"/>
  <c r="F51" i="31"/>
  <c r="H51" i="31" s="1"/>
  <c r="J51" i="21" s="1"/>
  <c r="F48" i="31"/>
  <c r="F46" i="31"/>
  <c r="F44" i="31"/>
  <c r="F41" i="31"/>
  <c r="H41" i="31" s="1"/>
  <c r="J41" i="21" s="1"/>
  <c r="F39" i="31"/>
  <c r="F37" i="31"/>
  <c r="F34" i="31"/>
  <c r="F32" i="31"/>
  <c r="H32" i="31" s="1"/>
  <c r="F30" i="31"/>
  <c r="F28" i="31"/>
  <c r="F26" i="31"/>
  <c r="F24" i="31"/>
  <c r="H24" i="31" s="1"/>
  <c r="J24" i="21" s="1"/>
  <c r="F22" i="31"/>
  <c r="F20" i="31"/>
  <c r="F18" i="31"/>
  <c r="F16" i="31"/>
  <c r="F14" i="31"/>
  <c r="F12" i="31"/>
  <c r="F10" i="31"/>
  <c r="F8" i="31"/>
  <c r="F6" i="31"/>
  <c r="E6" i="31"/>
  <c r="E83" i="31"/>
  <c r="E80" i="31"/>
  <c r="E78" i="31"/>
  <c r="E76" i="31"/>
  <c r="E74" i="31"/>
  <c r="E72" i="31"/>
  <c r="H72" i="31" s="1"/>
  <c r="J72" i="21" s="1"/>
  <c r="E70" i="31"/>
  <c r="E67" i="31"/>
  <c r="E65" i="31"/>
  <c r="E63" i="31"/>
  <c r="H63" i="31" s="1"/>
  <c r="J63" i="21" s="1"/>
  <c r="E61" i="31"/>
  <c r="E59" i="31"/>
  <c r="E56" i="31"/>
  <c r="E53" i="31"/>
  <c r="H53" i="31" s="1"/>
  <c r="E51" i="31"/>
  <c r="E48" i="31"/>
  <c r="E46" i="31"/>
  <c r="E44" i="31"/>
  <c r="E41" i="31"/>
  <c r="E39" i="31"/>
  <c r="E37" i="31"/>
  <c r="E34" i="31"/>
  <c r="H34" i="31" s="1"/>
  <c r="E32" i="31"/>
  <c r="E30" i="31"/>
  <c r="E28" i="31"/>
  <c r="E26" i="31"/>
  <c r="H26" i="31" s="1"/>
  <c r="J26" i="21" s="1"/>
  <c r="E24" i="31"/>
  <c r="E22" i="31"/>
  <c r="E18" i="31"/>
  <c r="E16" i="31"/>
  <c r="H16" i="31" s="1"/>
  <c r="J16" i="21" s="1"/>
  <c r="E14" i="31"/>
  <c r="E12" i="31"/>
  <c r="E10" i="31"/>
  <c r="E8" i="31"/>
  <c r="H8" i="31" s="1"/>
  <c r="J8" i="21" s="1"/>
  <c r="D83" i="31"/>
  <c r="D80" i="31"/>
  <c r="D78" i="31"/>
  <c r="D76" i="31"/>
  <c r="H76" i="31" s="1"/>
  <c r="J76" i="21" s="1"/>
  <c r="D74" i="31"/>
  <c r="D72" i="31"/>
  <c r="D70" i="31"/>
  <c r="D67" i="31"/>
  <c r="H67" i="31" s="1"/>
  <c r="D65" i="31"/>
  <c r="D63" i="31"/>
  <c r="D61" i="31"/>
  <c r="D59" i="31"/>
  <c r="D56" i="31"/>
  <c r="D53" i="31"/>
  <c r="D51" i="31"/>
  <c r="D48" i="31"/>
  <c r="D46" i="31"/>
  <c r="D44" i="31"/>
  <c r="D41" i="31"/>
  <c r="D39" i="31"/>
  <c r="H39" i="31" s="1"/>
  <c r="J39" i="21" s="1"/>
  <c r="D37" i="31"/>
  <c r="D34" i="31"/>
  <c r="D32" i="31"/>
  <c r="D30" i="31"/>
  <c r="H30" i="31" s="1"/>
  <c r="J30" i="21" s="1"/>
  <c r="D28" i="31"/>
  <c r="D26" i="31"/>
  <c r="D24" i="31"/>
  <c r="D22" i="31"/>
  <c r="D20" i="31"/>
  <c r="D18" i="31"/>
  <c r="D16" i="31"/>
  <c r="D14" i="31"/>
  <c r="H14" i="31" s="1"/>
  <c r="J14" i="21" s="1"/>
  <c r="D12" i="31"/>
  <c r="D10" i="31"/>
  <c r="D8" i="31"/>
  <c r="D6" i="31"/>
  <c r="H6" i="31" s="1"/>
  <c r="J6" i="21" s="1"/>
  <c r="H73" i="31"/>
  <c r="J73" i="21" s="1"/>
  <c r="H75" i="31"/>
  <c r="J75" i="21" s="1"/>
  <c r="H77" i="31"/>
  <c r="J77" i="21" s="1"/>
  <c r="H79" i="31"/>
  <c r="J79" i="21" s="1"/>
  <c r="H81" i="31"/>
  <c r="H84" i="31"/>
  <c r="J84" i="21" s="1"/>
  <c r="H57" i="31"/>
  <c r="J57" i="21" s="1"/>
  <c r="H60" i="31"/>
  <c r="J60" i="21" s="1"/>
  <c r="H62" i="31"/>
  <c r="J62" i="21" s="1"/>
  <c r="H64" i="31"/>
  <c r="J64" i="21" s="1"/>
  <c r="H66" i="31"/>
  <c r="H68" i="31"/>
  <c r="H71" i="31"/>
  <c r="J71" i="21" s="1"/>
  <c r="H40" i="31"/>
  <c r="J40" i="21" s="1"/>
  <c r="H42" i="31"/>
  <c r="J42" i="21" s="1"/>
  <c r="H45" i="31"/>
  <c r="J45" i="21" s="1"/>
  <c r="H47" i="31"/>
  <c r="J47" i="21" s="1"/>
  <c r="H49" i="31"/>
  <c r="J49" i="21" s="1"/>
  <c r="H52" i="31"/>
  <c r="J52" i="21" s="1"/>
  <c r="H54" i="31"/>
  <c r="H23" i="31"/>
  <c r="J23" i="21" s="1"/>
  <c r="H25" i="31"/>
  <c r="J25" i="21" s="1"/>
  <c r="H27" i="31"/>
  <c r="J27" i="21" s="1"/>
  <c r="H29" i="31"/>
  <c r="H31" i="31"/>
  <c r="J31" i="21" s="1"/>
  <c r="H33" i="31"/>
  <c r="H38" i="31"/>
  <c r="J38" i="21" s="1"/>
  <c r="H7" i="31"/>
  <c r="J7" i="21" s="1"/>
  <c r="H9" i="31"/>
  <c r="J9" i="21" s="1"/>
  <c r="H11" i="31"/>
  <c r="J11" i="21" s="1"/>
  <c r="H13" i="31"/>
  <c r="J13" i="21" s="1"/>
  <c r="H15" i="31"/>
  <c r="J15" i="21" s="1"/>
  <c r="H17" i="31"/>
  <c r="J17" i="21" s="1"/>
  <c r="H19" i="31"/>
  <c r="H21" i="31"/>
  <c r="H4" i="31"/>
  <c r="J4" i="21" s="1"/>
  <c r="C83" i="31"/>
  <c r="H83" i="31"/>
  <c r="J83" i="21" s="1"/>
  <c r="C80" i="31"/>
  <c r="C78" i="31"/>
  <c r="C76" i="31"/>
  <c r="C74" i="31"/>
  <c r="H74" i="31" s="1"/>
  <c r="J74" i="21" s="1"/>
  <c r="C72" i="31"/>
  <c r="C70" i="31"/>
  <c r="C67" i="31"/>
  <c r="C65" i="31"/>
  <c r="H65" i="31" s="1"/>
  <c r="C63" i="31"/>
  <c r="C61" i="31"/>
  <c r="C59" i="31"/>
  <c r="C56" i="31"/>
  <c r="H56" i="31"/>
  <c r="J56" i="21" s="1"/>
  <c r="C53" i="31"/>
  <c r="C51" i="31"/>
  <c r="C48" i="31"/>
  <c r="C46" i="31"/>
  <c r="H46" i="31"/>
  <c r="J46" i="21" s="1"/>
  <c r="C44" i="31"/>
  <c r="C41" i="31"/>
  <c r="C39" i="31"/>
  <c r="C37" i="31"/>
  <c r="H37" i="31"/>
  <c r="J37" i="21" s="1"/>
  <c r="C34" i="31"/>
  <c r="C32" i="31"/>
  <c r="C30" i="31"/>
  <c r="C28" i="31"/>
  <c r="H28" i="31"/>
  <c r="C26" i="31"/>
  <c r="C24" i="31"/>
  <c r="C22" i="31"/>
  <c r="C20" i="31"/>
  <c r="C18" i="31"/>
  <c r="H18" i="31"/>
  <c r="C16" i="31"/>
  <c r="C14" i="31"/>
  <c r="C12" i="31"/>
  <c r="H12" i="31"/>
  <c r="J12" i="21" s="1"/>
  <c r="C10" i="31"/>
  <c r="H10" i="31"/>
  <c r="J10" i="21" s="1"/>
  <c r="C8" i="31"/>
  <c r="C6" i="31"/>
  <c r="G80" i="28"/>
  <c r="F80" i="28"/>
  <c r="G67" i="28"/>
  <c r="F67" i="28"/>
  <c r="F66" i="28" s="1"/>
  <c r="G65" i="28"/>
  <c r="G53" i="28"/>
  <c r="F53" i="28"/>
  <c r="G34" i="28"/>
  <c r="F34" i="28"/>
  <c r="G32" i="28"/>
  <c r="F32" i="28"/>
  <c r="G28" i="28"/>
  <c r="F28" i="28"/>
  <c r="G20" i="28"/>
  <c r="G18" i="28"/>
  <c r="F20" i="28"/>
  <c r="F18" i="28"/>
  <c r="G83" i="28"/>
  <c r="F83" i="28"/>
  <c r="G78" i="28"/>
  <c r="F78" i="28"/>
  <c r="G76" i="28"/>
  <c r="F76" i="28"/>
  <c r="G74" i="28"/>
  <c r="F74" i="28"/>
  <c r="G72" i="28"/>
  <c r="F72" i="28"/>
  <c r="G70" i="28"/>
  <c r="F70" i="28"/>
  <c r="G63" i="28"/>
  <c r="F63" i="28"/>
  <c r="G61" i="28"/>
  <c r="F61" i="28"/>
  <c r="G59" i="28"/>
  <c r="F59" i="28"/>
  <c r="G56" i="28"/>
  <c r="F56" i="28"/>
  <c r="G51" i="28"/>
  <c r="F51" i="28"/>
  <c r="H51" i="28" s="1"/>
  <c r="I51" i="21" s="1"/>
  <c r="G48" i="28"/>
  <c r="F48" i="28"/>
  <c r="G46" i="28"/>
  <c r="F46" i="28"/>
  <c r="H46" i="28" s="1"/>
  <c r="I46" i="21" s="1"/>
  <c r="G44" i="28"/>
  <c r="F44" i="28"/>
  <c r="G41" i="28"/>
  <c r="F41" i="28"/>
  <c r="G39" i="28"/>
  <c r="F39" i="28"/>
  <c r="G37" i="28"/>
  <c r="F37" i="28"/>
  <c r="G30" i="28"/>
  <c r="F30" i="28"/>
  <c r="G26" i="28"/>
  <c r="F26" i="28"/>
  <c r="G24" i="28"/>
  <c r="F24" i="28"/>
  <c r="G22" i="28"/>
  <c r="H22" i="28" s="1"/>
  <c r="I22" i="21" s="1"/>
  <c r="F22" i="28"/>
  <c r="G16" i="28"/>
  <c r="F16" i="28"/>
  <c r="G14" i="28"/>
  <c r="F14" i="28"/>
  <c r="G12" i="28"/>
  <c r="F12" i="28"/>
  <c r="G10" i="28"/>
  <c r="F10" i="28"/>
  <c r="G8" i="28"/>
  <c r="F8" i="28"/>
  <c r="G6" i="28"/>
  <c r="F6" i="28"/>
  <c r="E83" i="28"/>
  <c r="E80" i="28"/>
  <c r="H80" i="28"/>
  <c r="E78" i="28"/>
  <c r="E76" i="28"/>
  <c r="E74" i="28"/>
  <c r="E72" i="28"/>
  <c r="E70" i="28"/>
  <c r="E67" i="28"/>
  <c r="E65" i="28"/>
  <c r="E63" i="28"/>
  <c r="E61" i="28"/>
  <c r="E59" i="28"/>
  <c r="E56" i="28"/>
  <c r="E53" i="28"/>
  <c r="E51" i="28"/>
  <c r="E48" i="28"/>
  <c r="E46" i="28"/>
  <c r="E44" i="28"/>
  <c r="E41" i="28"/>
  <c r="E39" i="28"/>
  <c r="E37" i="28"/>
  <c r="E34" i="28"/>
  <c r="H34" i="28"/>
  <c r="E32" i="28"/>
  <c r="E30" i="28"/>
  <c r="E28" i="28"/>
  <c r="E26" i="28"/>
  <c r="E24" i="28"/>
  <c r="E22" i="28"/>
  <c r="E20" i="28"/>
  <c r="E18" i="28"/>
  <c r="E16" i="28"/>
  <c r="E14" i="28"/>
  <c r="E12" i="28"/>
  <c r="E10" i="28"/>
  <c r="E8" i="28"/>
  <c r="E6" i="28"/>
  <c r="D6" i="28"/>
  <c r="D83" i="28"/>
  <c r="D80" i="28"/>
  <c r="D78" i="28"/>
  <c r="D76" i="28"/>
  <c r="D74" i="28"/>
  <c r="D72" i="28"/>
  <c r="D70" i="28"/>
  <c r="D67" i="28"/>
  <c r="D65" i="28"/>
  <c r="D63" i="28"/>
  <c r="D61" i="28"/>
  <c r="D59" i="28"/>
  <c r="D56" i="28"/>
  <c r="D53" i="28"/>
  <c r="D51" i="28"/>
  <c r="D48" i="28"/>
  <c r="D46" i="28"/>
  <c r="D44" i="28"/>
  <c r="D41" i="28"/>
  <c r="D39" i="28"/>
  <c r="D37" i="28"/>
  <c r="D34" i="28"/>
  <c r="D32" i="28"/>
  <c r="D30" i="28"/>
  <c r="D28" i="28"/>
  <c r="D26" i="28"/>
  <c r="D24" i="28"/>
  <c r="D22" i="28"/>
  <c r="D20" i="28"/>
  <c r="D18" i="28"/>
  <c r="D16" i="28"/>
  <c r="H16" i="28" s="1"/>
  <c r="I16" i="21" s="1"/>
  <c r="D14" i="28"/>
  <c r="D12" i="28"/>
  <c r="D10" i="28"/>
  <c r="D8" i="28"/>
  <c r="C6" i="28"/>
  <c r="H84" i="28"/>
  <c r="H73" i="28"/>
  <c r="I73" i="21" s="1"/>
  <c r="H75" i="28"/>
  <c r="I75" i="21" s="1"/>
  <c r="H77" i="28"/>
  <c r="I77" i="21" s="1"/>
  <c r="H79" i="28"/>
  <c r="I79" i="21" s="1"/>
  <c r="H81" i="28"/>
  <c r="H71" i="28"/>
  <c r="I71" i="21" s="1"/>
  <c r="H68" i="28"/>
  <c r="H60" i="28"/>
  <c r="I60" i="21" s="1"/>
  <c r="H62" i="28"/>
  <c r="I62" i="21" s="1"/>
  <c r="H64" i="28"/>
  <c r="I64" i="21" s="1"/>
  <c r="H57" i="28"/>
  <c r="I57" i="21" s="1"/>
  <c r="H52" i="28"/>
  <c r="I52" i="21" s="1"/>
  <c r="H54" i="28"/>
  <c r="H45" i="28"/>
  <c r="H47" i="28"/>
  <c r="I47" i="21" s="1"/>
  <c r="H49" i="28"/>
  <c r="I49" i="21" s="1"/>
  <c r="H40" i="28"/>
  <c r="I40" i="21" s="1"/>
  <c r="H42" i="28"/>
  <c r="I42" i="21" s="1"/>
  <c r="H38" i="28"/>
  <c r="I38" i="21" s="1"/>
  <c r="H31" i="28"/>
  <c r="I31" i="21" s="1"/>
  <c r="H33" i="28"/>
  <c r="H23" i="28"/>
  <c r="I23" i="21" s="1"/>
  <c r="H25" i="28"/>
  <c r="I25" i="21" s="1"/>
  <c r="H27" i="28"/>
  <c r="I27" i="21" s="1"/>
  <c r="H29" i="28"/>
  <c r="H19" i="28"/>
  <c r="H21" i="28"/>
  <c r="H7" i="28"/>
  <c r="I7" i="21" s="1"/>
  <c r="H9" i="28"/>
  <c r="I9" i="21" s="1"/>
  <c r="H11" i="28"/>
  <c r="I11" i="21" s="1"/>
  <c r="H13" i="28"/>
  <c r="I13" i="21" s="1"/>
  <c r="H15" i="28"/>
  <c r="I15" i="21" s="1"/>
  <c r="H17" i="28"/>
  <c r="I17" i="21" s="1"/>
  <c r="H4" i="28"/>
  <c r="I4" i="21" s="1"/>
  <c r="C83" i="28"/>
  <c r="H83" i="28"/>
  <c r="I83" i="21" s="1"/>
  <c r="C80" i="28"/>
  <c r="C78" i="28"/>
  <c r="C76" i="28"/>
  <c r="H76" i="28"/>
  <c r="I76" i="21" s="1"/>
  <c r="C74" i="28"/>
  <c r="C72" i="28"/>
  <c r="C70" i="28"/>
  <c r="C67" i="28"/>
  <c r="H67" i="28" s="1"/>
  <c r="C65" i="28"/>
  <c r="C63" i="28"/>
  <c r="C61" i="28"/>
  <c r="H61" i="28" s="1"/>
  <c r="I61" i="21" s="1"/>
  <c r="C59" i="28"/>
  <c r="C56" i="28"/>
  <c r="C53" i="28"/>
  <c r="C51" i="28"/>
  <c r="C48" i="28"/>
  <c r="H48" i="28" s="1"/>
  <c r="I48" i="21" s="1"/>
  <c r="C46" i="28"/>
  <c r="C44" i="28"/>
  <c r="H44" i="28" s="1"/>
  <c r="I44" i="21" s="1"/>
  <c r="C41" i="28"/>
  <c r="C39" i="28"/>
  <c r="H39" i="28" s="1"/>
  <c r="I39" i="21" s="1"/>
  <c r="C37" i="28"/>
  <c r="C34" i="28"/>
  <c r="C32" i="28"/>
  <c r="H32" i="28"/>
  <c r="C30" i="28"/>
  <c r="H30" i="28" s="1"/>
  <c r="I30" i="21" s="1"/>
  <c r="C28" i="28"/>
  <c r="C26" i="28"/>
  <c r="C24" i="28"/>
  <c r="C22" i="28"/>
  <c r="C20" i="28"/>
  <c r="C18" i="28"/>
  <c r="C16" i="28"/>
  <c r="C14" i="28"/>
  <c r="C12" i="28"/>
  <c r="C10" i="28"/>
  <c r="C8" i="28"/>
  <c r="E80" i="27"/>
  <c r="F80" i="27"/>
  <c r="F83" i="27"/>
  <c r="F78" i="27"/>
  <c r="F76" i="27"/>
  <c r="F74" i="27"/>
  <c r="F72" i="27"/>
  <c r="F70" i="27"/>
  <c r="H70" i="27" s="1"/>
  <c r="H70" i="21" s="1"/>
  <c r="F67" i="27"/>
  <c r="F6" i="27"/>
  <c r="F8" i="27"/>
  <c r="F10" i="27"/>
  <c r="E53" i="27"/>
  <c r="E67" i="27"/>
  <c r="E65" i="27"/>
  <c r="F65" i="27"/>
  <c r="F63" i="27"/>
  <c r="F61" i="27"/>
  <c r="F59" i="27"/>
  <c r="F56" i="27"/>
  <c r="F53" i="27"/>
  <c r="F51" i="27"/>
  <c r="H51" i="27" s="1"/>
  <c r="H51" i="21" s="1"/>
  <c r="F48" i="27"/>
  <c r="F46" i="27"/>
  <c r="F44" i="27"/>
  <c r="H44" i="27" s="1"/>
  <c r="H44" i="21" s="1"/>
  <c r="F41" i="27"/>
  <c r="F39" i="27"/>
  <c r="F37" i="27"/>
  <c r="F34" i="27"/>
  <c r="F32" i="27"/>
  <c r="F30" i="27"/>
  <c r="F28" i="27"/>
  <c r="F26" i="27"/>
  <c r="F24" i="27"/>
  <c r="F22" i="27"/>
  <c r="F20" i="27"/>
  <c r="F18" i="27"/>
  <c r="F16" i="27"/>
  <c r="F14" i="27"/>
  <c r="F12" i="27"/>
  <c r="E83" i="27"/>
  <c r="E78" i="27"/>
  <c r="E76" i="27"/>
  <c r="E74" i="27"/>
  <c r="E72" i="27"/>
  <c r="E70" i="27"/>
  <c r="E63" i="27"/>
  <c r="E61" i="27"/>
  <c r="E59" i="27"/>
  <c r="E56" i="27"/>
  <c r="E51" i="27"/>
  <c r="E48" i="27"/>
  <c r="E46" i="27"/>
  <c r="E44" i="27"/>
  <c r="E41" i="27"/>
  <c r="E39" i="27"/>
  <c r="E37" i="27"/>
  <c r="E30" i="27"/>
  <c r="E26" i="27"/>
  <c r="E24" i="27"/>
  <c r="E22" i="27"/>
  <c r="E16" i="27"/>
  <c r="E14" i="27"/>
  <c r="E12" i="27"/>
  <c r="E10" i="27"/>
  <c r="E8" i="27"/>
  <c r="E6" i="27"/>
  <c r="H35" i="27"/>
  <c r="D83" i="27"/>
  <c r="D80" i="27"/>
  <c r="D78" i="27"/>
  <c r="D76" i="27"/>
  <c r="D74" i="27"/>
  <c r="D72" i="27"/>
  <c r="D70" i="27"/>
  <c r="D67" i="27"/>
  <c r="D65" i="27"/>
  <c r="D63" i="27"/>
  <c r="D61" i="27"/>
  <c r="D59" i="27"/>
  <c r="D56" i="27"/>
  <c r="D53" i="27"/>
  <c r="D51" i="27"/>
  <c r="D48" i="27"/>
  <c r="D46" i="27"/>
  <c r="D44" i="27"/>
  <c r="D41" i="27"/>
  <c r="D39" i="27"/>
  <c r="H39" i="27"/>
  <c r="H39" i="21" s="1"/>
  <c r="D37" i="27"/>
  <c r="D34" i="27"/>
  <c r="D32" i="27"/>
  <c r="D30" i="27"/>
  <c r="D28" i="27"/>
  <c r="D26" i="27"/>
  <c r="D24" i="27"/>
  <c r="D22" i="27"/>
  <c r="D20" i="27"/>
  <c r="D18" i="27"/>
  <c r="D16" i="27"/>
  <c r="D14" i="27"/>
  <c r="D12" i="27"/>
  <c r="D10" i="27"/>
  <c r="D8" i="27"/>
  <c r="D6" i="27"/>
  <c r="C6" i="27"/>
  <c r="H84" i="27"/>
  <c r="H84" i="21" s="1"/>
  <c r="H81" i="27"/>
  <c r="H79" i="27"/>
  <c r="H79" i="21" s="1"/>
  <c r="H77" i="27"/>
  <c r="H77" i="21" s="1"/>
  <c r="H75" i="27"/>
  <c r="H75" i="21" s="1"/>
  <c r="H73" i="27"/>
  <c r="H73" i="21" s="1"/>
  <c r="H71" i="27"/>
  <c r="H71" i="21" s="1"/>
  <c r="H68" i="27"/>
  <c r="H66" i="27"/>
  <c r="H64" i="27"/>
  <c r="H64" i="21" s="1"/>
  <c r="H62" i="27"/>
  <c r="H62" i="21" s="1"/>
  <c r="H60" i="27"/>
  <c r="H60" i="21" s="1"/>
  <c r="H57" i="27"/>
  <c r="H57" i="21" s="1"/>
  <c r="H54" i="27"/>
  <c r="H52" i="27"/>
  <c r="H52" i="21" s="1"/>
  <c r="H49" i="27"/>
  <c r="H49" i="21" s="1"/>
  <c r="H47" i="27"/>
  <c r="H47" i="21" s="1"/>
  <c r="H45" i="27"/>
  <c r="H45" i="21" s="1"/>
  <c r="H42" i="27"/>
  <c r="H42" i="21" s="1"/>
  <c r="H40" i="27"/>
  <c r="H40" i="21" s="1"/>
  <c r="H38" i="27"/>
  <c r="H38" i="21" s="1"/>
  <c r="H33" i="27"/>
  <c r="H31" i="27"/>
  <c r="H31" i="21" s="1"/>
  <c r="H29" i="27"/>
  <c r="H27" i="27"/>
  <c r="H27" i="21" s="1"/>
  <c r="H25" i="27"/>
  <c r="H25" i="21" s="1"/>
  <c r="H23" i="27"/>
  <c r="H23" i="21" s="1"/>
  <c r="H19" i="27"/>
  <c r="H21" i="27"/>
  <c r="H7" i="27"/>
  <c r="H7" i="21" s="1"/>
  <c r="H9" i="27"/>
  <c r="H9" i="21" s="1"/>
  <c r="H11" i="27"/>
  <c r="H11" i="21" s="1"/>
  <c r="H13" i="27"/>
  <c r="H13" i="21" s="1"/>
  <c r="H15" i="27"/>
  <c r="H15" i="21" s="1"/>
  <c r="H17" i="27"/>
  <c r="H17" i="21" s="1"/>
  <c r="H4" i="27"/>
  <c r="H4" i="21"/>
  <c r="C83" i="27"/>
  <c r="H83" i="27" s="1"/>
  <c r="H83" i="21" s="1"/>
  <c r="C80" i="27"/>
  <c r="H80" i="27"/>
  <c r="C78" i="27"/>
  <c r="C76" i="27"/>
  <c r="H76" i="27" s="1"/>
  <c r="H76" i="21" s="1"/>
  <c r="C74" i="27"/>
  <c r="H74" i="27"/>
  <c r="H74" i="21" s="1"/>
  <c r="C72" i="27"/>
  <c r="H72" i="27" s="1"/>
  <c r="H72" i="21" s="1"/>
  <c r="C70" i="27"/>
  <c r="C67" i="27"/>
  <c r="H67" i="27" s="1"/>
  <c r="C65" i="27"/>
  <c r="H65" i="27" s="1"/>
  <c r="C63" i="27"/>
  <c r="H63" i="27"/>
  <c r="H63" i="21" s="1"/>
  <c r="C61" i="27"/>
  <c r="C59" i="27"/>
  <c r="C56" i="27"/>
  <c r="H56" i="27" s="1"/>
  <c r="H56" i="21" s="1"/>
  <c r="C53" i="27"/>
  <c r="C51" i="27"/>
  <c r="C48" i="27"/>
  <c r="H48" i="27" s="1"/>
  <c r="H48" i="21" s="1"/>
  <c r="C46" i="27"/>
  <c r="H46" i="27" s="1"/>
  <c r="H46" i="21" s="1"/>
  <c r="C44" i="27"/>
  <c r="C41" i="27"/>
  <c r="C39" i="27"/>
  <c r="C37" i="27"/>
  <c r="H37" i="27"/>
  <c r="H37" i="21" s="1"/>
  <c r="C34" i="27"/>
  <c r="H34" i="27" s="1"/>
  <c r="C32" i="27"/>
  <c r="H32" i="27"/>
  <c r="C30" i="27"/>
  <c r="C28" i="27"/>
  <c r="H28" i="27" s="1"/>
  <c r="C26" i="27"/>
  <c r="H26" i="27"/>
  <c r="H26" i="21" s="1"/>
  <c r="C24" i="27"/>
  <c r="H24" i="27" s="1"/>
  <c r="H24" i="21" s="1"/>
  <c r="C22" i="27"/>
  <c r="C20" i="27"/>
  <c r="C18" i="27"/>
  <c r="H18" i="27" s="1"/>
  <c r="C16" i="27"/>
  <c r="H16" i="27"/>
  <c r="H16" i="21" s="1"/>
  <c r="C14" i="27"/>
  <c r="C12" i="27"/>
  <c r="H12" i="27" s="1"/>
  <c r="H12" i="21" s="1"/>
  <c r="C10" i="27"/>
  <c r="C8" i="27"/>
  <c r="H8" i="27" s="1"/>
  <c r="H8" i="21" s="1"/>
  <c r="F83" i="26"/>
  <c r="F80" i="26"/>
  <c r="F78" i="26"/>
  <c r="F76" i="26"/>
  <c r="F74" i="26"/>
  <c r="F72" i="26"/>
  <c r="F70" i="26"/>
  <c r="F67" i="26"/>
  <c r="F65" i="26"/>
  <c r="F63" i="26"/>
  <c r="F61" i="26"/>
  <c r="F59" i="26"/>
  <c r="F56" i="26"/>
  <c r="F53" i="26"/>
  <c r="F51" i="26"/>
  <c r="F48" i="26"/>
  <c r="F46" i="26"/>
  <c r="F44" i="26"/>
  <c r="F41" i="26"/>
  <c r="F39" i="26"/>
  <c r="F37" i="26"/>
  <c r="F34" i="26"/>
  <c r="F32" i="26"/>
  <c r="F30" i="26"/>
  <c r="F28" i="26"/>
  <c r="F26" i="26"/>
  <c r="F24" i="26"/>
  <c r="F22" i="26"/>
  <c r="F20" i="26"/>
  <c r="F18" i="26"/>
  <c r="F16" i="26"/>
  <c r="F14" i="26"/>
  <c r="F12" i="26"/>
  <c r="F10" i="26"/>
  <c r="F8" i="26"/>
  <c r="F6" i="26"/>
  <c r="E6" i="26"/>
  <c r="E83" i="26"/>
  <c r="E80" i="26"/>
  <c r="E78" i="26"/>
  <c r="E76" i="26"/>
  <c r="E74" i="26"/>
  <c r="E72" i="26"/>
  <c r="H72" i="26" s="1"/>
  <c r="G72" i="21" s="1"/>
  <c r="E70" i="26"/>
  <c r="E67" i="26"/>
  <c r="E65" i="26"/>
  <c r="E63" i="26"/>
  <c r="E61" i="26"/>
  <c r="E59" i="26"/>
  <c r="E56" i="26"/>
  <c r="E53" i="26"/>
  <c r="E51" i="26"/>
  <c r="E48" i="26"/>
  <c r="E46" i="26"/>
  <c r="E44" i="26"/>
  <c r="E41" i="26"/>
  <c r="E39" i="26"/>
  <c r="E37" i="26"/>
  <c r="E34" i="26"/>
  <c r="E32" i="26"/>
  <c r="E30" i="26"/>
  <c r="E28" i="26"/>
  <c r="E26" i="26"/>
  <c r="E24" i="26"/>
  <c r="E22" i="26"/>
  <c r="E20" i="26"/>
  <c r="E18" i="26"/>
  <c r="E16" i="26"/>
  <c r="E14" i="26"/>
  <c r="E12" i="26"/>
  <c r="E10" i="26"/>
  <c r="E8" i="26"/>
  <c r="D6" i="26"/>
  <c r="D37" i="26"/>
  <c r="D83" i="26"/>
  <c r="D80" i="26"/>
  <c r="D78" i="26"/>
  <c r="D76" i="26"/>
  <c r="D74" i="26"/>
  <c r="D72" i="26"/>
  <c r="D70" i="26"/>
  <c r="D67" i="26"/>
  <c r="H67" i="26" s="1"/>
  <c r="D65" i="26"/>
  <c r="D63" i="26"/>
  <c r="D61" i="26"/>
  <c r="D59" i="26"/>
  <c r="D56" i="26"/>
  <c r="D53" i="26"/>
  <c r="D51" i="26"/>
  <c r="D48" i="26"/>
  <c r="D46" i="26"/>
  <c r="D44" i="26"/>
  <c r="D41" i="26"/>
  <c r="D39" i="26"/>
  <c r="D34" i="26"/>
  <c r="D32" i="26"/>
  <c r="D30" i="26"/>
  <c r="D28" i="26"/>
  <c r="D26" i="26"/>
  <c r="H26" i="26" s="1"/>
  <c r="G26" i="21" s="1"/>
  <c r="D24" i="26"/>
  <c r="D22" i="26"/>
  <c r="D20" i="26"/>
  <c r="D18" i="26"/>
  <c r="D16" i="26"/>
  <c r="D14" i="26"/>
  <c r="D12" i="26"/>
  <c r="D10" i="26"/>
  <c r="D8" i="26"/>
  <c r="C6" i="26"/>
  <c r="H73" i="26"/>
  <c r="G73" i="21" s="1"/>
  <c r="H75" i="26"/>
  <c r="H77" i="26"/>
  <c r="H79" i="26"/>
  <c r="G79" i="21" s="1"/>
  <c r="H81" i="26"/>
  <c r="H84" i="26"/>
  <c r="G84" i="21" s="1"/>
  <c r="H57" i="26"/>
  <c r="G57" i="21" s="1"/>
  <c r="H60" i="26"/>
  <c r="G60" i="21" s="1"/>
  <c r="H62" i="26"/>
  <c r="G62" i="21" s="1"/>
  <c r="H64" i="26"/>
  <c r="G64" i="21" s="1"/>
  <c r="H66" i="26"/>
  <c r="H68" i="26"/>
  <c r="H71" i="26"/>
  <c r="G71" i="21" s="1"/>
  <c r="H40" i="26"/>
  <c r="G40" i="21" s="1"/>
  <c r="H42" i="26"/>
  <c r="G42" i="21" s="1"/>
  <c r="H45" i="26"/>
  <c r="G45" i="21" s="1"/>
  <c r="H47" i="26"/>
  <c r="G47" i="21" s="1"/>
  <c r="H49" i="26"/>
  <c r="G49" i="21" s="1"/>
  <c r="H52" i="26"/>
  <c r="G52" i="21" s="1"/>
  <c r="H54" i="26"/>
  <c r="H23" i="26"/>
  <c r="G23" i="21" s="1"/>
  <c r="O23" i="21" s="1"/>
  <c r="P23" i="21" s="1"/>
  <c r="N23" i="21" s="1"/>
  <c r="H25" i="26"/>
  <c r="G25" i="21" s="1"/>
  <c r="H27" i="26"/>
  <c r="G27" i="21" s="1"/>
  <c r="H29" i="26"/>
  <c r="H31" i="26"/>
  <c r="G31" i="21" s="1"/>
  <c r="H33" i="26"/>
  <c r="H38" i="26"/>
  <c r="G38" i="21" s="1"/>
  <c r="H7" i="26"/>
  <c r="G7" i="21" s="1"/>
  <c r="H9" i="26"/>
  <c r="G9" i="21" s="1"/>
  <c r="H11" i="26"/>
  <c r="G11" i="21" s="1"/>
  <c r="H13" i="26"/>
  <c r="G13" i="21" s="1"/>
  <c r="H15" i="26"/>
  <c r="G15" i="21" s="1"/>
  <c r="H17" i="26"/>
  <c r="G17" i="21" s="1"/>
  <c r="H19" i="26"/>
  <c r="H21" i="26"/>
  <c r="H6" i="26"/>
  <c r="H4" i="26"/>
  <c r="G4" i="21" s="1"/>
  <c r="C83" i="26"/>
  <c r="C80" i="26"/>
  <c r="H80" i="26"/>
  <c r="C78" i="26"/>
  <c r="H78" i="26" s="1"/>
  <c r="G78" i="21" s="1"/>
  <c r="C76" i="26"/>
  <c r="H76" i="26"/>
  <c r="G76" i="21" s="1"/>
  <c r="C74" i="26"/>
  <c r="H74" i="26" s="1"/>
  <c r="G74" i="21" s="1"/>
  <c r="C72" i="26"/>
  <c r="C70" i="26"/>
  <c r="H70" i="26"/>
  <c r="G70" i="21" s="1"/>
  <c r="C67" i="26"/>
  <c r="C65" i="26"/>
  <c r="C63" i="26"/>
  <c r="H63" i="26" s="1"/>
  <c r="G63" i="21" s="1"/>
  <c r="C61" i="26"/>
  <c r="H61" i="26"/>
  <c r="G61" i="21" s="1"/>
  <c r="C59" i="26"/>
  <c r="H59" i="26" s="1"/>
  <c r="G59" i="21" s="1"/>
  <c r="C56" i="26"/>
  <c r="H56" i="26"/>
  <c r="G56" i="21" s="1"/>
  <c r="C53" i="26"/>
  <c r="H53" i="26" s="1"/>
  <c r="C51" i="26"/>
  <c r="H51" i="26"/>
  <c r="G51" i="21" s="1"/>
  <c r="C48" i="26"/>
  <c r="H48" i="26" s="1"/>
  <c r="G48" i="21" s="1"/>
  <c r="C46" i="26"/>
  <c r="C44" i="26"/>
  <c r="H44" i="26" s="1"/>
  <c r="G44" i="21" s="1"/>
  <c r="C41" i="26"/>
  <c r="H41" i="26" s="1"/>
  <c r="G41" i="21" s="1"/>
  <c r="C39" i="26"/>
  <c r="H39" i="26" s="1"/>
  <c r="G39" i="21" s="1"/>
  <c r="C37" i="26"/>
  <c r="C34" i="26"/>
  <c r="H34" i="26"/>
  <c r="C32" i="26"/>
  <c r="H32" i="26" s="1"/>
  <c r="C30" i="26"/>
  <c r="H30" i="26"/>
  <c r="G30" i="21" s="1"/>
  <c r="C28" i="26"/>
  <c r="H28" i="26" s="1"/>
  <c r="C26" i="26"/>
  <c r="C24" i="26"/>
  <c r="H24" i="26"/>
  <c r="G24" i="21" s="1"/>
  <c r="C22" i="26"/>
  <c r="C20" i="26"/>
  <c r="H20" i="26"/>
  <c r="C18" i="26"/>
  <c r="H18" i="26" s="1"/>
  <c r="C16" i="26"/>
  <c r="H16" i="26"/>
  <c r="G16" i="21" s="1"/>
  <c r="C14" i="26"/>
  <c r="H14" i="26"/>
  <c r="G14" i="21" s="1"/>
  <c r="C12" i="26"/>
  <c r="H12" i="26" s="1"/>
  <c r="G12" i="21" s="1"/>
  <c r="C10" i="26"/>
  <c r="H10" i="26" s="1"/>
  <c r="G10" i="21" s="1"/>
  <c r="C8" i="26"/>
  <c r="H8" i="26"/>
  <c r="G8" i="21" s="1"/>
  <c r="G10" i="25"/>
  <c r="F10" i="25"/>
  <c r="G83" i="25"/>
  <c r="F83" i="25"/>
  <c r="H83" i="25" s="1"/>
  <c r="F83" i="21" s="1"/>
  <c r="G80" i="25"/>
  <c r="F80" i="25"/>
  <c r="G78" i="25"/>
  <c r="H78" i="25"/>
  <c r="F78" i="21" s="1"/>
  <c r="F78" i="25"/>
  <c r="G76" i="25"/>
  <c r="F76" i="25"/>
  <c r="G74" i="25"/>
  <c r="F74" i="25"/>
  <c r="G72" i="25"/>
  <c r="F72" i="25"/>
  <c r="G70" i="25"/>
  <c r="H70" i="25" s="1"/>
  <c r="F70" i="21" s="1"/>
  <c r="F70" i="25"/>
  <c r="G67" i="25"/>
  <c r="F67" i="25"/>
  <c r="G65" i="25"/>
  <c r="H65" i="25" s="1"/>
  <c r="F65" i="25"/>
  <c r="G63" i="25"/>
  <c r="F63" i="25"/>
  <c r="G61" i="25"/>
  <c r="F61" i="25"/>
  <c r="G59" i="25"/>
  <c r="F59" i="25"/>
  <c r="H59" i="25" s="1"/>
  <c r="F59" i="21" s="1"/>
  <c r="G56" i="25"/>
  <c r="F56" i="25"/>
  <c r="G53" i="25"/>
  <c r="F53" i="25"/>
  <c r="G51" i="25"/>
  <c r="F51" i="25"/>
  <c r="G48" i="25"/>
  <c r="F48" i="25"/>
  <c r="H48" i="25" s="1"/>
  <c r="F48" i="21" s="1"/>
  <c r="G46" i="25"/>
  <c r="F46" i="25"/>
  <c r="G44" i="25"/>
  <c r="F44" i="25"/>
  <c r="G41" i="25"/>
  <c r="F41" i="25"/>
  <c r="G39" i="25"/>
  <c r="H39" i="25" s="1"/>
  <c r="F39" i="21" s="1"/>
  <c r="F39" i="25"/>
  <c r="G37" i="25"/>
  <c r="F37" i="25"/>
  <c r="G34" i="25"/>
  <c r="H34" i="25" s="1"/>
  <c r="F34" i="25"/>
  <c r="G32" i="25"/>
  <c r="F32" i="25"/>
  <c r="G30" i="25"/>
  <c r="F30" i="25"/>
  <c r="G28" i="25"/>
  <c r="F28" i="25"/>
  <c r="G26" i="25"/>
  <c r="F26" i="25"/>
  <c r="G22" i="25"/>
  <c r="F22" i="25"/>
  <c r="G20" i="25"/>
  <c r="F20" i="25"/>
  <c r="G18" i="25"/>
  <c r="F18" i="25"/>
  <c r="G16" i="25"/>
  <c r="F16" i="25"/>
  <c r="G14" i="25"/>
  <c r="F14" i="25"/>
  <c r="G12" i="25"/>
  <c r="F12" i="25"/>
  <c r="G8" i="25"/>
  <c r="F8" i="25"/>
  <c r="F6" i="25"/>
  <c r="H6" i="25" s="1"/>
  <c r="F6" i="21" s="1"/>
  <c r="G6" i="25"/>
  <c r="H4" i="25"/>
  <c r="H73" i="25"/>
  <c r="F73" i="21" s="1"/>
  <c r="H75" i="25"/>
  <c r="F75" i="21" s="1"/>
  <c r="H77" i="25"/>
  <c r="F77" i="21" s="1"/>
  <c r="H79" i="25"/>
  <c r="F79" i="21" s="1"/>
  <c r="H81" i="25"/>
  <c r="H84" i="25"/>
  <c r="F84" i="21" s="1"/>
  <c r="H57" i="25"/>
  <c r="F57" i="21" s="1"/>
  <c r="H60" i="25"/>
  <c r="H62" i="25"/>
  <c r="F62" i="21" s="1"/>
  <c r="H64" i="25"/>
  <c r="F64" i="21" s="1"/>
  <c r="H66" i="25"/>
  <c r="H68" i="25"/>
  <c r="H71" i="25"/>
  <c r="F71" i="21" s="1"/>
  <c r="H40" i="25"/>
  <c r="F40" i="21" s="1"/>
  <c r="H42" i="25"/>
  <c r="F42" i="21" s="1"/>
  <c r="H45" i="25"/>
  <c r="F45" i="21" s="1"/>
  <c r="H47" i="25"/>
  <c r="F47" i="21" s="1"/>
  <c r="H49" i="25"/>
  <c r="F49" i="21" s="1"/>
  <c r="H52" i="25"/>
  <c r="F52" i="21" s="1"/>
  <c r="H54" i="25"/>
  <c r="H23" i="25"/>
  <c r="F23" i="21" s="1"/>
  <c r="H27" i="25"/>
  <c r="F27" i="21" s="1"/>
  <c r="H29" i="25"/>
  <c r="H31" i="25"/>
  <c r="F31" i="21" s="1"/>
  <c r="H33" i="25"/>
  <c r="H38" i="25"/>
  <c r="F38" i="21" s="1"/>
  <c r="H7" i="25"/>
  <c r="F7" i="21" s="1"/>
  <c r="H9" i="25"/>
  <c r="F9" i="21" s="1"/>
  <c r="H11" i="25"/>
  <c r="F11" i="21" s="1"/>
  <c r="H13" i="25"/>
  <c r="F13" i="21" s="1"/>
  <c r="H15" i="25"/>
  <c r="F15" i="21" s="1"/>
  <c r="H17" i="25"/>
  <c r="F17" i="21" s="1"/>
  <c r="H19" i="25"/>
  <c r="H21" i="25"/>
  <c r="F4" i="21"/>
  <c r="D83" i="25"/>
  <c r="D80" i="25"/>
  <c r="H80" i="25"/>
  <c r="D78" i="25"/>
  <c r="D76" i="25"/>
  <c r="H76" i="25"/>
  <c r="F76" i="21" s="1"/>
  <c r="D74" i="25"/>
  <c r="D72" i="25"/>
  <c r="H72" i="25" s="1"/>
  <c r="F72" i="21" s="1"/>
  <c r="D70" i="25"/>
  <c r="D67" i="25"/>
  <c r="H67" i="25" s="1"/>
  <c r="D65" i="25"/>
  <c r="D63" i="25"/>
  <c r="H63" i="25"/>
  <c r="F63" i="21" s="1"/>
  <c r="D61" i="25"/>
  <c r="H61" i="25" s="1"/>
  <c r="F61" i="21" s="1"/>
  <c r="D59" i="25"/>
  <c r="D56" i="25"/>
  <c r="H56" i="25" s="1"/>
  <c r="F56" i="21" s="1"/>
  <c r="D53" i="25"/>
  <c r="H53" i="25" s="1"/>
  <c r="D51" i="25"/>
  <c r="H51" i="25"/>
  <c r="F51" i="21" s="1"/>
  <c r="D48" i="25"/>
  <c r="D46" i="25"/>
  <c r="H46" i="25"/>
  <c r="F46" i="21" s="1"/>
  <c r="D44" i="25"/>
  <c r="H44" i="25" s="1"/>
  <c r="F44" i="21" s="1"/>
  <c r="D41" i="25"/>
  <c r="H41" i="25" s="1"/>
  <c r="F41" i="21" s="1"/>
  <c r="D39" i="25"/>
  <c r="D37" i="25"/>
  <c r="D34" i="25"/>
  <c r="D32" i="25"/>
  <c r="D30" i="25"/>
  <c r="D28" i="25"/>
  <c r="H28" i="25"/>
  <c r="D26" i="25"/>
  <c r="D24" i="25"/>
  <c r="H24" i="25"/>
  <c r="F24" i="21" s="1"/>
  <c r="D22" i="25"/>
  <c r="H22" i="25" s="1"/>
  <c r="F22" i="21" s="1"/>
  <c r="D20" i="25"/>
  <c r="D18" i="25"/>
  <c r="H18" i="25"/>
  <c r="D16" i="25"/>
  <c r="D14" i="25"/>
  <c r="H14" i="25"/>
  <c r="F14" i="21" s="1"/>
  <c r="D12" i="25"/>
  <c r="H12" i="25" s="1"/>
  <c r="F12" i="21" s="1"/>
  <c r="D10" i="25"/>
  <c r="H10" i="25"/>
  <c r="F10" i="21" s="1"/>
  <c r="D8" i="25"/>
  <c r="D6" i="25"/>
  <c r="F83" i="24"/>
  <c r="F80" i="24"/>
  <c r="F78" i="24"/>
  <c r="F76" i="24"/>
  <c r="F74" i="24"/>
  <c r="F72" i="24"/>
  <c r="F70" i="24"/>
  <c r="F67" i="24"/>
  <c r="F65" i="24"/>
  <c r="F63" i="24"/>
  <c r="F61" i="24"/>
  <c r="F59" i="24"/>
  <c r="F56" i="24"/>
  <c r="F53" i="24"/>
  <c r="F51" i="24"/>
  <c r="F48" i="24"/>
  <c r="F46" i="24"/>
  <c r="F44" i="24"/>
  <c r="F41" i="24"/>
  <c r="F39" i="24"/>
  <c r="F37" i="24"/>
  <c r="F34" i="24"/>
  <c r="F32" i="24"/>
  <c r="F30" i="24"/>
  <c r="F28" i="24"/>
  <c r="F26" i="24"/>
  <c r="F24" i="24"/>
  <c r="F22" i="24"/>
  <c r="F20" i="24"/>
  <c r="F18" i="24"/>
  <c r="F16" i="24"/>
  <c r="F14" i="24"/>
  <c r="F12" i="24"/>
  <c r="F10" i="24"/>
  <c r="F8" i="24"/>
  <c r="F6" i="24"/>
  <c r="E83" i="24"/>
  <c r="E80" i="24"/>
  <c r="E78" i="24"/>
  <c r="E76" i="24"/>
  <c r="E74" i="24"/>
  <c r="H74" i="24" s="1"/>
  <c r="E74" i="21" s="1"/>
  <c r="E72" i="24"/>
  <c r="E70" i="24"/>
  <c r="E67" i="24"/>
  <c r="E65" i="24"/>
  <c r="H65" i="24" s="1"/>
  <c r="E63" i="24"/>
  <c r="E61" i="24"/>
  <c r="E59" i="24"/>
  <c r="E56" i="24"/>
  <c r="E53" i="24"/>
  <c r="E51" i="24"/>
  <c r="E48" i="24"/>
  <c r="E46" i="24"/>
  <c r="E44" i="24"/>
  <c r="E41" i="24"/>
  <c r="E39" i="24"/>
  <c r="E37" i="24"/>
  <c r="E34" i="24"/>
  <c r="E32" i="24"/>
  <c r="E30" i="24"/>
  <c r="E28" i="24"/>
  <c r="E26" i="24"/>
  <c r="E24" i="24"/>
  <c r="E22" i="24"/>
  <c r="E20" i="24"/>
  <c r="H20" i="24" s="1"/>
  <c r="E18" i="24"/>
  <c r="E16" i="24"/>
  <c r="E14" i="24"/>
  <c r="E12" i="24"/>
  <c r="E10" i="24"/>
  <c r="E8" i="24"/>
  <c r="E6" i="24"/>
  <c r="H73" i="24"/>
  <c r="E73" i="21" s="1"/>
  <c r="H75" i="24"/>
  <c r="E75" i="21" s="1"/>
  <c r="H77" i="24"/>
  <c r="E77" i="21" s="1"/>
  <c r="H79" i="24"/>
  <c r="E79" i="21" s="1"/>
  <c r="H81" i="24"/>
  <c r="H84" i="24"/>
  <c r="H57" i="24"/>
  <c r="E57" i="21" s="1"/>
  <c r="O57" i="21" s="1"/>
  <c r="P57" i="21" s="1"/>
  <c r="N57" i="21" s="1"/>
  <c r="H60" i="24"/>
  <c r="E60" i="21" s="1"/>
  <c r="H62" i="24"/>
  <c r="E62" i="21" s="1"/>
  <c r="H64" i="24"/>
  <c r="E64" i="21" s="1"/>
  <c r="H66" i="24"/>
  <c r="H68" i="24"/>
  <c r="H71" i="24"/>
  <c r="E71" i="21" s="1"/>
  <c r="H40" i="24"/>
  <c r="E40" i="21" s="1"/>
  <c r="H42" i="24"/>
  <c r="E42" i="21" s="1"/>
  <c r="H45" i="24"/>
  <c r="E45" i="21" s="1"/>
  <c r="H47" i="24"/>
  <c r="E47" i="21" s="1"/>
  <c r="H49" i="24"/>
  <c r="E49" i="21" s="1"/>
  <c r="H52" i="24"/>
  <c r="E52" i="21" s="1"/>
  <c r="H54" i="24"/>
  <c r="H38" i="24"/>
  <c r="E38" i="21" s="1"/>
  <c r="H23" i="24"/>
  <c r="E23" i="21" s="1"/>
  <c r="H25" i="24"/>
  <c r="E25" i="21" s="1"/>
  <c r="H27" i="24"/>
  <c r="E27" i="21" s="1"/>
  <c r="H29" i="24"/>
  <c r="H31" i="24"/>
  <c r="E31" i="21" s="1"/>
  <c r="H33" i="24"/>
  <c r="H7" i="24"/>
  <c r="E7" i="21" s="1"/>
  <c r="H9" i="24"/>
  <c r="E9" i="21" s="1"/>
  <c r="H11" i="24"/>
  <c r="E11" i="21" s="1"/>
  <c r="H13" i="24"/>
  <c r="E13" i="21" s="1"/>
  <c r="H15" i="24"/>
  <c r="E15" i="21" s="1"/>
  <c r="H17" i="24"/>
  <c r="E17" i="21" s="1"/>
  <c r="H19" i="24"/>
  <c r="H21" i="24"/>
  <c r="H4" i="24"/>
  <c r="E4" i="21"/>
  <c r="C12" i="24"/>
  <c r="H12" i="24" s="1"/>
  <c r="E12" i="21" s="1"/>
  <c r="C83" i="24"/>
  <c r="H83" i="24"/>
  <c r="E83" i="21" s="1"/>
  <c r="C80" i="24"/>
  <c r="C78" i="24"/>
  <c r="H78" i="24"/>
  <c r="E78" i="21" s="1"/>
  <c r="C76" i="24"/>
  <c r="H76" i="24" s="1"/>
  <c r="E76" i="21" s="1"/>
  <c r="C74" i="24"/>
  <c r="C72" i="24"/>
  <c r="H72" i="24" s="1"/>
  <c r="E72" i="21" s="1"/>
  <c r="C70" i="24"/>
  <c r="H70" i="24"/>
  <c r="E70" i="21" s="1"/>
  <c r="C67" i="24"/>
  <c r="H67" i="24" s="1"/>
  <c r="C65" i="24"/>
  <c r="C63" i="24"/>
  <c r="H63" i="24" s="1"/>
  <c r="E63" i="21" s="1"/>
  <c r="C61" i="24"/>
  <c r="H61" i="24" s="1"/>
  <c r="E61" i="21" s="1"/>
  <c r="C59" i="24"/>
  <c r="H59" i="24"/>
  <c r="E59" i="21" s="1"/>
  <c r="C56" i="24"/>
  <c r="H56" i="24" s="1"/>
  <c r="E56" i="21" s="1"/>
  <c r="C53" i="24"/>
  <c r="H53" i="24"/>
  <c r="C51" i="24"/>
  <c r="H51" i="24" s="1"/>
  <c r="E51" i="21" s="1"/>
  <c r="C48" i="24"/>
  <c r="H48" i="24"/>
  <c r="E48" i="21" s="1"/>
  <c r="C46" i="24"/>
  <c r="H46" i="24" s="1"/>
  <c r="E46" i="21" s="1"/>
  <c r="C44" i="24"/>
  <c r="C41" i="24"/>
  <c r="H41" i="24" s="1"/>
  <c r="E41" i="21" s="1"/>
  <c r="C39" i="24"/>
  <c r="H39" i="24"/>
  <c r="C37" i="24"/>
  <c r="H37" i="24" s="1"/>
  <c r="E37" i="21" s="1"/>
  <c r="C34" i="24"/>
  <c r="C32" i="24"/>
  <c r="H32" i="24"/>
  <c r="C30" i="24"/>
  <c r="H30" i="24" s="1"/>
  <c r="E30" i="21" s="1"/>
  <c r="C28" i="24"/>
  <c r="H28" i="24"/>
  <c r="C26" i="24"/>
  <c r="C24" i="24"/>
  <c r="H24" i="24"/>
  <c r="E24" i="21" s="1"/>
  <c r="C22" i="24"/>
  <c r="H22" i="24" s="1"/>
  <c r="E22" i="21" s="1"/>
  <c r="C20" i="24"/>
  <c r="C18" i="24"/>
  <c r="H18" i="24" s="1"/>
  <c r="C16" i="24"/>
  <c r="H16" i="24"/>
  <c r="E16" i="21" s="1"/>
  <c r="C14" i="24"/>
  <c r="H14" i="24" s="1"/>
  <c r="E14" i="21" s="1"/>
  <c r="C10" i="24"/>
  <c r="H10" i="24"/>
  <c r="E10" i="21" s="1"/>
  <c r="C8" i="24"/>
  <c r="H8" i="24" s="1"/>
  <c r="E8" i="21" s="1"/>
  <c r="C6" i="24"/>
  <c r="H6" i="24" s="1"/>
  <c r="E6" i="21" s="1"/>
  <c r="G34" i="34"/>
  <c r="G32" i="34"/>
  <c r="H32" i="34" s="1"/>
  <c r="G30" i="34"/>
  <c r="G28" i="34"/>
  <c r="G26" i="34"/>
  <c r="G22" i="34"/>
  <c r="H22" i="34" s="1"/>
  <c r="D22" i="21" s="1"/>
  <c r="G24" i="34"/>
  <c r="G20" i="34"/>
  <c r="G83" i="34"/>
  <c r="G80" i="34"/>
  <c r="G78" i="34"/>
  <c r="G76" i="34"/>
  <c r="G74" i="34"/>
  <c r="G72" i="34"/>
  <c r="G70" i="34"/>
  <c r="G67" i="34"/>
  <c r="G65" i="34"/>
  <c r="G63" i="34"/>
  <c r="G61" i="34"/>
  <c r="G59" i="34"/>
  <c r="G56" i="34"/>
  <c r="G53" i="34"/>
  <c r="G51" i="34"/>
  <c r="G48" i="34"/>
  <c r="G46" i="34"/>
  <c r="G44" i="34"/>
  <c r="G41" i="34"/>
  <c r="G39" i="34"/>
  <c r="G37" i="34"/>
  <c r="G18" i="34"/>
  <c r="G16" i="34"/>
  <c r="G14" i="34"/>
  <c r="G12" i="34"/>
  <c r="G10" i="34"/>
  <c r="G8" i="34"/>
  <c r="G6" i="34"/>
  <c r="F83" i="34"/>
  <c r="F80" i="34"/>
  <c r="F78" i="34"/>
  <c r="F76" i="34"/>
  <c r="F74" i="34"/>
  <c r="F72" i="34"/>
  <c r="F70" i="34"/>
  <c r="F67" i="34"/>
  <c r="F65" i="34"/>
  <c r="F63" i="34"/>
  <c r="F61" i="34"/>
  <c r="F59" i="34"/>
  <c r="F56" i="34"/>
  <c r="F53" i="34"/>
  <c r="F51" i="34"/>
  <c r="F48" i="34"/>
  <c r="F46" i="34"/>
  <c r="F44" i="34"/>
  <c r="F41" i="34"/>
  <c r="F39" i="34"/>
  <c r="F37" i="34"/>
  <c r="F34" i="34"/>
  <c r="F32" i="34"/>
  <c r="F30" i="34"/>
  <c r="F28" i="34"/>
  <c r="F26" i="34"/>
  <c r="F24" i="34"/>
  <c r="F22" i="34"/>
  <c r="F20" i="34"/>
  <c r="F18" i="34"/>
  <c r="F16" i="34"/>
  <c r="F14" i="34"/>
  <c r="F12" i="34"/>
  <c r="F10" i="34"/>
  <c r="F8" i="34"/>
  <c r="F6" i="34"/>
  <c r="E83" i="34"/>
  <c r="E80" i="34"/>
  <c r="E78" i="34"/>
  <c r="E76" i="34"/>
  <c r="E74" i="34"/>
  <c r="E72" i="34"/>
  <c r="E70" i="34"/>
  <c r="E67" i="34"/>
  <c r="E65" i="34"/>
  <c r="E63" i="34"/>
  <c r="E61" i="34"/>
  <c r="E59" i="34"/>
  <c r="E56" i="34"/>
  <c r="E53" i="34"/>
  <c r="E51" i="34"/>
  <c r="E48" i="34"/>
  <c r="E46" i="34"/>
  <c r="E44" i="34"/>
  <c r="E41" i="34"/>
  <c r="E39" i="34"/>
  <c r="E37" i="34"/>
  <c r="E34" i="34"/>
  <c r="E32" i="34"/>
  <c r="E30" i="34"/>
  <c r="E28" i="34"/>
  <c r="E26" i="34"/>
  <c r="E24" i="34"/>
  <c r="E22" i="34"/>
  <c r="E20" i="34"/>
  <c r="E18" i="34"/>
  <c r="E16" i="34"/>
  <c r="E14" i="34"/>
  <c r="E12" i="34"/>
  <c r="E10" i="34"/>
  <c r="E8" i="34"/>
  <c r="E6" i="34"/>
  <c r="D83" i="34"/>
  <c r="D80" i="34"/>
  <c r="D78" i="34"/>
  <c r="D76" i="34"/>
  <c r="D74" i="34"/>
  <c r="D72" i="34"/>
  <c r="D70" i="34"/>
  <c r="D67" i="34"/>
  <c r="D65" i="34"/>
  <c r="D63" i="34"/>
  <c r="D61" i="34"/>
  <c r="D59" i="34"/>
  <c r="D56" i="34"/>
  <c r="D53" i="34"/>
  <c r="D51" i="34"/>
  <c r="D48" i="34"/>
  <c r="D46" i="34"/>
  <c r="D44" i="34"/>
  <c r="D41" i="34"/>
  <c r="D39" i="34"/>
  <c r="D37" i="34"/>
  <c r="D34" i="34"/>
  <c r="D32" i="34"/>
  <c r="D30" i="34"/>
  <c r="D28" i="34"/>
  <c r="H28" i="34" s="1"/>
  <c r="D26" i="34"/>
  <c r="H26" i="34" s="1"/>
  <c r="D26" i="21" s="1"/>
  <c r="D24" i="34"/>
  <c r="D22" i="34"/>
  <c r="D20" i="34"/>
  <c r="D18" i="34"/>
  <c r="H18" i="34" s="1"/>
  <c r="D16" i="34"/>
  <c r="D14" i="34"/>
  <c r="D12" i="34"/>
  <c r="D10" i="34"/>
  <c r="H10" i="34" s="1"/>
  <c r="D10" i="21" s="1"/>
  <c r="D8" i="34"/>
  <c r="D6" i="34"/>
  <c r="H84" i="34"/>
  <c r="D84" i="21" s="1"/>
  <c r="H81" i="34"/>
  <c r="H79" i="34"/>
  <c r="D79" i="21" s="1"/>
  <c r="H77" i="34"/>
  <c r="D77" i="21" s="1"/>
  <c r="H75" i="34"/>
  <c r="D75" i="21" s="1"/>
  <c r="H73" i="34"/>
  <c r="D73" i="21" s="1"/>
  <c r="H71" i="34"/>
  <c r="D71" i="21" s="1"/>
  <c r="H68" i="34"/>
  <c r="H66" i="34"/>
  <c r="H64" i="34"/>
  <c r="D64" i="21" s="1"/>
  <c r="H62" i="34"/>
  <c r="D62" i="21" s="1"/>
  <c r="H60" i="34"/>
  <c r="D60" i="21" s="1"/>
  <c r="H57" i="34"/>
  <c r="D57" i="21" s="1"/>
  <c r="H54" i="34"/>
  <c r="H52" i="34"/>
  <c r="D52" i="21" s="1"/>
  <c r="H49" i="34"/>
  <c r="D49" i="21" s="1"/>
  <c r="H47" i="34"/>
  <c r="D47" i="21" s="1"/>
  <c r="H45" i="34"/>
  <c r="D45" i="21" s="1"/>
  <c r="H42" i="34"/>
  <c r="D42" i="21" s="1"/>
  <c r="H40" i="34"/>
  <c r="D40" i="21" s="1"/>
  <c r="H38" i="34"/>
  <c r="D38" i="21" s="1"/>
  <c r="H33" i="34"/>
  <c r="H31" i="34"/>
  <c r="D31" i="21" s="1"/>
  <c r="H29" i="34"/>
  <c r="H27" i="34"/>
  <c r="D27" i="21" s="1"/>
  <c r="H25" i="34"/>
  <c r="D25" i="21" s="1"/>
  <c r="O25" i="21" s="1"/>
  <c r="P25" i="21" s="1"/>
  <c r="N25" i="21" s="1"/>
  <c r="C24" i="34"/>
  <c r="H24" i="34"/>
  <c r="D24" i="21" s="1"/>
  <c r="H23" i="34"/>
  <c r="D23" i="21" s="1"/>
  <c r="H21" i="34"/>
  <c r="H19" i="34"/>
  <c r="H17" i="34"/>
  <c r="D17" i="21" s="1"/>
  <c r="H15" i="34"/>
  <c r="D15" i="21" s="1"/>
  <c r="H13" i="34"/>
  <c r="D13" i="21" s="1"/>
  <c r="H11" i="34"/>
  <c r="D11" i="21" s="1"/>
  <c r="H9" i="34"/>
  <c r="D9" i="21" s="1"/>
  <c r="H7" i="34"/>
  <c r="D7" i="21" s="1"/>
  <c r="H4" i="34"/>
  <c r="D4" i="21" s="1"/>
  <c r="C83" i="34"/>
  <c r="H83" i="34"/>
  <c r="D83" i="21" s="1"/>
  <c r="C80" i="34"/>
  <c r="C78" i="34"/>
  <c r="H78" i="34"/>
  <c r="D78" i="21" s="1"/>
  <c r="C76" i="34"/>
  <c r="H76" i="34" s="1"/>
  <c r="D76" i="21" s="1"/>
  <c r="C74" i="34"/>
  <c r="H74" i="34"/>
  <c r="D74" i="21" s="1"/>
  <c r="C72" i="34"/>
  <c r="H72" i="34" s="1"/>
  <c r="D72" i="21" s="1"/>
  <c r="C70" i="34"/>
  <c r="H70" i="34"/>
  <c r="D70" i="21" s="1"/>
  <c r="C67" i="34"/>
  <c r="H67" i="34" s="1"/>
  <c r="C65" i="34"/>
  <c r="H65" i="34"/>
  <c r="C63" i="34"/>
  <c r="C61" i="34"/>
  <c r="H61" i="34"/>
  <c r="D61" i="21" s="1"/>
  <c r="C59" i="34"/>
  <c r="H59" i="34" s="1"/>
  <c r="D59" i="21" s="1"/>
  <c r="C56" i="34"/>
  <c r="H56" i="34"/>
  <c r="D56" i="21" s="1"/>
  <c r="C53" i="34"/>
  <c r="H53" i="34" s="1"/>
  <c r="C51" i="34"/>
  <c r="H51" i="34"/>
  <c r="D51" i="21" s="1"/>
  <c r="C48" i="34"/>
  <c r="H48" i="34" s="1"/>
  <c r="D48" i="21" s="1"/>
  <c r="C46" i="34"/>
  <c r="H46" i="34"/>
  <c r="D46" i="21" s="1"/>
  <c r="C44" i="34"/>
  <c r="C41" i="34"/>
  <c r="H41" i="34"/>
  <c r="D41" i="21" s="1"/>
  <c r="C39" i="34"/>
  <c r="H39" i="34" s="1"/>
  <c r="D39" i="21" s="1"/>
  <c r="C37" i="34"/>
  <c r="H37" i="34"/>
  <c r="D37" i="21" s="1"/>
  <c r="C34" i="34"/>
  <c r="H34" i="34" s="1"/>
  <c r="C32" i="34"/>
  <c r="C30" i="34"/>
  <c r="H30" i="34"/>
  <c r="D30" i="21" s="1"/>
  <c r="C28" i="34"/>
  <c r="C26" i="34"/>
  <c r="C22" i="34"/>
  <c r="C20" i="34"/>
  <c r="H20" i="34"/>
  <c r="C18" i="34"/>
  <c r="C16" i="34"/>
  <c r="H16" i="34"/>
  <c r="D16" i="21" s="1"/>
  <c r="C14" i="34"/>
  <c r="H14" i="34"/>
  <c r="D14" i="21" s="1"/>
  <c r="C12" i="34"/>
  <c r="H12" i="34"/>
  <c r="D12" i="21" s="1"/>
  <c r="C10" i="34"/>
  <c r="C8" i="34"/>
  <c r="H8" i="34"/>
  <c r="D8" i="21" s="1"/>
  <c r="C6" i="34"/>
  <c r="H6" i="34"/>
  <c r="D6" i="21" s="1"/>
  <c r="F67" i="22"/>
  <c r="F83" i="22"/>
  <c r="F80" i="22"/>
  <c r="F78" i="22"/>
  <c r="F76" i="22"/>
  <c r="F74" i="22"/>
  <c r="H74" i="22" s="1"/>
  <c r="C74" i="21" s="1"/>
  <c r="F72" i="22"/>
  <c r="F70" i="22"/>
  <c r="F65" i="22"/>
  <c r="F63" i="22"/>
  <c r="F61" i="22"/>
  <c r="F59" i="22"/>
  <c r="F56" i="22"/>
  <c r="F53" i="22"/>
  <c r="F51" i="22"/>
  <c r="F48" i="22"/>
  <c r="F46" i="22"/>
  <c r="F44" i="22"/>
  <c r="F41" i="22"/>
  <c r="F39" i="22"/>
  <c r="F37" i="22"/>
  <c r="F34" i="22"/>
  <c r="F32" i="22"/>
  <c r="F30" i="22"/>
  <c r="F28" i="22"/>
  <c r="F26" i="22"/>
  <c r="F24" i="22"/>
  <c r="F22" i="22"/>
  <c r="F20" i="22"/>
  <c r="F18" i="22"/>
  <c r="F16" i="22"/>
  <c r="F14" i="22"/>
  <c r="F12" i="22"/>
  <c r="F10" i="22"/>
  <c r="F8" i="22"/>
  <c r="F6" i="22"/>
  <c r="E83" i="22"/>
  <c r="E80" i="22"/>
  <c r="E78" i="22"/>
  <c r="E76" i="22"/>
  <c r="E74" i="22"/>
  <c r="E72" i="22"/>
  <c r="E70" i="22"/>
  <c r="E67" i="22"/>
  <c r="E65" i="22"/>
  <c r="E63" i="22"/>
  <c r="E61" i="22"/>
  <c r="E59" i="22"/>
  <c r="E56" i="22"/>
  <c r="E53" i="22"/>
  <c r="E51" i="22"/>
  <c r="E48" i="22"/>
  <c r="E46" i="22"/>
  <c r="E44" i="22"/>
  <c r="E41" i="22"/>
  <c r="E39" i="22"/>
  <c r="E37" i="22"/>
  <c r="E34" i="22"/>
  <c r="E32" i="22"/>
  <c r="E30" i="22"/>
  <c r="E28" i="22"/>
  <c r="E26" i="22"/>
  <c r="E24" i="22"/>
  <c r="E22" i="22"/>
  <c r="E20" i="22"/>
  <c r="H20" i="22" s="1"/>
  <c r="E18" i="22"/>
  <c r="E16" i="22"/>
  <c r="E14" i="22"/>
  <c r="E12" i="22"/>
  <c r="E10" i="22"/>
  <c r="E8" i="22"/>
  <c r="E6" i="22"/>
  <c r="D83" i="22"/>
  <c r="D80" i="22"/>
  <c r="H80" i="22" s="1"/>
  <c r="D78" i="22"/>
  <c r="D76" i="22"/>
  <c r="D74" i="22"/>
  <c r="D72" i="22"/>
  <c r="D70" i="22"/>
  <c r="D67" i="22"/>
  <c r="D65" i="22"/>
  <c r="D63" i="22"/>
  <c r="D61" i="22"/>
  <c r="D59" i="22"/>
  <c r="D56" i="22"/>
  <c r="H56" i="22" s="1"/>
  <c r="C56" i="21" s="1"/>
  <c r="D53" i="22"/>
  <c r="H53" i="22" s="1"/>
  <c r="D51" i="22"/>
  <c r="D48" i="22"/>
  <c r="D46" i="22"/>
  <c r="H46" i="22" s="1"/>
  <c r="C46" i="21" s="1"/>
  <c r="D44" i="22"/>
  <c r="D41" i="22"/>
  <c r="D39" i="22"/>
  <c r="D37" i="22"/>
  <c r="D34" i="22"/>
  <c r="H34" i="22" s="1"/>
  <c r="D32" i="22"/>
  <c r="D30" i="22"/>
  <c r="D28" i="22"/>
  <c r="D26" i="22"/>
  <c r="H26" i="22" s="1"/>
  <c r="C26" i="21" s="1"/>
  <c r="D24" i="22"/>
  <c r="D22" i="22"/>
  <c r="D18" i="22"/>
  <c r="D16" i="22"/>
  <c r="H16" i="22" s="1"/>
  <c r="C16" i="21" s="1"/>
  <c r="D14" i="22"/>
  <c r="D12" i="22"/>
  <c r="D10" i="22"/>
  <c r="D8" i="22"/>
  <c r="H8" i="22" s="1"/>
  <c r="C8" i="21" s="1"/>
  <c r="D6" i="22"/>
  <c r="H73" i="22"/>
  <c r="C73" i="21" s="1"/>
  <c r="H75" i="22"/>
  <c r="C75" i="21" s="1"/>
  <c r="H77" i="22"/>
  <c r="C77" i="21" s="1"/>
  <c r="H79" i="22"/>
  <c r="C79" i="21" s="1"/>
  <c r="H81" i="22"/>
  <c r="H84" i="22"/>
  <c r="C84" i="21" s="1"/>
  <c r="H57" i="22"/>
  <c r="C57" i="21" s="1"/>
  <c r="H60" i="22"/>
  <c r="C60" i="21" s="1"/>
  <c r="H62" i="22"/>
  <c r="C62" i="21" s="1"/>
  <c r="H64" i="22"/>
  <c r="C64" i="21" s="1"/>
  <c r="H66" i="22"/>
  <c r="H68" i="22"/>
  <c r="H71" i="22"/>
  <c r="C71" i="21" s="1"/>
  <c r="H40" i="22"/>
  <c r="C40" i="21" s="1"/>
  <c r="H42" i="22"/>
  <c r="C42" i="21" s="1"/>
  <c r="H45" i="22"/>
  <c r="C45" i="21" s="1"/>
  <c r="H47" i="22"/>
  <c r="C47" i="21" s="1"/>
  <c r="H49" i="22"/>
  <c r="C49" i="21" s="1"/>
  <c r="H52" i="22"/>
  <c r="C52" i="21" s="1"/>
  <c r="H54" i="22"/>
  <c r="H31" i="22"/>
  <c r="C31" i="21" s="1"/>
  <c r="H33" i="22"/>
  <c r="H38" i="22"/>
  <c r="C38" i="21" s="1"/>
  <c r="H7" i="22"/>
  <c r="C7" i="21" s="1"/>
  <c r="H9" i="22"/>
  <c r="C9" i="21" s="1"/>
  <c r="H11" i="22"/>
  <c r="C11" i="21" s="1"/>
  <c r="H13" i="22"/>
  <c r="C13" i="21" s="1"/>
  <c r="H15" i="22"/>
  <c r="C15" i="21" s="1"/>
  <c r="H17" i="22"/>
  <c r="C17" i="21" s="1"/>
  <c r="H19" i="22"/>
  <c r="H21" i="22"/>
  <c r="H4" i="22"/>
  <c r="C4" i="21"/>
  <c r="C6" i="22"/>
  <c r="H6" i="22"/>
  <c r="C6" i="21" s="1"/>
  <c r="C14" i="22"/>
  <c r="H14" i="22"/>
  <c r="C14" i="21" s="1"/>
  <c r="C83" i="22"/>
  <c r="H83" i="22"/>
  <c r="C83" i="21" s="1"/>
  <c r="C80" i="22"/>
  <c r="C78" i="22"/>
  <c r="H78" i="22"/>
  <c r="C78" i="21" s="1"/>
  <c r="C76" i="22"/>
  <c r="C74" i="22"/>
  <c r="C72" i="22"/>
  <c r="C70" i="22"/>
  <c r="H70" i="22"/>
  <c r="C70" i="21" s="1"/>
  <c r="C67" i="22"/>
  <c r="H67" i="22" s="1"/>
  <c r="C65" i="22"/>
  <c r="H65" i="22"/>
  <c r="C63" i="22"/>
  <c r="H63" i="22" s="1"/>
  <c r="C63" i="21" s="1"/>
  <c r="C61" i="22"/>
  <c r="H61" i="22"/>
  <c r="C61" i="21" s="1"/>
  <c r="C59" i="22"/>
  <c r="H59" i="22" s="1"/>
  <c r="C59" i="21" s="1"/>
  <c r="C56" i="22"/>
  <c r="C53" i="22"/>
  <c r="C51" i="22"/>
  <c r="H51" i="22"/>
  <c r="C51" i="21" s="1"/>
  <c r="C48" i="22"/>
  <c r="H48" i="22"/>
  <c r="C48" i="21" s="1"/>
  <c r="C46" i="22"/>
  <c r="C44" i="22"/>
  <c r="H44" i="22"/>
  <c r="C44" i="21" s="1"/>
  <c r="C41" i="22"/>
  <c r="H41" i="22"/>
  <c r="C41" i="21" s="1"/>
  <c r="C39" i="22"/>
  <c r="C37" i="22"/>
  <c r="H37" i="22" s="1"/>
  <c r="C37" i="21" s="1"/>
  <c r="C34" i="22"/>
  <c r="C32" i="22"/>
  <c r="H32" i="22" s="1"/>
  <c r="C30" i="22"/>
  <c r="H30" i="22"/>
  <c r="C30" i="21" s="1"/>
  <c r="C28" i="22"/>
  <c r="H28" i="22" s="1"/>
  <c r="C26" i="22"/>
  <c r="C24" i="22"/>
  <c r="C22" i="22"/>
  <c r="H22" i="22"/>
  <c r="C22" i="21" s="1"/>
  <c r="C20" i="22"/>
  <c r="C18" i="22"/>
  <c r="H18" i="22"/>
  <c r="C16" i="22"/>
  <c r="C12" i="22"/>
  <c r="H12" i="22"/>
  <c r="C12" i="21" s="1"/>
  <c r="C10" i="22"/>
  <c r="C8" i="22"/>
  <c r="F83" i="19"/>
  <c r="F80" i="19"/>
  <c r="F78" i="19"/>
  <c r="F76" i="19"/>
  <c r="F74" i="19"/>
  <c r="F72" i="19"/>
  <c r="F70" i="19"/>
  <c r="F67" i="19"/>
  <c r="F65" i="19"/>
  <c r="F63" i="19"/>
  <c r="F61" i="19"/>
  <c r="F59" i="19"/>
  <c r="F56" i="19"/>
  <c r="F53" i="19"/>
  <c r="F51" i="19"/>
  <c r="F48" i="19"/>
  <c r="F46" i="19"/>
  <c r="F44" i="19"/>
  <c r="F39" i="19"/>
  <c r="F37" i="19"/>
  <c r="F32" i="19"/>
  <c r="F30" i="19"/>
  <c r="F28" i="19"/>
  <c r="F26" i="19"/>
  <c r="F24" i="19"/>
  <c r="F22" i="19"/>
  <c r="F20" i="19"/>
  <c r="F18" i="19"/>
  <c r="F16" i="19"/>
  <c r="F14" i="19"/>
  <c r="F12" i="19"/>
  <c r="F10" i="19"/>
  <c r="F8" i="19"/>
  <c r="F6" i="19"/>
  <c r="E83" i="19"/>
  <c r="E80" i="19"/>
  <c r="E78" i="19"/>
  <c r="E76" i="19"/>
  <c r="E74" i="19"/>
  <c r="E72" i="19"/>
  <c r="E70" i="19"/>
  <c r="E67" i="19"/>
  <c r="E65" i="19"/>
  <c r="E63" i="19"/>
  <c r="E61" i="19"/>
  <c r="E59" i="19"/>
  <c r="E56" i="19"/>
  <c r="E53" i="19"/>
  <c r="E51" i="19"/>
  <c r="E48" i="19"/>
  <c r="E46" i="19"/>
  <c r="E44" i="19"/>
  <c r="H44" i="19" s="1"/>
  <c r="B44" i="21" s="1"/>
  <c r="E39" i="19"/>
  <c r="E37" i="19"/>
  <c r="E32" i="19"/>
  <c r="E30" i="19"/>
  <c r="H30" i="19" s="1"/>
  <c r="B30" i="21" s="1"/>
  <c r="E28" i="19"/>
  <c r="E26" i="19"/>
  <c r="E24" i="19"/>
  <c r="E22" i="19"/>
  <c r="E20" i="19"/>
  <c r="E18" i="19"/>
  <c r="E16" i="19"/>
  <c r="E14" i="19"/>
  <c r="E12" i="19"/>
  <c r="E10" i="19"/>
  <c r="E8" i="19"/>
  <c r="E6" i="19"/>
  <c r="H6" i="19" s="1"/>
  <c r="B6" i="21" s="1"/>
  <c r="D83" i="19"/>
  <c r="D80" i="19"/>
  <c r="D78" i="19"/>
  <c r="D76" i="19"/>
  <c r="D74" i="19"/>
  <c r="D72" i="19"/>
  <c r="D70" i="19"/>
  <c r="D67" i="19"/>
  <c r="D65" i="19"/>
  <c r="D63" i="19"/>
  <c r="D61" i="19"/>
  <c r="D59" i="19"/>
  <c r="H59" i="19" s="1"/>
  <c r="B59" i="21" s="1"/>
  <c r="D56" i="19"/>
  <c r="D53" i="19"/>
  <c r="D51" i="19"/>
  <c r="D48" i="19"/>
  <c r="H48" i="19" s="1"/>
  <c r="B48" i="21" s="1"/>
  <c r="D46" i="19"/>
  <c r="D44" i="19"/>
  <c r="D39" i="19"/>
  <c r="D37" i="19"/>
  <c r="H37" i="19" s="1"/>
  <c r="B37" i="21" s="1"/>
  <c r="D32" i="19"/>
  <c r="D30" i="19"/>
  <c r="D28" i="19"/>
  <c r="D26" i="19"/>
  <c r="D24" i="19"/>
  <c r="D22" i="19"/>
  <c r="D20" i="19"/>
  <c r="D18" i="19"/>
  <c r="H18" i="19" s="1"/>
  <c r="D16" i="19"/>
  <c r="D14" i="19"/>
  <c r="D12" i="19"/>
  <c r="D10" i="19"/>
  <c r="D8" i="19"/>
  <c r="D6" i="19"/>
  <c r="C6" i="19"/>
  <c r="H73" i="19"/>
  <c r="B73" i="21" s="1"/>
  <c r="O73" i="21" s="1"/>
  <c r="P73" i="21" s="1"/>
  <c r="N73" i="21" s="1"/>
  <c r="H75" i="19"/>
  <c r="B75" i="21" s="1"/>
  <c r="H77" i="19"/>
  <c r="B77" i="21" s="1"/>
  <c r="H79" i="19"/>
  <c r="B79" i="21" s="1"/>
  <c r="H81" i="19"/>
  <c r="H84" i="19"/>
  <c r="B84" i="21" s="1"/>
  <c r="H57" i="19"/>
  <c r="B57" i="21" s="1"/>
  <c r="H60" i="19"/>
  <c r="B60" i="21" s="1"/>
  <c r="H62" i="19"/>
  <c r="B62" i="21" s="1"/>
  <c r="O62" i="21" s="1"/>
  <c r="P62" i="21" s="1"/>
  <c r="N62" i="21" s="1"/>
  <c r="H64" i="19"/>
  <c r="B64" i="21" s="1"/>
  <c r="H66" i="19"/>
  <c r="H68" i="19"/>
  <c r="H71" i="19"/>
  <c r="B71" i="21" s="1"/>
  <c r="O71" i="21" s="1"/>
  <c r="P71" i="21" s="1"/>
  <c r="H40" i="19"/>
  <c r="B40" i="21" s="1"/>
  <c r="H45" i="19"/>
  <c r="B45" i="21" s="1"/>
  <c r="H47" i="19"/>
  <c r="B47" i="21" s="1"/>
  <c r="H49" i="19"/>
  <c r="B49" i="21" s="1"/>
  <c r="H52" i="19"/>
  <c r="B52" i="21" s="1"/>
  <c r="H23" i="19"/>
  <c r="B23" i="21" s="1"/>
  <c r="H25" i="19"/>
  <c r="B25" i="21" s="1"/>
  <c r="H27" i="19"/>
  <c r="B27" i="21" s="1"/>
  <c r="H29" i="19"/>
  <c r="H31" i="19"/>
  <c r="B31" i="21" s="1"/>
  <c r="C32" i="19"/>
  <c r="H33" i="19"/>
  <c r="H38" i="19"/>
  <c r="B38" i="21" s="1"/>
  <c r="H7" i="19"/>
  <c r="B7" i="21" s="1"/>
  <c r="H9" i="19"/>
  <c r="B9" i="21" s="1"/>
  <c r="H11" i="19"/>
  <c r="B11" i="21" s="1"/>
  <c r="O11" i="21" s="1"/>
  <c r="P11" i="21" s="1"/>
  <c r="N11" i="21" s="1"/>
  <c r="H13" i="19"/>
  <c r="B13" i="21" s="1"/>
  <c r="H15" i="19"/>
  <c r="B15" i="21" s="1"/>
  <c r="H17" i="19"/>
  <c r="B17" i="21" s="1"/>
  <c r="H19" i="19"/>
  <c r="H21" i="19"/>
  <c r="H4" i="19"/>
  <c r="B4" i="21"/>
  <c r="C80" i="19"/>
  <c r="H80" i="19" s="1"/>
  <c r="C83" i="19"/>
  <c r="H83" i="19" s="1"/>
  <c r="B83" i="21" s="1"/>
  <c r="C74" i="19"/>
  <c r="C76" i="19"/>
  <c r="C78" i="19"/>
  <c r="C72" i="19"/>
  <c r="C59" i="19"/>
  <c r="C61" i="19"/>
  <c r="C63" i="19"/>
  <c r="C65" i="19"/>
  <c r="C67" i="19"/>
  <c r="C70" i="19"/>
  <c r="C56" i="19"/>
  <c r="H56" i="19"/>
  <c r="B56" i="21" s="1"/>
  <c r="C51" i="19"/>
  <c r="C44" i="19"/>
  <c r="C46" i="19"/>
  <c r="H46" i="19" s="1"/>
  <c r="B46" i="21" s="1"/>
  <c r="C48" i="19"/>
  <c r="C39" i="19"/>
  <c r="H39" i="19"/>
  <c r="B39" i="21" s="1"/>
  <c r="C16" i="19"/>
  <c r="C18" i="19"/>
  <c r="C20" i="19"/>
  <c r="C14" i="19"/>
  <c r="C10" i="19"/>
  <c r="H10" i="19" s="1"/>
  <c r="B10" i="21" s="1"/>
  <c r="C8" i="19"/>
  <c r="C37" i="19"/>
  <c r="H23" i="22"/>
  <c r="C23" i="21" s="1"/>
  <c r="C24" i="19"/>
  <c r="H24" i="22"/>
  <c r="C24" i="21" s="1"/>
  <c r="H25" i="22"/>
  <c r="C25" i="21" s="1"/>
  <c r="C26" i="19"/>
  <c r="H26" i="19" s="1"/>
  <c r="B26" i="21" s="1"/>
  <c r="H27" i="22"/>
  <c r="C27" i="21" s="1"/>
  <c r="C28" i="19"/>
  <c r="H28" i="19" s="1"/>
  <c r="H29" i="22"/>
  <c r="C30" i="19"/>
  <c r="C22" i="19"/>
  <c r="H22" i="19" s="1"/>
  <c r="B22" i="21" s="1"/>
  <c r="H35" i="32"/>
  <c r="H35" i="29"/>
  <c r="H34" i="29"/>
  <c r="H35" i="30"/>
  <c r="H34" i="30"/>
  <c r="H35" i="31"/>
  <c r="H35" i="28"/>
  <c r="H35" i="26"/>
  <c r="H35" i="25"/>
  <c r="H35" i="24"/>
  <c r="H34" i="24"/>
  <c r="H35" i="34"/>
  <c r="D85" i="34"/>
  <c r="H85" i="34" s="1"/>
  <c r="E85" i="34"/>
  <c r="C86" i="34"/>
  <c r="H86" i="34" s="1"/>
  <c r="D86" i="34"/>
  <c r="E86" i="34"/>
  <c r="F86" i="34"/>
  <c r="G86" i="34"/>
  <c r="C87" i="34"/>
  <c r="H87" i="34"/>
  <c r="D87" i="34"/>
  <c r="E87" i="34"/>
  <c r="F87" i="34"/>
  <c r="G87" i="34"/>
  <c r="H35" i="22"/>
  <c r="B72" i="33"/>
  <c r="M72" i="33"/>
  <c r="L72" i="33"/>
  <c r="K72" i="33"/>
  <c r="J72" i="33"/>
  <c r="I72" i="33"/>
  <c r="H72" i="33"/>
  <c r="G72" i="33"/>
  <c r="F72" i="33"/>
  <c r="E72" i="33"/>
  <c r="D72" i="33"/>
  <c r="C72" i="33"/>
  <c r="M69" i="33"/>
  <c r="L69" i="33"/>
  <c r="K69" i="33"/>
  <c r="J69" i="33"/>
  <c r="I69" i="33"/>
  <c r="O69" i="33" s="1"/>
  <c r="P69" i="33" s="1"/>
  <c r="N69" i="33" s="1"/>
  <c r="H69" i="33"/>
  <c r="G69" i="33"/>
  <c r="F69" i="33"/>
  <c r="E69" i="33"/>
  <c r="D69" i="33"/>
  <c r="C69" i="33"/>
  <c r="B69" i="33"/>
  <c r="B59" i="33"/>
  <c r="C59" i="33"/>
  <c r="O59" i="33" s="1"/>
  <c r="P59" i="33" s="1"/>
  <c r="N59" i="33" s="1"/>
  <c r="D59" i="33"/>
  <c r="E59" i="33"/>
  <c r="F59" i="33"/>
  <c r="G59" i="33"/>
  <c r="H59" i="33"/>
  <c r="I59" i="33"/>
  <c r="J59" i="33"/>
  <c r="K59" i="33"/>
  <c r="L59" i="33"/>
  <c r="M59" i="33"/>
  <c r="B56" i="33"/>
  <c r="C56" i="33"/>
  <c r="D56" i="33"/>
  <c r="E56" i="33"/>
  <c r="F56" i="33"/>
  <c r="G56" i="33"/>
  <c r="H56" i="33"/>
  <c r="O56" i="33" s="1"/>
  <c r="P56" i="33" s="1"/>
  <c r="N56" i="33" s="1"/>
  <c r="I56" i="33"/>
  <c r="J56" i="33"/>
  <c r="K56" i="33"/>
  <c r="L56" i="33"/>
  <c r="M56" i="33"/>
  <c r="G54" i="33"/>
  <c r="C54" i="33"/>
  <c r="B54" i="33"/>
  <c r="O54" i="33" s="1"/>
  <c r="P54" i="33" s="1"/>
  <c r="N54" i="33" s="1"/>
  <c r="D54" i="33"/>
  <c r="E54" i="33"/>
  <c r="F54" i="33"/>
  <c r="H54" i="33"/>
  <c r="I54" i="33"/>
  <c r="J54" i="33"/>
  <c r="K54" i="33"/>
  <c r="L54" i="33"/>
  <c r="M54" i="33"/>
  <c r="C52" i="33"/>
  <c r="D52" i="33"/>
  <c r="E52" i="33"/>
  <c r="F52" i="33"/>
  <c r="G52" i="33"/>
  <c r="H52" i="33"/>
  <c r="I52" i="33"/>
  <c r="J52" i="33"/>
  <c r="K52" i="33"/>
  <c r="L52" i="33"/>
  <c r="M52" i="33"/>
  <c r="B52" i="33"/>
  <c r="O52" i="33" s="1"/>
  <c r="P52" i="33" s="1"/>
  <c r="N52" i="33" s="1"/>
  <c r="B49" i="33"/>
  <c r="C49" i="33"/>
  <c r="D49" i="33"/>
  <c r="E49" i="33"/>
  <c r="F49" i="33"/>
  <c r="G49" i="33"/>
  <c r="H49" i="33"/>
  <c r="I49" i="33"/>
  <c r="J49" i="33"/>
  <c r="K49" i="33"/>
  <c r="L49" i="33"/>
  <c r="M49" i="33"/>
  <c r="D47" i="33"/>
  <c r="E47" i="33"/>
  <c r="F47" i="33"/>
  <c r="G47" i="33"/>
  <c r="H47" i="33"/>
  <c r="I47" i="33"/>
  <c r="J47" i="33"/>
  <c r="K47" i="33"/>
  <c r="L47" i="33"/>
  <c r="M47" i="33"/>
  <c r="C47" i="33"/>
  <c r="B47" i="33"/>
  <c r="B41" i="33"/>
  <c r="O41" i="33" s="1"/>
  <c r="P41" i="33" s="1"/>
  <c r="N41" i="33" s="1"/>
  <c r="C41" i="33"/>
  <c r="D41" i="33"/>
  <c r="E41" i="33"/>
  <c r="F41" i="33"/>
  <c r="G41" i="33"/>
  <c r="H41" i="33"/>
  <c r="I41" i="33"/>
  <c r="J41" i="33"/>
  <c r="K41" i="33"/>
  <c r="L41" i="33"/>
  <c r="M41" i="33"/>
  <c r="B34" i="33"/>
  <c r="O34" i="33" s="1"/>
  <c r="P34" i="33" s="1"/>
  <c r="N34" i="33" s="1"/>
  <c r="C34" i="33"/>
  <c r="D34" i="33"/>
  <c r="E34" i="33"/>
  <c r="F34" i="33"/>
  <c r="G34" i="33"/>
  <c r="H34" i="33"/>
  <c r="I34" i="33"/>
  <c r="J34" i="33"/>
  <c r="K34" i="33"/>
  <c r="L34" i="33"/>
  <c r="M34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F28" i="33"/>
  <c r="G28" i="33"/>
  <c r="H28" i="33"/>
  <c r="I28" i="33"/>
  <c r="J28" i="33"/>
  <c r="K28" i="33"/>
  <c r="L28" i="33"/>
  <c r="M28" i="33"/>
  <c r="C28" i="33"/>
  <c r="D28" i="33"/>
  <c r="E28" i="33"/>
  <c r="B28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B16" i="33"/>
  <c r="O101" i="33"/>
  <c r="P101" i="33"/>
  <c r="N101" i="33" s="1"/>
  <c r="O100" i="33"/>
  <c r="P100" i="33"/>
  <c r="N100" i="33"/>
  <c r="O98" i="33"/>
  <c r="P98" i="33" s="1"/>
  <c r="N98" i="33" s="1"/>
  <c r="O97" i="33"/>
  <c r="P97" i="33" s="1"/>
  <c r="N97" i="33" s="1"/>
  <c r="O96" i="33"/>
  <c r="P96" i="33"/>
  <c r="N96" i="33" s="1"/>
  <c r="O95" i="33"/>
  <c r="P95" i="33"/>
  <c r="N95" i="33"/>
  <c r="O94" i="33"/>
  <c r="P94" i="33" s="1"/>
  <c r="N94" i="33" s="1"/>
  <c r="O93" i="33"/>
  <c r="P93" i="33" s="1"/>
  <c r="N93" i="33" s="1"/>
  <c r="O92" i="33"/>
  <c r="P92" i="33"/>
  <c r="N92" i="33" s="1"/>
  <c r="O91" i="33"/>
  <c r="P91" i="33"/>
  <c r="N91" i="33"/>
  <c r="O90" i="33"/>
  <c r="P90" i="33" s="1"/>
  <c r="N90" i="33" s="1"/>
  <c r="O89" i="33"/>
  <c r="P89" i="33" s="1"/>
  <c r="N89" i="33" s="1"/>
  <c r="O84" i="33"/>
  <c r="P84" i="33"/>
  <c r="N84" i="33" s="1"/>
  <c r="O83" i="33"/>
  <c r="P83" i="33"/>
  <c r="N83" i="33"/>
  <c r="O81" i="33"/>
  <c r="P81" i="33" s="1"/>
  <c r="N81" i="33" s="1"/>
  <c r="O80" i="33"/>
  <c r="P80" i="33" s="1"/>
  <c r="N80" i="33" s="1"/>
  <c r="O79" i="33"/>
  <c r="P79" i="33"/>
  <c r="N79" i="33" s="1"/>
  <c r="O78" i="33"/>
  <c r="P78" i="33"/>
  <c r="N78" i="33"/>
  <c r="O77" i="33"/>
  <c r="P77" i="33" s="1"/>
  <c r="N77" i="33" s="1"/>
  <c r="O76" i="33"/>
  <c r="P76" i="33" s="1"/>
  <c r="N76" i="33" s="1"/>
  <c r="O75" i="33"/>
  <c r="P75" i="33"/>
  <c r="N75" i="33" s="1"/>
  <c r="O74" i="33"/>
  <c r="P74" i="33"/>
  <c r="N74" i="33"/>
  <c r="O73" i="33"/>
  <c r="P73" i="33" s="1"/>
  <c r="N73" i="33" s="1"/>
  <c r="O70" i="33"/>
  <c r="P70" i="33" s="1"/>
  <c r="N70" i="33" s="1"/>
  <c r="O62" i="33"/>
  <c r="P62" i="33"/>
  <c r="N62" i="33" s="1"/>
  <c r="O61" i="33"/>
  <c r="P61" i="33"/>
  <c r="N61" i="33"/>
  <c r="O60" i="33"/>
  <c r="P60" i="33" s="1"/>
  <c r="N60" i="33" s="1"/>
  <c r="O57" i="33"/>
  <c r="P57" i="33" s="1"/>
  <c r="N57" i="33" s="1"/>
  <c r="O55" i="33"/>
  <c r="P55" i="33"/>
  <c r="N55" i="33" s="1"/>
  <c r="O53" i="33"/>
  <c r="P53" i="33"/>
  <c r="N53" i="33"/>
  <c r="O50" i="33"/>
  <c r="P50" i="33" s="1"/>
  <c r="N50" i="33" s="1"/>
  <c r="O48" i="33"/>
  <c r="P48" i="33"/>
  <c r="N48" i="33" s="1"/>
  <c r="O42" i="33"/>
  <c r="P42" i="33"/>
  <c r="N42" i="33"/>
  <c r="O39" i="33"/>
  <c r="P39" i="33" s="1"/>
  <c r="N39" i="33" s="1"/>
  <c r="O38" i="33"/>
  <c r="P38" i="33" s="1"/>
  <c r="N38" i="33" s="1"/>
  <c r="O37" i="33"/>
  <c r="P37" i="33"/>
  <c r="N37" i="33" s="1"/>
  <c r="O36" i="33"/>
  <c r="P36" i="33"/>
  <c r="N36" i="33"/>
  <c r="O35" i="33"/>
  <c r="P35" i="33" s="1"/>
  <c r="N35" i="33" s="1"/>
  <c r="O33" i="33"/>
  <c r="P33" i="33" s="1"/>
  <c r="N33" i="33" s="1"/>
  <c r="O32" i="33"/>
  <c r="P32" i="33"/>
  <c r="N32" i="33" s="1"/>
  <c r="O31" i="33"/>
  <c r="P31" i="33"/>
  <c r="N31" i="33"/>
  <c r="O29" i="33"/>
  <c r="P29" i="33" s="1"/>
  <c r="N29" i="33" s="1"/>
  <c r="O28" i="33"/>
  <c r="P28" i="33" s="1"/>
  <c r="N28" i="33" s="1"/>
  <c r="O27" i="33"/>
  <c r="P27" i="33"/>
  <c r="N27" i="33" s="1"/>
  <c r="O17" i="33"/>
  <c r="C16" i="33"/>
  <c r="D16" i="33"/>
  <c r="E16" i="33"/>
  <c r="F16" i="33"/>
  <c r="G16" i="33"/>
  <c r="H16" i="33"/>
  <c r="I16" i="33"/>
  <c r="J16" i="33"/>
  <c r="K16" i="33"/>
  <c r="L16" i="33"/>
  <c r="M16" i="33"/>
  <c r="O4" i="33"/>
  <c r="P4" i="33" s="1"/>
  <c r="N4" i="33" s="1"/>
  <c r="C14" i="33"/>
  <c r="D14" i="33"/>
  <c r="E14" i="33"/>
  <c r="F14" i="33"/>
  <c r="G14" i="33"/>
  <c r="H14" i="33"/>
  <c r="I14" i="33"/>
  <c r="J14" i="33"/>
  <c r="K14" i="33"/>
  <c r="O14" i="33" s="1"/>
  <c r="P14" i="33" s="1"/>
  <c r="N14" i="33" s="1"/>
  <c r="L14" i="33"/>
  <c r="M14" i="33"/>
  <c r="B14" i="33"/>
  <c r="B12" i="33"/>
  <c r="O15" i="33"/>
  <c r="P15" i="33" s="1"/>
  <c r="N15" i="33" s="1"/>
  <c r="P17" i="33"/>
  <c r="O13" i="33"/>
  <c r="P13" i="33" s="1"/>
  <c r="N13" i="33" s="1"/>
  <c r="C12" i="33"/>
  <c r="O12" i="33"/>
  <c r="P12" i="33" s="1"/>
  <c r="N12" i="33" s="1"/>
  <c r="D12" i="33"/>
  <c r="E12" i="33"/>
  <c r="F12" i="33"/>
  <c r="G12" i="33"/>
  <c r="H12" i="33"/>
  <c r="I12" i="33"/>
  <c r="J12" i="33"/>
  <c r="K12" i="33"/>
  <c r="L12" i="33"/>
  <c r="M12" i="33"/>
  <c r="B10" i="33"/>
  <c r="C10" i="33"/>
  <c r="D10" i="33"/>
  <c r="F10" i="33"/>
  <c r="G10" i="33"/>
  <c r="H10" i="33"/>
  <c r="I10" i="33"/>
  <c r="O9" i="33"/>
  <c r="P9" i="33"/>
  <c r="N9" i="33" s="1"/>
  <c r="B8" i="33"/>
  <c r="C8" i="33"/>
  <c r="O8" i="33"/>
  <c r="P8" i="33" s="1"/>
  <c r="N8" i="33" s="1"/>
  <c r="D8" i="33"/>
  <c r="E8" i="33"/>
  <c r="F8" i="33"/>
  <c r="G8" i="33"/>
  <c r="H8" i="33"/>
  <c r="I8" i="33"/>
  <c r="J8" i="33"/>
  <c r="K8" i="33"/>
  <c r="L8" i="33"/>
  <c r="M8" i="33"/>
  <c r="O7" i="33"/>
  <c r="P7" i="33" s="1"/>
  <c r="N7" i="33" s="1"/>
  <c r="O11" i="33"/>
  <c r="P11" i="33" s="1"/>
  <c r="N11" i="33" s="1"/>
  <c r="O18" i="33"/>
  <c r="P18" i="33"/>
  <c r="N18" i="33" s="1"/>
  <c r="O19" i="33"/>
  <c r="P19" i="33"/>
  <c r="N19" i="33"/>
  <c r="O20" i="33"/>
  <c r="P20" i="33" s="1"/>
  <c r="N20" i="33" s="1"/>
  <c r="O21" i="33"/>
  <c r="P21" i="33" s="1"/>
  <c r="N21" i="33" s="1"/>
  <c r="N17" i="33"/>
  <c r="B6" i="33"/>
  <c r="C6" i="33"/>
  <c r="D6" i="33"/>
  <c r="E6" i="33"/>
  <c r="O6" i="33"/>
  <c r="P6" i="33" s="1"/>
  <c r="N6" i="33" s="1"/>
  <c r="F6" i="33"/>
  <c r="G6" i="33"/>
  <c r="H6" i="33"/>
  <c r="I6" i="33"/>
  <c r="D85" i="32"/>
  <c r="E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D85" i="31"/>
  <c r="E85" i="31"/>
  <c r="C86" i="31"/>
  <c r="D86" i="31"/>
  <c r="E86" i="31"/>
  <c r="F86" i="31"/>
  <c r="G86" i="31"/>
  <c r="H86" i="31"/>
  <c r="C87" i="31"/>
  <c r="D87" i="31"/>
  <c r="E87" i="31"/>
  <c r="F87" i="31"/>
  <c r="G87" i="31"/>
  <c r="H87" i="31"/>
  <c r="D85" i="30"/>
  <c r="E85" i="30"/>
  <c r="C86" i="30"/>
  <c r="D86" i="30"/>
  <c r="E86" i="30"/>
  <c r="F86" i="30"/>
  <c r="G86" i="30"/>
  <c r="H86" i="30"/>
  <c r="C87" i="30"/>
  <c r="D87" i="30"/>
  <c r="E87" i="30"/>
  <c r="F87" i="30"/>
  <c r="G87" i="30"/>
  <c r="H87" i="30"/>
  <c r="D85" i="29"/>
  <c r="E85" i="29"/>
  <c r="C86" i="29"/>
  <c r="D86" i="29"/>
  <c r="E86" i="29"/>
  <c r="F86" i="29"/>
  <c r="G86" i="29"/>
  <c r="H86" i="29"/>
  <c r="C87" i="29"/>
  <c r="D87" i="29"/>
  <c r="E87" i="29"/>
  <c r="F87" i="29"/>
  <c r="G87" i="29"/>
  <c r="H87" i="29"/>
  <c r="H86" i="28"/>
  <c r="H87" i="28"/>
  <c r="D85" i="27"/>
  <c r="E85" i="27"/>
  <c r="C86" i="27"/>
  <c r="D86" i="27"/>
  <c r="E86" i="27"/>
  <c r="F86" i="27"/>
  <c r="G86" i="27"/>
  <c r="H86" i="27"/>
  <c r="C87" i="27"/>
  <c r="D87" i="27"/>
  <c r="E87" i="27"/>
  <c r="F87" i="27"/>
  <c r="G87" i="27"/>
  <c r="H87" i="27"/>
  <c r="C86" i="26"/>
  <c r="H86" i="26"/>
  <c r="C87" i="26"/>
  <c r="H87" i="26"/>
  <c r="D85" i="24"/>
  <c r="H85" i="24"/>
  <c r="E85" i="24"/>
  <c r="C86" i="24"/>
  <c r="H86" i="24" s="1"/>
  <c r="C87" i="24"/>
  <c r="H87" i="24" s="1"/>
  <c r="D85" i="22"/>
  <c r="H85" i="22"/>
  <c r="E85" i="22"/>
  <c r="C86" i="22"/>
  <c r="H86" i="22" s="1"/>
  <c r="C87" i="22"/>
  <c r="H87" i="22"/>
  <c r="D85" i="25"/>
  <c r="E85" i="25"/>
  <c r="C86" i="25"/>
  <c r="D86" i="25"/>
  <c r="E86" i="25"/>
  <c r="F86" i="25"/>
  <c r="G86" i="25"/>
  <c r="H86" i="25"/>
  <c r="C87" i="25"/>
  <c r="D87" i="25"/>
  <c r="E87" i="25"/>
  <c r="F87" i="25"/>
  <c r="G87" i="25"/>
  <c r="H87" i="25"/>
  <c r="D86" i="24"/>
  <c r="E86" i="24"/>
  <c r="F86" i="24"/>
  <c r="G86" i="24"/>
  <c r="D87" i="24"/>
  <c r="E87" i="24"/>
  <c r="F87" i="24"/>
  <c r="G87" i="24"/>
  <c r="D86" i="22"/>
  <c r="E86" i="22"/>
  <c r="F86" i="22"/>
  <c r="G86" i="22"/>
  <c r="D87" i="22"/>
  <c r="E87" i="22"/>
  <c r="F87" i="22"/>
  <c r="G87" i="22"/>
  <c r="D85" i="19"/>
  <c r="E85" i="19"/>
  <c r="C86" i="19"/>
  <c r="D86" i="19"/>
  <c r="E86" i="19"/>
  <c r="F86" i="19"/>
  <c r="G86" i="19"/>
  <c r="H86" i="19"/>
  <c r="C87" i="19"/>
  <c r="D87" i="19"/>
  <c r="E87" i="19"/>
  <c r="F87" i="19"/>
  <c r="G87" i="19"/>
  <c r="H87" i="19"/>
  <c r="H37" i="26"/>
  <c r="G37" i="21" s="1"/>
  <c r="H46" i="26"/>
  <c r="G46" i="21" s="1"/>
  <c r="H65" i="26"/>
  <c r="H83" i="26"/>
  <c r="G83" i="21" s="1"/>
  <c r="H10" i="28"/>
  <c r="I10" i="21" s="1"/>
  <c r="H8" i="29"/>
  <c r="L8" i="21" s="1"/>
  <c r="H16" i="29"/>
  <c r="L16" i="21" s="1"/>
  <c r="H18" i="29"/>
  <c r="H26" i="29"/>
  <c r="L26" i="21" s="1"/>
  <c r="H44" i="29"/>
  <c r="L44" i="21" s="1"/>
  <c r="H63" i="29"/>
  <c r="L63" i="21" s="1"/>
  <c r="H72" i="29"/>
  <c r="L72" i="21" s="1"/>
  <c r="H80" i="29"/>
  <c r="H39" i="32"/>
  <c r="M39" i="21" s="1"/>
  <c r="H48" i="32"/>
  <c r="M48" i="21" s="1"/>
  <c r="H59" i="32"/>
  <c r="M59" i="21" s="1"/>
  <c r="H67" i="32"/>
  <c r="H76" i="32"/>
  <c r="M76" i="21" s="1"/>
  <c r="H66" i="28"/>
  <c r="F65" i="28"/>
  <c r="H41" i="19"/>
  <c r="B41" i="21" s="1"/>
  <c r="H8" i="19"/>
  <c r="B8" i="21" s="1"/>
  <c r="H78" i="19"/>
  <c r="B78" i="21" s="1"/>
  <c r="H74" i="32"/>
  <c r="M74" i="21" s="1"/>
  <c r="H6" i="29"/>
  <c r="L6" i="21" s="1"/>
  <c r="H41" i="29"/>
  <c r="L41" i="21" s="1"/>
  <c r="H67" i="29"/>
  <c r="O67" i="21"/>
  <c r="P67" i="21" s="1"/>
  <c r="H83" i="29"/>
  <c r="L83" i="21" s="1"/>
  <c r="H46" i="30"/>
  <c r="K46" i="21" s="1"/>
  <c r="H59" i="30"/>
  <c r="K59" i="21" s="1"/>
  <c r="H83" i="30"/>
  <c r="K83" i="21" s="1"/>
  <c r="H20" i="31"/>
  <c r="H8" i="28"/>
  <c r="I8" i="21" s="1"/>
  <c r="H28" i="28"/>
  <c r="H74" i="28"/>
  <c r="I74" i="21" s="1"/>
  <c r="H20" i="28"/>
  <c r="H65" i="28"/>
  <c r="H78" i="28"/>
  <c r="I78" i="21" s="1"/>
  <c r="H12" i="28"/>
  <c r="I12" i="21" s="1"/>
  <c r="H24" i="28"/>
  <c r="I24" i="21" s="1"/>
  <c r="H56" i="28"/>
  <c r="I56" i="21" s="1"/>
  <c r="H70" i="28"/>
  <c r="I70" i="21" s="1"/>
  <c r="H14" i="27"/>
  <c r="H14" i="21" s="1"/>
  <c r="H41" i="27"/>
  <c r="H41" i="21" s="1"/>
  <c r="H53" i="27"/>
  <c r="O53" i="21"/>
  <c r="P53" i="21"/>
  <c r="H78" i="27"/>
  <c r="H78" i="21" s="1"/>
  <c r="H22" i="27"/>
  <c r="H22" i="21" s="1"/>
  <c r="H20" i="27"/>
  <c r="H30" i="27"/>
  <c r="H30" i="21" s="1"/>
  <c r="H61" i="27"/>
  <c r="H61" i="21" s="1"/>
  <c r="H22" i="26"/>
  <c r="G22" i="21" s="1"/>
  <c r="H37" i="25"/>
  <c r="F37" i="21" s="1"/>
  <c r="H32" i="25"/>
  <c r="H74" i="25"/>
  <c r="F74" i="21" s="1"/>
  <c r="O74" i="21" s="1"/>
  <c r="P74" i="21" s="1"/>
  <c r="N74" i="21" s="1"/>
  <c r="H8" i="25"/>
  <c r="F8" i="21" s="1"/>
  <c r="H26" i="24"/>
  <c r="E26" i="21" s="1"/>
  <c r="H44" i="24"/>
  <c r="E44" i="21" s="1"/>
  <c r="H80" i="24"/>
  <c r="O29" i="21"/>
  <c r="P29" i="21"/>
  <c r="H39" i="22"/>
  <c r="C39" i="21" s="1"/>
  <c r="H76" i="22"/>
  <c r="C76" i="21" s="1"/>
  <c r="O54" i="21"/>
  <c r="P54" i="21"/>
  <c r="O33" i="21"/>
  <c r="P33" i="21"/>
  <c r="O66" i="21"/>
  <c r="P66" i="21"/>
  <c r="O68" i="21"/>
  <c r="P68" i="21" s="1"/>
  <c r="O81" i="21"/>
  <c r="P81" i="21"/>
  <c r="N71" i="21"/>
  <c r="H20" i="19"/>
  <c r="H65" i="19"/>
  <c r="H74" i="19"/>
  <c r="B74" i="21" s="1"/>
  <c r="H12" i="19"/>
  <c r="B12" i="21" s="1"/>
  <c r="H32" i="19"/>
  <c r="H63" i="19"/>
  <c r="B63" i="21" s="1"/>
  <c r="H51" i="19"/>
  <c r="H61" i="19"/>
  <c r="B61" i="21" s="1"/>
  <c r="H14" i="19"/>
  <c r="B14" i="21" s="1"/>
  <c r="H16" i="19"/>
  <c r="B16" i="21" s="1"/>
  <c r="H72" i="19"/>
  <c r="B72" i="21" s="1"/>
  <c r="H24" i="19"/>
  <c r="B24" i="21" s="1"/>
  <c r="H70" i="19"/>
  <c r="B70" i="21" s="1"/>
  <c r="O21" i="21"/>
  <c r="P21" i="21"/>
  <c r="O18" i="21"/>
  <c r="P18" i="21" s="1"/>
  <c r="O19" i="21"/>
  <c r="P19" i="21"/>
  <c r="O32" i="21"/>
  <c r="P32" i="21" s="1"/>
  <c r="O20" i="21"/>
  <c r="P20" i="21"/>
  <c r="O28" i="21"/>
  <c r="P28" i="21"/>
  <c r="O65" i="21"/>
  <c r="P65" i="21" s="1"/>
  <c r="O51" i="21"/>
  <c r="P51" i="21" s="1"/>
  <c r="N51" i="21" s="1"/>
  <c r="O80" i="21"/>
  <c r="P80" i="21"/>
  <c r="O52" i="21" l="1"/>
  <c r="P52" i="21" s="1"/>
  <c r="N52" i="21" s="1"/>
  <c r="O42" i="21"/>
  <c r="P42" i="21" s="1"/>
  <c r="N42" i="21" s="1"/>
  <c r="O77" i="21"/>
  <c r="P77" i="21" s="1"/>
  <c r="N77" i="21" s="1"/>
  <c r="O8" i="21"/>
  <c r="P8" i="21" s="1"/>
  <c r="N8" i="21" s="1"/>
  <c r="O31" i="21"/>
  <c r="P31" i="21" s="1"/>
  <c r="N31" i="21" s="1"/>
  <c r="O78" i="21"/>
  <c r="P78" i="21" s="1"/>
  <c r="N78" i="21" s="1"/>
  <c r="O9" i="21"/>
  <c r="P9" i="21" s="1"/>
  <c r="N9" i="21" s="1"/>
  <c r="O27" i="21"/>
  <c r="P27" i="21" s="1"/>
  <c r="N27" i="21" s="1"/>
  <c r="O40" i="21"/>
  <c r="P40" i="21" s="1"/>
  <c r="N40" i="21" s="1"/>
  <c r="O84" i="21"/>
  <c r="P84" i="21" s="1"/>
  <c r="N84" i="21" s="1"/>
  <c r="O75" i="21"/>
  <c r="P75" i="21" s="1"/>
  <c r="N75" i="21" s="1"/>
  <c r="O39" i="21"/>
  <c r="P39" i="21" s="1"/>
  <c r="N39" i="21" s="1"/>
  <c r="O15" i="21"/>
  <c r="P15" i="21" s="1"/>
  <c r="N15" i="21" s="1"/>
  <c r="O7" i="21"/>
  <c r="P7" i="21" s="1"/>
  <c r="N7" i="21" s="1"/>
  <c r="O24" i="21"/>
  <c r="P24" i="21" s="1"/>
  <c r="N24" i="21" s="1"/>
  <c r="O56" i="21"/>
  <c r="P56" i="21" s="1"/>
  <c r="N56" i="21" s="1"/>
  <c r="O61" i="21"/>
  <c r="P61" i="21" s="1"/>
  <c r="N61" i="21" s="1"/>
  <c r="O47" i="33"/>
  <c r="P47" i="33" s="1"/>
  <c r="N47" i="33" s="1"/>
  <c r="O60" i="21"/>
  <c r="P60" i="21" s="1"/>
  <c r="N60" i="21" s="1"/>
  <c r="O72" i="33"/>
  <c r="P72" i="33" s="1"/>
  <c r="N72" i="33" s="1"/>
  <c r="O12" i="21"/>
  <c r="P12" i="21" s="1"/>
  <c r="N12" i="21" s="1"/>
  <c r="O13" i="21"/>
  <c r="P13" i="21" s="1"/>
  <c r="N13" i="21" s="1"/>
  <c r="O38" i="21"/>
  <c r="P38" i="21" s="1"/>
  <c r="N38" i="21" s="1"/>
  <c r="O4" i="21"/>
  <c r="P4" i="21" s="1"/>
  <c r="N4" i="21" s="1"/>
  <c r="O45" i="21"/>
  <c r="P45" i="21" s="1"/>
  <c r="N45" i="21" s="1"/>
  <c r="O64" i="21"/>
  <c r="P64" i="21" s="1"/>
  <c r="N64" i="21" s="1"/>
  <c r="H30" i="25"/>
  <c r="F30" i="21" s="1"/>
  <c r="O30" i="21" s="1"/>
  <c r="P30" i="21" s="1"/>
  <c r="N30" i="21" s="1"/>
  <c r="O49" i="21"/>
  <c r="P49" i="21" s="1"/>
  <c r="N49" i="21" s="1"/>
  <c r="H10" i="22"/>
  <c r="C10" i="21" s="1"/>
  <c r="H44" i="34"/>
  <c r="D44" i="21" s="1"/>
  <c r="H63" i="34"/>
  <c r="D63" i="21" s="1"/>
  <c r="O63" i="21" s="1"/>
  <c r="P63" i="21" s="1"/>
  <c r="N63" i="21" s="1"/>
  <c r="H80" i="34"/>
  <c r="H20" i="25"/>
  <c r="H26" i="25"/>
  <c r="F26" i="21" s="1"/>
  <c r="O79" i="21"/>
  <c r="P79" i="21" s="1"/>
  <c r="N79" i="21" s="1"/>
  <c r="H48" i="31"/>
  <c r="J48" i="21" s="1"/>
  <c r="O48" i="21" s="1"/>
  <c r="P48" i="21" s="1"/>
  <c r="N48" i="21" s="1"/>
  <c r="H10" i="32"/>
  <c r="M10" i="21" s="1"/>
  <c r="O10" i="33"/>
  <c r="P10" i="33" s="1"/>
  <c r="N10" i="33" s="1"/>
  <c r="O16" i="33"/>
  <c r="P16" i="33" s="1"/>
  <c r="N16" i="33" s="1"/>
  <c r="O26" i="33"/>
  <c r="P26" i="33" s="1"/>
  <c r="N26" i="33" s="1"/>
  <c r="O30" i="33"/>
  <c r="P30" i="33" s="1"/>
  <c r="N30" i="33" s="1"/>
  <c r="O49" i="33"/>
  <c r="P49" i="33" s="1"/>
  <c r="N49" i="33" s="1"/>
  <c r="H67" i="19"/>
  <c r="H76" i="19"/>
  <c r="B76" i="21" s="1"/>
  <c r="O76" i="21" s="1"/>
  <c r="P76" i="21" s="1"/>
  <c r="N76" i="21" s="1"/>
  <c r="H72" i="22"/>
  <c r="C72" i="21" s="1"/>
  <c r="O17" i="21"/>
  <c r="P17" i="21" s="1"/>
  <c r="N17" i="21" s="1"/>
  <c r="O47" i="21"/>
  <c r="P47" i="21" s="1"/>
  <c r="N47" i="21" s="1"/>
  <c r="H16" i="25"/>
  <c r="F16" i="21" s="1"/>
  <c r="O16" i="21" s="1"/>
  <c r="P16" i="21" s="1"/>
  <c r="N16" i="21" s="1"/>
  <c r="H22" i="31"/>
  <c r="J22" i="21" s="1"/>
  <c r="H18" i="28"/>
  <c r="H26" i="28"/>
  <c r="I26" i="21" s="1"/>
  <c r="H41" i="28"/>
  <c r="I41" i="21" s="1"/>
  <c r="H44" i="31"/>
  <c r="J44" i="21" s="1"/>
  <c r="H59" i="31"/>
  <c r="J59" i="21" s="1"/>
  <c r="H80" i="31"/>
  <c r="H6" i="27"/>
  <c r="H6" i="21" s="1"/>
  <c r="H53" i="28"/>
  <c r="H63" i="28"/>
  <c r="I63" i="21" s="1"/>
  <c r="H72" i="28"/>
  <c r="I72" i="21" s="1"/>
  <c r="H6" i="28"/>
  <c r="I6" i="21" s="1"/>
  <c r="H46" i="32"/>
  <c r="M46" i="21" s="1"/>
  <c r="O46" i="21" s="1"/>
  <c r="P46" i="21" s="1"/>
  <c r="N46" i="21" s="1"/>
  <c r="H83" i="32"/>
  <c r="M83" i="21" s="1"/>
  <c r="O83" i="21" s="1"/>
  <c r="P83" i="21" s="1"/>
  <c r="N83" i="21" s="1"/>
  <c r="H10" i="27"/>
  <c r="H10" i="21" s="1"/>
  <c r="H59" i="27"/>
  <c r="H59" i="21" s="1"/>
  <c r="H14" i="28"/>
  <c r="I14" i="21" s="1"/>
  <c r="O14" i="21" s="1"/>
  <c r="P14" i="21" s="1"/>
  <c r="N14" i="21" s="1"/>
  <c r="H37" i="28"/>
  <c r="I37" i="21" s="1"/>
  <c r="O37" i="21" s="1"/>
  <c r="P37" i="21" s="1"/>
  <c r="N37" i="21" s="1"/>
  <c r="H59" i="28"/>
  <c r="I59" i="21" s="1"/>
  <c r="H6" i="30"/>
  <c r="K6" i="21" s="1"/>
  <c r="H22" i="30"/>
  <c r="K22" i="21" s="1"/>
  <c r="H41" i="32"/>
  <c r="M41" i="21" s="1"/>
  <c r="H70" i="32"/>
  <c r="M70" i="21" s="1"/>
  <c r="O70" i="21" s="1"/>
  <c r="P70" i="21" s="1"/>
  <c r="N70" i="21" s="1"/>
  <c r="O26" i="21" l="1"/>
  <c r="P26" i="21" s="1"/>
  <c r="N26" i="21" s="1"/>
  <c r="O44" i="21"/>
  <c r="P44" i="21" s="1"/>
  <c r="N44" i="21" s="1"/>
  <c r="O22" i="21"/>
  <c r="P22" i="21" s="1"/>
  <c r="N22" i="21" s="1"/>
  <c r="O72" i="21"/>
  <c r="P72" i="21" s="1"/>
  <c r="N72" i="21" s="1"/>
  <c r="O59" i="21"/>
  <c r="P59" i="21" s="1"/>
  <c r="N59" i="21" s="1"/>
  <c r="O6" i="21"/>
  <c r="P6" i="21" s="1"/>
  <c r="N6" i="21" s="1"/>
  <c r="O41" i="21"/>
  <c r="P41" i="21" s="1"/>
  <c r="N41" i="21" s="1"/>
  <c r="O10" i="21"/>
  <c r="P10" i="21" s="1"/>
  <c r="N10" i="21" s="1"/>
</calcChain>
</file>

<file path=xl/sharedStrings.xml><?xml version="1.0" encoding="utf-8"?>
<sst xmlns="http://schemas.openxmlformats.org/spreadsheetml/2006/main" count="2345" uniqueCount="169">
  <si>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</si>
  <si>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</si>
  <si>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</si>
  <si>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</si>
  <si>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</si>
  <si>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</si>
  <si>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</si>
  <si>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</si>
  <si>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</si>
  <si>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</si>
  <si>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</si>
  <si>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</si>
  <si>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</si>
  <si>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</si>
  <si>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</si>
  <si>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</si>
  <si>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</si>
  <si>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</si>
  <si>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</si>
  <si>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</si>
  <si>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</si>
  <si>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</si>
  <si>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</si>
  <si>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</si>
  <si>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</si>
  <si>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</si>
  <si>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</si>
  <si>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</si>
  <si>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</si>
  <si>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</si>
  <si>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</si>
  <si>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</si>
  <si>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</si>
  <si>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</si>
  <si>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</si>
  <si>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</si>
  <si>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</si>
  <si>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</si>
  <si>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</si>
  <si>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</si>
  <si>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</si>
  <si>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</si>
  <si>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</si>
  <si>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</si>
  <si>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</si>
  <si>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</si>
  <si>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</si>
  <si>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</si>
  <si>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</si>
  <si>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</si>
  <si>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</si>
  <si>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</si>
  <si>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</si>
  <si>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</si>
  <si>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</si>
  <si>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</si>
  <si>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</si>
  <si>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</si>
  <si>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</si>
  <si>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</si>
  <si>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</si>
  <si>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</si>
  <si>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</si>
  <si>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</si>
  <si>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 xml:space="preserve"> </t>
  </si>
  <si>
    <t>-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</si>
  <si>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</si>
  <si>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</si>
  <si>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</si>
  <si>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           (เหรียญ/ตัน)</t>
  </si>
  <si>
    <t xml:space="preserve">              (เหรียญ/ตัน)</t>
  </si>
  <si>
    <t>ข้าวสารเหนียวขาว 10%</t>
  </si>
  <si>
    <t xml:space="preserve">                           (เหรียญ/ตัน)</t>
  </si>
  <si>
    <t>sum</t>
  </si>
  <si>
    <t>sum/n</t>
  </si>
  <si>
    <t>* ข้อมูลเดือน ธันวาคม(เฉลี่ย 2 สัปดาห์)</t>
  </si>
  <si>
    <t xml:space="preserve"> ราคาธัญพืชส่งออก FOB.  ปี 2550 (BOT)</t>
  </si>
  <si>
    <t>ข้าวสารเหนียว</t>
  </si>
  <si>
    <t xml:space="preserve">  </t>
  </si>
  <si>
    <t xml:space="preserve">                     </t>
  </si>
  <si>
    <t xml:space="preserve">     (51/52)           (เหรียญ/ตัน)</t>
  </si>
  <si>
    <t xml:space="preserve">     (52/53)          (เหรียญ/ตัน)</t>
  </si>
  <si>
    <t xml:space="preserve">     (52/53)           (เหรียญ/ตัน)</t>
  </si>
  <si>
    <t xml:space="preserve"> ราคาธัญพืชส่งออก FOB. เดือน พ.ค. ปี 2553</t>
  </si>
  <si>
    <t xml:space="preserve"> ราคาธัญพืชส่งออก FOB. เดือน เม.ย. ปี 2553</t>
  </si>
  <si>
    <t xml:space="preserve"> ราคาธัญพืชส่งออก FOB. เดือน มี.ค. ปี 2553</t>
  </si>
  <si>
    <t xml:space="preserve"> ราคาธัญพืชส่งออก FOB. เดือน ก.พ. ปี 2553</t>
  </si>
  <si>
    <t xml:space="preserve"> ราคาธัญพืชส่งออก FOB. เดือน มค. ปี 2553</t>
  </si>
  <si>
    <t xml:space="preserve"> ราคาธัญพืชส่งออก FOB. เดือน กค. ปี 2553</t>
  </si>
  <si>
    <t xml:space="preserve"> ราคาธัญพืชส่งออก FOB. เดือน สค. ปี 2553</t>
  </si>
  <si>
    <t xml:space="preserve"> ราคาธัญพืชส่งออก FOB. เดือน กย. ปี 2553</t>
  </si>
  <si>
    <t xml:space="preserve"> ราคาธัญพืชส่งออก FOB. เดือน มิย. ปี 2553</t>
  </si>
  <si>
    <t xml:space="preserve"> ราคาธัญพืชส่งออก FOB. เดือน ตค. ปี 2553</t>
  </si>
  <si>
    <t xml:space="preserve"> ราคาธัญพืชส่งออก FOB. เดือน พย.  ปี 2553</t>
  </si>
  <si>
    <t xml:space="preserve"> ราคาธัญพืชส่งออก FOB. เดือน ธค. ปี 2553</t>
  </si>
  <si>
    <t xml:space="preserve"> ราคาธัญพืชส่งออก FOB.  ปี 2553</t>
  </si>
  <si>
    <r>
      <t>ข้</t>
    </r>
    <r>
      <rPr>
        <u/>
        <sz val="14"/>
        <color indexed="10"/>
        <rFont val="CordiaUPC"/>
        <family val="2"/>
        <charset val="222"/>
      </rPr>
      <t>าวสารเหนียว</t>
    </r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</si>
  <si>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</si>
  <si>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</si>
  <si>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</si>
  <si>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</si>
  <si>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</si>
  <si>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</si>
  <si>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</si>
  <si>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</si>
  <si>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</si>
  <si>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</si>
  <si>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</si>
  <si>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</si>
  <si>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</si>
  <si>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</si>
  <si>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</si>
  <si>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</si>
  <si>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</si>
  <si>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</si>
  <si>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</si>
  <si>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</si>
  <si>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</si>
  <si>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</si>
  <si>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</si>
  <si>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</si>
  <si>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</si>
  <si>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</si>
  <si>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</si>
  <si>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</si>
  <si>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</si>
  <si>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</si>
  <si>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RFXB10GU</t>
  </si>
  <si>
    <t>RFXS10GU</t>
  </si>
  <si>
    <t>RWXBA1DU</t>
  </si>
  <si>
    <t>RWXSA1DU</t>
  </si>
  <si>
    <t>RWXBA1EU</t>
  </si>
  <si>
    <t>RWXSA1EU</t>
  </si>
  <si>
    <t>RWXBA1FU</t>
  </si>
  <si>
    <t>RWXSA1FU</t>
  </si>
  <si>
    <t>RGXB10GU</t>
  </si>
  <si>
    <t>RGXS10GU</t>
  </si>
  <si>
    <t>RGXB10SU</t>
  </si>
  <si>
    <t>RGXS10SU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</si>
  <si>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</si>
  <si>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</si>
  <si>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</si>
  <si>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</si>
  <si>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</si>
  <si>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</si>
  <si>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</si>
  <si>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</si>
  <si>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</si>
  <si>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</si>
  <si>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</si>
  <si>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</si>
  <si>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</si>
  <si>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</si>
  <si>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</si>
  <si>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</si>
  <si>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</si>
  <si>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</si>
  <si>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</si>
  <si>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</si>
  <si>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</si>
  <si>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</si>
  <si>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</si>
  <si>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</si>
  <si>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</si>
  <si>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</si>
  <si>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RFXBA1DO</t>
  </si>
  <si>
    <t>RFXSA1DO</t>
  </si>
  <si>
    <t>RFXBA1EN</t>
  </si>
  <si>
    <t>RFXSA1EN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</si>
</sst>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-* #,##0.0000_-;\-* #,##0.0000_-;_-* &quot;-&quot;??_-;_-@_-"/>
    <numFmt numFmtId="188" formatCode="0.0000"/>
    <numFmt numFmtId="189" formatCode="_-* #,##0_-;\-* #,##0_-;_-* &quot;-&quot;??_-;_-@_-"/>
    <numFmt numFmtId="190" formatCode="0.000"/>
  </numFmts>
  <fonts count="15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4"/>
      <color indexed="42"/>
      <name val="Cordia New"/>
      <family val="2"/>
    </font>
    <font>
      <sz val="16"/>
      <name val="Cordia New"/>
      <family val="2"/>
    </font>
    <font>
      <sz val="16"/>
      <name val="Angsana New"/>
      <family val="1"/>
      <charset val="222"/>
    </font>
    <font>
      <sz val="14"/>
      <name val="Cordia New"/>
      <family val="2"/>
    </font>
    <font>
      <u/>
      <sz val="14"/>
      <color indexed="10"/>
      <name val="CordiaUPC"/>
      <family val="2"/>
      <charset val="222"/>
    </font>
    <font>
      <b/>
      <sz val="14"/>
      <color rgb="FFFF0000"/>
      <name val="CordiaUPC"/>
      <family val="2"/>
      <charset val="222"/>
    </font>
    <font>
      <sz val="14"/>
      <color rgb="FFFF0000"/>
      <name val="Cordia New"/>
      <family val="2"/>
    </font>
    <font>
      <u/>
      <sz val="14"/>
      <color rgb="FFFF0000"/>
      <name val="CordiaUPC"/>
      <family val="2"/>
      <charset val="22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80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4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4" fillId="0" borderId="3" xfId="0" applyFont="1" applyBorder="1"/>
    <xf numFmtId="0" fontId="0" fillId="0" borderId="6" xfId="0" applyBorder="1"/>
    <xf numFmtId="187" fontId="0" fillId="0" borderId="0" xfId="0" applyNumberFormat="1"/>
    <xf numFmtId="0" fontId="0" fillId="0" borderId="1" xfId="0" applyBorder="1"/>
    <xf numFmtId="0" fontId="0" fillId="0" borderId="7" xfId="0" applyBorder="1"/>
    <xf numFmtId="0" fontId="0" fillId="0" borderId="8" xfId="0" applyBorder="1"/>
    <xf numFmtId="187" fontId="1" fillId="0" borderId="9" xfId="1" applyNumberFormat="1" applyBorder="1" applyAlignment="1">
      <alignment horizontal="right"/>
    </xf>
    <xf numFmtId="189" fontId="1" fillId="0" borderId="9" xfId="1" applyNumberFormat="1" applyBorder="1" applyAlignment="1">
      <alignment horizontal="right"/>
    </xf>
    <xf numFmtId="189" fontId="1" fillId="0" borderId="3" xfId="1" applyNumberFormat="1" applyFont="1" applyBorder="1" applyAlignment="1">
      <alignment horizontal="right"/>
    </xf>
    <xf numFmtId="189" fontId="1" fillId="0" borderId="0" xfId="1" applyNumberFormat="1" applyBorder="1" applyAlignment="1">
      <alignment horizontal="right"/>
    </xf>
    <xf numFmtId="189" fontId="1" fillId="0" borderId="3" xfId="1" applyNumberFormat="1" applyBorder="1" applyAlignment="1">
      <alignment horizontal="right"/>
    </xf>
    <xf numFmtId="189" fontId="1" fillId="0" borderId="0" xfId="1" applyNumberFormat="1"/>
    <xf numFmtId="189" fontId="1" fillId="0" borderId="0" xfId="1" applyNumberFormat="1" applyBorder="1"/>
    <xf numFmtId="189" fontId="1" fillId="0" borderId="6" xfId="1" applyNumberFormat="1" applyBorder="1" applyAlignment="1">
      <alignment horizontal="right"/>
    </xf>
    <xf numFmtId="189" fontId="1" fillId="0" borderId="9" xfId="1" applyNumberFormat="1" applyFont="1" applyBorder="1" applyAlignment="1">
      <alignment horizontal="right"/>
    </xf>
    <xf numFmtId="189" fontId="1" fillId="0" borderId="6" xfId="1" applyNumberFormat="1" applyFont="1" applyBorder="1" applyAlignment="1">
      <alignment horizontal="right"/>
    </xf>
    <xf numFmtId="189" fontId="1" fillId="0" borderId="10" xfId="1" applyNumberFormat="1" applyBorder="1" applyAlignment="1">
      <alignment horizontal="right"/>
    </xf>
    <xf numFmtId="189" fontId="1" fillId="0" borderId="0" xfId="1" applyNumberFormat="1" applyFont="1"/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89" fontId="1" fillId="0" borderId="10" xfId="1" applyNumberFormat="1" applyFont="1" applyBorder="1" applyAlignment="1">
      <alignment horizontal="right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0" fillId="2" borderId="1" xfId="0" applyFill="1" applyBorder="1"/>
    <xf numFmtId="189" fontId="1" fillId="0" borderId="3" xfId="1" applyNumberFormat="1" applyBorder="1"/>
    <xf numFmtId="0" fontId="6" fillId="0" borderId="0" xfId="0" applyFont="1" applyBorder="1"/>
    <xf numFmtId="0" fontId="3" fillId="3" borderId="1" xfId="0" applyFont="1" applyFill="1" applyBorder="1" applyAlignment="1">
      <alignment horizontal="center"/>
    </xf>
    <xf numFmtId="189" fontId="1" fillId="0" borderId="6" xfId="1" applyNumberFormat="1" applyBorder="1"/>
    <xf numFmtId="0" fontId="3" fillId="0" borderId="8" xfId="0" applyFont="1" applyBorder="1" applyAlignment="1"/>
    <xf numFmtId="3" fontId="0" fillId="0" borderId="3" xfId="0" applyNumberFormat="1" applyBorder="1"/>
    <xf numFmtId="3" fontId="0" fillId="0" borderId="6" xfId="0" applyNumberFormat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187" fontId="1" fillId="4" borderId="2" xfId="1" applyNumberFormat="1" applyFill="1" applyBorder="1" applyAlignment="1">
      <alignment horizontal="right"/>
    </xf>
    <xf numFmtId="188" fontId="0" fillId="4" borderId="1" xfId="0" applyNumberFormat="1" applyFill="1" applyBorder="1" applyAlignment="1">
      <alignment horizontal="right"/>
    </xf>
    <xf numFmtId="0" fontId="0" fillId="4" borderId="11" xfId="0" applyFill="1" applyBorder="1"/>
    <xf numFmtId="187" fontId="1" fillId="4" borderId="1" xfId="1" applyNumberFormat="1" applyFill="1" applyBorder="1" applyAlignment="1">
      <alignment horizontal="right"/>
    </xf>
    <xf numFmtId="3" fontId="1" fillId="0" borderId="3" xfId="1" applyNumberFormat="1" applyFont="1" applyBorder="1" applyAlignment="1">
      <alignment horizontal="right"/>
    </xf>
    <xf numFmtId="3" fontId="0" fillId="0" borderId="3" xfId="1" applyNumberFormat="1" applyFont="1" applyBorder="1"/>
    <xf numFmtId="3" fontId="1" fillId="0" borderId="6" xfId="1" applyNumberFormat="1" applyFont="1" applyBorder="1" applyAlignment="1">
      <alignment horizontal="right"/>
    </xf>
    <xf numFmtId="0" fontId="4" fillId="2" borderId="1" xfId="0" applyFont="1" applyFill="1" applyBorder="1"/>
    <xf numFmtId="189" fontId="1" fillId="2" borderId="1" xfId="1" applyNumberFormat="1" applyFill="1" applyBorder="1" applyAlignment="1">
      <alignment horizontal="right"/>
    </xf>
    <xf numFmtId="3" fontId="0" fillId="2" borderId="1" xfId="0" applyNumberFormat="1" applyFill="1" applyBorder="1"/>
    <xf numFmtId="3" fontId="1" fillId="0" borderId="3" xfId="1" applyNumberFormat="1" applyBorder="1" applyAlignment="1">
      <alignment horizontal="right"/>
    </xf>
    <xf numFmtId="3" fontId="1" fillId="0" borderId="3" xfId="1" applyNumberFormat="1" applyBorder="1"/>
    <xf numFmtId="3" fontId="1" fillId="0" borderId="3" xfId="1" applyNumberFormat="1" applyFont="1" applyBorder="1" applyAlignment="1">
      <alignment horizontal="center"/>
    </xf>
    <xf numFmtId="189" fontId="1" fillId="0" borderId="3" xfId="1" applyNumberFormat="1" applyFont="1" applyBorder="1" applyAlignment="1">
      <alignment horizontal="center"/>
    </xf>
    <xf numFmtId="189" fontId="1" fillId="0" borderId="6" xfId="1" applyNumberFormat="1" applyFont="1" applyBorder="1" applyAlignment="1">
      <alignment horizontal="center"/>
    </xf>
    <xf numFmtId="189" fontId="1" fillId="2" borderId="1" xfId="1" applyNumberFormat="1" applyFont="1" applyFill="1" applyBorder="1" applyAlignment="1">
      <alignment horizontal="center"/>
    </xf>
    <xf numFmtId="0" fontId="4" fillId="2" borderId="4" xfId="0" applyFont="1" applyFill="1" applyBorder="1"/>
    <xf numFmtId="0" fontId="0" fillId="2" borderId="3" xfId="0" applyFill="1" applyBorder="1" applyAlignment="1">
      <alignment horizontal="right"/>
    </xf>
    <xf numFmtId="187" fontId="1" fillId="2" borderId="9" xfId="1" applyNumberFormat="1" applyFill="1" applyBorder="1" applyAlignment="1">
      <alignment horizontal="right"/>
    </xf>
    <xf numFmtId="189" fontId="1" fillId="2" borderId="9" xfId="1" applyNumberFormat="1" applyFill="1" applyBorder="1" applyAlignment="1">
      <alignment horizontal="right"/>
    </xf>
    <xf numFmtId="0" fontId="4" fillId="2" borderId="3" xfId="0" applyFont="1" applyFill="1" applyBorder="1"/>
    <xf numFmtId="189" fontId="1" fillId="2" borderId="9" xfId="1" applyNumberFormat="1" applyFont="1" applyFill="1" applyBorder="1" applyAlignment="1">
      <alignment horizontal="right"/>
    </xf>
    <xf numFmtId="189" fontId="1" fillId="2" borderId="3" xfId="1" applyNumberFormat="1" applyFill="1" applyBorder="1" applyAlignment="1">
      <alignment horizontal="right"/>
    </xf>
    <xf numFmtId="0" fontId="0" fillId="2" borderId="3" xfId="0" applyFill="1" applyBorder="1"/>
    <xf numFmtId="0" fontId="0" fillId="0" borderId="0" xfId="0" applyFill="1"/>
    <xf numFmtId="0" fontId="4" fillId="2" borderId="11" xfId="0" applyFont="1" applyFill="1" applyBorder="1"/>
    <xf numFmtId="0" fontId="0" fillId="2" borderId="1" xfId="0" applyFill="1" applyBorder="1" applyAlignment="1">
      <alignment horizontal="right"/>
    </xf>
    <xf numFmtId="187" fontId="1" fillId="2" borderId="2" xfId="1" applyNumberFormat="1" applyFill="1" applyBorder="1" applyAlignment="1">
      <alignment horizontal="right"/>
    </xf>
    <xf numFmtId="189" fontId="1" fillId="2" borderId="2" xfId="1" applyNumberFormat="1" applyFill="1" applyBorder="1" applyAlignment="1">
      <alignment horizontal="right"/>
    </xf>
    <xf numFmtId="3" fontId="1" fillId="2" borderId="1" xfId="1" applyNumberFormat="1" applyFill="1" applyBorder="1" applyAlignment="1">
      <alignment horizontal="right"/>
    </xf>
    <xf numFmtId="189" fontId="7" fillId="2" borderId="1" xfId="1" applyNumberFormat="1" applyFont="1" applyFill="1" applyBorder="1"/>
    <xf numFmtId="189" fontId="1" fillId="2" borderId="1" xfId="1" applyNumberFormat="1" applyFill="1" applyBorder="1"/>
    <xf numFmtId="189" fontId="1" fillId="0" borderId="3" xfId="1" applyNumberFormat="1" applyFont="1" applyFill="1" applyBorder="1" applyAlignment="1">
      <alignment horizontal="right"/>
    </xf>
    <xf numFmtId="189" fontId="1" fillId="0" borderId="6" xfId="1" applyNumberFormat="1" applyFont="1" applyFill="1" applyBorder="1" applyAlignment="1">
      <alignment horizontal="right"/>
    </xf>
    <xf numFmtId="188" fontId="1" fillId="4" borderId="1" xfId="1" applyNumberFormat="1" applyFill="1" applyBorder="1" applyAlignment="1">
      <alignment horizontal="right"/>
    </xf>
    <xf numFmtId="188" fontId="1" fillId="4" borderId="1" xfId="1" applyNumberFormat="1" applyFont="1" applyFill="1" applyBorder="1" applyAlignment="1">
      <alignment horizontal="right"/>
    </xf>
    <xf numFmtId="189" fontId="1" fillId="0" borderId="0" xfId="1" applyNumberFormat="1" applyFont="1" applyBorder="1" applyAlignment="1">
      <alignment horizontal="right"/>
    </xf>
    <xf numFmtId="3" fontId="0" fillId="0" borderId="12" xfId="0" applyNumberFormat="1" applyBorder="1"/>
    <xf numFmtId="188" fontId="0" fillId="4" borderId="1" xfId="0" applyNumberFormat="1" applyFill="1" applyBorder="1"/>
    <xf numFmtId="0" fontId="0" fillId="0" borderId="3" xfId="0" applyFill="1" applyBorder="1"/>
    <xf numFmtId="188" fontId="0" fillId="2" borderId="1" xfId="0" applyNumberFormat="1" applyFill="1" applyBorder="1"/>
    <xf numFmtId="189" fontId="1" fillId="0" borderId="4" xfId="1" applyNumberFormat="1" applyBorder="1"/>
    <xf numFmtId="189" fontId="1" fillId="0" borderId="9" xfId="1" applyNumberFormat="1" applyBorder="1"/>
    <xf numFmtId="189" fontId="0" fillId="0" borderId="3" xfId="1" applyNumberFormat="1" applyFont="1" applyFill="1" applyBorder="1"/>
    <xf numFmtId="190" fontId="0" fillId="2" borderId="1" xfId="0" applyNumberFormat="1" applyFill="1" applyBorder="1"/>
    <xf numFmtId="189" fontId="0" fillId="0" borderId="4" xfId="1" applyNumberFormat="1" applyFont="1" applyFill="1" applyBorder="1"/>
    <xf numFmtId="189" fontId="0" fillId="0" borderId="12" xfId="1" applyNumberFormat="1" applyFont="1" applyFill="1" applyBorder="1"/>
    <xf numFmtId="187" fontId="0" fillId="4" borderId="1" xfId="1" applyNumberFormat="1" applyFont="1" applyFill="1" applyBorder="1"/>
    <xf numFmtId="189" fontId="1" fillId="0" borderId="6" xfId="1" applyNumberFormat="1" applyFill="1" applyBorder="1" applyAlignment="1">
      <alignment horizontal="right"/>
    </xf>
    <xf numFmtId="189" fontId="1" fillId="0" borderId="3" xfId="1" applyNumberFormat="1" applyFill="1" applyBorder="1" applyAlignment="1">
      <alignment horizontal="right"/>
    </xf>
    <xf numFmtId="0" fontId="0" fillId="2" borderId="12" xfId="0" applyFill="1" applyBorder="1" applyAlignment="1">
      <alignment horizontal="right"/>
    </xf>
    <xf numFmtId="189" fontId="0" fillId="0" borderId="0" xfId="1" applyNumberFormat="1" applyFont="1"/>
    <xf numFmtId="0" fontId="8" fillId="0" borderId="0" xfId="0" applyFont="1"/>
    <xf numFmtId="189" fontId="8" fillId="0" borderId="0" xfId="0" applyNumberFormat="1" applyFont="1"/>
    <xf numFmtId="187" fontId="8" fillId="0" borderId="0" xfId="0" applyNumberFormat="1" applyFont="1"/>
    <xf numFmtId="189" fontId="0" fillId="0" borderId="0" xfId="1" applyNumberFormat="1" applyFont="1" applyBorder="1"/>
    <xf numFmtId="189" fontId="3" fillId="0" borderId="2" xfId="1" applyNumberFormat="1" applyFont="1" applyBorder="1" applyAlignment="1">
      <alignment horizontal="center"/>
    </xf>
    <xf numFmtId="189" fontId="0" fillId="2" borderId="1" xfId="1" applyNumberFormat="1" applyFont="1" applyFill="1" applyBorder="1"/>
    <xf numFmtId="189" fontId="0" fillId="0" borderId="7" xfId="1" applyNumberFormat="1" applyFont="1" applyBorder="1"/>
    <xf numFmtId="189" fontId="0" fillId="2" borderId="2" xfId="1" applyNumberFormat="1" applyFont="1" applyFill="1" applyBorder="1"/>
    <xf numFmtId="0" fontId="8" fillId="0" borderId="0" xfId="0" applyFont="1" applyAlignment="1">
      <alignment horizontal="left"/>
    </xf>
    <xf numFmtId="43" fontId="8" fillId="0" borderId="0" xfId="0" applyNumberFormat="1" applyFont="1" applyAlignment="1">
      <alignment horizontal="left"/>
    </xf>
    <xf numFmtId="0" fontId="0" fillId="0" borderId="13" xfId="0" applyFill="1" applyBorder="1"/>
    <xf numFmtId="189" fontId="1" fillId="0" borderId="0" xfId="1" applyNumberFormat="1" applyFont="1" applyFill="1" applyBorder="1" applyAlignment="1">
      <alignment horizontal="right"/>
    </xf>
    <xf numFmtId="189" fontId="8" fillId="0" borderId="0" xfId="0" applyNumberFormat="1" applyFont="1" applyAlignment="1">
      <alignment horizontal="left"/>
    </xf>
    <xf numFmtId="189" fontId="1" fillId="5" borderId="3" xfId="1" applyNumberFormat="1" applyFont="1" applyFill="1" applyBorder="1" applyAlignment="1">
      <alignment horizontal="right"/>
    </xf>
    <xf numFmtId="189" fontId="1" fillId="5" borderId="9" xfId="1" applyNumberFormat="1" applyFill="1" applyBorder="1" applyAlignment="1">
      <alignment horizontal="right"/>
    </xf>
    <xf numFmtId="189" fontId="1" fillId="5" borderId="3" xfId="1" applyNumberFormat="1" applyFill="1" applyBorder="1" applyAlignment="1">
      <alignment horizontal="right"/>
    </xf>
    <xf numFmtId="189" fontId="1" fillId="5" borderId="9" xfId="1" applyNumberFormat="1" applyFont="1" applyFill="1" applyBorder="1" applyAlignment="1">
      <alignment horizontal="right"/>
    </xf>
    <xf numFmtId="14" fontId="1" fillId="0" borderId="0" xfId="1" applyNumberFormat="1" applyFont="1" applyBorder="1"/>
    <xf numFmtId="0" fontId="0" fillId="5" borderId="3" xfId="0" applyFill="1" applyBorder="1"/>
    <xf numFmtId="0" fontId="0" fillId="5" borderId="4" xfId="0" applyFill="1" applyBorder="1"/>
    <xf numFmtId="189" fontId="8" fillId="6" borderId="0" xfId="0" applyNumberFormat="1" applyFont="1" applyFill="1" applyAlignment="1">
      <alignment horizontal="left"/>
    </xf>
    <xf numFmtId="189" fontId="8" fillId="6" borderId="0" xfId="0" applyNumberFormat="1" applyFont="1" applyFill="1"/>
    <xf numFmtId="189" fontId="1" fillId="0" borderId="9" xfId="1" applyNumberFormat="1" applyFont="1" applyFill="1" applyBorder="1" applyAlignment="1">
      <alignment horizontal="right"/>
    </xf>
    <xf numFmtId="189" fontId="0" fillId="2" borderId="3" xfId="0" applyNumberFormat="1" applyFill="1" applyBorder="1" applyAlignment="1">
      <alignment horizontal="right"/>
    </xf>
    <xf numFmtId="189" fontId="1" fillId="0" borderId="9" xfId="1" applyNumberFormat="1" applyFill="1" applyBorder="1" applyAlignment="1">
      <alignment horizontal="right"/>
    </xf>
    <xf numFmtId="189" fontId="1" fillId="2" borderId="3" xfId="1" applyNumberFormat="1" applyFont="1" applyFill="1" applyBorder="1" applyAlignment="1">
      <alignment horizontal="right"/>
    </xf>
    <xf numFmtId="189" fontId="0" fillId="0" borderId="0" xfId="0" applyNumberFormat="1"/>
    <xf numFmtId="188" fontId="9" fillId="3" borderId="1" xfId="3" applyNumberFormat="1" applyFont="1" applyFill="1" applyBorder="1"/>
    <xf numFmtId="189" fontId="0" fillId="0" borderId="6" xfId="1" applyNumberFormat="1" applyFont="1" applyFill="1" applyBorder="1"/>
    <xf numFmtId="187" fontId="8" fillId="6" borderId="0" xfId="0" applyNumberFormat="1" applyFont="1" applyFill="1" applyAlignment="1">
      <alignment horizontal="left"/>
    </xf>
    <xf numFmtId="187" fontId="8" fillId="6" borderId="0" xfId="0" applyNumberFormat="1" applyFont="1" applyFill="1"/>
    <xf numFmtId="187" fontId="0" fillId="7" borderId="12" xfId="1" applyNumberFormat="1" applyFont="1" applyFill="1" applyBorder="1"/>
    <xf numFmtId="187" fontId="0" fillId="7" borderId="1" xfId="1" applyNumberFormat="1" applyFont="1" applyFill="1" applyBorder="1"/>
    <xf numFmtId="189" fontId="8" fillId="0" borderId="0" xfId="0" applyNumberFormat="1" applyFont="1" applyFill="1"/>
    <xf numFmtId="189" fontId="8" fillId="0" borderId="0" xfId="0" applyNumberFormat="1" applyFont="1" applyFill="1" applyAlignment="1">
      <alignment horizontal="left"/>
    </xf>
    <xf numFmtId="3" fontId="2" fillId="0" borderId="0" xfId="0" applyNumberFormat="1" applyFont="1" applyBorder="1" applyAlignment="1">
      <alignment horizontal="center"/>
    </xf>
    <xf numFmtId="187" fontId="1" fillId="4" borderId="2" xfId="1" applyNumberFormat="1" applyFont="1" applyFill="1" applyBorder="1" applyAlignment="1">
      <alignment horizontal="right"/>
    </xf>
    <xf numFmtId="189" fontId="1" fillId="0" borderId="10" xfId="1" applyNumberFormat="1" applyFill="1" applyBorder="1" applyAlignment="1">
      <alignment horizontal="right"/>
    </xf>
    <xf numFmtId="189" fontId="1" fillId="5" borderId="6" xfId="1" applyNumberFormat="1" applyFont="1" applyFill="1" applyBorder="1" applyAlignment="1">
      <alignment horizontal="right"/>
    </xf>
    <xf numFmtId="189" fontId="1" fillId="5" borderId="10" xfId="1" applyNumberFormat="1" applyFont="1" applyFill="1" applyBorder="1" applyAlignment="1">
      <alignment horizontal="right"/>
    </xf>
    <xf numFmtId="189" fontId="1" fillId="5" borderId="10" xfId="1" applyNumberFormat="1" applyFill="1" applyBorder="1" applyAlignment="1">
      <alignment horizontal="right"/>
    </xf>
    <xf numFmtId="189" fontId="1" fillId="5" borderId="6" xfId="1" applyNumberFormat="1" applyFill="1" applyBorder="1" applyAlignment="1">
      <alignment horizontal="right"/>
    </xf>
    <xf numFmtId="188" fontId="1" fillId="4" borderId="2" xfId="1" applyNumberFormat="1" applyFill="1" applyBorder="1" applyAlignment="1">
      <alignment horizontal="right"/>
    </xf>
    <xf numFmtId="189" fontId="1" fillId="5" borderId="0" xfId="1" applyNumberFormat="1" applyFont="1" applyFill="1" applyBorder="1" applyAlignment="1">
      <alignment horizontal="right"/>
    </xf>
    <xf numFmtId="189" fontId="0" fillId="0" borderId="9" xfId="1" applyNumberFormat="1" applyFont="1" applyBorder="1"/>
    <xf numFmtId="0" fontId="1" fillId="0" borderId="3" xfId="1" applyNumberFormat="1" applyFont="1" applyBorder="1" applyAlignment="1">
      <alignment horizontal="right"/>
    </xf>
    <xf numFmtId="187" fontId="8" fillId="0" borderId="0" xfId="0" applyNumberFormat="1" applyFont="1" applyAlignment="1">
      <alignment horizontal="left"/>
    </xf>
    <xf numFmtId="44" fontId="10" fillId="0" borderId="13" xfId="2" applyFont="1" applyFill="1" applyBorder="1"/>
    <xf numFmtId="189" fontId="1" fillId="5" borderId="3" xfId="1" applyNumberFormat="1" applyFill="1" applyBorder="1"/>
    <xf numFmtId="189" fontId="8" fillId="5" borderId="0" xfId="0" applyNumberFormat="1" applyFont="1" applyFill="1"/>
    <xf numFmtId="0" fontId="0" fillId="5" borderId="0" xfId="0" applyFill="1"/>
    <xf numFmtId="3" fontId="0" fillId="0" borderId="0" xfId="0" applyNumberFormat="1"/>
    <xf numFmtId="189" fontId="1" fillId="0" borderId="9" xfId="1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4" borderId="1" xfId="0" applyFont="1" applyFill="1" applyBorder="1"/>
    <xf numFmtId="0" fontId="14" fillId="2" borderId="4" xfId="0" applyFont="1" applyFill="1" applyBorder="1"/>
    <xf numFmtId="0" fontId="13" fillId="0" borderId="4" xfId="0" applyFont="1" applyBorder="1"/>
    <xf numFmtId="0" fontId="13" fillId="5" borderId="4" xfId="0" applyFont="1" applyFill="1" applyBorder="1"/>
    <xf numFmtId="0" fontId="13" fillId="0" borderId="3" xfId="0" applyFont="1" applyBorder="1"/>
    <xf numFmtId="0" fontId="13" fillId="5" borderId="3" xfId="0" applyFont="1" applyFill="1" applyBorder="1"/>
    <xf numFmtId="0" fontId="13" fillId="5" borderId="6" xfId="0" applyFont="1" applyFill="1" applyBorder="1"/>
    <xf numFmtId="0" fontId="14" fillId="2" borderId="3" xfId="0" applyFont="1" applyFill="1" applyBorder="1"/>
    <xf numFmtId="0" fontId="14" fillId="0" borderId="3" xfId="0" applyFont="1" applyBorder="1"/>
    <xf numFmtId="0" fontId="13" fillId="0" borderId="3" xfId="0" applyFont="1" applyBorder="1" applyAlignment="1">
      <alignment horizontal="right"/>
    </xf>
    <xf numFmtId="0" fontId="13" fillId="2" borderId="3" xfId="0" applyFont="1" applyFill="1" applyBorder="1"/>
    <xf numFmtId="0" fontId="13" fillId="0" borderId="6" xfId="0" applyFont="1" applyBorder="1"/>
    <xf numFmtId="0" fontId="13" fillId="0" borderId="0" xfId="0" applyFont="1" applyFill="1" applyBorder="1"/>
    <xf numFmtId="0" fontId="13" fillId="0" borderId="0" xfId="0" applyFont="1" applyBorder="1"/>
    <xf numFmtId="0" fontId="13" fillId="0" borderId="0" xfId="0" applyFont="1"/>
    <xf numFmtId="0" fontId="12" fillId="0" borderId="11" xfId="0" applyFont="1" applyBorder="1" applyAlignment="1">
      <alignment horizontal="center"/>
    </xf>
    <xf numFmtId="0" fontId="13" fillId="4" borderId="11" xfId="0" applyFont="1" applyFill="1" applyBorder="1"/>
    <xf numFmtId="0" fontId="13" fillId="0" borderId="5" xfId="0" applyFont="1" applyBorder="1"/>
    <xf numFmtId="189" fontId="1" fillId="0" borderId="10" xfId="1" applyNumberFormat="1" applyFont="1" applyFill="1" applyBorder="1" applyAlignment="1">
      <alignment horizontal="right"/>
    </xf>
    <xf numFmtId="189" fontId="1" fillId="0" borderId="12" xfId="1" applyNumberFormat="1" applyFont="1" applyBorder="1" applyAlignment="1">
      <alignment horizontal="right"/>
    </xf>
    <xf numFmtId="189" fontId="1" fillId="0" borderId="12" xfId="1" applyNumberFormat="1" applyFont="1" applyFill="1" applyBorder="1" applyAlignment="1">
      <alignment horizontal="right"/>
    </xf>
    <xf numFmtId="189" fontId="1" fillId="0" borderId="12" xfId="1" applyNumberFormat="1" applyBorder="1"/>
    <xf numFmtId="0" fontId="6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Input Exchange Rate 200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workbookViewId="0">
      <selection activeCell="A102" sqref="A102"/>
    </sheetView>
  </sheetViews>
  <sheetFormatPr defaultRowHeight="24" x14ac:dyDescent="0.55000000000000004"/>
  <cols>
    <col min="1" max="1" width="27.7109375" customWidth="1"/>
    <col min="2" max="2" width="9.85546875" customWidth="1"/>
    <col min="10" max="10" width="10.28515625" bestFit="1" customWidth="1"/>
    <col min="11" max="11" width="9" customWidth="1"/>
    <col min="12" max="12" width="9.85546875" bestFit="1" customWidth="1"/>
    <col min="14" max="14" width="10.42578125" style="97" bestFit="1" customWidth="1"/>
    <col min="15" max="15" width="10.7109375" style="98" customWidth="1"/>
    <col min="16" max="16" width="13.5703125" style="106" customWidth="1"/>
  </cols>
  <sheetData>
    <row r="1" spans="1:17" ht="29.25" x14ac:dyDescent="0.6">
      <c r="A1" s="33" t="s">
        <v>76</v>
      </c>
      <c r="B1" s="34"/>
      <c r="C1" s="34"/>
      <c r="D1" s="34"/>
      <c r="E1" s="34"/>
      <c r="F1" s="34"/>
      <c r="G1" s="34"/>
    </row>
    <row r="2" spans="1:17" x14ac:dyDescent="0.55000000000000004">
      <c r="A2" s="41" t="s">
        <v>0</v>
      </c>
      <c r="B2" s="27"/>
      <c r="C2" s="27"/>
      <c r="D2" s="27"/>
      <c r="E2" s="27"/>
      <c r="F2" s="27"/>
      <c r="G2" s="35" t="s">
        <v>1</v>
      </c>
      <c r="H2" s="14"/>
      <c r="I2" s="8"/>
      <c r="J2" s="8"/>
      <c r="K2" s="8"/>
      <c r="L2" s="8"/>
      <c r="M2" s="38" t="s">
        <v>2</v>
      </c>
      <c r="N2" s="101"/>
    </row>
    <row r="3" spans="1:17" x14ac:dyDescent="0.55000000000000004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102" t="s">
        <v>16</v>
      </c>
      <c r="O3" s="98" t="s">
        <v>73</v>
      </c>
      <c r="P3" s="106" t="s">
        <v>74</v>
      </c>
    </row>
    <row r="4" spans="1:17" x14ac:dyDescent="0.55000000000000004">
      <c r="A4" s="44" t="s">
        <v>17</v>
      </c>
      <c r="B4" s="125">
        <v>35.755447619047629</v>
      </c>
      <c r="C4" s="125">
        <v>35.527759999999994</v>
      </c>
      <c r="D4" s="125">
        <v>34.851619047619053</v>
      </c>
      <c r="E4" s="125">
        <v>34.660911111111112</v>
      </c>
      <c r="F4" s="125">
        <v>34.405175000000007</v>
      </c>
      <c r="G4" s="125">
        <v>34.369257142857144</v>
      </c>
      <c r="H4" s="125">
        <v>33.500761904761909</v>
      </c>
      <c r="I4" s="125">
        <v>33.977813636363628</v>
      </c>
      <c r="J4" s="125">
        <v>34.042014999999999</v>
      </c>
      <c r="K4" s="125">
        <v>33.956418181818179</v>
      </c>
      <c r="L4" s="125">
        <v>33.673245454545459</v>
      </c>
      <c r="M4" s="130">
        <v>33.528499999999994</v>
      </c>
      <c r="N4" s="129">
        <f>P4</f>
        <v>34.354077008177008</v>
      </c>
      <c r="O4" s="128">
        <f>SUM(B4:M4)</f>
        <v>412.24892409812406</v>
      </c>
      <c r="P4" s="127">
        <f>O4/12</f>
        <v>34.354077008177008</v>
      </c>
    </row>
    <row r="5" spans="1:17" s="70" customFormat="1" x14ac:dyDescent="0.55000000000000004">
      <c r="A5" s="71" t="s">
        <v>18</v>
      </c>
      <c r="B5" s="72"/>
      <c r="C5" s="73"/>
      <c r="D5" s="73"/>
      <c r="E5" s="74"/>
      <c r="F5" s="73"/>
      <c r="G5" s="72"/>
      <c r="H5" s="36"/>
      <c r="I5" s="36"/>
      <c r="J5" s="86"/>
      <c r="K5" s="90"/>
      <c r="L5" s="36"/>
      <c r="M5" s="36"/>
      <c r="N5" s="103"/>
      <c r="O5" s="99"/>
      <c r="P5" s="107"/>
    </row>
    <row r="6" spans="1:17" x14ac:dyDescent="0.55000000000000004">
      <c r="A6" s="6" t="s">
        <v>19</v>
      </c>
      <c r="B6" s="17">
        <f t="shared" ref="B6:I6" si="0">B4*B7</f>
        <v>19629.74074285715</v>
      </c>
      <c r="C6" s="17">
        <f t="shared" si="0"/>
        <v>19762.316499999997</v>
      </c>
      <c r="D6" s="17">
        <f t="shared" si="0"/>
        <v>19900.27447619048</v>
      </c>
      <c r="E6" s="17">
        <f t="shared" si="0"/>
        <v>19888.430795555556</v>
      </c>
      <c r="F6" s="17">
        <f t="shared" si="0"/>
        <v>19679.760100000003</v>
      </c>
      <c r="G6" s="17">
        <f t="shared" si="0"/>
        <v>19702.176657142856</v>
      </c>
      <c r="H6" s="17">
        <f t="shared" si="0"/>
        <v>19711.848304761905</v>
      </c>
      <c r="I6" s="17">
        <f t="shared" si="0"/>
        <v>19673.154095454542</v>
      </c>
      <c r="J6" s="91">
        <v>0</v>
      </c>
      <c r="K6" s="89">
        <v>0</v>
      </c>
      <c r="L6" s="88">
        <v>0</v>
      </c>
      <c r="M6" s="92">
        <v>0</v>
      </c>
      <c r="N6" s="92">
        <f>P6</f>
        <v>19743.46270899531</v>
      </c>
      <c r="O6" s="119">
        <f>SUM(B6:M6)</f>
        <v>157947.70167196248</v>
      </c>
      <c r="P6" s="118">
        <f>O6/8</f>
        <v>19743.46270899531</v>
      </c>
    </row>
    <row r="7" spans="1:17" x14ac:dyDescent="0.55000000000000004">
      <c r="A7" s="6" t="s">
        <v>20</v>
      </c>
      <c r="B7" s="17">
        <v>549</v>
      </c>
      <c r="C7" s="17">
        <v>556.25</v>
      </c>
      <c r="D7" s="17">
        <v>571</v>
      </c>
      <c r="E7" s="17">
        <v>573.79999999999995</v>
      </c>
      <c r="F7" s="17">
        <v>572</v>
      </c>
      <c r="G7" s="78">
        <v>573.25</v>
      </c>
      <c r="H7" s="37">
        <v>588.4</v>
      </c>
      <c r="I7" s="87">
        <v>579</v>
      </c>
      <c r="J7" s="91">
        <v>0</v>
      </c>
      <c r="K7" s="89">
        <v>0</v>
      </c>
      <c r="L7" s="88">
        <v>0</v>
      </c>
      <c r="M7" s="89">
        <v>0</v>
      </c>
      <c r="N7" s="89">
        <f t="shared" ref="N7:N21" si="1">P7</f>
        <v>570.33750000000009</v>
      </c>
      <c r="O7" s="119">
        <f t="shared" ref="O7:O21" si="2">SUM(B7:M7)</f>
        <v>4562.7000000000007</v>
      </c>
      <c r="P7" s="118">
        <f>O7/8</f>
        <v>570.33750000000009</v>
      </c>
    </row>
    <row r="8" spans="1:17" x14ac:dyDescent="0.55000000000000004">
      <c r="A8" s="6" t="s">
        <v>21</v>
      </c>
      <c r="B8" s="17">
        <f>B4*B9</f>
        <v>19393.754788571434</v>
      </c>
      <c r="C8" s="17">
        <f t="shared" ref="C8:M8" si="3">C4*C9</f>
        <v>19558.031879999995</v>
      </c>
      <c r="D8" s="17">
        <f t="shared" si="3"/>
        <v>19699.877666666671</v>
      </c>
      <c r="E8" s="17">
        <f t="shared" si="3"/>
        <v>19694.329693333337</v>
      </c>
      <c r="F8" s="17">
        <f t="shared" si="3"/>
        <v>19481.930343750006</v>
      </c>
      <c r="G8" s="17">
        <f t="shared" si="3"/>
        <v>19513.145742857145</v>
      </c>
      <c r="H8" s="17">
        <f t="shared" si="3"/>
        <v>19510.843733333335</v>
      </c>
      <c r="I8" s="17">
        <f t="shared" si="3"/>
        <v>19452.298306818178</v>
      </c>
      <c r="J8" s="17">
        <f t="shared" si="3"/>
        <v>19531.606106250001</v>
      </c>
      <c r="K8" s="17">
        <f t="shared" si="3"/>
        <v>19647.183559999998</v>
      </c>
      <c r="L8" s="17">
        <f t="shared" si="3"/>
        <v>20549.098038636366</v>
      </c>
      <c r="M8" s="17">
        <f t="shared" si="3"/>
        <v>20905.019749999996</v>
      </c>
      <c r="N8" s="89">
        <f t="shared" si="1"/>
        <v>19744.759967518035</v>
      </c>
      <c r="O8" s="119">
        <f t="shared" si="2"/>
        <v>236937.11961021644</v>
      </c>
      <c r="P8" s="118">
        <f>O8/12</f>
        <v>19744.759967518035</v>
      </c>
    </row>
    <row r="9" spans="1:17" x14ac:dyDescent="0.55000000000000004">
      <c r="A9" s="6" t="s">
        <v>22</v>
      </c>
      <c r="B9" s="17">
        <v>542.4</v>
      </c>
      <c r="C9" s="17">
        <v>550.5</v>
      </c>
      <c r="D9" s="17">
        <v>565.25</v>
      </c>
      <c r="E9" s="17">
        <v>568.20000000000005</v>
      </c>
      <c r="F9" s="17">
        <v>566.25</v>
      </c>
      <c r="G9" s="78">
        <v>567.75</v>
      </c>
      <c r="H9" s="37">
        <v>582.4</v>
      </c>
      <c r="I9" s="87">
        <v>572.5</v>
      </c>
      <c r="J9" s="91">
        <v>573.75</v>
      </c>
      <c r="K9" s="89">
        <v>578.6</v>
      </c>
      <c r="L9" s="88">
        <v>610.25</v>
      </c>
      <c r="M9" s="89">
        <v>623.5</v>
      </c>
      <c r="N9" s="89">
        <f t="shared" si="1"/>
        <v>575.11250000000007</v>
      </c>
      <c r="O9" s="119">
        <f t="shared" si="2"/>
        <v>6901.35</v>
      </c>
      <c r="P9" s="118">
        <f>O9/12</f>
        <v>575.11250000000007</v>
      </c>
    </row>
    <row r="10" spans="1:17" x14ac:dyDescent="0.55000000000000004">
      <c r="A10" s="6" t="s">
        <v>23</v>
      </c>
      <c r="B10" s="17">
        <f>B4*B11</f>
        <v>19129.164476190483</v>
      </c>
      <c r="C10" s="17">
        <f>C4*C11</f>
        <v>19256.045919999997</v>
      </c>
      <c r="D10" s="17">
        <f t="shared" ref="D10:I10" si="4">D4*D11</f>
        <v>19394.926000000003</v>
      </c>
      <c r="E10" s="17" t="s">
        <v>78</v>
      </c>
      <c r="F10" s="17">
        <f t="shared" si="4"/>
        <v>19180.885062500005</v>
      </c>
      <c r="G10" s="17">
        <f t="shared" si="4"/>
        <v>19203.822428571428</v>
      </c>
      <c r="H10" s="17">
        <f t="shared" si="4"/>
        <v>19209.336876190479</v>
      </c>
      <c r="I10" s="17">
        <f t="shared" si="4"/>
        <v>19163.486890909087</v>
      </c>
      <c r="J10" s="91">
        <v>0</v>
      </c>
      <c r="K10" s="89">
        <v>0</v>
      </c>
      <c r="L10" s="88">
        <v>0</v>
      </c>
      <c r="M10" s="89">
        <v>0</v>
      </c>
      <c r="N10" s="89">
        <f>P10</f>
        <v>16817.208456795186</v>
      </c>
      <c r="O10" s="119">
        <f t="shared" si="2"/>
        <v>134537.66765436149</v>
      </c>
      <c r="P10" s="118">
        <f>O10/8</f>
        <v>16817.208456795186</v>
      </c>
    </row>
    <row r="11" spans="1:17" x14ac:dyDescent="0.55000000000000004">
      <c r="A11" s="6" t="s">
        <v>20</v>
      </c>
      <c r="B11" s="17">
        <v>535</v>
      </c>
      <c r="C11" s="17">
        <v>542</v>
      </c>
      <c r="D11" s="17">
        <v>556.5</v>
      </c>
      <c r="E11" s="17">
        <v>559.6</v>
      </c>
      <c r="F11" s="17">
        <v>557.5</v>
      </c>
      <c r="G11" s="78">
        <v>558.75</v>
      </c>
      <c r="H11" s="37">
        <v>573.4</v>
      </c>
      <c r="I11" s="87">
        <v>564</v>
      </c>
      <c r="J11" s="91">
        <v>0</v>
      </c>
      <c r="K11" s="89">
        <v>0</v>
      </c>
      <c r="L11" s="88">
        <v>0</v>
      </c>
      <c r="M11" s="89">
        <v>0</v>
      </c>
      <c r="N11" s="89">
        <f t="shared" si="1"/>
        <v>555.84375</v>
      </c>
      <c r="O11" s="119">
        <f t="shared" si="2"/>
        <v>4446.75</v>
      </c>
      <c r="P11" s="118">
        <f>O11/8</f>
        <v>555.84375</v>
      </c>
    </row>
    <row r="12" spans="1:17" x14ac:dyDescent="0.55000000000000004">
      <c r="A12" s="6" t="s">
        <v>24</v>
      </c>
      <c r="B12" s="17">
        <f>B4*B13</f>
        <v>18893.178521904767</v>
      </c>
      <c r="C12" s="17">
        <f t="shared" ref="C12:M12" si="5">C4*C13</f>
        <v>19060.643239999998</v>
      </c>
      <c r="D12" s="17">
        <f t="shared" si="5"/>
        <v>19203.2420952381</v>
      </c>
      <c r="E12" s="17">
        <f t="shared" si="5"/>
        <v>19195.212573333331</v>
      </c>
      <c r="F12" s="17">
        <f t="shared" si="5"/>
        <v>18983.055306250004</v>
      </c>
      <c r="G12" s="17">
        <f t="shared" si="5"/>
        <v>18997.606885714285</v>
      </c>
      <c r="H12" s="17">
        <f t="shared" si="5"/>
        <v>19008.332304761905</v>
      </c>
      <c r="I12" s="17">
        <f t="shared" si="5"/>
        <v>18951.125555681814</v>
      </c>
      <c r="J12" s="17">
        <f t="shared" si="5"/>
        <v>18986.933866250001</v>
      </c>
      <c r="K12" s="17">
        <f t="shared" si="5"/>
        <v>19151.419854545453</v>
      </c>
      <c r="L12" s="17">
        <f t="shared" si="5"/>
        <v>20043.999356818185</v>
      </c>
      <c r="M12" s="17">
        <f t="shared" si="5"/>
        <v>20402.092249999998</v>
      </c>
      <c r="N12" s="89">
        <f t="shared" si="1"/>
        <v>19239.736817541485</v>
      </c>
      <c r="O12" s="119">
        <f t="shared" si="2"/>
        <v>230876.8418104978</v>
      </c>
      <c r="P12" s="118">
        <f t="shared" ref="P12:P17" si="6">O12/12</f>
        <v>19239.736817541485</v>
      </c>
      <c r="Q12" s="124"/>
    </row>
    <row r="13" spans="1:17" x14ac:dyDescent="0.55000000000000004">
      <c r="A13" s="6" t="s">
        <v>20</v>
      </c>
      <c r="B13" s="17">
        <v>528.4</v>
      </c>
      <c r="C13" s="17">
        <v>536.5</v>
      </c>
      <c r="D13" s="17">
        <v>551</v>
      </c>
      <c r="E13" s="17">
        <v>553.79999999999995</v>
      </c>
      <c r="F13" s="17">
        <v>551.75</v>
      </c>
      <c r="G13" s="78">
        <v>552.75</v>
      </c>
      <c r="H13" s="37">
        <v>567.4</v>
      </c>
      <c r="I13" s="87">
        <v>557.75</v>
      </c>
      <c r="J13" s="91">
        <v>557.75</v>
      </c>
      <c r="K13" s="89">
        <v>564</v>
      </c>
      <c r="L13" s="88">
        <v>595.25</v>
      </c>
      <c r="M13" s="89">
        <v>608.5</v>
      </c>
      <c r="N13" s="89">
        <f t="shared" si="1"/>
        <v>560.4041666666667</v>
      </c>
      <c r="O13" s="119">
        <f t="shared" si="2"/>
        <v>6724.85</v>
      </c>
      <c r="P13" s="118">
        <f t="shared" si="6"/>
        <v>560.4041666666667</v>
      </c>
      <c r="Q13" s="124"/>
    </row>
    <row r="14" spans="1:17" x14ac:dyDescent="0.55000000000000004">
      <c r="A14" s="6" t="s">
        <v>25</v>
      </c>
      <c r="B14" s="17">
        <f>B4*B15</f>
        <v>12693.183904761909</v>
      </c>
      <c r="C14" s="17">
        <f t="shared" ref="C14:M14" si="7">C4*C15</f>
        <v>12710.056139999997</v>
      </c>
      <c r="D14" s="17">
        <f t="shared" si="7"/>
        <v>12598.860285714287</v>
      </c>
      <c r="E14" s="17">
        <f t="shared" si="7"/>
        <v>12484.860182222223</v>
      </c>
      <c r="F14" s="17">
        <f t="shared" si="7"/>
        <v>12592.294050000002</v>
      </c>
      <c r="G14" s="17">
        <f t="shared" si="7"/>
        <v>12802.548285714287</v>
      </c>
      <c r="H14" s="17">
        <f t="shared" si="7"/>
        <v>12810.691352380953</v>
      </c>
      <c r="I14" s="17">
        <f t="shared" si="7"/>
        <v>12520.824324999996</v>
      </c>
      <c r="J14" s="17">
        <f t="shared" si="7"/>
        <v>12689.16109125</v>
      </c>
      <c r="K14" s="17">
        <f t="shared" si="7"/>
        <v>12713.282967272726</v>
      </c>
      <c r="L14" s="17">
        <f t="shared" si="7"/>
        <v>12947.36287727273</v>
      </c>
      <c r="M14" s="17">
        <f t="shared" si="7"/>
        <v>13193.464749999997</v>
      </c>
      <c r="N14" s="89">
        <f t="shared" si="1"/>
        <v>12729.715850965758</v>
      </c>
      <c r="O14" s="119">
        <f t="shared" si="2"/>
        <v>152756.59021158909</v>
      </c>
      <c r="P14" s="118">
        <f t="shared" si="6"/>
        <v>12729.715850965758</v>
      </c>
    </row>
    <row r="15" spans="1:17" x14ac:dyDescent="0.55000000000000004">
      <c r="A15" s="6" t="s">
        <v>20</v>
      </c>
      <c r="B15" s="17">
        <v>355</v>
      </c>
      <c r="C15" s="17">
        <v>357.75</v>
      </c>
      <c r="D15" s="17">
        <v>361.5</v>
      </c>
      <c r="E15" s="17">
        <v>360.2</v>
      </c>
      <c r="F15" s="17">
        <v>366</v>
      </c>
      <c r="G15" s="78">
        <v>372.5</v>
      </c>
      <c r="H15" s="37">
        <v>382.4</v>
      </c>
      <c r="I15" s="87">
        <v>368.5</v>
      </c>
      <c r="J15" s="91">
        <v>372.75</v>
      </c>
      <c r="K15" s="89">
        <v>374.4</v>
      </c>
      <c r="L15" s="88">
        <v>384.5</v>
      </c>
      <c r="M15" s="89">
        <v>393.5</v>
      </c>
      <c r="N15" s="89">
        <f t="shared" si="1"/>
        <v>370.75</v>
      </c>
      <c r="O15" s="119">
        <f t="shared" si="2"/>
        <v>4449</v>
      </c>
      <c r="P15" s="118">
        <f t="shared" si="6"/>
        <v>370.75</v>
      </c>
    </row>
    <row r="16" spans="1:17" x14ac:dyDescent="0.55000000000000004">
      <c r="A16" s="6" t="s">
        <v>26</v>
      </c>
      <c r="B16" s="17">
        <f>B4*B17</f>
        <v>11477.498685714289</v>
      </c>
      <c r="C16" s="17">
        <f t="shared" ref="C16:M16" si="8">C4*C17</f>
        <v>11555.403939999998</v>
      </c>
      <c r="D16" s="17">
        <f t="shared" si="8"/>
        <v>11501.034285714288</v>
      </c>
      <c r="E16" s="17">
        <f t="shared" si="8"/>
        <v>11341.050115555556</v>
      </c>
      <c r="F16" s="17">
        <f t="shared" si="8"/>
        <v>11319.302575000002</v>
      </c>
      <c r="G16" s="17">
        <f t="shared" si="8"/>
        <v>11599.624285714286</v>
      </c>
      <c r="H16" s="17">
        <f t="shared" si="8"/>
        <v>11510.861790476192</v>
      </c>
      <c r="I16" s="17">
        <f t="shared" si="8"/>
        <v>11374.073114772724</v>
      </c>
      <c r="J16" s="17">
        <f t="shared" si="8"/>
        <v>11293.438476249999</v>
      </c>
      <c r="K16" s="17">
        <f t="shared" si="8"/>
        <v>11395.773941818181</v>
      </c>
      <c r="L16" s="17">
        <f t="shared" si="8"/>
        <v>11735.126040909092</v>
      </c>
      <c r="M16" s="17">
        <f t="shared" si="8"/>
        <v>22112.045749999997</v>
      </c>
      <c r="N16" s="89">
        <f t="shared" si="1"/>
        <v>12351.269416827048</v>
      </c>
      <c r="O16" s="119">
        <f>SUM(B16:M16)</f>
        <v>148215.23300192459</v>
      </c>
      <c r="P16" s="118">
        <f t="shared" si="6"/>
        <v>12351.269416827048</v>
      </c>
    </row>
    <row r="17" spans="1:16" x14ac:dyDescent="0.55000000000000004">
      <c r="A17" s="6" t="s">
        <v>20</v>
      </c>
      <c r="B17" s="17">
        <v>321</v>
      </c>
      <c r="C17" s="17">
        <v>325.25</v>
      </c>
      <c r="D17" s="17">
        <v>330</v>
      </c>
      <c r="E17" s="17">
        <v>327.2</v>
      </c>
      <c r="F17" s="17">
        <v>329</v>
      </c>
      <c r="G17" s="78">
        <v>337.5</v>
      </c>
      <c r="H17" s="37">
        <v>343.6</v>
      </c>
      <c r="I17" s="87">
        <v>334.75</v>
      </c>
      <c r="J17" s="91">
        <v>331.75</v>
      </c>
      <c r="K17" s="89">
        <v>335.6</v>
      </c>
      <c r="L17" s="88">
        <v>348.5</v>
      </c>
      <c r="M17" s="89">
        <v>659.5</v>
      </c>
      <c r="N17" s="89">
        <f t="shared" si="1"/>
        <v>360.30416666666662</v>
      </c>
      <c r="O17" s="119">
        <f>SUM(B17:M17)</f>
        <v>4323.6499999999996</v>
      </c>
      <c r="P17" s="118">
        <f t="shared" si="6"/>
        <v>360.30416666666662</v>
      </c>
    </row>
    <row r="18" spans="1:16" x14ac:dyDescent="0.55000000000000004">
      <c r="A18" s="6" t="s">
        <v>27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78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89">
        <f t="shared" si="1"/>
        <v>0</v>
      </c>
      <c r="O18" s="119">
        <f t="shared" si="2"/>
        <v>0</v>
      </c>
      <c r="P18" s="118">
        <f>O18/8</f>
        <v>0</v>
      </c>
    </row>
    <row r="19" spans="1:16" x14ac:dyDescent="0.55000000000000004">
      <c r="A19" s="6" t="s">
        <v>20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78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89">
        <f t="shared" si="1"/>
        <v>0</v>
      </c>
      <c r="O19" s="119">
        <f t="shared" si="2"/>
        <v>0</v>
      </c>
      <c r="P19" s="118">
        <f>O19/8</f>
        <v>0</v>
      </c>
    </row>
    <row r="20" spans="1:16" x14ac:dyDescent="0.55000000000000004">
      <c r="A20" s="6" t="s">
        <v>28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78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89">
        <f t="shared" si="1"/>
        <v>0</v>
      </c>
      <c r="O20" s="119">
        <f t="shared" si="2"/>
        <v>0</v>
      </c>
      <c r="P20" s="118">
        <f>O20/8</f>
        <v>0</v>
      </c>
    </row>
    <row r="21" spans="1:16" x14ac:dyDescent="0.55000000000000004">
      <c r="A21" s="7" t="s">
        <v>20</v>
      </c>
      <c r="B21" s="24">
        <v>0</v>
      </c>
      <c r="C21" s="24">
        <v>0</v>
      </c>
      <c r="D21" s="24">
        <v>0</v>
      </c>
      <c r="E21" s="24">
        <v>0</v>
      </c>
      <c r="F21" s="24">
        <v>0</v>
      </c>
      <c r="G21" s="79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126">
        <f t="shared" si="1"/>
        <v>0</v>
      </c>
      <c r="O21" s="119">
        <f t="shared" si="2"/>
        <v>0</v>
      </c>
      <c r="P21" s="118">
        <f>O21/8</f>
        <v>0</v>
      </c>
    </row>
    <row r="22" spans="1:16" x14ac:dyDescent="0.55000000000000004">
      <c r="A22" s="108"/>
      <c r="B22" s="82"/>
      <c r="C22" s="82"/>
      <c r="D22" s="82"/>
      <c r="E22" s="82"/>
      <c r="F22" s="82"/>
      <c r="G22" s="109"/>
      <c r="H22" s="21"/>
      <c r="I22" s="21"/>
      <c r="J22" s="21"/>
      <c r="K22" s="21"/>
      <c r="L22" s="21"/>
      <c r="M22" s="21"/>
      <c r="N22" s="115">
        <v>237766</v>
      </c>
      <c r="O22" s="99"/>
      <c r="P22" s="107"/>
    </row>
    <row r="23" spans="1:16" ht="29.25" x14ac:dyDescent="0.6">
      <c r="A23" s="33" t="s">
        <v>76</v>
      </c>
      <c r="B23" s="34"/>
      <c r="C23" s="34"/>
      <c r="D23" s="34"/>
      <c r="E23" s="34"/>
      <c r="F23" s="34"/>
      <c r="G23" s="34"/>
      <c r="O23" s="99"/>
      <c r="P23" s="107"/>
    </row>
    <row r="24" spans="1:16" x14ac:dyDescent="0.55000000000000004">
      <c r="A24" s="41" t="s">
        <v>0</v>
      </c>
      <c r="B24" s="27"/>
      <c r="C24" s="27"/>
      <c r="D24" s="27"/>
      <c r="E24" s="27"/>
      <c r="F24" s="27"/>
      <c r="G24" s="35" t="s">
        <v>1</v>
      </c>
      <c r="H24" s="14"/>
      <c r="I24" s="8"/>
      <c r="J24" s="8"/>
      <c r="K24" s="8"/>
      <c r="L24" s="8"/>
      <c r="M24" s="38" t="s">
        <v>2</v>
      </c>
      <c r="N24" s="101"/>
      <c r="O24" s="99"/>
      <c r="P24" s="107"/>
    </row>
    <row r="25" spans="1:16" x14ac:dyDescent="0.55000000000000004">
      <c r="A25" s="1" t="s">
        <v>3</v>
      </c>
      <c r="B25" s="2" t="s">
        <v>4</v>
      </c>
      <c r="C25" s="2" t="s">
        <v>5</v>
      </c>
      <c r="D25" s="2" t="s">
        <v>6</v>
      </c>
      <c r="E25" s="2" t="s">
        <v>7</v>
      </c>
      <c r="F25" s="2" t="s">
        <v>8</v>
      </c>
      <c r="G25" s="2" t="s">
        <v>9</v>
      </c>
      <c r="H25" s="2" t="s">
        <v>10</v>
      </c>
      <c r="I25" s="2" t="s">
        <v>11</v>
      </c>
      <c r="J25" s="2" t="s">
        <v>12</v>
      </c>
      <c r="K25" s="2" t="s">
        <v>13</v>
      </c>
      <c r="L25" s="1" t="s">
        <v>14</v>
      </c>
      <c r="M25" s="2" t="s">
        <v>15</v>
      </c>
      <c r="N25" s="102" t="s">
        <v>16</v>
      </c>
      <c r="O25" s="98" t="s">
        <v>73</v>
      </c>
      <c r="P25" s="106" t="s">
        <v>74</v>
      </c>
    </row>
    <row r="26" spans="1:16" x14ac:dyDescent="0.55000000000000004">
      <c r="A26" s="6" t="s">
        <v>29</v>
      </c>
      <c r="B26" s="17">
        <f>B4*B27</f>
        <v>11191.455104761908</v>
      </c>
      <c r="C26" s="17">
        <f t="shared" ref="C26:M26" si="9">C4*C27</f>
        <v>11253.417979999998</v>
      </c>
      <c r="D26" s="17">
        <f t="shared" si="9"/>
        <v>11196.08261904762</v>
      </c>
      <c r="E26" s="17">
        <f t="shared" si="9"/>
        <v>11036.034097777778</v>
      </c>
      <c r="F26" s="17">
        <f t="shared" si="9"/>
        <v>11009.656000000003</v>
      </c>
      <c r="G26" s="17">
        <f t="shared" si="9"/>
        <v>11290.300971428573</v>
      </c>
      <c r="H26" s="17">
        <f t="shared" si="9"/>
        <v>11209.354933333336</v>
      </c>
      <c r="I26" s="17">
        <f t="shared" si="9"/>
        <v>11068.272792045453</v>
      </c>
      <c r="J26" s="17">
        <f t="shared" si="9"/>
        <v>10987.06034125</v>
      </c>
      <c r="K26" s="17">
        <f t="shared" si="9"/>
        <v>11090.166178181818</v>
      </c>
      <c r="L26" s="17">
        <f t="shared" si="9"/>
        <v>11432.066831818183</v>
      </c>
      <c r="M26" s="17">
        <f t="shared" si="9"/>
        <v>11751.739249999999</v>
      </c>
      <c r="N26" s="89">
        <f t="shared" ref="N26:N39" si="10">P26</f>
        <v>11209.633924970389</v>
      </c>
      <c r="O26" s="119">
        <f t="shared" ref="O26:O31" si="11">SUM(B26:M26)</f>
        <v>134515.60709964467</v>
      </c>
      <c r="P26" s="118">
        <f>O26/12</f>
        <v>11209.633924970389</v>
      </c>
    </row>
    <row r="27" spans="1:16" x14ac:dyDescent="0.55000000000000004">
      <c r="A27" s="6" t="s">
        <v>20</v>
      </c>
      <c r="B27" s="56">
        <v>313</v>
      </c>
      <c r="C27" s="50">
        <v>316.75</v>
      </c>
      <c r="D27" s="50">
        <v>321.25</v>
      </c>
      <c r="E27" s="50">
        <v>318.39999999999998</v>
      </c>
      <c r="F27" s="50">
        <v>320</v>
      </c>
      <c r="G27" s="50">
        <v>328.5</v>
      </c>
      <c r="H27" s="57">
        <v>334.6</v>
      </c>
      <c r="I27" s="37">
        <v>325.75</v>
      </c>
      <c r="J27" s="57">
        <v>322.75</v>
      </c>
      <c r="K27" s="57">
        <v>326.60000000000002</v>
      </c>
      <c r="L27" s="57">
        <v>339.5</v>
      </c>
      <c r="M27" s="57">
        <v>350.5</v>
      </c>
      <c r="N27" s="89">
        <f t="shared" si="10"/>
        <v>326.46666666666664</v>
      </c>
      <c r="O27" s="119">
        <f t="shared" si="11"/>
        <v>3917.6</v>
      </c>
      <c r="P27" s="118">
        <f>O27/12</f>
        <v>326.46666666666664</v>
      </c>
    </row>
    <row r="28" spans="1:16" x14ac:dyDescent="0.55000000000000004">
      <c r="A28" s="6" t="s">
        <v>30</v>
      </c>
      <c r="B28" s="17">
        <f t="shared" ref="B28:M28" si="12">B4*B29</f>
        <v>11084.188761904765</v>
      </c>
      <c r="C28" s="17">
        <f t="shared" si="12"/>
        <v>11155.716639999999</v>
      </c>
      <c r="D28" s="17">
        <f t="shared" si="12"/>
        <v>11108.953571428574</v>
      </c>
      <c r="E28" s="17">
        <f t="shared" si="12"/>
        <v>10932.051364444444</v>
      </c>
      <c r="F28" s="17">
        <f t="shared" si="12"/>
        <v>10906.440475000003</v>
      </c>
      <c r="G28" s="17">
        <f t="shared" si="12"/>
        <v>11204.377828571429</v>
      </c>
      <c r="H28" s="17">
        <f t="shared" si="12"/>
        <v>11108.852647619049</v>
      </c>
      <c r="I28" s="17">
        <f t="shared" si="12"/>
        <v>10974.833804545451</v>
      </c>
      <c r="J28" s="17">
        <f t="shared" si="12"/>
        <v>10884.93429625</v>
      </c>
      <c r="K28" s="17">
        <f t="shared" si="12"/>
        <v>10988.296923636364</v>
      </c>
      <c r="L28" s="17">
        <f t="shared" si="12"/>
        <v>11331.047095454547</v>
      </c>
      <c r="M28" s="17">
        <f t="shared" si="12"/>
        <v>11651.153749999998</v>
      </c>
      <c r="N28" s="89">
        <f t="shared" si="10"/>
        <v>11110.903929904549</v>
      </c>
      <c r="O28" s="119">
        <f t="shared" si="11"/>
        <v>133330.84715885459</v>
      </c>
      <c r="P28" s="118">
        <f>O28/12</f>
        <v>11110.903929904549</v>
      </c>
    </row>
    <row r="29" spans="1:16" x14ac:dyDescent="0.55000000000000004">
      <c r="A29" s="6" t="s">
        <v>20</v>
      </c>
      <c r="B29" s="56">
        <v>310</v>
      </c>
      <c r="C29" s="50">
        <v>314</v>
      </c>
      <c r="D29" s="50">
        <v>318.75</v>
      </c>
      <c r="E29" s="50">
        <v>315.39999999999998</v>
      </c>
      <c r="F29" s="50">
        <v>317</v>
      </c>
      <c r="G29" s="50">
        <v>326</v>
      </c>
      <c r="H29" s="57">
        <v>331.6</v>
      </c>
      <c r="I29" s="37">
        <v>323</v>
      </c>
      <c r="J29" s="57">
        <v>319.75</v>
      </c>
      <c r="K29" s="57">
        <v>323.60000000000002</v>
      </c>
      <c r="L29" s="57">
        <v>336.5</v>
      </c>
      <c r="M29" s="57">
        <v>347.5</v>
      </c>
      <c r="N29" s="89">
        <f t="shared" si="10"/>
        <v>323.59166666666664</v>
      </c>
      <c r="O29" s="119">
        <f t="shared" si="11"/>
        <v>3883.1</v>
      </c>
      <c r="P29" s="118">
        <f>O29/12</f>
        <v>323.59166666666664</v>
      </c>
    </row>
    <row r="30" spans="1:16" x14ac:dyDescent="0.55000000000000004">
      <c r="A30" s="3" t="s">
        <v>31</v>
      </c>
      <c r="B30" s="17">
        <f>B4*B31</f>
        <v>10698.029927619051</v>
      </c>
      <c r="C30" s="17">
        <f t="shared" ref="C30:M30" si="13">C4*C31</f>
        <v>10853.730679999999</v>
      </c>
      <c r="D30" s="17">
        <f t="shared" si="13"/>
        <v>10838.853523809525</v>
      </c>
      <c r="E30" s="17">
        <f t="shared" si="13"/>
        <v>10668.62844</v>
      </c>
      <c r="F30" s="17">
        <f t="shared" si="13"/>
        <v>10605.395193750002</v>
      </c>
      <c r="G30" s="17">
        <f t="shared" si="13"/>
        <v>10834.908314285714</v>
      </c>
      <c r="H30" s="17">
        <f t="shared" si="13"/>
        <v>10773.84502857143</v>
      </c>
      <c r="I30" s="17">
        <f t="shared" si="13"/>
        <v>10686.02238863636</v>
      </c>
      <c r="J30" s="17">
        <f t="shared" si="13"/>
        <v>10689.192709999999</v>
      </c>
      <c r="K30" s="17">
        <f t="shared" si="13"/>
        <v>10866.053818181817</v>
      </c>
      <c r="L30" s="17">
        <f t="shared" si="13"/>
        <v>11230.027359090911</v>
      </c>
      <c r="M30" s="17">
        <f t="shared" si="13"/>
        <v>11584.096749999999</v>
      </c>
      <c r="N30" s="89">
        <f t="shared" si="10"/>
        <v>10860.732011162067</v>
      </c>
      <c r="O30" s="119">
        <f t="shared" si="11"/>
        <v>130328.78413394481</v>
      </c>
      <c r="P30" s="118">
        <f>O30/12</f>
        <v>10860.732011162067</v>
      </c>
    </row>
    <row r="31" spans="1:16" x14ac:dyDescent="0.55000000000000004">
      <c r="A31" s="3" t="s">
        <v>20</v>
      </c>
      <c r="B31" s="56">
        <v>299.2</v>
      </c>
      <c r="C31" s="50">
        <v>305.5</v>
      </c>
      <c r="D31" s="50">
        <v>311</v>
      </c>
      <c r="E31" s="50">
        <v>307.8</v>
      </c>
      <c r="F31" s="50">
        <v>308.25</v>
      </c>
      <c r="G31" s="50">
        <v>315.25</v>
      </c>
      <c r="H31" s="57">
        <v>321.60000000000002</v>
      </c>
      <c r="I31" s="37">
        <v>314.5</v>
      </c>
      <c r="J31" s="57">
        <v>314</v>
      </c>
      <c r="K31" s="57">
        <v>320</v>
      </c>
      <c r="L31" s="57">
        <v>333.5</v>
      </c>
      <c r="M31" s="57">
        <v>345.5</v>
      </c>
      <c r="N31" s="89">
        <f t="shared" si="10"/>
        <v>316.34166666666664</v>
      </c>
      <c r="O31" s="119">
        <f t="shared" si="11"/>
        <v>3796.1</v>
      </c>
      <c r="P31" s="118">
        <f t="shared" ref="P31:P39" si="14">O31/12</f>
        <v>316.34166666666664</v>
      </c>
    </row>
    <row r="32" spans="1:16" x14ac:dyDescent="0.55000000000000004">
      <c r="A32" s="3" t="s">
        <v>32</v>
      </c>
      <c r="B32" s="58" t="s">
        <v>65</v>
      </c>
      <c r="C32" s="58" t="s">
        <v>65</v>
      </c>
      <c r="D32" s="58" t="s">
        <v>65</v>
      </c>
      <c r="E32" s="58" t="s">
        <v>65</v>
      </c>
      <c r="F32" s="58" t="s">
        <v>65</v>
      </c>
      <c r="G32" s="58" t="s">
        <v>65</v>
      </c>
      <c r="H32" s="58" t="s">
        <v>65</v>
      </c>
      <c r="I32" s="58" t="s">
        <v>65</v>
      </c>
      <c r="J32" s="58" t="s">
        <v>65</v>
      </c>
      <c r="K32" s="58" t="s">
        <v>65</v>
      </c>
      <c r="L32" s="58" t="s">
        <v>65</v>
      </c>
      <c r="M32" s="58" t="s">
        <v>65</v>
      </c>
      <c r="N32" s="89">
        <f t="shared" si="10"/>
        <v>0</v>
      </c>
      <c r="O32" s="119">
        <f t="shared" ref="O32:O39" si="15">SUM(B32:M32)</f>
        <v>0</v>
      </c>
      <c r="P32" s="118">
        <f t="shared" si="14"/>
        <v>0</v>
      </c>
    </row>
    <row r="33" spans="1:16" x14ac:dyDescent="0.55000000000000004">
      <c r="A33" s="3" t="s">
        <v>20</v>
      </c>
      <c r="B33" s="58" t="s">
        <v>65</v>
      </c>
      <c r="C33" s="58" t="s">
        <v>65</v>
      </c>
      <c r="D33" s="58" t="s">
        <v>65</v>
      </c>
      <c r="E33" s="58" t="s">
        <v>65</v>
      </c>
      <c r="F33" s="58" t="s">
        <v>65</v>
      </c>
      <c r="G33" s="58" t="s">
        <v>65</v>
      </c>
      <c r="H33" s="58" t="s">
        <v>65</v>
      </c>
      <c r="I33" s="58" t="s">
        <v>65</v>
      </c>
      <c r="J33" s="58" t="s">
        <v>65</v>
      </c>
      <c r="K33" s="58" t="s">
        <v>65</v>
      </c>
      <c r="L33" s="58" t="s">
        <v>65</v>
      </c>
      <c r="M33" s="58" t="s">
        <v>65</v>
      </c>
      <c r="N33" s="89">
        <f t="shared" si="10"/>
        <v>0</v>
      </c>
      <c r="O33" s="119">
        <f t="shared" si="15"/>
        <v>0</v>
      </c>
      <c r="P33" s="118">
        <f t="shared" si="14"/>
        <v>0</v>
      </c>
    </row>
    <row r="34" spans="1:16" x14ac:dyDescent="0.55000000000000004">
      <c r="A34" s="3" t="s">
        <v>66</v>
      </c>
      <c r="B34" s="17">
        <f>B4*B35</f>
        <v>10111.64058666667</v>
      </c>
      <c r="C34" s="17">
        <f t="shared" ref="C34:M34" si="16">C4*C35</f>
        <v>10347.460099999998</v>
      </c>
      <c r="D34" s="17">
        <f t="shared" si="16"/>
        <v>10385.782476190478</v>
      </c>
      <c r="E34" s="17">
        <f t="shared" si="16"/>
        <v>10280.426235555557</v>
      </c>
      <c r="F34" s="17">
        <f t="shared" si="16"/>
        <v>10097.918862500002</v>
      </c>
      <c r="G34" s="17">
        <f t="shared" si="16"/>
        <v>10285.0002</v>
      </c>
      <c r="H34" s="17">
        <f t="shared" si="16"/>
        <v>10244.532990476193</v>
      </c>
      <c r="I34" s="17">
        <f t="shared" si="16"/>
        <v>10218.827451136362</v>
      </c>
      <c r="J34" s="17">
        <f t="shared" si="16"/>
        <v>10323.24104875</v>
      </c>
      <c r="K34" s="17">
        <f t="shared" si="16"/>
        <v>10641.941458181816</v>
      </c>
      <c r="L34" s="17">
        <f t="shared" si="16"/>
        <v>11002.732952272729</v>
      </c>
      <c r="M34" s="17">
        <f t="shared" si="16"/>
        <v>11366.161499999998</v>
      </c>
      <c r="N34" s="89">
        <f t="shared" si="10"/>
        <v>10442.138821810817</v>
      </c>
      <c r="O34" s="119">
        <f t="shared" si="15"/>
        <v>125305.66586172979</v>
      </c>
      <c r="P34" s="118">
        <f>O34/12</f>
        <v>10442.138821810817</v>
      </c>
    </row>
    <row r="35" spans="1:16" x14ac:dyDescent="0.55000000000000004">
      <c r="A35" s="3" t="s">
        <v>20</v>
      </c>
      <c r="B35" s="56">
        <v>282.8</v>
      </c>
      <c r="C35" s="50">
        <v>291.25</v>
      </c>
      <c r="D35" s="50">
        <v>298</v>
      </c>
      <c r="E35" s="50">
        <v>296.60000000000002</v>
      </c>
      <c r="F35" s="50">
        <v>293.5</v>
      </c>
      <c r="G35" s="50">
        <v>299.25</v>
      </c>
      <c r="H35" s="57">
        <v>305.8</v>
      </c>
      <c r="I35" s="37">
        <v>300.75</v>
      </c>
      <c r="J35" s="57">
        <v>303.25</v>
      </c>
      <c r="K35" s="57">
        <v>313.39999999999998</v>
      </c>
      <c r="L35" s="42">
        <v>326.75</v>
      </c>
      <c r="M35" s="57">
        <v>339</v>
      </c>
      <c r="N35" s="89">
        <f t="shared" si="10"/>
        <v>304.19583333333338</v>
      </c>
      <c r="O35" s="119">
        <f t="shared" si="15"/>
        <v>3650.3500000000004</v>
      </c>
      <c r="P35" s="118">
        <f t="shared" si="14"/>
        <v>304.19583333333338</v>
      </c>
    </row>
    <row r="36" spans="1:16" x14ac:dyDescent="0.55000000000000004">
      <c r="A36" s="3" t="s">
        <v>33</v>
      </c>
      <c r="B36" s="58" t="s">
        <v>65</v>
      </c>
      <c r="C36" s="58" t="s">
        <v>65</v>
      </c>
      <c r="D36" s="58" t="s">
        <v>65</v>
      </c>
      <c r="E36" s="58" t="s">
        <v>65</v>
      </c>
      <c r="F36" s="58" t="s">
        <v>65</v>
      </c>
      <c r="G36" s="58" t="s">
        <v>65</v>
      </c>
      <c r="H36" s="58" t="s">
        <v>65</v>
      </c>
      <c r="I36" s="58" t="s">
        <v>65</v>
      </c>
      <c r="J36" s="58" t="s">
        <v>65</v>
      </c>
      <c r="K36" s="58" t="s">
        <v>65</v>
      </c>
      <c r="L36" s="58" t="s">
        <v>65</v>
      </c>
      <c r="M36" s="58" t="s">
        <v>65</v>
      </c>
      <c r="N36" s="89">
        <f t="shared" si="10"/>
        <v>0</v>
      </c>
      <c r="O36" s="119">
        <f t="shared" si="15"/>
        <v>0</v>
      </c>
      <c r="P36" s="118">
        <f t="shared" si="14"/>
        <v>0</v>
      </c>
    </row>
    <row r="37" spans="1:16" x14ac:dyDescent="0.55000000000000004">
      <c r="A37" s="3" t="s">
        <v>20</v>
      </c>
      <c r="B37" s="58" t="s">
        <v>65</v>
      </c>
      <c r="C37" s="58" t="s">
        <v>65</v>
      </c>
      <c r="D37" s="58" t="s">
        <v>65</v>
      </c>
      <c r="E37" s="58" t="s">
        <v>65</v>
      </c>
      <c r="F37" s="58" t="s">
        <v>65</v>
      </c>
      <c r="G37" s="58" t="s">
        <v>65</v>
      </c>
      <c r="H37" s="58" t="s">
        <v>65</v>
      </c>
      <c r="I37" s="58" t="s">
        <v>65</v>
      </c>
      <c r="J37" s="58" t="s">
        <v>65</v>
      </c>
      <c r="K37" s="58" t="s">
        <v>65</v>
      </c>
      <c r="L37" s="58" t="s">
        <v>65</v>
      </c>
      <c r="M37" s="58" t="s">
        <v>65</v>
      </c>
      <c r="N37" s="89">
        <f t="shared" si="10"/>
        <v>0</v>
      </c>
      <c r="O37" s="119">
        <f t="shared" si="15"/>
        <v>0</v>
      </c>
      <c r="P37" s="118">
        <f t="shared" si="14"/>
        <v>0</v>
      </c>
    </row>
    <row r="38" spans="1:16" x14ac:dyDescent="0.55000000000000004">
      <c r="A38" s="3" t="s">
        <v>34</v>
      </c>
      <c r="B38" s="58" t="s">
        <v>65</v>
      </c>
      <c r="C38" s="58" t="s">
        <v>65</v>
      </c>
      <c r="D38" s="58" t="s">
        <v>65</v>
      </c>
      <c r="E38" s="58" t="s">
        <v>65</v>
      </c>
      <c r="F38" s="58" t="s">
        <v>65</v>
      </c>
      <c r="G38" s="58" t="s">
        <v>65</v>
      </c>
      <c r="H38" s="58" t="s">
        <v>65</v>
      </c>
      <c r="I38" s="58" t="s">
        <v>65</v>
      </c>
      <c r="J38" s="58" t="s">
        <v>65</v>
      </c>
      <c r="K38" s="58" t="s">
        <v>65</v>
      </c>
      <c r="L38" s="58" t="s">
        <v>65</v>
      </c>
      <c r="M38" s="58" t="s">
        <v>65</v>
      </c>
      <c r="N38" s="89">
        <f t="shared" si="10"/>
        <v>0</v>
      </c>
      <c r="O38" s="119">
        <f t="shared" si="15"/>
        <v>0</v>
      </c>
      <c r="P38" s="118">
        <f t="shared" si="14"/>
        <v>0</v>
      </c>
    </row>
    <row r="39" spans="1:16" x14ac:dyDescent="0.55000000000000004">
      <c r="A39" s="3" t="s">
        <v>22</v>
      </c>
      <c r="B39" s="58" t="s">
        <v>65</v>
      </c>
      <c r="C39" s="58" t="s">
        <v>65</v>
      </c>
      <c r="D39" s="58" t="s">
        <v>65</v>
      </c>
      <c r="E39" s="58" t="s">
        <v>65</v>
      </c>
      <c r="F39" s="58" t="s">
        <v>65</v>
      </c>
      <c r="G39" s="58" t="s">
        <v>65</v>
      </c>
      <c r="H39" s="58" t="s">
        <v>65</v>
      </c>
      <c r="I39" s="58" t="s">
        <v>65</v>
      </c>
      <c r="J39" s="58" t="s">
        <v>65</v>
      </c>
      <c r="K39" s="58" t="s">
        <v>65</v>
      </c>
      <c r="L39" s="58" t="s">
        <v>65</v>
      </c>
      <c r="M39" s="58" t="s">
        <v>65</v>
      </c>
      <c r="N39" s="89">
        <f t="shared" si="10"/>
        <v>0</v>
      </c>
      <c r="O39" s="119">
        <f t="shared" si="15"/>
        <v>0</v>
      </c>
      <c r="P39" s="118">
        <f t="shared" si="14"/>
        <v>0</v>
      </c>
    </row>
    <row r="40" spans="1:16" s="70" customFormat="1" x14ac:dyDescent="0.55000000000000004">
      <c r="A40" s="53" t="s">
        <v>35</v>
      </c>
      <c r="B40" s="7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76"/>
      <c r="O40" s="99"/>
      <c r="P40" s="110"/>
    </row>
    <row r="41" spans="1:16" x14ac:dyDescent="0.55000000000000004">
      <c r="A41" s="3" t="s">
        <v>36</v>
      </c>
      <c r="B41" s="17">
        <f>$B4*B42</f>
        <v>12371.384876190479</v>
      </c>
      <c r="C41" s="17">
        <f t="shared" ref="C41:M41" si="17">C4*C42</f>
        <v>12399.188239999998</v>
      </c>
      <c r="D41" s="17">
        <f t="shared" si="17"/>
        <v>12398.463476190478</v>
      </c>
      <c r="E41" s="17">
        <f t="shared" si="17"/>
        <v>12387.809631111111</v>
      </c>
      <c r="F41" s="17">
        <f t="shared" si="17"/>
        <v>12385.863000000003</v>
      </c>
      <c r="G41" s="17">
        <f t="shared" si="17"/>
        <v>12398.709514285714</v>
      </c>
      <c r="H41" s="17">
        <f t="shared" si="17"/>
        <v>12408.682209523809</v>
      </c>
      <c r="I41" s="17">
        <f t="shared" si="17"/>
        <v>12367.92416363636</v>
      </c>
      <c r="J41" s="17">
        <f t="shared" si="17"/>
        <v>12484.90900125</v>
      </c>
      <c r="K41" s="17">
        <f t="shared" si="17"/>
        <v>12495.96189090909</v>
      </c>
      <c r="L41" s="17">
        <f t="shared" si="17"/>
        <v>12669.558602272729</v>
      </c>
      <c r="M41" s="17">
        <f t="shared" si="17"/>
        <v>13092.879249999998</v>
      </c>
      <c r="N41" s="89">
        <f>P41</f>
        <v>12488.444487947481</v>
      </c>
      <c r="O41" s="119">
        <f>SUM(B41:M41)</f>
        <v>149861.33385536977</v>
      </c>
      <c r="P41" s="118">
        <f>O41/12</f>
        <v>12488.444487947481</v>
      </c>
    </row>
    <row r="42" spans="1:16" x14ac:dyDescent="0.55000000000000004">
      <c r="A42" s="3" t="s">
        <v>37</v>
      </c>
      <c r="B42" s="56">
        <v>346</v>
      </c>
      <c r="C42" s="42">
        <v>349</v>
      </c>
      <c r="D42" s="42">
        <v>355.75</v>
      </c>
      <c r="E42" s="42">
        <v>357.4</v>
      </c>
      <c r="F42" s="50">
        <v>360</v>
      </c>
      <c r="G42" s="42">
        <v>360.75</v>
      </c>
      <c r="H42" s="42">
        <v>370.4</v>
      </c>
      <c r="I42" s="42">
        <v>364</v>
      </c>
      <c r="J42" s="42">
        <v>366.75</v>
      </c>
      <c r="K42" s="42">
        <v>368</v>
      </c>
      <c r="L42" s="42">
        <v>376.25</v>
      </c>
      <c r="M42" s="42">
        <v>390.5</v>
      </c>
      <c r="N42" s="89">
        <f>P42</f>
        <v>363.73333333333335</v>
      </c>
      <c r="O42" s="119">
        <f>SUM(B42:M42)</f>
        <v>4364.8</v>
      </c>
      <c r="P42" s="118">
        <f>O42/12</f>
        <v>363.73333333333335</v>
      </c>
    </row>
    <row r="43" spans="1:16" x14ac:dyDescent="0.55000000000000004">
      <c r="A43" s="10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60"/>
      <c r="O43" s="99"/>
      <c r="P43" s="110"/>
    </row>
    <row r="44" spans="1:16" ht="29.25" x14ac:dyDescent="0.6">
      <c r="A44" s="33" t="s">
        <v>76</v>
      </c>
      <c r="B44" s="34"/>
      <c r="C44" s="34"/>
      <c r="D44" s="34"/>
      <c r="E44" s="34"/>
      <c r="F44" s="34"/>
      <c r="G44" s="34"/>
    </row>
    <row r="45" spans="1:16" x14ac:dyDescent="0.55000000000000004">
      <c r="A45" s="41" t="s">
        <v>0</v>
      </c>
      <c r="B45" s="27"/>
      <c r="C45" s="27"/>
      <c r="D45" s="27"/>
      <c r="E45" s="27"/>
      <c r="F45" s="27"/>
      <c r="G45" s="35" t="s">
        <v>1</v>
      </c>
      <c r="H45" s="14"/>
      <c r="I45" s="8"/>
      <c r="J45" s="8"/>
      <c r="K45" s="8"/>
      <c r="L45" s="8"/>
      <c r="M45" s="38" t="s">
        <v>2</v>
      </c>
      <c r="N45" s="101"/>
      <c r="O45" s="99"/>
      <c r="P45" s="107"/>
    </row>
    <row r="46" spans="1:16" x14ac:dyDescent="0.55000000000000004">
      <c r="A46" s="1" t="s">
        <v>3</v>
      </c>
      <c r="B46" s="2" t="s">
        <v>4</v>
      </c>
      <c r="C46" s="2" t="s">
        <v>5</v>
      </c>
      <c r="D46" s="2" t="s">
        <v>6</v>
      </c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  <c r="K46" s="2" t="s">
        <v>13</v>
      </c>
      <c r="L46" s="1" t="s">
        <v>14</v>
      </c>
      <c r="M46" s="2" t="s">
        <v>15</v>
      </c>
      <c r="N46" s="102" t="s">
        <v>16</v>
      </c>
      <c r="O46" s="98" t="s">
        <v>73</v>
      </c>
      <c r="P46" s="106" t="s">
        <v>74</v>
      </c>
    </row>
    <row r="47" spans="1:16" x14ac:dyDescent="0.55000000000000004">
      <c r="A47" s="3" t="s">
        <v>39</v>
      </c>
      <c r="B47" s="17">
        <f>B4*B48</f>
        <v>9510.9490666666698</v>
      </c>
      <c r="C47" s="17">
        <f>C4*C48</f>
        <v>9930.0089199999984</v>
      </c>
      <c r="D47" s="17">
        <f t="shared" ref="D47:M47" si="18">D4*D48</f>
        <v>10298.65342857143</v>
      </c>
      <c r="E47" s="17">
        <f t="shared" si="18"/>
        <v>10280.426235555557</v>
      </c>
      <c r="F47" s="17">
        <f t="shared" si="18"/>
        <v>10321.552500000002</v>
      </c>
      <c r="G47" s="17">
        <f t="shared" si="18"/>
        <v>10577.138885714287</v>
      </c>
      <c r="H47" s="17">
        <f t="shared" si="18"/>
        <v>10606.341219047621</v>
      </c>
      <c r="I47" s="17">
        <f t="shared" si="18"/>
        <v>10601.077854545452</v>
      </c>
      <c r="J47" s="17">
        <f t="shared" si="18"/>
        <v>10893.444799999999</v>
      </c>
      <c r="K47" s="17">
        <f t="shared" si="18"/>
        <v>10961.131789090909</v>
      </c>
      <c r="L47" s="17">
        <f t="shared" si="18"/>
        <v>11533.08656818182</v>
      </c>
      <c r="M47" s="17">
        <f t="shared" si="18"/>
        <v>12087.024249999999</v>
      </c>
      <c r="N47" s="89">
        <f>P47</f>
        <v>10633.402959781146</v>
      </c>
      <c r="O47" s="119">
        <f>SUM(B47:M47)</f>
        <v>127600.83551737375</v>
      </c>
      <c r="P47" s="118">
        <f>O47/12</f>
        <v>10633.402959781146</v>
      </c>
    </row>
    <row r="48" spans="1:16" x14ac:dyDescent="0.55000000000000004">
      <c r="A48" s="3" t="s">
        <v>38</v>
      </c>
      <c r="B48" s="19">
        <v>266</v>
      </c>
      <c r="C48" s="42">
        <v>279.5</v>
      </c>
      <c r="D48" s="42">
        <v>295.5</v>
      </c>
      <c r="E48" s="42">
        <v>296.60000000000002</v>
      </c>
      <c r="F48" s="50">
        <v>300</v>
      </c>
      <c r="G48" s="42">
        <v>307.75</v>
      </c>
      <c r="H48" s="42">
        <v>316.60000000000002</v>
      </c>
      <c r="I48" s="42">
        <v>312</v>
      </c>
      <c r="J48" s="42">
        <v>320</v>
      </c>
      <c r="K48" s="42">
        <v>322.8</v>
      </c>
      <c r="L48" s="42">
        <v>342.5</v>
      </c>
      <c r="M48" s="42">
        <v>360.5</v>
      </c>
      <c r="N48" s="89">
        <f>P48</f>
        <v>309.97916666666669</v>
      </c>
      <c r="O48" s="119">
        <f>SUM(B48:M48)</f>
        <v>3719.75</v>
      </c>
      <c r="P48" s="118">
        <f>O48/12</f>
        <v>309.97916666666669</v>
      </c>
    </row>
    <row r="49" spans="1:16" x14ac:dyDescent="0.55000000000000004">
      <c r="A49" s="3" t="s">
        <v>67</v>
      </c>
      <c r="B49" s="17">
        <f>B4*B50</f>
        <v>15124.554342857147</v>
      </c>
      <c r="C49" s="17">
        <f t="shared" ref="C49:M49" si="19">C4*C50</f>
        <v>15401.283959999997</v>
      </c>
      <c r="D49" s="17">
        <f t="shared" si="19"/>
        <v>15325.999476190478</v>
      </c>
      <c r="E49" s="17">
        <f t="shared" si="19"/>
        <v>14682.361946666668</v>
      </c>
      <c r="F49" s="17">
        <f t="shared" si="19"/>
        <v>14088.919162500002</v>
      </c>
      <c r="G49" s="17">
        <f t="shared" si="19"/>
        <v>14211.687828571428</v>
      </c>
      <c r="H49" s="17">
        <f t="shared" si="19"/>
        <v>14217.723352380954</v>
      </c>
      <c r="I49" s="17">
        <f t="shared" si="19"/>
        <v>13480.697560227269</v>
      </c>
      <c r="J49" s="17">
        <f t="shared" si="19"/>
        <v>13387.022398749999</v>
      </c>
      <c r="K49" s="17">
        <f t="shared" si="19"/>
        <v>13698.019094545452</v>
      </c>
      <c r="L49" s="17">
        <f t="shared" si="19"/>
        <v>14403.730743181821</v>
      </c>
      <c r="M49" s="17">
        <f t="shared" si="19"/>
        <v>14551.368999999997</v>
      </c>
      <c r="N49" s="89">
        <f>P49</f>
        <v>14381.114072155937</v>
      </c>
      <c r="O49" s="119">
        <f>SUM(B49:M49)</f>
        <v>172573.36886587125</v>
      </c>
      <c r="P49" s="118">
        <f>O49/12</f>
        <v>14381.114072155937</v>
      </c>
    </row>
    <row r="50" spans="1:16" x14ac:dyDescent="0.55000000000000004">
      <c r="A50" s="3" t="s">
        <v>22</v>
      </c>
      <c r="B50" s="19">
        <v>423</v>
      </c>
      <c r="C50" s="42">
        <v>433.5</v>
      </c>
      <c r="D50" s="42">
        <v>439.75</v>
      </c>
      <c r="E50" s="42">
        <v>423.6</v>
      </c>
      <c r="F50" s="50">
        <v>409.5</v>
      </c>
      <c r="G50" s="42">
        <v>413.5</v>
      </c>
      <c r="H50" s="42">
        <v>424.4</v>
      </c>
      <c r="I50" s="42">
        <v>396.75</v>
      </c>
      <c r="J50" s="42">
        <v>393.25</v>
      </c>
      <c r="K50" s="42">
        <v>403.4</v>
      </c>
      <c r="L50" s="42">
        <v>427.75</v>
      </c>
      <c r="M50" s="42">
        <v>434</v>
      </c>
      <c r="N50" s="89">
        <f>P50</f>
        <v>418.5333333333333</v>
      </c>
      <c r="O50" s="119">
        <f>SUM(B50:M50)</f>
        <v>5022.3999999999996</v>
      </c>
      <c r="P50" s="118">
        <f>O50/12</f>
        <v>418.5333333333333</v>
      </c>
    </row>
    <row r="51" spans="1:16" s="70" customFormat="1" x14ac:dyDescent="0.55000000000000004">
      <c r="A51" s="53" t="s">
        <v>40</v>
      </c>
      <c r="B51" s="54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61"/>
      <c r="O51" s="98"/>
      <c r="P51" s="110"/>
    </row>
    <row r="52" spans="1:16" x14ac:dyDescent="0.55000000000000004">
      <c r="A52" s="3" t="s">
        <v>41</v>
      </c>
      <c r="B52" s="17">
        <f>B4*B53</f>
        <v>9582.459961904764</v>
      </c>
      <c r="C52" s="17">
        <f t="shared" ref="C52:M52" si="20">C4*C53</f>
        <v>9823.4256399999977</v>
      </c>
      <c r="D52" s="17">
        <f t="shared" si="20"/>
        <v>10098.256619047621</v>
      </c>
      <c r="E52" s="17">
        <f t="shared" si="20"/>
        <v>10030.867675555555</v>
      </c>
      <c r="F52" s="17">
        <f t="shared" si="20"/>
        <v>9908.6904000000013</v>
      </c>
      <c r="G52" s="17">
        <f t="shared" si="20"/>
        <v>10010.046142857143</v>
      </c>
      <c r="H52" s="17">
        <f t="shared" si="20"/>
        <v>10003.327504761906</v>
      </c>
      <c r="I52" s="17">
        <f t="shared" si="20"/>
        <v>9972.4883022727245</v>
      </c>
      <c r="J52" s="17">
        <f t="shared" si="20"/>
        <v>10161.541477499999</v>
      </c>
      <c r="K52" s="17">
        <f t="shared" si="20"/>
        <v>10519.698352727273</v>
      </c>
      <c r="L52" s="17">
        <f t="shared" si="20"/>
        <v>10800.693479545456</v>
      </c>
      <c r="M52" s="17">
        <f t="shared" si="20"/>
        <v>11198.518999999998</v>
      </c>
      <c r="N52" s="89">
        <f t="shared" ref="N52:N57" si="21">P52</f>
        <v>10175.834546347704</v>
      </c>
      <c r="O52" s="119">
        <f t="shared" ref="O52:O57" si="22">SUM(B52:M52)</f>
        <v>122110.01455617243</v>
      </c>
      <c r="P52" s="118">
        <f t="shared" ref="P52:P57" si="23">O52/12</f>
        <v>10175.834546347704</v>
      </c>
    </row>
    <row r="53" spans="1:16" x14ac:dyDescent="0.55000000000000004">
      <c r="A53" s="4" t="s">
        <v>69</v>
      </c>
      <c r="B53" s="19">
        <v>268</v>
      </c>
      <c r="C53" s="42">
        <v>276.5</v>
      </c>
      <c r="D53" s="42">
        <v>289.75</v>
      </c>
      <c r="E53" s="42">
        <v>289.39999999999998</v>
      </c>
      <c r="F53" s="50">
        <v>288</v>
      </c>
      <c r="G53" s="42">
        <v>291.25</v>
      </c>
      <c r="H53" s="42">
        <v>298.60000000000002</v>
      </c>
      <c r="I53" s="42">
        <v>293.5</v>
      </c>
      <c r="J53" s="42">
        <v>298.5</v>
      </c>
      <c r="K53" s="42">
        <v>309.8</v>
      </c>
      <c r="L53" s="42">
        <v>320.75</v>
      </c>
      <c r="M53" s="42">
        <v>334</v>
      </c>
      <c r="N53" s="89">
        <f t="shared" si="21"/>
        <v>296.50416666666666</v>
      </c>
      <c r="O53" s="119">
        <f t="shared" si="22"/>
        <v>3558.05</v>
      </c>
      <c r="P53" s="118">
        <f t="shared" si="23"/>
        <v>296.50416666666666</v>
      </c>
    </row>
    <row r="54" spans="1:16" x14ac:dyDescent="0.55000000000000004">
      <c r="A54" s="3" t="s">
        <v>42</v>
      </c>
      <c r="B54" s="17">
        <f>B4*B55</f>
        <v>8838.7466514285734</v>
      </c>
      <c r="C54" s="17">
        <f>C4*C55</f>
        <v>9370.4466999999986</v>
      </c>
      <c r="D54" s="17">
        <f t="shared" ref="D54:M54" si="24">D4*D55</f>
        <v>9348.9468095238117</v>
      </c>
      <c r="E54" s="17">
        <f t="shared" si="24"/>
        <v>9095.0230755555549</v>
      </c>
      <c r="F54" s="17">
        <f t="shared" si="24"/>
        <v>8816.3260937500017</v>
      </c>
      <c r="G54" s="17">
        <f>G4*G55</f>
        <v>8901.6376</v>
      </c>
      <c r="H54" s="17">
        <f t="shared" si="24"/>
        <v>8904.5025142857157</v>
      </c>
      <c r="I54" s="17">
        <f t="shared" si="24"/>
        <v>9046.5928806818156</v>
      </c>
      <c r="J54" s="17">
        <f t="shared" si="24"/>
        <v>9395.5961399999997</v>
      </c>
      <c r="K54" s="17">
        <f t="shared" si="24"/>
        <v>10037.517214545454</v>
      </c>
      <c r="L54" s="17">
        <f t="shared" si="24"/>
        <v>10472.379336363638</v>
      </c>
      <c r="M54" s="17">
        <f t="shared" si="24"/>
        <v>10896.762499999999</v>
      </c>
      <c r="N54" s="89">
        <f t="shared" si="21"/>
        <v>9427.0397930112122</v>
      </c>
      <c r="O54" s="119">
        <f>SUM(B54:M54)</f>
        <v>113124.47751613455</v>
      </c>
      <c r="P54" s="118">
        <f>O54/12</f>
        <v>9427.0397930112122</v>
      </c>
    </row>
    <row r="55" spans="1:16" x14ac:dyDescent="0.55000000000000004">
      <c r="A55" s="4" t="s">
        <v>70</v>
      </c>
      <c r="B55" s="19">
        <v>247.2</v>
      </c>
      <c r="C55" s="42">
        <v>263.75</v>
      </c>
      <c r="D55" s="42">
        <v>268.25</v>
      </c>
      <c r="E55" s="42">
        <v>262.39999999999998</v>
      </c>
      <c r="F55" s="50">
        <v>256.25</v>
      </c>
      <c r="G55" s="42">
        <v>259</v>
      </c>
      <c r="H55" s="42">
        <v>265.8</v>
      </c>
      <c r="I55" s="42">
        <v>266.25</v>
      </c>
      <c r="J55" s="42">
        <v>276</v>
      </c>
      <c r="K55" s="42">
        <v>295.60000000000002</v>
      </c>
      <c r="L55" s="42">
        <v>311</v>
      </c>
      <c r="M55" s="42">
        <v>325</v>
      </c>
      <c r="N55" s="89">
        <f t="shared" si="21"/>
        <v>274.70833333333331</v>
      </c>
      <c r="O55" s="119">
        <f t="shared" si="22"/>
        <v>3296.4999999999995</v>
      </c>
      <c r="P55" s="118">
        <f t="shared" si="23"/>
        <v>274.70833333333331</v>
      </c>
    </row>
    <row r="56" spans="1:16" x14ac:dyDescent="0.55000000000000004">
      <c r="A56" s="3" t="s">
        <v>43</v>
      </c>
      <c r="B56" s="17">
        <f>B4*B57</f>
        <v>8760.0846666666694</v>
      </c>
      <c r="C56" s="17">
        <f t="shared" ref="C56:M56" si="25">C4*C57</f>
        <v>9272.745359999999</v>
      </c>
      <c r="D56" s="17">
        <f t="shared" si="25"/>
        <v>9244.3919523809545</v>
      </c>
      <c r="E56" s="17">
        <f t="shared" si="25"/>
        <v>8997.9725244444453</v>
      </c>
      <c r="F56" s="17">
        <f t="shared" si="25"/>
        <v>8713.1105687500021</v>
      </c>
      <c r="G56" s="17">
        <f t="shared" si="25"/>
        <v>8807.1221428571425</v>
      </c>
      <c r="H56" s="17">
        <f t="shared" si="25"/>
        <v>8804.0002285714309</v>
      </c>
      <c r="I56" s="17">
        <f t="shared" si="25"/>
        <v>8953.1538931818159</v>
      </c>
      <c r="J56" s="17">
        <f t="shared" si="25"/>
        <v>9293.4700950000006</v>
      </c>
      <c r="K56" s="17">
        <f t="shared" si="25"/>
        <v>9935.6479600000002</v>
      </c>
      <c r="L56" s="17">
        <f t="shared" si="25"/>
        <v>10371.359600000002</v>
      </c>
      <c r="M56" s="17">
        <f t="shared" si="25"/>
        <v>10796.176999999998</v>
      </c>
      <c r="N56" s="89">
        <f t="shared" si="21"/>
        <v>9329.1029993210377</v>
      </c>
      <c r="O56" s="119">
        <f t="shared" si="22"/>
        <v>111949.23599185245</v>
      </c>
      <c r="P56" s="118">
        <f>O56/12</f>
        <v>9329.1029993210377</v>
      </c>
    </row>
    <row r="57" spans="1:16" x14ac:dyDescent="0.55000000000000004">
      <c r="A57" s="3" t="s">
        <v>72</v>
      </c>
      <c r="B57" s="19">
        <v>245</v>
      </c>
      <c r="C57" s="42">
        <v>261</v>
      </c>
      <c r="D57" s="42">
        <v>265.25</v>
      </c>
      <c r="E57" s="42">
        <v>259.60000000000002</v>
      </c>
      <c r="F57" s="50">
        <v>253.25</v>
      </c>
      <c r="G57" s="42">
        <v>256.25</v>
      </c>
      <c r="H57" s="42">
        <v>262.8</v>
      </c>
      <c r="I57" s="42">
        <v>263.5</v>
      </c>
      <c r="J57" s="42">
        <v>273</v>
      </c>
      <c r="K57" s="42">
        <v>292.60000000000002</v>
      </c>
      <c r="L57" s="42">
        <v>308</v>
      </c>
      <c r="M57" s="42">
        <v>322</v>
      </c>
      <c r="N57" s="89">
        <f t="shared" si="21"/>
        <v>271.85416666666663</v>
      </c>
      <c r="O57" s="119">
        <f t="shared" si="22"/>
        <v>3262.2499999999995</v>
      </c>
      <c r="P57" s="118">
        <f t="shared" si="23"/>
        <v>271.85416666666663</v>
      </c>
    </row>
    <row r="58" spans="1:16" s="70" customFormat="1" x14ac:dyDescent="0.55000000000000004">
      <c r="A58" s="36" t="s">
        <v>77</v>
      </c>
      <c r="B58" s="54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77"/>
      <c r="O58" s="98"/>
      <c r="P58" s="110"/>
    </row>
    <row r="59" spans="1:16" x14ac:dyDescent="0.55000000000000004">
      <c r="A59" s="3" t="s">
        <v>71</v>
      </c>
      <c r="B59" s="17">
        <f>$B4*$B60</f>
        <v>21896.636121904769</v>
      </c>
      <c r="C59" s="17">
        <f t="shared" ref="C59:M59" si="26">C4*C60</f>
        <v>22204.849999999995</v>
      </c>
      <c r="D59" s="17">
        <f t="shared" si="26"/>
        <v>22052.361952380958</v>
      </c>
      <c r="E59" s="17">
        <f t="shared" si="26"/>
        <v>21274.86724</v>
      </c>
      <c r="F59" s="17">
        <f t="shared" si="26"/>
        <v>23326.708650000004</v>
      </c>
      <c r="G59" s="17">
        <f t="shared" si="26"/>
        <v>24359.210999999999</v>
      </c>
      <c r="H59" s="17">
        <f t="shared" si="26"/>
        <v>24214.350704761906</v>
      </c>
      <c r="I59" s="17">
        <f t="shared" si="26"/>
        <v>25287.987798863629</v>
      </c>
      <c r="J59" s="17">
        <f t="shared" si="26"/>
        <v>26586.813715</v>
      </c>
      <c r="K59" s="17">
        <f t="shared" si="26"/>
        <v>25385.818232727273</v>
      </c>
      <c r="L59" s="17">
        <f t="shared" si="26"/>
        <v>21096.288277272732</v>
      </c>
      <c r="M59" s="17">
        <f t="shared" si="26"/>
        <v>19345.944499999998</v>
      </c>
      <c r="N59" s="89">
        <f>P59</f>
        <v>23085.986516075936</v>
      </c>
      <c r="O59" s="119">
        <f>SUM(B59:M59)</f>
        <v>277031.83819291124</v>
      </c>
      <c r="P59" s="118">
        <f>O59/12</f>
        <v>23085.986516075936</v>
      </c>
    </row>
    <row r="60" spans="1:16" x14ac:dyDescent="0.55000000000000004">
      <c r="A60" s="3" t="s">
        <v>20</v>
      </c>
      <c r="B60" s="19">
        <v>612.4</v>
      </c>
      <c r="C60" s="42">
        <v>625</v>
      </c>
      <c r="D60" s="42">
        <v>632.75</v>
      </c>
      <c r="E60" s="42">
        <v>613.79999999999995</v>
      </c>
      <c r="F60" s="50">
        <v>678</v>
      </c>
      <c r="G60" s="42">
        <v>708.75</v>
      </c>
      <c r="H60" s="42">
        <v>722.8</v>
      </c>
      <c r="I60" s="42">
        <v>744.25</v>
      </c>
      <c r="J60" s="42">
        <v>781</v>
      </c>
      <c r="K60" s="42">
        <v>747.6</v>
      </c>
      <c r="L60" s="42">
        <v>626.5</v>
      </c>
      <c r="M60" s="42">
        <v>577</v>
      </c>
      <c r="N60" s="89">
        <f>P60</f>
        <v>672.48750000000007</v>
      </c>
      <c r="O60" s="119">
        <f>SUM(B60:M60)</f>
        <v>8069.85</v>
      </c>
      <c r="P60" s="118">
        <f>O60/12</f>
        <v>672.48750000000007</v>
      </c>
    </row>
    <row r="61" spans="1:16" x14ac:dyDescent="0.55000000000000004">
      <c r="A61" s="3" t="s">
        <v>45</v>
      </c>
      <c r="B61" s="58" t="s">
        <v>65</v>
      </c>
      <c r="C61" s="58" t="s">
        <v>65</v>
      </c>
      <c r="D61" s="58" t="s">
        <v>65</v>
      </c>
      <c r="E61" s="58" t="s">
        <v>65</v>
      </c>
      <c r="F61" s="58" t="s">
        <v>65</v>
      </c>
      <c r="G61" s="58" t="s">
        <v>65</v>
      </c>
      <c r="H61" s="58" t="s">
        <v>65</v>
      </c>
      <c r="I61" s="58" t="s">
        <v>65</v>
      </c>
      <c r="J61" s="58" t="s">
        <v>65</v>
      </c>
      <c r="K61" s="58" t="s">
        <v>65</v>
      </c>
      <c r="L61" s="58" t="s">
        <v>65</v>
      </c>
      <c r="M61" s="58" t="s">
        <v>65</v>
      </c>
      <c r="N61" s="89">
        <f>P61</f>
        <v>0</v>
      </c>
      <c r="O61" s="119">
        <f>SUM(B61:M61)</f>
        <v>0</v>
      </c>
      <c r="P61" s="118">
        <f>O61/12</f>
        <v>0</v>
      </c>
    </row>
    <row r="62" spans="1:16" x14ac:dyDescent="0.55000000000000004">
      <c r="A62" s="10" t="s">
        <v>20</v>
      </c>
      <c r="B62" s="58" t="s">
        <v>65</v>
      </c>
      <c r="C62" s="58" t="s">
        <v>65</v>
      </c>
      <c r="D62" s="58" t="s">
        <v>65</v>
      </c>
      <c r="E62" s="58" t="s">
        <v>65</v>
      </c>
      <c r="F62" s="58" t="s">
        <v>65</v>
      </c>
      <c r="G62" s="58" t="s">
        <v>65</v>
      </c>
      <c r="H62" s="58" t="s">
        <v>65</v>
      </c>
      <c r="I62" s="58" t="s">
        <v>65</v>
      </c>
      <c r="J62" s="58" t="s">
        <v>65</v>
      </c>
      <c r="K62" s="58" t="s">
        <v>65</v>
      </c>
      <c r="L62" s="58" t="s">
        <v>65</v>
      </c>
      <c r="M62" s="58" t="s">
        <v>65</v>
      </c>
      <c r="N62" s="89">
        <f>P62</f>
        <v>0</v>
      </c>
      <c r="O62" s="119">
        <f>SUM(B62:M62)</f>
        <v>0</v>
      </c>
      <c r="P62" s="118">
        <f>O62/12</f>
        <v>0</v>
      </c>
    </row>
    <row r="63" spans="1:16" x14ac:dyDescent="0.55000000000000004">
      <c r="A63" s="108" t="s">
        <v>75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04"/>
    </row>
    <row r="64" spans="1:16" x14ac:dyDescent="0.5500000000000000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101"/>
    </row>
    <row r="65" spans="1:16" ht="29.25" x14ac:dyDescent="0.6">
      <c r="A65" s="33" t="s">
        <v>76</v>
      </c>
      <c r="B65" s="34"/>
      <c r="C65" s="34"/>
      <c r="D65" s="34"/>
      <c r="E65" s="34"/>
      <c r="F65" s="34"/>
      <c r="G65" s="34"/>
    </row>
    <row r="66" spans="1:16" x14ac:dyDescent="0.55000000000000004">
      <c r="A66" s="41" t="s">
        <v>0</v>
      </c>
      <c r="B66" s="27"/>
      <c r="C66" s="27"/>
      <c r="D66" s="27"/>
      <c r="E66" s="27"/>
      <c r="F66" s="27"/>
      <c r="G66" s="35" t="s">
        <v>1</v>
      </c>
      <c r="H66" s="14"/>
      <c r="I66" s="8"/>
      <c r="J66" s="8"/>
      <c r="K66" s="8"/>
      <c r="L66" s="8"/>
      <c r="M66" s="38" t="s">
        <v>2</v>
      </c>
      <c r="N66" s="101"/>
    </row>
    <row r="67" spans="1:16" x14ac:dyDescent="0.55000000000000004">
      <c r="A67" s="1" t="s">
        <v>3</v>
      </c>
      <c r="B67" s="2" t="s">
        <v>4</v>
      </c>
      <c r="C67" s="2" t="s">
        <v>5</v>
      </c>
      <c r="D67" s="2" t="s">
        <v>6</v>
      </c>
      <c r="E67" s="2" t="s">
        <v>7</v>
      </c>
      <c r="F67" s="2" t="s">
        <v>8</v>
      </c>
      <c r="G67" s="2" t="s">
        <v>9</v>
      </c>
      <c r="H67" s="2" t="s">
        <v>10</v>
      </c>
      <c r="I67" s="2" t="s">
        <v>11</v>
      </c>
      <c r="J67" s="2" t="s">
        <v>12</v>
      </c>
      <c r="K67" s="2" t="s">
        <v>13</v>
      </c>
      <c r="L67" s="1" t="s">
        <v>14</v>
      </c>
      <c r="M67" s="2" t="s">
        <v>15</v>
      </c>
      <c r="N67" s="102" t="s">
        <v>16</v>
      </c>
      <c r="O67" s="98" t="s">
        <v>73</v>
      </c>
      <c r="P67" s="106" t="s">
        <v>74</v>
      </c>
    </row>
    <row r="68" spans="1:16" s="70" customFormat="1" x14ac:dyDescent="0.55000000000000004">
      <c r="A68" s="53" t="s">
        <v>46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105"/>
      <c r="O68" s="98"/>
      <c r="P68" s="106"/>
    </row>
    <row r="69" spans="1:16" x14ac:dyDescent="0.55000000000000004">
      <c r="A69" s="3" t="s">
        <v>47</v>
      </c>
      <c r="B69" s="17">
        <f>(B70)*($B4)</f>
        <v>16733.549485714291</v>
      </c>
      <c r="C69" s="17">
        <f>(C70)*($C4)</f>
        <v>16804.630479999996</v>
      </c>
      <c r="D69" s="51">
        <f>(D70)*($D4)</f>
        <v>16554.519047619051</v>
      </c>
      <c r="E69" s="51">
        <f>(E70)*($E4)</f>
        <v>15833.104195555556</v>
      </c>
      <c r="F69" s="51">
        <f>(F70)*($F4)</f>
        <v>15834.981793750003</v>
      </c>
      <c r="G69" s="51">
        <f>(G70)*($G4)</f>
        <v>16101.996971428573</v>
      </c>
      <c r="H69" s="51">
        <f>(H70)*($H4)</f>
        <v>16107.166323809526</v>
      </c>
      <c r="I69" s="51">
        <f>(I70)*($I4)</f>
        <v>16181.933744318178</v>
      </c>
      <c r="J69" s="51">
        <f>(J70)*($J4)</f>
        <v>16586.97180875</v>
      </c>
      <c r="K69" s="51">
        <f>(K70)*($K4)</f>
        <v>26519.962599999999</v>
      </c>
      <c r="L69" s="51">
        <f>(L70)*($L4)</f>
        <v>12846.343140909092</v>
      </c>
      <c r="M69" s="51">
        <f>(M70)*($M4)</f>
        <v>13092.879249999998</v>
      </c>
      <c r="N69" s="89">
        <f>P69</f>
        <v>16599.836570154523</v>
      </c>
      <c r="O69" s="119">
        <f>SUM(B69:M69)</f>
        <v>199198.03884185426</v>
      </c>
      <c r="P69" s="118">
        <f>O69/12</f>
        <v>16599.836570154523</v>
      </c>
    </row>
    <row r="70" spans="1:16" x14ac:dyDescent="0.55000000000000004">
      <c r="A70" s="3" t="s">
        <v>22</v>
      </c>
      <c r="B70" s="19">
        <v>468</v>
      </c>
      <c r="C70" s="42">
        <v>473</v>
      </c>
      <c r="D70" s="42">
        <v>475</v>
      </c>
      <c r="E70" s="42">
        <v>456.8</v>
      </c>
      <c r="F70" s="50">
        <v>460.25</v>
      </c>
      <c r="G70" s="42">
        <v>468.5</v>
      </c>
      <c r="H70" s="42">
        <v>480.8</v>
      </c>
      <c r="I70" s="42">
        <v>476.25</v>
      </c>
      <c r="J70" s="42">
        <v>487.25</v>
      </c>
      <c r="K70" s="42">
        <v>781</v>
      </c>
      <c r="L70" s="42">
        <v>381.5</v>
      </c>
      <c r="M70" s="42">
        <v>390.5</v>
      </c>
      <c r="N70" s="89">
        <f>P70</f>
        <v>483.23750000000001</v>
      </c>
      <c r="O70" s="119">
        <f>SUM(B70:M70)</f>
        <v>5798.85</v>
      </c>
      <c r="P70" s="118">
        <f>O70/12</f>
        <v>483.23750000000001</v>
      </c>
    </row>
    <row r="71" spans="1:16" s="70" customFormat="1" x14ac:dyDescent="0.55000000000000004">
      <c r="A71" s="53" t="s">
        <v>48</v>
      </c>
      <c r="B71" s="54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77"/>
      <c r="O71" s="99"/>
      <c r="P71" s="110"/>
    </row>
    <row r="72" spans="1:16" x14ac:dyDescent="0.55000000000000004">
      <c r="A72" s="3" t="s">
        <v>49</v>
      </c>
      <c r="B72" s="17">
        <f>(B73)*($B7)</f>
        <v>174801.59999999998</v>
      </c>
      <c r="C72" s="17">
        <f>(C73)*($C7)</f>
        <v>179251.5625</v>
      </c>
      <c r="D72" s="51">
        <f>(D73)*($D7)</f>
        <v>186859.75</v>
      </c>
      <c r="E72" s="51">
        <f>(E73)*($E7)</f>
        <v>186140.71999999997</v>
      </c>
      <c r="F72" s="51">
        <f>(F73)*($F7)</f>
        <v>186472</v>
      </c>
      <c r="G72" s="51">
        <f>(G73)*($G7)</f>
        <v>191752.125</v>
      </c>
      <c r="H72" s="51">
        <f>(H73)*($H7)</f>
        <v>200409.04</v>
      </c>
      <c r="I72" s="51">
        <f>(I73)*($I7)</f>
        <v>192083.25</v>
      </c>
      <c r="J72" s="51">
        <f>(J73)*($J7)</f>
        <v>0</v>
      </c>
      <c r="K72" s="51">
        <f>(K73)*($K7)</f>
        <v>0</v>
      </c>
      <c r="L72" s="51">
        <f>(L73)*($L7)</f>
        <v>0</v>
      </c>
      <c r="M72" s="51">
        <f>(M73)*($M7)</f>
        <v>0</v>
      </c>
      <c r="N72" s="89">
        <f t="shared" ref="N72:N81" si="27">P72</f>
        <v>124814.17062499998</v>
      </c>
      <c r="O72" s="119">
        <f t="shared" ref="O72:O81" si="28">SUM(B72:M72)</f>
        <v>1497770.0474999999</v>
      </c>
      <c r="P72" s="118">
        <f t="shared" ref="P72:P81" si="29">O72/12</f>
        <v>124814.17062499998</v>
      </c>
    </row>
    <row r="73" spans="1:16" x14ac:dyDescent="0.55000000000000004">
      <c r="A73" s="3" t="s">
        <v>20</v>
      </c>
      <c r="B73" s="19">
        <v>318.39999999999998</v>
      </c>
      <c r="C73" s="42">
        <v>322.25</v>
      </c>
      <c r="D73" s="42">
        <v>327.25</v>
      </c>
      <c r="E73" s="42">
        <v>324.39999999999998</v>
      </c>
      <c r="F73" s="50">
        <v>326</v>
      </c>
      <c r="G73" s="42">
        <v>334.5</v>
      </c>
      <c r="H73" s="42">
        <v>340.6</v>
      </c>
      <c r="I73" s="42">
        <v>331.75</v>
      </c>
      <c r="J73" s="42">
        <v>328.75</v>
      </c>
      <c r="K73" s="42">
        <v>332.6</v>
      </c>
      <c r="L73" s="42">
        <v>345.5</v>
      </c>
      <c r="M73" s="42">
        <v>358</v>
      </c>
      <c r="N73" s="89">
        <f t="shared" si="27"/>
        <v>332.5</v>
      </c>
      <c r="O73" s="119">
        <f t="shared" si="28"/>
        <v>3990</v>
      </c>
      <c r="P73" s="118">
        <f t="shared" si="29"/>
        <v>332.5</v>
      </c>
    </row>
    <row r="74" spans="1:16" x14ac:dyDescent="0.55000000000000004">
      <c r="A74" s="3" t="s">
        <v>50</v>
      </c>
      <c r="B74" s="19">
        <v>11085.522200000001</v>
      </c>
      <c r="C74" s="42">
        <v>11149.871300000001</v>
      </c>
      <c r="D74" s="42">
        <v>11106.874749999999</v>
      </c>
      <c r="E74" s="42">
        <v>10928.874019999999</v>
      </c>
      <c r="F74" s="50">
        <v>10902.343625</v>
      </c>
      <c r="G74" s="42">
        <v>11205.07425</v>
      </c>
      <c r="H74" s="42">
        <v>11122.602859999997</v>
      </c>
      <c r="I74" s="37">
        <v>10983.893725</v>
      </c>
      <c r="J74" s="42">
        <v>10886.20125</v>
      </c>
      <c r="K74" s="42">
        <v>10985.93922</v>
      </c>
      <c r="L74" s="42">
        <v>11330.449250000001</v>
      </c>
      <c r="M74" s="42">
        <v>11701.045299999998</v>
      </c>
      <c r="N74" s="89">
        <f t="shared" si="27"/>
        <v>11115.7243125</v>
      </c>
      <c r="O74" s="119">
        <f t="shared" si="28"/>
        <v>133388.69175</v>
      </c>
      <c r="P74" s="118">
        <f t="shared" si="29"/>
        <v>11115.7243125</v>
      </c>
    </row>
    <row r="75" spans="1:16" x14ac:dyDescent="0.55000000000000004">
      <c r="A75" s="3" t="s">
        <v>20</v>
      </c>
      <c r="B75" s="19">
        <v>310</v>
      </c>
      <c r="C75" s="42">
        <v>314</v>
      </c>
      <c r="D75" s="42">
        <v>318.75</v>
      </c>
      <c r="E75" s="42">
        <v>315.39999999999998</v>
      </c>
      <c r="F75" s="50">
        <v>317</v>
      </c>
      <c r="G75" s="42">
        <v>326</v>
      </c>
      <c r="H75" s="42">
        <v>331.6</v>
      </c>
      <c r="I75" s="42">
        <v>323</v>
      </c>
      <c r="J75" s="42">
        <v>319.75</v>
      </c>
      <c r="K75" s="42">
        <v>323.60000000000002</v>
      </c>
      <c r="L75" s="42">
        <v>336.5</v>
      </c>
      <c r="M75" s="42">
        <v>349</v>
      </c>
      <c r="N75" s="89">
        <f t="shared" si="27"/>
        <v>323.71666666666664</v>
      </c>
      <c r="O75" s="119">
        <f t="shared" si="28"/>
        <v>3884.6</v>
      </c>
      <c r="P75" s="118">
        <f t="shared" si="29"/>
        <v>323.71666666666664</v>
      </c>
    </row>
    <row r="76" spans="1:16" x14ac:dyDescent="0.55000000000000004">
      <c r="A76" s="3" t="s">
        <v>51</v>
      </c>
      <c r="B76" s="19">
        <v>10978.242260000001</v>
      </c>
      <c r="C76" s="42">
        <v>11043.342124999999</v>
      </c>
      <c r="D76" s="42">
        <v>11002.341850000001</v>
      </c>
      <c r="E76" s="42">
        <v>10824.921859999999</v>
      </c>
      <c r="F76" s="50">
        <v>10799.166725000001</v>
      </c>
      <c r="G76" s="42">
        <v>11101.959900000002</v>
      </c>
      <c r="H76" s="42">
        <v>11021.97026</v>
      </c>
      <c r="I76" s="37">
        <v>10881.872949999999</v>
      </c>
      <c r="J76" s="42">
        <v>10784.063624999999</v>
      </c>
      <c r="K76" s="42">
        <v>10897.642199999998</v>
      </c>
      <c r="L76" s="42">
        <v>11229.432199999999</v>
      </c>
      <c r="M76" s="42">
        <v>11600.459800000001</v>
      </c>
      <c r="N76" s="89">
        <f t="shared" si="27"/>
        <v>11013.784646250002</v>
      </c>
      <c r="O76" s="119">
        <f t="shared" si="28"/>
        <v>132165.41575500002</v>
      </c>
      <c r="P76" s="118">
        <f t="shared" si="29"/>
        <v>11013.784646250002</v>
      </c>
    </row>
    <row r="77" spans="1:16" x14ac:dyDescent="0.55000000000000004">
      <c r="A77" s="3" t="s">
        <v>20</v>
      </c>
      <c r="B77" s="19">
        <v>307</v>
      </c>
      <c r="C77" s="42">
        <v>311</v>
      </c>
      <c r="D77" s="42">
        <v>315.75</v>
      </c>
      <c r="E77" s="42">
        <v>312.39999999999998</v>
      </c>
      <c r="F77" s="50">
        <v>314</v>
      </c>
      <c r="G77" s="42">
        <v>323</v>
      </c>
      <c r="H77" s="42">
        <v>328.6</v>
      </c>
      <c r="I77" s="42">
        <v>320</v>
      </c>
      <c r="J77" s="42">
        <v>316.75</v>
      </c>
      <c r="K77" s="42">
        <v>321</v>
      </c>
      <c r="L77" s="42">
        <v>333.5</v>
      </c>
      <c r="M77" s="42">
        <v>346</v>
      </c>
      <c r="N77" s="89">
        <f t="shared" si="27"/>
        <v>320.75</v>
      </c>
      <c r="O77" s="119">
        <f t="shared" si="28"/>
        <v>3849</v>
      </c>
      <c r="P77" s="118">
        <f t="shared" si="29"/>
        <v>320.75</v>
      </c>
    </row>
    <row r="78" spans="1:16" x14ac:dyDescent="0.55000000000000004">
      <c r="A78" s="3" t="s">
        <v>52</v>
      </c>
      <c r="B78" s="19">
        <v>0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89">
        <f t="shared" si="27"/>
        <v>0</v>
      </c>
      <c r="O78" s="119">
        <f t="shared" si="28"/>
        <v>0</v>
      </c>
      <c r="P78" s="118">
        <f t="shared" si="29"/>
        <v>0</v>
      </c>
    </row>
    <row r="79" spans="1:16" x14ac:dyDescent="0.55000000000000004">
      <c r="A79" s="3" t="s">
        <v>20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89">
        <f t="shared" si="27"/>
        <v>0</v>
      </c>
      <c r="O79" s="119">
        <f t="shared" si="28"/>
        <v>0</v>
      </c>
      <c r="P79" s="118">
        <f t="shared" si="29"/>
        <v>0</v>
      </c>
    </row>
    <row r="80" spans="1:16" x14ac:dyDescent="0.55000000000000004">
      <c r="A80" s="3" t="s">
        <v>53</v>
      </c>
      <c r="B80" s="19">
        <v>0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89">
        <f t="shared" si="27"/>
        <v>0</v>
      </c>
      <c r="O80" s="119">
        <f t="shared" si="28"/>
        <v>0</v>
      </c>
      <c r="P80" s="118">
        <f t="shared" si="29"/>
        <v>0</v>
      </c>
    </row>
    <row r="81" spans="1:16" x14ac:dyDescent="0.55000000000000004">
      <c r="A81" s="3" t="s">
        <v>20</v>
      </c>
      <c r="B81" s="19">
        <v>0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89">
        <f t="shared" si="27"/>
        <v>0</v>
      </c>
      <c r="O81" s="119">
        <f t="shared" si="28"/>
        <v>0</v>
      </c>
      <c r="P81" s="118">
        <f t="shared" si="29"/>
        <v>0</v>
      </c>
    </row>
    <row r="82" spans="1:16" s="70" customFormat="1" x14ac:dyDescent="0.55000000000000004">
      <c r="A82" s="53" t="s">
        <v>54</v>
      </c>
      <c r="B82" s="54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99"/>
      <c r="P82" s="110"/>
    </row>
    <row r="83" spans="1:16" x14ac:dyDescent="0.55000000000000004">
      <c r="A83" s="3" t="s">
        <v>55</v>
      </c>
      <c r="B83" s="19">
        <v>11385.92064</v>
      </c>
      <c r="C83" s="42">
        <v>11495.94375</v>
      </c>
      <c r="D83" s="42">
        <v>11516.13185</v>
      </c>
      <c r="E83" s="42">
        <v>11240.7305</v>
      </c>
      <c r="F83" s="50">
        <v>11237.669450000001</v>
      </c>
      <c r="G83" s="83">
        <v>11600.349850000001</v>
      </c>
      <c r="H83" s="42">
        <v>11565.342560000001</v>
      </c>
      <c r="I83" s="37">
        <v>11553.707399999999</v>
      </c>
      <c r="J83" s="42">
        <v>11584.10205</v>
      </c>
      <c r="K83" s="42">
        <v>11746.30536</v>
      </c>
      <c r="L83" s="42">
        <v>12416.255300000001</v>
      </c>
      <c r="M83" s="42">
        <v>12790.972299999999</v>
      </c>
      <c r="N83" s="89">
        <f>P83</f>
        <v>11677.785917499999</v>
      </c>
      <c r="O83" s="119">
        <f>SUM(B83:M83)</f>
        <v>140133.43101</v>
      </c>
      <c r="P83" s="118">
        <f>O83/12</f>
        <v>11677.785917499999</v>
      </c>
    </row>
    <row r="84" spans="1:16" x14ac:dyDescent="0.55000000000000004">
      <c r="A84" s="10" t="s">
        <v>22</v>
      </c>
      <c r="B84" s="22">
        <v>318.39999999999998</v>
      </c>
      <c r="C84" s="43">
        <v>323.75</v>
      </c>
      <c r="D84" s="43">
        <v>330.5</v>
      </c>
      <c r="E84" s="43">
        <v>324.39999999999998</v>
      </c>
      <c r="F84" s="52">
        <v>326.75</v>
      </c>
      <c r="G84" s="43">
        <v>337.5</v>
      </c>
      <c r="H84" s="43">
        <v>344.8</v>
      </c>
      <c r="I84" s="43">
        <v>339.75</v>
      </c>
      <c r="J84" s="43">
        <v>340.25</v>
      </c>
      <c r="K84" s="43">
        <v>346</v>
      </c>
      <c r="L84" s="43">
        <v>368.75</v>
      </c>
      <c r="M84" s="43">
        <v>381.5</v>
      </c>
      <c r="N84" s="89">
        <f>P84</f>
        <v>340.19583333333333</v>
      </c>
      <c r="O84" s="119">
        <f>SUM(B84:M84)</f>
        <v>4082.35</v>
      </c>
      <c r="P84" s="118">
        <f>O84/12</f>
        <v>340.19583333333333</v>
      </c>
    </row>
    <row r="85" spans="1:16" x14ac:dyDescent="0.55000000000000004">
      <c r="A85" s="108" t="s">
        <v>75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101"/>
    </row>
    <row r="86" spans="1:16" ht="29.25" x14ac:dyDescent="0.6">
      <c r="A86" s="33" t="s">
        <v>76</v>
      </c>
      <c r="B86" s="34"/>
      <c r="C86" s="34"/>
      <c r="D86" s="34"/>
      <c r="E86" s="34"/>
      <c r="F86" s="34"/>
      <c r="G86" s="34"/>
    </row>
    <row r="87" spans="1:16" x14ac:dyDescent="0.55000000000000004">
      <c r="A87" s="41" t="s">
        <v>0</v>
      </c>
      <c r="B87" s="27"/>
      <c r="C87" s="27"/>
      <c r="D87" s="27"/>
      <c r="E87" s="27"/>
      <c r="F87" s="27"/>
      <c r="G87" s="35" t="s">
        <v>1</v>
      </c>
      <c r="H87" s="14"/>
      <c r="I87" s="8"/>
      <c r="J87" s="8"/>
      <c r="K87" s="8"/>
      <c r="L87" s="8"/>
      <c r="M87" s="38" t="s">
        <v>2</v>
      </c>
      <c r="N87" s="101"/>
    </row>
    <row r="88" spans="1:16" x14ac:dyDescent="0.55000000000000004">
      <c r="A88" s="1" t="s">
        <v>3</v>
      </c>
      <c r="B88" s="2" t="s">
        <v>4</v>
      </c>
      <c r="C88" s="2" t="s">
        <v>5</v>
      </c>
      <c r="D88" s="2" t="s">
        <v>6</v>
      </c>
      <c r="E88" s="2" t="s">
        <v>7</v>
      </c>
      <c r="F88" s="2" t="s">
        <v>8</v>
      </c>
      <c r="G88" s="2" t="s">
        <v>9</v>
      </c>
      <c r="H88" s="2" t="s">
        <v>10</v>
      </c>
      <c r="I88" s="2" t="s">
        <v>11</v>
      </c>
      <c r="J88" s="2" t="s">
        <v>12</v>
      </c>
      <c r="K88" s="2" t="s">
        <v>13</v>
      </c>
      <c r="L88" s="1" t="s">
        <v>14</v>
      </c>
      <c r="M88" s="2" t="s">
        <v>15</v>
      </c>
      <c r="N88" s="102" t="s">
        <v>16</v>
      </c>
      <c r="O88" s="98" t="s">
        <v>73</v>
      </c>
      <c r="P88" s="106" t="s">
        <v>74</v>
      </c>
    </row>
    <row r="89" spans="1:16" x14ac:dyDescent="0.55000000000000004">
      <c r="A89" s="3" t="s">
        <v>56</v>
      </c>
      <c r="B89" s="42">
        <v>11285.792979999998</v>
      </c>
      <c r="C89" s="42">
        <v>11398.305774999999</v>
      </c>
      <c r="D89" s="42">
        <v>11428.988475</v>
      </c>
      <c r="E89" s="42">
        <v>11136.778340000001</v>
      </c>
      <c r="F89" s="50">
        <v>11134.492549999999</v>
      </c>
      <c r="G89" s="42">
        <v>11497.235500000001</v>
      </c>
      <c r="H89" s="42">
        <v>11464.70996</v>
      </c>
      <c r="I89" s="37">
        <v>11460.171474999999</v>
      </c>
      <c r="J89" s="42">
        <v>11498.982974999999</v>
      </c>
      <c r="K89" s="42">
        <v>11658.052740000001</v>
      </c>
      <c r="L89" s="42">
        <v>12315.238250000002</v>
      </c>
      <c r="M89" s="42">
        <v>12690.3868</v>
      </c>
      <c r="N89" s="89">
        <f t="shared" ref="N89:N98" si="30">P89</f>
        <v>11580.761318333332</v>
      </c>
      <c r="O89" s="119">
        <f t="shared" ref="O89:O98" si="31">SUM(B89:M89)</f>
        <v>138969.13582</v>
      </c>
      <c r="P89" s="118">
        <f t="shared" ref="P89:P98" si="32">O89/12</f>
        <v>11580.761318333332</v>
      </c>
    </row>
    <row r="90" spans="1:16" x14ac:dyDescent="0.55000000000000004">
      <c r="A90" s="3" t="s">
        <v>20</v>
      </c>
      <c r="B90" s="42">
        <v>315.60000000000002</v>
      </c>
      <c r="C90" s="42">
        <v>321</v>
      </c>
      <c r="D90" s="42">
        <v>328</v>
      </c>
      <c r="E90" s="42">
        <v>321.39999999999998</v>
      </c>
      <c r="F90" s="50">
        <v>323.75</v>
      </c>
      <c r="G90" s="42">
        <v>334.5</v>
      </c>
      <c r="H90" s="42">
        <v>341.8</v>
      </c>
      <c r="I90" s="42">
        <v>337</v>
      </c>
      <c r="J90" s="42">
        <v>337.75</v>
      </c>
      <c r="K90" s="42">
        <v>343.4</v>
      </c>
      <c r="L90" s="42">
        <v>365.75</v>
      </c>
      <c r="M90" s="42">
        <v>378.5</v>
      </c>
      <c r="N90" s="89">
        <f t="shared" si="30"/>
        <v>337.37083333333334</v>
      </c>
      <c r="O90" s="119">
        <f t="shared" si="31"/>
        <v>4048.4500000000003</v>
      </c>
      <c r="P90" s="118">
        <f t="shared" si="32"/>
        <v>337.37083333333334</v>
      </c>
    </row>
    <row r="91" spans="1:16" x14ac:dyDescent="0.55000000000000004">
      <c r="A91" s="3" t="s">
        <v>57</v>
      </c>
      <c r="B91" s="42">
        <v>11192.80214</v>
      </c>
      <c r="C91" s="42">
        <v>11300.677725</v>
      </c>
      <c r="D91" s="42">
        <v>11324.455575</v>
      </c>
      <c r="E91" s="42">
        <v>11032.826180000002</v>
      </c>
      <c r="F91" s="50">
        <v>11031.31565</v>
      </c>
      <c r="G91" s="42">
        <v>11394.121149999999</v>
      </c>
      <c r="H91" s="42">
        <v>11364.077359999999</v>
      </c>
      <c r="I91" s="37">
        <v>11358.1507</v>
      </c>
      <c r="J91" s="42">
        <v>11396.84535</v>
      </c>
      <c r="K91" s="42">
        <v>11556.202860000001</v>
      </c>
      <c r="L91" s="42">
        <v>12214.2212</v>
      </c>
      <c r="M91" s="42">
        <v>12589.801299999999</v>
      </c>
      <c r="N91" s="89">
        <f t="shared" si="30"/>
        <v>11479.624765833332</v>
      </c>
      <c r="O91" s="119">
        <f t="shared" si="31"/>
        <v>137755.49718999999</v>
      </c>
      <c r="P91" s="118">
        <f t="shared" si="32"/>
        <v>11479.624765833332</v>
      </c>
    </row>
    <row r="92" spans="1:16" x14ac:dyDescent="0.55000000000000004">
      <c r="A92" s="3" t="s">
        <v>20</v>
      </c>
      <c r="B92" s="42">
        <v>313</v>
      </c>
      <c r="C92" s="42">
        <v>318.25</v>
      </c>
      <c r="D92" s="42">
        <v>325</v>
      </c>
      <c r="E92" s="42">
        <v>318.39999999999998</v>
      </c>
      <c r="F92" s="50">
        <v>320.75</v>
      </c>
      <c r="G92" s="42">
        <v>331.5</v>
      </c>
      <c r="H92" s="42">
        <v>338.8</v>
      </c>
      <c r="I92" s="42">
        <v>334</v>
      </c>
      <c r="J92" s="42">
        <v>334.75</v>
      </c>
      <c r="K92" s="42">
        <v>340.4</v>
      </c>
      <c r="L92" s="42">
        <v>362.75</v>
      </c>
      <c r="M92" s="42">
        <v>375.5</v>
      </c>
      <c r="N92" s="89">
        <f t="shared" si="30"/>
        <v>334.42500000000001</v>
      </c>
      <c r="O92" s="119">
        <f t="shared" si="31"/>
        <v>4013.1000000000004</v>
      </c>
      <c r="P92" s="118">
        <f t="shared" si="32"/>
        <v>334.42500000000001</v>
      </c>
    </row>
    <row r="93" spans="1:16" x14ac:dyDescent="0.55000000000000004">
      <c r="A93" s="3" t="s">
        <v>58</v>
      </c>
      <c r="B93" s="42">
        <v>11085.522200000001</v>
      </c>
      <c r="C93" s="42">
        <v>11194.148550000002</v>
      </c>
      <c r="D93" s="42">
        <v>11219.922675</v>
      </c>
      <c r="E93" s="42">
        <v>10928.874019999999</v>
      </c>
      <c r="F93" s="50">
        <v>10928.13875</v>
      </c>
      <c r="G93" s="42">
        <v>11291.006800000001</v>
      </c>
      <c r="H93" s="42">
        <v>11263.444759999998</v>
      </c>
      <c r="I93" s="37">
        <v>11256.129924999999</v>
      </c>
      <c r="J93" s="42">
        <v>11294.707724999998</v>
      </c>
      <c r="K93" s="42">
        <v>11454.352980000001</v>
      </c>
      <c r="L93" s="42">
        <v>12130.05745</v>
      </c>
      <c r="M93" s="42">
        <v>12489.215799999998</v>
      </c>
      <c r="N93" s="89">
        <f t="shared" si="30"/>
        <v>11377.960136250002</v>
      </c>
      <c r="O93" s="119">
        <f t="shared" si="31"/>
        <v>136535.52163500001</v>
      </c>
      <c r="P93" s="118">
        <f t="shared" si="32"/>
        <v>11377.960136250002</v>
      </c>
    </row>
    <row r="94" spans="1:16" x14ac:dyDescent="0.55000000000000004">
      <c r="A94" s="3" t="s">
        <v>20</v>
      </c>
      <c r="B94" s="42">
        <v>310</v>
      </c>
      <c r="C94" s="42">
        <v>315.25</v>
      </c>
      <c r="D94" s="42">
        <v>322</v>
      </c>
      <c r="E94" s="42">
        <v>315.39999999999998</v>
      </c>
      <c r="F94" s="50">
        <v>317.75</v>
      </c>
      <c r="G94" s="42">
        <v>328.5</v>
      </c>
      <c r="H94" s="42">
        <v>335.8</v>
      </c>
      <c r="I94" s="42">
        <v>331</v>
      </c>
      <c r="J94" s="42">
        <v>331.75</v>
      </c>
      <c r="K94" s="42">
        <v>337.4</v>
      </c>
      <c r="L94" s="42">
        <v>360.25</v>
      </c>
      <c r="M94" s="42">
        <v>372.5</v>
      </c>
      <c r="N94" s="89">
        <f t="shared" si="30"/>
        <v>331.4666666666667</v>
      </c>
      <c r="O94" s="119">
        <f t="shared" si="31"/>
        <v>3977.6000000000004</v>
      </c>
      <c r="P94" s="118">
        <f t="shared" si="32"/>
        <v>331.4666666666667</v>
      </c>
    </row>
    <row r="95" spans="1:16" x14ac:dyDescent="0.55000000000000004">
      <c r="A95" s="3" t="s">
        <v>59</v>
      </c>
      <c r="B95" s="42">
        <v>10885.280920000001</v>
      </c>
      <c r="C95" s="42">
        <v>10989.96515</v>
      </c>
      <c r="D95" s="42">
        <v>11028.31165</v>
      </c>
      <c r="E95" s="42">
        <v>10727.914059999999</v>
      </c>
      <c r="F95" s="50">
        <v>10721.784950000001</v>
      </c>
      <c r="G95" s="42">
        <v>11101.959900000002</v>
      </c>
      <c r="H95" s="42">
        <v>11062.17956</v>
      </c>
      <c r="I95" s="37">
        <v>11052.088374999999</v>
      </c>
      <c r="J95" s="42">
        <v>11090.432474999998</v>
      </c>
      <c r="K95" s="42">
        <v>11250.653219999998</v>
      </c>
      <c r="L95" s="42">
        <v>11936.4293</v>
      </c>
      <c r="M95" s="42">
        <v>12288.0448</v>
      </c>
      <c r="N95" s="89">
        <f t="shared" si="30"/>
        <v>11177.920363333331</v>
      </c>
      <c r="O95" s="119">
        <f t="shared" si="31"/>
        <v>134135.04435999997</v>
      </c>
      <c r="P95" s="118">
        <f t="shared" si="32"/>
        <v>11177.920363333331</v>
      </c>
    </row>
    <row r="96" spans="1:16" x14ac:dyDescent="0.55000000000000004">
      <c r="A96" s="3" t="s">
        <v>22</v>
      </c>
      <c r="B96" s="42">
        <v>304.39999999999998</v>
      </c>
      <c r="C96" s="42">
        <v>309.5</v>
      </c>
      <c r="D96" s="42">
        <v>316.5</v>
      </c>
      <c r="E96" s="42">
        <v>309.60000000000002</v>
      </c>
      <c r="F96" s="50">
        <v>311.75</v>
      </c>
      <c r="G96" s="42">
        <v>323</v>
      </c>
      <c r="H96" s="42">
        <v>329.8</v>
      </c>
      <c r="I96" s="42">
        <v>325</v>
      </c>
      <c r="J96" s="42">
        <v>325.75</v>
      </c>
      <c r="K96" s="42">
        <v>331.4</v>
      </c>
      <c r="L96" s="42">
        <v>354.5</v>
      </c>
      <c r="M96" s="42">
        <v>366.5</v>
      </c>
      <c r="N96" s="89">
        <f t="shared" si="30"/>
        <v>325.64166666666671</v>
      </c>
      <c r="O96" s="119">
        <f t="shared" si="31"/>
        <v>3907.7000000000003</v>
      </c>
      <c r="P96" s="118">
        <f t="shared" si="32"/>
        <v>325.64166666666671</v>
      </c>
    </row>
    <row r="97" spans="1:16" x14ac:dyDescent="0.55000000000000004">
      <c r="A97" s="3" t="s">
        <v>60</v>
      </c>
      <c r="B97" s="19">
        <v>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89">
        <f t="shared" si="30"/>
        <v>0</v>
      </c>
      <c r="O97" s="119">
        <f t="shared" si="31"/>
        <v>0</v>
      </c>
      <c r="P97" s="118">
        <f t="shared" si="32"/>
        <v>0</v>
      </c>
    </row>
    <row r="98" spans="1:16" x14ac:dyDescent="0.55000000000000004">
      <c r="A98" s="3" t="s">
        <v>20</v>
      </c>
      <c r="B98" s="19">
        <v>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89">
        <f t="shared" si="30"/>
        <v>0</v>
      </c>
      <c r="O98" s="119">
        <f t="shared" si="31"/>
        <v>0</v>
      </c>
      <c r="P98" s="118">
        <f t="shared" si="32"/>
        <v>0</v>
      </c>
    </row>
    <row r="99" spans="1:16" s="70" customFormat="1" x14ac:dyDescent="0.55000000000000004">
      <c r="A99" s="53" t="s">
        <v>61</v>
      </c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77"/>
      <c r="O99" s="99"/>
      <c r="P99" s="110"/>
    </row>
    <row r="100" spans="1:16" x14ac:dyDescent="0.55000000000000004">
      <c r="A100" s="3" t="s">
        <v>62</v>
      </c>
      <c r="B100" s="42">
        <v>8345.9973999999984</v>
      </c>
      <c r="C100" s="42">
        <v>8611.0383500000007</v>
      </c>
      <c r="D100" s="42">
        <v>8327.9558249999991</v>
      </c>
      <c r="E100" s="42">
        <v>8032.1107600000005</v>
      </c>
      <c r="F100" s="50">
        <v>7987.5953</v>
      </c>
      <c r="G100" s="42">
        <v>7999.9456999999993</v>
      </c>
      <c r="H100" s="42">
        <v>8016.3507599999994</v>
      </c>
      <c r="I100" s="42">
        <v>7991.2843250000005</v>
      </c>
      <c r="J100" s="42">
        <v>8094.3514500000001</v>
      </c>
      <c r="K100" s="42">
        <v>8358.1170000000002</v>
      </c>
      <c r="L100" s="42">
        <v>8897.5350500000004</v>
      </c>
      <c r="M100" s="42">
        <v>9404.2928999999986</v>
      </c>
      <c r="N100" s="89">
        <f>P100</f>
        <v>8338.8812350000007</v>
      </c>
      <c r="O100" s="119">
        <f>SUM(B100:M100)</f>
        <v>100066.57482000001</v>
      </c>
      <c r="P100" s="118">
        <f>O100/12</f>
        <v>8338.8812350000007</v>
      </c>
    </row>
    <row r="101" spans="1:16" x14ac:dyDescent="0.55000000000000004">
      <c r="A101" s="10" t="s">
        <v>20</v>
      </c>
      <c r="B101" s="43">
        <v>233.4</v>
      </c>
      <c r="C101" s="43">
        <v>242.5</v>
      </c>
      <c r="D101" s="43">
        <v>239</v>
      </c>
      <c r="E101" s="43">
        <v>231.8</v>
      </c>
      <c r="F101" s="52">
        <v>232.25</v>
      </c>
      <c r="G101" s="43">
        <v>232.75</v>
      </c>
      <c r="H101" s="43">
        <v>239</v>
      </c>
      <c r="I101" s="43">
        <v>235</v>
      </c>
      <c r="J101" s="43">
        <v>237.75</v>
      </c>
      <c r="K101" s="43">
        <v>246.2</v>
      </c>
      <c r="L101" s="43">
        <v>264.25</v>
      </c>
      <c r="M101" s="43">
        <v>280.5</v>
      </c>
      <c r="N101" s="89">
        <f>P101</f>
        <v>242.86666666666665</v>
      </c>
      <c r="O101" s="119">
        <f>SUM(B101:M101)</f>
        <v>2914.3999999999996</v>
      </c>
      <c r="P101" s="118">
        <f>O101/12</f>
        <v>242.86666666666665</v>
      </c>
    </row>
    <row r="102" spans="1:16" x14ac:dyDescent="0.55000000000000004">
      <c r="A102" s="108"/>
      <c r="O102" s="99"/>
      <c r="P102" s="107"/>
    </row>
    <row r="103" spans="1:16" x14ac:dyDescent="0.55000000000000004">
      <c r="O103" s="99"/>
      <c r="P103" s="107"/>
    </row>
    <row r="104" spans="1:16" x14ac:dyDescent="0.55000000000000004">
      <c r="O104" s="99"/>
      <c r="P104" s="107"/>
    </row>
  </sheetData>
  <phoneticPr fontId="5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72" workbookViewId="0">
      <selection activeCell="A37" sqref="A37:A42"/>
    </sheetView>
  </sheetViews>
  <sheetFormatPr defaultRowHeight="21.75" x14ac:dyDescent="0.5"/>
  <cols>
    <col min="1" max="1" width="16.7109375" customWidth="1"/>
    <col min="2" max="2" width="23" customWidth="1"/>
    <col min="3" max="8" width="13.42578125" customWidth="1"/>
  </cols>
  <sheetData>
    <row r="1" spans="1:17" ht="29.25" x14ac:dyDescent="0.6">
      <c r="B1" s="178" t="s">
        <v>89</v>
      </c>
      <c r="C1" s="178"/>
      <c r="D1" s="178"/>
      <c r="E1" s="178"/>
      <c r="F1" s="178"/>
      <c r="G1" s="178"/>
      <c r="H1" s="178"/>
    </row>
    <row r="2" spans="1:17" x14ac:dyDescent="0.5">
      <c r="B2" s="32" t="s">
        <v>0</v>
      </c>
      <c r="C2" s="176" t="s">
        <v>68</v>
      </c>
      <c r="D2" s="177"/>
      <c r="E2" s="177"/>
      <c r="F2" s="177"/>
      <c r="G2" s="177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12" t="s">
        <v>17</v>
      </c>
      <c r="C4" s="47">
        <v>31.957000000000001</v>
      </c>
      <c r="D4" s="134">
        <v>31.767299999999999</v>
      </c>
      <c r="E4" s="47">
        <v>31.491299999999999</v>
      </c>
      <c r="F4" s="45">
        <v>31.258099999999999</v>
      </c>
      <c r="G4" s="45">
        <v>31.0184</v>
      </c>
      <c r="H4" s="49">
        <f>AVERAGE(C4:G4)</f>
        <v>31.498419999999999</v>
      </c>
    </row>
    <row r="5" spans="1:17" x14ac:dyDescent="0.5">
      <c r="B5" s="5" t="s">
        <v>18</v>
      </c>
      <c r="C5" s="4"/>
      <c r="D5" s="15"/>
      <c r="E5" s="15"/>
      <c r="F5" s="16"/>
      <c r="G5" s="15"/>
      <c r="H5" s="4"/>
    </row>
    <row r="6" spans="1:17" x14ac:dyDescent="0.5">
      <c r="A6" t="s">
        <v>97</v>
      </c>
      <c r="B6" s="6" t="s">
        <v>19</v>
      </c>
      <c r="C6" s="17">
        <f>C7*$C$4</f>
        <v>35152.700000000004</v>
      </c>
      <c r="D6" s="17">
        <f>D7*$D$4</f>
        <v>35134.633799999996</v>
      </c>
      <c r="E6" s="17">
        <f>E7*$E$4</f>
        <v>35144.290799999995</v>
      </c>
      <c r="F6" s="17">
        <f>F7*$F$4</f>
        <v>35102.846299999997</v>
      </c>
      <c r="G6" s="17">
        <f>G7*$G$4</f>
        <v>35174.865599999997</v>
      </c>
      <c r="H6" s="95">
        <f>AVERAGE(C6:G6)</f>
        <v>35141.867299999998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6" t="s">
        <v>20</v>
      </c>
      <c r="C7" s="17">
        <v>1100</v>
      </c>
      <c r="D7" s="16">
        <v>1106</v>
      </c>
      <c r="E7" s="16">
        <v>1116</v>
      </c>
      <c r="F7" s="122">
        <v>1123</v>
      </c>
      <c r="G7" s="120">
        <v>1134</v>
      </c>
      <c r="H7" s="95">
        <f>AVERAGE(C7:G7)</f>
        <v>1115.8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117" t="s">
        <v>21</v>
      </c>
      <c r="C8" s="111">
        <f>C9*$C$4</f>
        <v>32052.870999999999</v>
      </c>
      <c r="D8" s="111">
        <f>D9*$D$4</f>
        <v>32021.438399999999</v>
      </c>
      <c r="E8" s="111">
        <f>E9*$E$4</f>
        <v>32026.652099999999</v>
      </c>
      <c r="F8" s="111">
        <f>F9*$F$4</f>
        <v>33039.811699999998</v>
      </c>
      <c r="G8" s="111">
        <f>G9*$G$4</f>
        <v>33623.945599999999</v>
      </c>
      <c r="H8" s="113">
        <f t="shared" ref="H8:H35" si="0">AVERAGE(C8:G8)</f>
        <v>32552.943760000002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117" t="s">
        <v>22</v>
      </c>
      <c r="C9" s="111">
        <v>1003</v>
      </c>
      <c r="D9" s="111">
        <v>1008</v>
      </c>
      <c r="E9" s="111">
        <v>1017</v>
      </c>
      <c r="F9" s="111">
        <v>1057</v>
      </c>
      <c r="G9" s="111">
        <v>1084</v>
      </c>
      <c r="H9" s="113">
        <f t="shared" si="0"/>
        <v>1033.8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117" t="s">
        <v>23</v>
      </c>
      <c r="C10" s="111">
        <f>C11*$C$4</f>
        <v>34641.387999999999</v>
      </c>
      <c r="D10" s="111">
        <f>D11*$D$4</f>
        <v>34594.589699999997</v>
      </c>
      <c r="E10" s="111">
        <f>E11*$E$4</f>
        <v>34608.938699999999</v>
      </c>
      <c r="F10" s="111">
        <f>F11*$F$4</f>
        <v>34602.716699999997</v>
      </c>
      <c r="G10" s="111">
        <f>G11*$G$4</f>
        <v>34647.552799999998</v>
      </c>
      <c r="H10" s="113">
        <f t="shared" si="0"/>
        <v>34619.037179999999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117" t="s">
        <v>20</v>
      </c>
      <c r="C11" s="111">
        <v>1084</v>
      </c>
      <c r="D11" s="111">
        <v>1089</v>
      </c>
      <c r="E11" s="111">
        <v>1099</v>
      </c>
      <c r="F11" s="111">
        <v>1107</v>
      </c>
      <c r="G11" s="111">
        <v>1117</v>
      </c>
      <c r="H11" s="113">
        <f t="shared" si="0"/>
        <v>1099.2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117" t="s">
        <v>24</v>
      </c>
      <c r="C12" s="111">
        <f>C13*$C$4</f>
        <v>31541.559000000001</v>
      </c>
      <c r="D12" s="111">
        <f>D13*$D$4</f>
        <v>31481.3943</v>
      </c>
      <c r="E12" s="111">
        <f>E13*$E$4</f>
        <v>31491.3</v>
      </c>
      <c r="F12" s="111">
        <f>F13*$F$4</f>
        <v>32508.423999999999</v>
      </c>
      <c r="G12" s="111">
        <f>G13*$G$4</f>
        <v>33096.632799999999</v>
      </c>
      <c r="H12" s="113">
        <f t="shared" si="0"/>
        <v>32023.86202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117" t="s">
        <v>20</v>
      </c>
      <c r="C13" s="111">
        <v>987</v>
      </c>
      <c r="D13" s="112">
        <v>991</v>
      </c>
      <c r="E13" s="112">
        <v>1000</v>
      </c>
      <c r="F13" s="112">
        <v>1040</v>
      </c>
      <c r="G13" s="112">
        <v>1067</v>
      </c>
      <c r="H13" s="113">
        <f t="shared" si="0"/>
        <v>1017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6" t="s">
        <v>25</v>
      </c>
      <c r="C14" s="17">
        <f>C15*$C$4</f>
        <v>16393.940999999999</v>
      </c>
      <c r="D14" s="17">
        <f>D15*$D$4</f>
        <v>16391.926800000001</v>
      </c>
      <c r="E14" s="17">
        <f>E15*$E$4</f>
        <v>16784.8629</v>
      </c>
      <c r="F14" s="17">
        <f>F15*$F$4</f>
        <v>17004.4064</v>
      </c>
      <c r="G14" s="17">
        <f>G15*$G$4</f>
        <v>17029.101599999998</v>
      </c>
      <c r="H14" s="95">
        <f t="shared" si="0"/>
        <v>16720.847739999997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6" t="s">
        <v>20</v>
      </c>
      <c r="C15" s="19">
        <v>513</v>
      </c>
      <c r="D15" s="16">
        <v>516</v>
      </c>
      <c r="E15" s="16">
        <v>533</v>
      </c>
      <c r="F15" s="16">
        <v>544</v>
      </c>
      <c r="G15" s="16">
        <v>549</v>
      </c>
      <c r="H15" s="95">
        <f t="shared" si="0"/>
        <v>531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6" t="s">
        <v>26</v>
      </c>
      <c r="C16" s="17">
        <f>C17*$C$4</f>
        <v>14668.263000000001</v>
      </c>
      <c r="D16" s="17">
        <f>D17*$D$4</f>
        <v>14676.4926</v>
      </c>
      <c r="E16" s="17">
        <f>E17*$E$4</f>
        <v>15084.332699999999</v>
      </c>
      <c r="F16" s="17">
        <f>F17*$F$4</f>
        <v>15285.2109</v>
      </c>
      <c r="G16" s="17">
        <f>G17*$G$4</f>
        <v>15323.089599999999</v>
      </c>
      <c r="H16" s="95">
        <f t="shared" si="0"/>
        <v>15007.47776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6" t="s">
        <v>20</v>
      </c>
      <c r="C17" s="19">
        <v>459</v>
      </c>
      <c r="D17" s="16">
        <v>462</v>
      </c>
      <c r="E17" s="17">
        <v>479</v>
      </c>
      <c r="F17" s="16">
        <v>489</v>
      </c>
      <c r="G17" s="16">
        <v>494</v>
      </c>
      <c r="H17" s="95">
        <f t="shared" si="0"/>
        <v>476.6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F19*$E$4</f>
        <v>0</v>
      </c>
      <c r="G18" s="17">
        <f>G19*$G$4</f>
        <v>0</v>
      </c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6" t="s">
        <v>20</v>
      </c>
      <c r="C19" s="19">
        <v>0</v>
      </c>
      <c r="D19" s="16">
        <v>0</v>
      </c>
      <c r="E19" s="16">
        <v>0</v>
      </c>
      <c r="F19" s="150">
        <v>0</v>
      </c>
      <c r="G19" s="23">
        <v>0</v>
      </c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F21*$E$4</f>
        <v>0</v>
      </c>
      <c r="G20" s="17">
        <f>G21*$G$4</f>
        <v>0</v>
      </c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6" t="s">
        <v>20</v>
      </c>
      <c r="C21" s="19">
        <v>0</v>
      </c>
      <c r="D21" s="16">
        <v>0</v>
      </c>
      <c r="E21" s="16">
        <v>0</v>
      </c>
      <c r="F21" s="150">
        <v>0</v>
      </c>
      <c r="G21" s="150">
        <v>0</v>
      </c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117" t="s">
        <v>29</v>
      </c>
      <c r="C22" s="111">
        <f>C23*$C$4</f>
        <v>13869.338</v>
      </c>
      <c r="D22" s="111">
        <f>D23*$D$4</f>
        <v>14168.2158</v>
      </c>
      <c r="E22" s="111">
        <f>E23*$E$4</f>
        <v>14580.471899999999</v>
      </c>
      <c r="F22" s="111">
        <f>F23*$F$4</f>
        <v>14753.823199999999</v>
      </c>
      <c r="G22" s="111">
        <f>G23*$G$4</f>
        <v>14764.758400000001</v>
      </c>
      <c r="H22" s="113">
        <f t="shared" si="0"/>
        <v>14427.321460000001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117" t="s">
        <v>20</v>
      </c>
      <c r="C23" s="113">
        <v>434</v>
      </c>
      <c r="D23" s="112">
        <v>446</v>
      </c>
      <c r="E23" s="112">
        <v>463</v>
      </c>
      <c r="F23" s="112">
        <v>472</v>
      </c>
      <c r="G23" s="112">
        <v>476</v>
      </c>
      <c r="H23" s="113">
        <f t="shared" si="0"/>
        <v>458.2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6" t="s">
        <v>30</v>
      </c>
      <c r="C24" s="17">
        <f>C25*$C$4</f>
        <v>13741.51</v>
      </c>
      <c r="D24" s="17">
        <f>D25*$D$4</f>
        <v>14072.9139</v>
      </c>
      <c r="E24" s="17">
        <f>E25*$E$4</f>
        <v>14485.998</v>
      </c>
      <c r="F24" s="17">
        <f>F25*$F$4</f>
        <v>14660.0489</v>
      </c>
      <c r="G24" s="17">
        <f>G25*$G$4</f>
        <v>14671.7032</v>
      </c>
      <c r="H24" s="95">
        <f t="shared" si="0"/>
        <v>14326.434799999999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6" t="s">
        <v>20</v>
      </c>
      <c r="C25" s="19">
        <v>430</v>
      </c>
      <c r="D25" s="19">
        <v>443</v>
      </c>
      <c r="E25" s="19">
        <v>460</v>
      </c>
      <c r="F25" s="19">
        <v>469</v>
      </c>
      <c r="G25" s="19">
        <v>473</v>
      </c>
      <c r="H25" s="95">
        <f t="shared" si="0"/>
        <v>455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3" t="s">
        <v>31</v>
      </c>
      <c r="C26" s="17">
        <f>C27*$C$4</f>
        <v>13358.026</v>
      </c>
      <c r="D26" s="17">
        <f>D27*$D$4</f>
        <v>13628.171699999999</v>
      </c>
      <c r="E26" s="17">
        <f>E27*$E$4</f>
        <v>14013.628499999999</v>
      </c>
      <c r="F26" s="17">
        <f>F27*$F$4</f>
        <v>14253.693599999999</v>
      </c>
      <c r="G26" s="17">
        <f>G27*$G$4</f>
        <v>14268.464</v>
      </c>
      <c r="H26" s="95">
        <f t="shared" si="0"/>
        <v>13904.396759999998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3" t="s">
        <v>20</v>
      </c>
      <c r="C27" s="16">
        <v>418</v>
      </c>
      <c r="D27" s="23">
        <v>429</v>
      </c>
      <c r="E27" s="16">
        <v>445</v>
      </c>
      <c r="F27" s="16">
        <v>456</v>
      </c>
      <c r="G27" s="16">
        <v>460</v>
      </c>
      <c r="H27" s="95">
        <f t="shared" si="0"/>
        <v>441.6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>
        <f>G29*$G$4</f>
        <v>0</v>
      </c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>
        <v>0</v>
      </c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116" t="s">
        <v>66</v>
      </c>
      <c r="C30" s="111">
        <f>C31*$C$4</f>
        <v>12750.843000000001</v>
      </c>
      <c r="D30" s="111">
        <f>D31*$D$4</f>
        <v>13024.592999999999</v>
      </c>
      <c r="E30" s="111">
        <f>E31*$E$4</f>
        <v>13320.8199</v>
      </c>
      <c r="F30" s="111">
        <f>F31*$F$4</f>
        <v>13659.789699999999</v>
      </c>
      <c r="G30" s="111">
        <f>G31*$G$4</f>
        <v>13679.1144</v>
      </c>
      <c r="H30" s="113">
        <f t="shared" si="0"/>
        <v>13287.032000000001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116" t="s">
        <v>20</v>
      </c>
      <c r="C31" s="112">
        <v>399</v>
      </c>
      <c r="D31" s="114">
        <v>410</v>
      </c>
      <c r="E31" s="112">
        <v>423</v>
      </c>
      <c r="F31" s="112">
        <v>437</v>
      </c>
      <c r="G31" s="112">
        <v>441</v>
      </c>
      <c r="H31" s="113">
        <f t="shared" si="0"/>
        <v>422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>
        <f>G33*$G$4</f>
        <v>0</v>
      </c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>
        <v>0</v>
      </c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125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>
        <f>G35*$G$4</f>
        <v>0</v>
      </c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126</v>
      </c>
      <c r="B35" s="10" t="s">
        <v>22</v>
      </c>
      <c r="C35" s="25">
        <v>0</v>
      </c>
      <c r="D35" s="29">
        <v>0</v>
      </c>
      <c r="E35" s="25">
        <v>0</v>
      </c>
      <c r="F35" s="25">
        <v>0</v>
      </c>
      <c r="G35" s="25">
        <v>0</v>
      </c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9" t="s">
        <v>35</v>
      </c>
      <c r="C36" s="16"/>
      <c r="D36" s="23"/>
      <c r="E36" s="16"/>
      <c r="F36" s="16"/>
      <c r="G36" s="16"/>
      <c r="H36" s="19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3" t="s">
        <v>36</v>
      </c>
      <c r="C37" s="17">
        <f>C38*$C$4</f>
        <v>18279.403999999999</v>
      </c>
      <c r="D37" s="17">
        <f>D38*$D$4</f>
        <v>18266.197499999998</v>
      </c>
      <c r="E37" s="17">
        <f>E38*$E$4</f>
        <v>18264.953999999998</v>
      </c>
      <c r="F37" s="17">
        <f>F38*$F$4</f>
        <v>18786.1181</v>
      </c>
      <c r="G37" s="17">
        <f>G38*$G$4</f>
        <v>18797.150399999999</v>
      </c>
      <c r="H37" s="95">
        <f t="shared" ref="H37:H42" si="1">AVERAGE(C37:G37)</f>
        <v>18478.764799999997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3" t="s">
        <v>37</v>
      </c>
      <c r="C38" s="16">
        <v>572</v>
      </c>
      <c r="D38" s="23">
        <v>575</v>
      </c>
      <c r="E38" s="16">
        <v>580</v>
      </c>
      <c r="F38" s="16">
        <v>601</v>
      </c>
      <c r="G38" s="16">
        <v>606</v>
      </c>
      <c r="H38" s="95">
        <f t="shared" si="1"/>
        <v>586.79999999999995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3" t="s">
        <v>39</v>
      </c>
      <c r="C39" s="17">
        <f>C40*$C$4</f>
        <v>12782.800000000001</v>
      </c>
      <c r="D39" s="17">
        <f>D40*$D$4</f>
        <v>12770.454599999999</v>
      </c>
      <c r="E39" s="17">
        <f>E40*$E$4</f>
        <v>13100.380799999999</v>
      </c>
      <c r="F39" s="17">
        <f>F40*$F$4</f>
        <v>13597.273499999999</v>
      </c>
      <c r="G39" s="17">
        <f>G40*$G$4</f>
        <v>13834.206399999999</v>
      </c>
      <c r="H39" s="95">
        <f t="shared" si="1"/>
        <v>13217.023059999998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3" t="s">
        <v>38</v>
      </c>
      <c r="C40" s="16">
        <v>400</v>
      </c>
      <c r="D40" s="23">
        <v>402</v>
      </c>
      <c r="E40" s="16">
        <v>416</v>
      </c>
      <c r="F40" s="16">
        <v>435</v>
      </c>
      <c r="G40" s="16">
        <v>446</v>
      </c>
      <c r="H40" s="95">
        <f t="shared" si="1"/>
        <v>419.8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127</v>
      </c>
      <c r="B41" s="3" t="s">
        <v>67</v>
      </c>
      <c r="C41" s="17">
        <f>C42*$C$4</f>
        <v>23776.008000000002</v>
      </c>
      <c r="D41" s="17">
        <f>D42*$D$4</f>
        <v>24746.726699999999</v>
      </c>
      <c r="E41" s="17">
        <f>E42*$E$4</f>
        <v>24783.6531</v>
      </c>
      <c r="F41" s="17">
        <f>F42*$F$4</f>
        <v>24725.1571</v>
      </c>
      <c r="G41" s="17">
        <f>G42*$G$4</f>
        <v>24814.720000000001</v>
      </c>
      <c r="H41" s="95">
        <f t="shared" si="1"/>
        <v>24569.252979999997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128</v>
      </c>
      <c r="B42" s="3" t="s">
        <v>22</v>
      </c>
      <c r="C42" s="16">
        <v>744</v>
      </c>
      <c r="D42" s="23">
        <v>779</v>
      </c>
      <c r="E42" s="16">
        <v>787</v>
      </c>
      <c r="F42" s="16">
        <v>791</v>
      </c>
      <c r="G42" s="16">
        <v>800</v>
      </c>
      <c r="H42" s="95">
        <f t="shared" si="1"/>
        <v>780.2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9" t="s">
        <v>40</v>
      </c>
      <c r="C43" s="16"/>
      <c r="D43" s="17"/>
      <c r="E43" s="16"/>
      <c r="F43" s="16"/>
      <c r="G43" s="16"/>
      <c r="H43" s="19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129</v>
      </c>
      <c r="B44" s="3" t="s">
        <v>41</v>
      </c>
      <c r="C44" s="17">
        <f>C45*$C$4</f>
        <v>12367.359</v>
      </c>
      <c r="D44" s="17">
        <f>D45*$D$4</f>
        <v>12643.385399999999</v>
      </c>
      <c r="E44" s="17">
        <f>E45*$E$4</f>
        <v>12848.4504</v>
      </c>
      <c r="F44" s="17">
        <f>F45*$F$4</f>
        <v>13128.402</v>
      </c>
      <c r="G44" s="17">
        <f>G45*$G$4</f>
        <v>13151.801600000001</v>
      </c>
      <c r="H44" s="95">
        <f t="shared" ref="H44:H49" si="2">AVERAGE(C44:G44)</f>
        <v>12827.87968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130</v>
      </c>
      <c r="B45" s="4" t="s">
        <v>69</v>
      </c>
      <c r="C45" s="16">
        <v>387</v>
      </c>
      <c r="D45" s="23">
        <v>398</v>
      </c>
      <c r="E45" s="16">
        <v>408</v>
      </c>
      <c r="F45" s="16">
        <v>420</v>
      </c>
      <c r="G45" s="16">
        <v>424</v>
      </c>
      <c r="H45" s="95">
        <f t="shared" si="2"/>
        <v>407.4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131</v>
      </c>
      <c r="B46" s="3" t="s">
        <v>42</v>
      </c>
      <c r="C46" s="17">
        <f>C47*$C$4</f>
        <v>11312.778</v>
      </c>
      <c r="D46" s="17">
        <f>D47*$D$4</f>
        <v>11626.8318</v>
      </c>
      <c r="E46" s="17">
        <f>E47*$E$4</f>
        <v>11809.237499999999</v>
      </c>
      <c r="F46" s="17">
        <f>F47*$F$4</f>
        <v>12346.949499999999</v>
      </c>
      <c r="G46" s="17">
        <f>G47*$G$4</f>
        <v>12345.323200000001</v>
      </c>
      <c r="H46" s="95">
        <f t="shared" si="2"/>
        <v>11888.223999999998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132</v>
      </c>
      <c r="B47" s="4" t="s">
        <v>70</v>
      </c>
      <c r="C47" s="16">
        <v>354</v>
      </c>
      <c r="D47" s="23">
        <v>366</v>
      </c>
      <c r="E47" s="16">
        <v>375</v>
      </c>
      <c r="F47" s="16">
        <v>395</v>
      </c>
      <c r="G47" s="16">
        <v>398</v>
      </c>
      <c r="H47" s="95">
        <f t="shared" si="2"/>
        <v>377.6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133</v>
      </c>
      <c r="B48" s="3" t="s">
        <v>43</v>
      </c>
      <c r="C48" s="17">
        <f>C49*$C$4</f>
        <v>11216.907000000001</v>
      </c>
      <c r="D48" s="17">
        <f>D49*$D$4</f>
        <v>11499.7626</v>
      </c>
      <c r="E48" s="17">
        <f>E49*$E$4</f>
        <v>11714.7636</v>
      </c>
      <c r="F48" s="17">
        <f>F49*$F$4</f>
        <v>12221.917099999999</v>
      </c>
      <c r="G48" s="17">
        <f>G49*$G$4</f>
        <v>12252.268</v>
      </c>
      <c r="H48" s="95">
        <f t="shared" si="2"/>
        <v>11781.123660000001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134</v>
      </c>
      <c r="B49" s="3" t="s">
        <v>20</v>
      </c>
      <c r="C49" s="19">
        <v>351</v>
      </c>
      <c r="D49" s="17">
        <v>362</v>
      </c>
      <c r="E49" s="19">
        <v>372</v>
      </c>
      <c r="F49" s="19">
        <v>391</v>
      </c>
      <c r="G49" s="19">
        <v>395</v>
      </c>
      <c r="H49" s="95">
        <f t="shared" si="2"/>
        <v>374.2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3" t="s">
        <v>44</v>
      </c>
      <c r="C50" s="19"/>
      <c r="D50" s="16"/>
      <c r="E50" s="16"/>
      <c r="F50" s="16"/>
      <c r="G50" s="16"/>
      <c r="H50" s="95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135</v>
      </c>
      <c r="B51" s="3" t="s">
        <v>71</v>
      </c>
      <c r="C51" s="17">
        <f>C52*$C$4</f>
        <v>31669.387000000002</v>
      </c>
      <c r="D51" s="17">
        <f>D52*$D$4</f>
        <v>31640.230799999998</v>
      </c>
      <c r="E51" s="17">
        <f>E52*$E$4</f>
        <v>31648.7565</v>
      </c>
      <c r="F51" s="17">
        <f>F52*$F$4</f>
        <v>31633.197199999999</v>
      </c>
      <c r="G51" s="17">
        <f>G52*$G$4</f>
        <v>31669.786400000001</v>
      </c>
      <c r="H51" s="95">
        <f>AVERAGE(C51:G51)</f>
        <v>31652.271580000001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136</v>
      </c>
      <c r="B52" s="3" t="s">
        <v>20</v>
      </c>
      <c r="C52" s="19">
        <v>991</v>
      </c>
      <c r="D52" s="16">
        <v>996</v>
      </c>
      <c r="E52" s="16">
        <v>1005</v>
      </c>
      <c r="F52" s="16">
        <v>1012</v>
      </c>
      <c r="G52" s="16">
        <v>1021</v>
      </c>
      <c r="H52" s="95">
        <f>AVERAGE(C52:G52)</f>
        <v>1005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137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>
        <f>G54*$G$4</f>
        <v>0</v>
      </c>
      <c r="H53" s="95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138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>
        <v>0</v>
      </c>
      <c r="H54" s="95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9" t="s">
        <v>46</v>
      </c>
      <c r="C55" s="19"/>
      <c r="D55" s="16"/>
      <c r="E55" s="16"/>
      <c r="F55" s="16"/>
      <c r="G55" s="16"/>
      <c r="H55" s="19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139</v>
      </c>
      <c r="B56" s="3" t="s">
        <v>47</v>
      </c>
      <c r="C56" s="17">
        <f>C57*$C$4</f>
        <v>23520.351999999999</v>
      </c>
      <c r="D56" s="17">
        <f>D57*$D$4</f>
        <v>23507.802</v>
      </c>
      <c r="E56" s="17">
        <f>E57*$E$4</f>
        <v>24027.8619</v>
      </c>
      <c r="F56" s="17">
        <f>F57*$F$4</f>
        <v>25037.738099999999</v>
      </c>
      <c r="G56" s="17">
        <f>G57*$G$4</f>
        <v>25062.867200000001</v>
      </c>
      <c r="H56" s="95">
        <f>AVERAGE(C56:G56)</f>
        <v>24231.324239999998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140</v>
      </c>
      <c r="B57" s="3" t="s">
        <v>22</v>
      </c>
      <c r="C57" s="19">
        <v>736</v>
      </c>
      <c r="D57" s="16">
        <v>740</v>
      </c>
      <c r="E57" s="16">
        <v>763</v>
      </c>
      <c r="F57" s="16">
        <v>801</v>
      </c>
      <c r="G57" s="16">
        <v>808</v>
      </c>
      <c r="H57" s="95">
        <f>AVERAGE(C57:G57)</f>
        <v>769.6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9" t="s">
        <v>48</v>
      </c>
      <c r="C58" s="19"/>
      <c r="D58" s="16"/>
      <c r="E58" s="16"/>
      <c r="F58" s="16"/>
      <c r="G58" s="16"/>
      <c r="H58" s="19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141</v>
      </c>
      <c r="B59" s="3" t="s">
        <v>49</v>
      </c>
      <c r="C59" s="17">
        <f>C60*$C$4</f>
        <v>15626.973</v>
      </c>
      <c r="D59" s="17">
        <f>D60*$D$4</f>
        <v>15597.7443</v>
      </c>
      <c r="E59" s="17">
        <f>E60*$E$4</f>
        <v>15997.580399999999</v>
      </c>
      <c r="F59" s="17">
        <f>F60*$F$4</f>
        <v>16191.6958</v>
      </c>
      <c r="G59" s="17">
        <f>G60*$G$4</f>
        <v>16191.604799999999</v>
      </c>
      <c r="H59" s="95">
        <f t="shared" ref="H59:H68" si="3">AVERAGE(C59:G59)</f>
        <v>15921.11966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142</v>
      </c>
      <c r="B60" s="3" t="s">
        <v>20</v>
      </c>
      <c r="C60" s="19">
        <v>489</v>
      </c>
      <c r="D60" s="16">
        <v>491</v>
      </c>
      <c r="E60" s="16">
        <v>508</v>
      </c>
      <c r="F60" s="16">
        <v>518</v>
      </c>
      <c r="G60" s="16">
        <v>522</v>
      </c>
      <c r="H60" s="95">
        <f t="shared" si="3"/>
        <v>505.6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143</v>
      </c>
      <c r="B61" s="3" t="s">
        <v>50</v>
      </c>
      <c r="C61" s="17">
        <f>C62*$C$4</f>
        <v>14380.65</v>
      </c>
      <c r="D61" s="17">
        <f>D62*$D$4</f>
        <v>14358.819599999999</v>
      </c>
      <c r="E61" s="17">
        <f>E62*$E$4</f>
        <v>14769.4197</v>
      </c>
      <c r="F61" s="17">
        <f>F62*$F$4</f>
        <v>14941.371799999999</v>
      </c>
      <c r="G61" s="17">
        <f>G62*$G$4</f>
        <v>14981.887199999999</v>
      </c>
      <c r="H61" s="95">
        <f t="shared" si="3"/>
        <v>14686.42966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144</v>
      </c>
      <c r="B62" s="3" t="s">
        <v>20</v>
      </c>
      <c r="C62" s="19">
        <v>450</v>
      </c>
      <c r="D62" s="16">
        <v>452</v>
      </c>
      <c r="E62" s="16">
        <v>469</v>
      </c>
      <c r="F62" s="16">
        <v>478</v>
      </c>
      <c r="G62" s="16">
        <v>483</v>
      </c>
      <c r="H62" s="95">
        <f t="shared" si="3"/>
        <v>466.4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145</v>
      </c>
      <c r="B63" s="3" t="s">
        <v>51</v>
      </c>
      <c r="C63" s="17">
        <f>C64*$C$4</f>
        <v>13549.768</v>
      </c>
      <c r="D63" s="17">
        <f>D64*$D$4</f>
        <v>13850.542799999999</v>
      </c>
      <c r="E63" s="17">
        <f>E64*$E$4</f>
        <v>14265.5589</v>
      </c>
      <c r="F63" s="17">
        <f>F64*$F$4</f>
        <v>14441.242199999999</v>
      </c>
      <c r="G63" s="17">
        <f>G64*$G$4</f>
        <v>14485.5928</v>
      </c>
      <c r="H63" s="95">
        <f t="shared" si="3"/>
        <v>14118.540940000001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146</v>
      </c>
      <c r="B64" s="3" t="s">
        <v>20</v>
      </c>
      <c r="C64" s="19">
        <v>424</v>
      </c>
      <c r="D64" s="16">
        <v>436</v>
      </c>
      <c r="E64" s="16">
        <v>453</v>
      </c>
      <c r="F64" s="16">
        <v>462</v>
      </c>
      <c r="G64" s="16">
        <v>467</v>
      </c>
      <c r="H64" s="95">
        <f t="shared" si="3"/>
        <v>448.4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147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>
        <f>G66*$G$4</f>
        <v>0</v>
      </c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148</v>
      </c>
      <c r="B66" s="3" t="s">
        <v>20</v>
      </c>
      <c r="C66" s="19">
        <v>0</v>
      </c>
      <c r="D66" s="16">
        <v>0</v>
      </c>
      <c r="E66" s="16">
        <v>0</v>
      </c>
      <c r="F66" s="17">
        <f>F67*$F$4</f>
        <v>0</v>
      </c>
      <c r="G66" s="17">
        <v>0</v>
      </c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149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>
        <f>G68*$G$4</f>
        <v>0</v>
      </c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150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9" t="s">
        <v>54</v>
      </c>
      <c r="C69" s="16"/>
      <c r="D69" s="16"/>
      <c r="E69" s="16"/>
      <c r="F69" s="16"/>
      <c r="G69" s="16"/>
      <c r="H69" s="19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151</v>
      </c>
      <c r="B70" s="3" t="s">
        <v>55</v>
      </c>
      <c r="C70" s="17">
        <f>C71*$C$4</f>
        <v>15275.446</v>
      </c>
      <c r="D70" s="17">
        <f>D71*$D$4</f>
        <v>16391.926800000001</v>
      </c>
      <c r="E70" s="17">
        <f>E71*$E$4</f>
        <v>16595.915099999998</v>
      </c>
      <c r="F70" s="17">
        <f>F71*$F$4</f>
        <v>16566.792999999998</v>
      </c>
      <c r="G70" s="17">
        <f>G71*$G$4</f>
        <v>16625.862399999998</v>
      </c>
      <c r="H70" s="95">
        <f t="shared" ref="H70:H80" si="4">AVERAGE(C70:G70)</f>
        <v>16291.188659999996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152</v>
      </c>
      <c r="B71" s="3" t="s">
        <v>22</v>
      </c>
      <c r="C71" s="16">
        <v>478</v>
      </c>
      <c r="D71" s="16">
        <v>516</v>
      </c>
      <c r="E71" s="16">
        <v>527</v>
      </c>
      <c r="F71" s="16">
        <v>530</v>
      </c>
      <c r="G71" s="16">
        <v>536</v>
      </c>
      <c r="H71" s="95">
        <f t="shared" si="4"/>
        <v>517.4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153</v>
      </c>
      <c r="B72" s="116" t="s">
        <v>56</v>
      </c>
      <c r="C72" s="111">
        <f>C73*$C$4</f>
        <v>15179.575000000001</v>
      </c>
      <c r="D72" s="111">
        <f>D73*$D$4</f>
        <v>16296.624899999999</v>
      </c>
      <c r="E72" s="111">
        <f>E73*$E$4</f>
        <v>16501.441200000001</v>
      </c>
      <c r="F72" s="111">
        <f>F73*$F$4</f>
        <v>16473.018700000001</v>
      </c>
      <c r="G72" s="111">
        <f>G73*$G$4</f>
        <v>16501.788799999998</v>
      </c>
      <c r="H72" s="113">
        <f t="shared" si="4"/>
        <v>16190.489720000001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154</v>
      </c>
      <c r="B73" s="116" t="s">
        <v>20</v>
      </c>
      <c r="C73" s="112">
        <v>475</v>
      </c>
      <c r="D73" s="112">
        <v>513</v>
      </c>
      <c r="E73" s="112">
        <v>524</v>
      </c>
      <c r="F73" s="112">
        <v>527</v>
      </c>
      <c r="G73" s="112">
        <v>532</v>
      </c>
      <c r="H73" s="113">
        <f t="shared" si="4"/>
        <v>514.20000000000005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155</v>
      </c>
      <c r="B74" s="3" t="s">
        <v>57</v>
      </c>
      <c r="C74" s="17">
        <f>C75*$C$4</f>
        <v>15083.704</v>
      </c>
      <c r="D74" s="17">
        <f>D75*$D$4</f>
        <v>16201.322999999999</v>
      </c>
      <c r="E74" s="17">
        <f>E75*$E$4</f>
        <v>16406.9673</v>
      </c>
      <c r="F74" s="17">
        <f>F75*$F$4</f>
        <v>16379.2444</v>
      </c>
      <c r="G74" s="17">
        <f>G75*$G$4</f>
        <v>16408.7336</v>
      </c>
      <c r="H74" s="95">
        <f t="shared" si="4"/>
        <v>16095.994459999998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156</v>
      </c>
      <c r="B75" s="3" t="s">
        <v>20</v>
      </c>
      <c r="C75" s="16">
        <v>472</v>
      </c>
      <c r="D75" s="16">
        <v>510</v>
      </c>
      <c r="E75" s="16">
        <v>521</v>
      </c>
      <c r="F75" s="16">
        <v>524</v>
      </c>
      <c r="G75" s="16">
        <v>529</v>
      </c>
      <c r="H75" s="95">
        <f t="shared" si="4"/>
        <v>511.2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157</v>
      </c>
      <c r="B76" s="3" t="s">
        <v>58</v>
      </c>
      <c r="C76" s="17">
        <f>C77*$C$4</f>
        <v>14987.833000000001</v>
      </c>
      <c r="D76" s="17">
        <f>D77*$D$4</f>
        <v>16074.253799999999</v>
      </c>
      <c r="E76" s="17">
        <f>E77*$E$4</f>
        <v>16312.493399999999</v>
      </c>
      <c r="F76" s="17">
        <f>F77*$F$4</f>
        <v>16285.470099999999</v>
      </c>
      <c r="G76" s="17">
        <f>G77*$G$4</f>
        <v>16315.678400000001</v>
      </c>
      <c r="H76" s="95">
        <f t="shared" si="4"/>
        <v>15995.145739999998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158</v>
      </c>
      <c r="B77" s="3" t="s">
        <v>20</v>
      </c>
      <c r="C77" s="16">
        <v>469</v>
      </c>
      <c r="D77" s="16">
        <v>506</v>
      </c>
      <c r="E77" s="16">
        <v>518</v>
      </c>
      <c r="F77" s="16">
        <v>521</v>
      </c>
      <c r="G77" s="16">
        <v>526</v>
      </c>
      <c r="H77" s="95">
        <f t="shared" si="4"/>
        <v>508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159</v>
      </c>
      <c r="B78" s="3" t="s">
        <v>59</v>
      </c>
      <c r="C78" s="17">
        <f>C79*$C$4</f>
        <v>14796.091</v>
      </c>
      <c r="D78" s="17">
        <f>D79*$D$4</f>
        <v>15883.65</v>
      </c>
      <c r="E78" s="17">
        <f>E79*$E$4</f>
        <v>16092.0543</v>
      </c>
      <c r="F78" s="17">
        <f>F79*$F$4</f>
        <v>16066.663399999999</v>
      </c>
      <c r="G78" s="17">
        <f>G79*$G$4</f>
        <v>16098.5496</v>
      </c>
      <c r="H78" s="95">
        <f t="shared" si="4"/>
        <v>15787.40166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160</v>
      </c>
      <c r="B79" s="3" t="s">
        <v>22</v>
      </c>
      <c r="C79" s="16">
        <v>463</v>
      </c>
      <c r="D79" s="16">
        <v>500</v>
      </c>
      <c r="E79" s="16">
        <v>511</v>
      </c>
      <c r="F79" s="16">
        <v>514</v>
      </c>
      <c r="G79" s="16">
        <v>519</v>
      </c>
      <c r="H79" s="95">
        <f>AVERAGE(C79:G79)</f>
        <v>501.4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161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>
        <f>G81*$G$4</f>
        <v>0</v>
      </c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162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95">
        <f>AVERAGE(C81:G81)</f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9" t="s">
        <v>61</v>
      </c>
      <c r="C82" s="17"/>
      <c r="D82" s="16"/>
      <c r="E82" s="16"/>
      <c r="F82" s="16"/>
      <c r="G82" s="16"/>
      <c r="H82" s="19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163</v>
      </c>
      <c r="B83" s="3" t="s">
        <v>62</v>
      </c>
      <c r="C83" s="17">
        <f>C84*$C$4</f>
        <v>10833.423000000001</v>
      </c>
      <c r="D83" s="17">
        <f>D84*$D$4</f>
        <v>10800.882</v>
      </c>
      <c r="E83" s="17">
        <f>E84*$E$4</f>
        <v>10833.0072</v>
      </c>
      <c r="F83" s="17">
        <f>F84*$F$4</f>
        <v>10815.302599999999</v>
      </c>
      <c r="G83" s="17">
        <f>G84*$G$4</f>
        <v>10825.4216</v>
      </c>
      <c r="H83" s="95">
        <f>AVERAGE(C83:G83)</f>
        <v>10821.60728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164</v>
      </c>
      <c r="B84" s="10" t="s">
        <v>20</v>
      </c>
      <c r="C84" s="22">
        <v>339</v>
      </c>
      <c r="D84" s="25">
        <v>340</v>
      </c>
      <c r="E84" s="25">
        <v>344</v>
      </c>
      <c r="F84" s="22">
        <v>346</v>
      </c>
      <c r="G84" s="25">
        <v>349</v>
      </c>
      <c r="H84" s="94">
        <f>AVERAGE(C84:G84)</f>
        <v>343.6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/>
      <c r="E85" s="16"/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/>
      <c r="D86" s="16"/>
      <c r="E86" s="16"/>
      <c r="F86" s="16"/>
      <c r="G86" s="16"/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/>
      <c r="D87" s="16"/>
      <c r="E87" s="16"/>
      <c r="F87" s="19"/>
      <c r="G87" s="19"/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85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abSelected="1" topLeftCell="A34" workbookViewId="0">
      <selection activeCell="A37" sqref="A37:A42"/>
    </sheetView>
  </sheetViews>
  <sheetFormatPr defaultRowHeight="21.75" x14ac:dyDescent="0.5"/>
  <cols>
    <col min="1" max="1" width="16.7109375" customWidth="1"/>
    <col min="2" max="2" width="23" customWidth="1"/>
    <col min="3" max="8" width="13.42578125" customWidth="1"/>
  </cols>
  <sheetData>
    <row r="1" spans="1:17" ht="29.25" x14ac:dyDescent="0.6">
      <c r="B1" s="178" t="s">
        <v>90</v>
      </c>
      <c r="C1" s="178"/>
      <c r="D1" s="178"/>
      <c r="E1" s="178"/>
      <c r="F1" s="178"/>
      <c r="G1" s="178"/>
      <c r="H1" s="178"/>
    </row>
    <row r="2" spans="1:17" x14ac:dyDescent="0.5">
      <c r="B2" s="32" t="s">
        <v>0</v>
      </c>
      <c r="C2" s="176" t="s">
        <v>68</v>
      </c>
      <c r="D2" s="177"/>
      <c r="E2" s="177"/>
      <c r="F2" s="177"/>
      <c r="G2" s="177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30.848299999999998</v>
      </c>
      <c r="D4" s="46">
        <v>30.571000000000002</v>
      </c>
      <c r="E4" s="47">
        <v>30.4924</v>
      </c>
      <c r="F4" s="45">
        <v>30.331199999999999</v>
      </c>
      <c r="G4" s="45"/>
      <c r="H4" s="49">
        <f>AVERAGE(C4:G4)</f>
        <v>30.560724999999998</v>
      </c>
    </row>
    <row r="5" spans="1:17" x14ac:dyDescent="0.5">
      <c r="B5" s="62" t="s">
        <v>18</v>
      </c>
      <c r="C5" s="63"/>
      <c r="D5" s="64"/>
      <c r="E5" s="64"/>
      <c r="F5" s="65"/>
      <c r="G5" s="64"/>
      <c r="H5" s="63"/>
    </row>
    <row r="6" spans="1:17" x14ac:dyDescent="0.5">
      <c r="A6" t="s">
        <v>97</v>
      </c>
      <c r="B6" s="6" t="s">
        <v>19</v>
      </c>
      <c r="C6" s="17">
        <f>C7*$C$4</f>
        <v>35105.365399999995</v>
      </c>
      <c r="D6" s="17">
        <f>D7*$D$4</f>
        <v>35003.794999999998</v>
      </c>
      <c r="E6" s="17">
        <f>E7*$E$4</f>
        <v>35249.214399999997</v>
      </c>
      <c r="F6" s="17">
        <f>F7*$F$4</f>
        <v>35184.191999999995</v>
      </c>
      <c r="G6" s="17"/>
      <c r="H6" s="95">
        <f>AVERAGE(C6:G6)</f>
        <v>35135.641699999993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6" t="s">
        <v>20</v>
      </c>
      <c r="C7" s="17">
        <v>1138</v>
      </c>
      <c r="D7" s="16">
        <v>1145</v>
      </c>
      <c r="E7" s="16">
        <v>1156</v>
      </c>
      <c r="F7" s="16">
        <v>1160</v>
      </c>
      <c r="G7" s="16"/>
      <c r="H7" s="95">
        <f>AVERAGE(C7:G7)</f>
        <v>1149.75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117" t="s">
        <v>21</v>
      </c>
      <c r="C8" s="111">
        <f>C9*$C$4</f>
        <v>34056.523199999996</v>
      </c>
      <c r="D8" s="111">
        <f>D9*$D$4</f>
        <v>33964.381000000001</v>
      </c>
      <c r="E8" s="111">
        <f>E9*$E$4</f>
        <v>34212.472800000003</v>
      </c>
      <c r="F8" s="111">
        <f>F9*$F$4</f>
        <v>34152.931199999999</v>
      </c>
      <c r="G8" s="111"/>
      <c r="H8" s="113">
        <f t="shared" ref="H8:H35" si="0">AVERAGE(C8:G8)</f>
        <v>34096.57705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117" t="s">
        <v>22</v>
      </c>
      <c r="C9" s="111">
        <v>1104</v>
      </c>
      <c r="D9" s="111">
        <v>1111</v>
      </c>
      <c r="E9" s="111">
        <v>1122</v>
      </c>
      <c r="F9" s="111">
        <v>1126</v>
      </c>
      <c r="G9" s="111"/>
      <c r="H9" s="113">
        <f t="shared" si="0"/>
        <v>1115.75</v>
      </c>
      <c r="I9" s="20"/>
      <c r="J9" s="20"/>
      <c r="K9" s="26" t="s">
        <v>79</v>
      </c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117" t="s">
        <v>23</v>
      </c>
      <c r="C10" s="111">
        <f>C11*$C$4</f>
        <v>34580.944299999996</v>
      </c>
      <c r="D10" s="111">
        <f>D11*$D$4</f>
        <v>34484.088000000003</v>
      </c>
      <c r="E10" s="111">
        <f>E11*$E$4</f>
        <v>34730.8436</v>
      </c>
      <c r="F10" s="111">
        <f>F11*$F$4</f>
        <v>34668.561600000001</v>
      </c>
      <c r="G10" s="111"/>
      <c r="H10" s="113">
        <f t="shared" si="0"/>
        <v>34616.109375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117" t="s">
        <v>20</v>
      </c>
      <c r="C11" s="111">
        <v>1121</v>
      </c>
      <c r="D11" s="111">
        <v>1128</v>
      </c>
      <c r="E11" s="111">
        <v>1139</v>
      </c>
      <c r="F11" s="111">
        <v>1143</v>
      </c>
      <c r="G11" s="111"/>
      <c r="H11" s="113">
        <f t="shared" si="0"/>
        <v>1132.75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117" t="s">
        <v>24</v>
      </c>
      <c r="C12" s="111">
        <f>C13*$C$4</f>
        <v>33532.102099999996</v>
      </c>
      <c r="D12" s="111">
        <f>D13*$D$4</f>
        <v>33444.673999999999</v>
      </c>
      <c r="E12" s="111">
        <f>E13*$E$4</f>
        <v>33724.594400000002</v>
      </c>
      <c r="F12" s="111">
        <f>F13*$F$4</f>
        <v>33637.300799999997</v>
      </c>
      <c r="G12" s="111"/>
      <c r="H12" s="113">
        <f t="shared" si="0"/>
        <v>33584.667824999997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117" t="s">
        <v>20</v>
      </c>
      <c r="C13" s="111">
        <v>1087</v>
      </c>
      <c r="D13" s="112">
        <v>1094</v>
      </c>
      <c r="E13" s="112">
        <v>1106</v>
      </c>
      <c r="F13" s="112">
        <v>1109</v>
      </c>
      <c r="G13" s="112"/>
      <c r="H13" s="113">
        <f t="shared" si="0"/>
        <v>1099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6" t="s">
        <v>25</v>
      </c>
      <c r="C14" s="17">
        <f>C15*$C$4</f>
        <v>16997.4133</v>
      </c>
      <c r="D14" s="17">
        <f>D15*$D$4</f>
        <v>16936.334000000003</v>
      </c>
      <c r="E14" s="17">
        <f>E15*$E$4</f>
        <v>17258.698400000001</v>
      </c>
      <c r="F14" s="17">
        <f>F15*$F$4</f>
        <v>17228.121599999999</v>
      </c>
      <c r="G14" s="78"/>
      <c r="H14" s="95">
        <f t="shared" si="0"/>
        <v>17105.141824999999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6" t="s">
        <v>20</v>
      </c>
      <c r="C15" s="19">
        <v>551</v>
      </c>
      <c r="D15" s="16">
        <v>554</v>
      </c>
      <c r="E15" s="16">
        <v>566</v>
      </c>
      <c r="F15" s="122">
        <v>568</v>
      </c>
      <c r="G15" s="16"/>
      <c r="H15" s="95">
        <f t="shared" si="0"/>
        <v>559.75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6" t="s">
        <v>26</v>
      </c>
      <c r="C16" s="17">
        <f>C17*$C$4</f>
        <v>15269.9085</v>
      </c>
      <c r="D16" s="17">
        <f>D17*$D$4</f>
        <v>15224.358</v>
      </c>
      <c r="E16" s="17">
        <f>E17*$E$4</f>
        <v>15551.124</v>
      </c>
      <c r="F16" s="17">
        <f>F17*$F$4</f>
        <v>15499.243199999999</v>
      </c>
      <c r="G16" s="78"/>
      <c r="H16" s="95">
        <f t="shared" si="0"/>
        <v>15386.158424999998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6" t="s">
        <v>20</v>
      </c>
      <c r="C17" s="19">
        <v>495</v>
      </c>
      <c r="D17" s="16">
        <v>498</v>
      </c>
      <c r="E17" s="16">
        <v>510</v>
      </c>
      <c r="F17" s="16">
        <v>511</v>
      </c>
      <c r="G17" s="16"/>
      <c r="H17" s="95">
        <f t="shared" si="0"/>
        <v>503.5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78"/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6" t="s">
        <v>28</v>
      </c>
      <c r="C20" s="17">
        <f>C21*$C$4</f>
        <v>0</v>
      </c>
      <c r="D20" s="17">
        <f>D21*$D$4</f>
        <v>0</v>
      </c>
      <c r="E20" s="17">
        <v>0</v>
      </c>
      <c r="F20" s="17">
        <f>F21*$F$4</f>
        <v>0</v>
      </c>
      <c r="G20" s="78"/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117" t="s">
        <v>29</v>
      </c>
      <c r="C22" s="111">
        <f>C23*$C$4</f>
        <v>14745.4874</v>
      </c>
      <c r="D22" s="111">
        <f>D23*$D$4</f>
        <v>14704.651</v>
      </c>
      <c r="E22" s="111">
        <f>E23*$E$4</f>
        <v>15032.753199999999</v>
      </c>
      <c r="F22" s="111">
        <f>F23*$F$4</f>
        <v>15013.944</v>
      </c>
      <c r="G22" s="111"/>
      <c r="H22" s="113">
        <f t="shared" si="0"/>
        <v>14874.208900000001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117" t="s">
        <v>20</v>
      </c>
      <c r="C23" s="113">
        <v>478</v>
      </c>
      <c r="D23" s="112">
        <v>481</v>
      </c>
      <c r="E23" s="112">
        <v>493</v>
      </c>
      <c r="F23" s="112">
        <v>495</v>
      </c>
      <c r="G23" s="112"/>
      <c r="H23" s="113">
        <f t="shared" si="0"/>
        <v>486.75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6" t="s">
        <v>30</v>
      </c>
      <c r="C24" s="17">
        <f>C25*$C$4</f>
        <v>14652.942499999999</v>
      </c>
      <c r="D24" s="17">
        <f>D25*$D$4</f>
        <v>14612.938</v>
      </c>
      <c r="E24" s="17">
        <f>E25*$E$4</f>
        <v>14941.276</v>
      </c>
      <c r="F24" s="17">
        <f>F25*$F$4</f>
        <v>14892.619199999999</v>
      </c>
      <c r="G24" s="78"/>
      <c r="H24" s="95">
        <f t="shared" si="0"/>
        <v>14774.943925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6" t="s">
        <v>20</v>
      </c>
      <c r="C25" s="19">
        <v>475</v>
      </c>
      <c r="D25" s="19">
        <v>478</v>
      </c>
      <c r="E25" s="19">
        <v>490</v>
      </c>
      <c r="F25" s="19">
        <v>491</v>
      </c>
      <c r="G25" s="19"/>
      <c r="H25" s="95">
        <f t="shared" si="0"/>
        <v>483.5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3" t="s">
        <v>31</v>
      </c>
      <c r="C26" s="17">
        <f>C27*$C$4</f>
        <v>14313.611199999999</v>
      </c>
      <c r="D26" s="17">
        <f>D27*$D$4</f>
        <v>14307.228000000001</v>
      </c>
      <c r="E26" s="17">
        <f>E27*$E$4</f>
        <v>14605.8596</v>
      </c>
      <c r="F26" s="17">
        <f>F27*$F$4</f>
        <v>14589.307199999999</v>
      </c>
      <c r="G26" s="78"/>
      <c r="H26" s="95">
        <f t="shared" si="0"/>
        <v>14454.001499999998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3" t="s">
        <v>20</v>
      </c>
      <c r="C27" s="16">
        <v>464</v>
      </c>
      <c r="D27" s="23">
        <v>468</v>
      </c>
      <c r="E27" s="16">
        <v>479</v>
      </c>
      <c r="F27" s="16">
        <v>481</v>
      </c>
      <c r="G27" s="16"/>
      <c r="H27" s="95">
        <f t="shared" si="0"/>
        <v>473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78"/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/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116" t="s">
        <v>66</v>
      </c>
      <c r="C30" s="111">
        <f>C31*$C$4</f>
        <v>13820.038399999999</v>
      </c>
      <c r="D30" s="111">
        <f>D31*$D$4</f>
        <v>13818.092000000001</v>
      </c>
      <c r="E30" s="111">
        <f>E31*$E$4</f>
        <v>14117.9812</v>
      </c>
      <c r="F30" s="111">
        <f>F31*$F$4</f>
        <v>14104.008</v>
      </c>
      <c r="G30" s="111"/>
      <c r="H30" s="113">
        <f t="shared" si="0"/>
        <v>13965.029900000001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116" t="s">
        <v>20</v>
      </c>
      <c r="C31" s="112">
        <v>448</v>
      </c>
      <c r="D31" s="114">
        <v>452</v>
      </c>
      <c r="E31" s="112">
        <v>463</v>
      </c>
      <c r="F31" s="112">
        <v>465</v>
      </c>
      <c r="G31" s="112"/>
      <c r="H31" s="113">
        <f t="shared" si="0"/>
        <v>457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78"/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3" t="s">
        <v>20</v>
      </c>
      <c r="C33" s="16">
        <v>0</v>
      </c>
      <c r="D33" s="17">
        <v>0</v>
      </c>
      <c r="E33" s="16">
        <v>0</v>
      </c>
      <c r="F33" s="16">
        <v>0</v>
      </c>
      <c r="G33" s="16"/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125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78"/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126</v>
      </c>
      <c r="B35" s="10" t="s">
        <v>22</v>
      </c>
      <c r="C35" s="25">
        <v>0</v>
      </c>
      <c r="D35" s="29">
        <v>0</v>
      </c>
      <c r="E35" s="25">
        <v>0</v>
      </c>
      <c r="F35" s="25">
        <v>0</v>
      </c>
      <c r="G35" s="25"/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3" t="s">
        <v>36</v>
      </c>
      <c r="C37" s="17">
        <f>C38*$C$4</f>
        <v>18755.7664</v>
      </c>
      <c r="D37" s="17">
        <f>D38*$D$4</f>
        <v>18740.023000000001</v>
      </c>
      <c r="E37" s="17">
        <f>E38*$E$4</f>
        <v>18874.795600000001</v>
      </c>
      <c r="F37" s="17">
        <f>F38*$F$4</f>
        <v>18835.675199999998</v>
      </c>
      <c r="G37" s="78"/>
      <c r="H37" s="95">
        <f t="shared" ref="H37:H42" si="1">AVERAGE(C37:G37)</f>
        <v>18801.565050000001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3" t="s">
        <v>37</v>
      </c>
      <c r="C38" s="16">
        <v>608</v>
      </c>
      <c r="D38" s="23">
        <v>613</v>
      </c>
      <c r="E38" s="16">
        <v>619</v>
      </c>
      <c r="F38" s="16">
        <v>621</v>
      </c>
      <c r="G38" s="16"/>
      <c r="H38" s="95">
        <f t="shared" si="1"/>
        <v>615.25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3" t="s">
        <v>39</v>
      </c>
      <c r="C39" s="17">
        <f>C40*$C$4</f>
        <v>14128.5214</v>
      </c>
      <c r="D39" s="17">
        <f>D40*$D$4</f>
        <v>14093.231000000002</v>
      </c>
      <c r="E39" s="17">
        <f>E40*$E$4</f>
        <v>14178.966</v>
      </c>
      <c r="F39" s="17">
        <f>F40*$F$4</f>
        <v>14164.670399999999</v>
      </c>
      <c r="G39" s="78"/>
      <c r="H39" s="95">
        <f t="shared" si="1"/>
        <v>14141.3472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3" t="s">
        <v>38</v>
      </c>
      <c r="C40" s="16">
        <v>458</v>
      </c>
      <c r="D40" s="23">
        <v>461</v>
      </c>
      <c r="E40" s="16">
        <v>465</v>
      </c>
      <c r="F40" s="16">
        <v>467</v>
      </c>
      <c r="G40" s="16"/>
      <c r="H40" s="95">
        <f t="shared" si="1"/>
        <v>462.75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127</v>
      </c>
      <c r="B41" s="3" t="s">
        <v>67</v>
      </c>
      <c r="C41" s="17">
        <f>C42*$C$4</f>
        <v>25758.3305</v>
      </c>
      <c r="D41" s="17">
        <f>D42*$D$4</f>
        <v>25710.211000000003</v>
      </c>
      <c r="E41" s="17">
        <f>E42*$E$4</f>
        <v>25918.54</v>
      </c>
      <c r="F41" s="17">
        <f>F42*$F$4</f>
        <v>25842.182399999998</v>
      </c>
      <c r="G41" s="78"/>
      <c r="H41" s="95">
        <f t="shared" si="1"/>
        <v>25807.315974999998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128</v>
      </c>
      <c r="B42" s="3" t="s">
        <v>22</v>
      </c>
      <c r="C42" s="16">
        <v>835</v>
      </c>
      <c r="D42" s="23">
        <v>841</v>
      </c>
      <c r="E42" s="16">
        <v>850</v>
      </c>
      <c r="F42" s="16">
        <v>852</v>
      </c>
      <c r="G42" s="16"/>
      <c r="H42" s="95">
        <f t="shared" si="1"/>
        <v>844.5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5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129</v>
      </c>
      <c r="B44" s="3" t="s">
        <v>41</v>
      </c>
      <c r="C44" s="17">
        <f>C45*$C$4</f>
        <v>13449.8588</v>
      </c>
      <c r="D44" s="17">
        <f>D45*$D$4</f>
        <v>13420.669</v>
      </c>
      <c r="E44" s="17">
        <f>E45*$E$4</f>
        <v>13721.58</v>
      </c>
      <c r="F44" s="17">
        <f>F45*$F$4</f>
        <v>13679.3712</v>
      </c>
      <c r="G44" s="78"/>
      <c r="H44" s="95">
        <f t="shared" ref="H44:H49" si="2">AVERAGE(C44:G44)</f>
        <v>13567.86975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130</v>
      </c>
      <c r="B45" s="4" t="s">
        <v>69</v>
      </c>
      <c r="C45" s="16">
        <v>436</v>
      </c>
      <c r="D45" s="23">
        <v>439</v>
      </c>
      <c r="E45" s="16">
        <v>450</v>
      </c>
      <c r="F45" s="16">
        <v>451</v>
      </c>
      <c r="G45" s="16"/>
      <c r="H45" s="95">
        <f t="shared" si="2"/>
        <v>444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131</v>
      </c>
      <c r="B46" s="3" t="s">
        <v>42</v>
      </c>
      <c r="C46" s="17">
        <f>C47*$C$4</f>
        <v>12616.954699999998</v>
      </c>
      <c r="D46" s="17">
        <f>D47*$D$4</f>
        <v>12778.678</v>
      </c>
      <c r="E46" s="17">
        <f>E47*$E$4</f>
        <v>13081.239600000001</v>
      </c>
      <c r="F46" s="17">
        <f>F47*$F$4</f>
        <v>13042.415999999999</v>
      </c>
      <c r="G46" s="78"/>
      <c r="H46" s="95">
        <f t="shared" si="2"/>
        <v>12879.822075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132</v>
      </c>
      <c r="B47" s="4" t="s">
        <v>70</v>
      </c>
      <c r="C47" s="16">
        <v>409</v>
      </c>
      <c r="D47" s="23">
        <v>418</v>
      </c>
      <c r="E47" s="16">
        <v>429</v>
      </c>
      <c r="F47" s="16">
        <v>430</v>
      </c>
      <c r="G47" s="16"/>
      <c r="H47" s="95">
        <f t="shared" si="2"/>
        <v>421.5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133</v>
      </c>
      <c r="B48" s="3" t="s">
        <v>43</v>
      </c>
      <c r="C48" s="17">
        <f>C49*$C$4</f>
        <v>12524.409799999999</v>
      </c>
      <c r="D48" s="17">
        <f>D49*$D$4</f>
        <v>12686.965</v>
      </c>
      <c r="E48" s="17">
        <f>E49*$E$4</f>
        <v>12989.7624</v>
      </c>
      <c r="F48" s="17">
        <f>F49*$F$4</f>
        <v>12951.422399999999</v>
      </c>
      <c r="G48" s="78"/>
      <c r="H48" s="95">
        <f t="shared" si="2"/>
        <v>12788.139899999998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134</v>
      </c>
      <c r="B49" s="3" t="s">
        <v>20</v>
      </c>
      <c r="C49" s="19">
        <v>406</v>
      </c>
      <c r="D49" s="17">
        <v>415</v>
      </c>
      <c r="E49" s="19">
        <v>426</v>
      </c>
      <c r="F49" s="19">
        <v>427</v>
      </c>
      <c r="G49" s="19"/>
      <c r="H49" s="95">
        <f t="shared" si="2"/>
        <v>418.5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8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135</v>
      </c>
      <c r="B51" s="3" t="s">
        <v>71</v>
      </c>
      <c r="C51" s="17">
        <f>C52*$C$4</f>
        <v>31588.659199999998</v>
      </c>
      <c r="D51" s="17">
        <f>D52*$D$4</f>
        <v>31518.701000000001</v>
      </c>
      <c r="E51" s="17">
        <f>E52*$E$4</f>
        <v>31742.588400000001</v>
      </c>
      <c r="F51" s="17">
        <f>F52*$F$4</f>
        <v>32697.033599999999</v>
      </c>
      <c r="G51" s="78"/>
      <c r="H51" s="95">
        <f>AVERAGE(C51:G51)</f>
        <v>31886.74555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136</v>
      </c>
      <c r="B52" s="3" t="s">
        <v>20</v>
      </c>
      <c r="C52" s="19">
        <v>1024</v>
      </c>
      <c r="D52" s="16">
        <v>1031</v>
      </c>
      <c r="E52" s="16">
        <v>1041</v>
      </c>
      <c r="F52" s="16">
        <v>1078</v>
      </c>
      <c r="G52" s="16"/>
      <c r="H52" s="95">
        <f>AVERAGE(C52:G52)</f>
        <v>1043.5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137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78"/>
      <c r="H53" s="95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138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/>
      <c r="H54" s="95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8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139</v>
      </c>
      <c r="B56" s="3" t="s">
        <v>47</v>
      </c>
      <c r="C56" s="17">
        <f>C57*$C$4</f>
        <v>25017.971299999997</v>
      </c>
      <c r="D56" s="17">
        <f>D57*$D$4</f>
        <v>24945.936000000002</v>
      </c>
      <c r="E56" s="17">
        <f>E57*$E$4</f>
        <v>26162.479200000002</v>
      </c>
      <c r="F56" s="17">
        <f>F57*$F$4</f>
        <v>26084.831999999999</v>
      </c>
      <c r="G56" s="78"/>
      <c r="H56" s="95">
        <f>AVERAGE(C56:G56)</f>
        <v>25552.804624999997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140</v>
      </c>
      <c r="B57" s="3" t="s">
        <v>22</v>
      </c>
      <c r="C57" s="19">
        <v>811</v>
      </c>
      <c r="D57" s="16">
        <v>816</v>
      </c>
      <c r="E57" s="16">
        <v>858</v>
      </c>
      <c r="F57" s="16">
        <v>860</v>
      </c>
      <c r="G57" s="16"/>
      <c r="H57" s="95">
        <f>AVERAGE(C57:G57)</f>
        <v>836.25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8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141</v>
      </c>
      <c r="B59" s="3" t="s">
        <v>49</v>
      </c>
      <c r="C59" s="17">
        <f>C60*$C$4</f>
        <v>16164.509199999999</v>
      </c>
      <c r="D59" s="17">
        <f>D60*$D$4</f>
        <v>16110.917000000001</v>
      </c>
      <c r="E59" s="17">
        <f>E60*$E$4</f>
        <v>16465.896000000001</v>
      </c>
      <c r="F59" s="17">
        <f>F60*$F$4</f>
        <v>16439.510399999999</v>
      </c>
      <c r="G59" s="78"/>
      <c r="H59" s="95">
        <f t="shared" ref="H59:H68" si="3">AVERAGE(C59:G59)</f>
        <v>16295.20815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142</v>
      </c>
      <c r="B60" s="3" t="s">
        <v>20</v>
      </c>
      <c r="C60" s="19">
        <v>524</v>
      </c>
      <c r="D60" s="16">
        <v>527</v>
      </c>
      <c r="E60" s="16">
        <v>540</v>
      </c>
      <c r="F60" s="16">
        <v>542</v>
      </c>
      <c r="G60" s="16"/>
      <c r="H60" s="95">
        <f t="shared" si="3"/>
        <v>533.25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143</v>
      </c>
      <c r="B61" s="3" t="s">
        <v>50</v>
      </c>
      <c r="C61" s="17">
        <f>C62*$C$4</f>
        <v>14961.425499999999</v>
      </c>
      <c r="D61" s="17">
        <f>D62*$D$4</f>
        <v>14918.648000000001</v>
      </c>
      <c r="E61" s="17">
        <f>E62*$E$4</f>
        <v>15246.2</v>
      </c>
      <c r="F61" s="17">
        <f>F62*$F$4</f>
        <v>15195.931199999999</v>
      </c>
      <c r="G61" s="78"/>
      <c r="H61" s="95">
        <f t="shared" si="3"/>
        <v>15080.551174999999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144</v>
      </c>
      <c r="B62" s="3" t="s">
        <v>20</v>
      </c>
      <c r="C62" s="19">
        <v>485</v>
      </c>
      <c r="D62" s="16">
        <v>488</v>
      </c>
      <c r="E62" s="16">
        <v>500</v>
      </c>
      <c r="F62" s="16">
        <v>501</v>
      </c>
      <c r="G62" s="16"/>
      <c r="H62" s="95">
        <f t="shared" si="3"/>
        <v>493.5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145</v>
      </c>
      <c r="B63" s="3" t="s">
        <v>51</v>
      </c>
      <c r="C63" s="17">
        <f>C64*$C$4</f>
        <v>14437.0044</v>
      </c>
      <c r="D63" s="17">
        <f>D64*$D$4</f>
        <v>14398.941000000001</v>
      </c>
      <c r="E63" s="17">
        <f>E64*$E$4</f>
        <v>14697.336799999999</v>
      </c>
      <c r="F63" s="17">
        <f>F64*$F$4</f>
        <v>14710.632</v>
      </c>
      <c r="G63" s="78"/>
      <c r="H63" s="95">
        <f t="shared" si="3"/>
        <v>14560.97855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146</v>
      </c>
      <c r="B64" s="3" t="s">
        <v>20</v>
      </c>
      <c r="C64" s="19">
        <v>468</v>
      </c>
      <c r="D64" s="16">
        <v>471</v>
      </c>
      <c r="E64" s="16">
        <v>482</v>
      </c>
      <c r="F64" s="16">
        <v>485</v>
      </c>
      <c r="G64" s="16"/>
      <c r="H64" s="95">
        <f t="shared" si="3"/>
        <v>476.5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147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78"/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148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/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149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78"/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150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/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151</v>
      </c>
      <c r="B70" s="3" t="s">
        <v>55</v>
      </c>
      <c r="C70" s="17">
        <f>C71*$C$4</f>
        <v>16380.4473</v>
      </c>
      <c r="D70" s="17">
        <f>D71*$D$4</f>
        <v>16324.914000000001</v>
      </c>
      <c r="E70" s="17">
        <f>E71*$E$4</f>
        <v>16953.774399999998</v>
      </c>
      <c r="F70" s="17">
        <f>F71*$F$4</f>
        <v>17137.128000000001</v>
      </c>
      <c r="G70" s="78"/>
      <c r="H70" s="95">
        <f t="shared" ref="H70:H84" si="4">AVERAGE(C70:G70)</f>
        <v>16699.065924999999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152</v>
      </c>
      <c r="B71" s="3" t="s">
        <v>22</v>
      </c>
      <c r="C71" s="16">
        <v>531</v>
      </c>
      <c r="D71" s="16">
        <v>534</v>
      </c>
      <c r="E71" s="16">
        <v>556</v>
      </c>
      <c r="F71" s="16">
        <v>565</v>
      </c>
      <c r="G71" s="16"/>
      <c r="H71" s="95">
        <f t="shared" si="4"/>
        <v>546.5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153</v>
      </c>
      <c r="B72" s="116" t="s">
        <v>56</v>
      </c>
      <c r="C72" s="111">
        <f>C73*$C$4</f>
        <v>16257.054099999999</v>
      </c>
      <c r="D72" s="111">
        <f>D73*$D$4</f>
        <v>16233.201000000001</v>
      </c>
      <c r="E72" s="111">
        <f>E73*$E$4</f>
        <v>16862.297200000001</v>
      </c>
      <c r="F72" s="111">
        <f>F73*$F$4</f>
        <v>17046.134399999999</v>
      </c>
      <c r="G72" s="111"/>
      <c r="H72" s="113">
        <f t="shared" si="4"/>
        <v>16599.671675000001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154</v>
      </c>
      <c r="B73" s="116" t="s">
        <v>20</v>
      </c>
      <c r="C73" s="112">
        <v>527</v>
      </c>
      <c r="D73" s="112">
        <v>531</v>
      </c>
      <c r="E73" s="112">
        <v>553</v>
      </c>
      <c r="F73" s="112">
        <v>562</v>
      </c>
      <c r="G73" s="112"/>
      <c r="H73" s="113">
        <f t="shared" si="4"/>
        <v>543.25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155</v>
      </c>
      <c r="B74" s="3" t="s">
        <v>57</v>
      </c>
      <c r="C74" s="17">
        <f>C75*$C$4</f>
        <v>16164.509199999999</v>
      </c>
      <c r="D74" s="17">
        <f>D75*$D$4</f>
        <v>16110.917000000001</v>
      </c>
      <c r="E74" s="17">
        <f>E75*$E$4</f>
        <v>16770.82</v>
      </c>
      <c r="F74" s="17">
        <f>F75*$F$4</f>
        <v>16924.809600000001</v>
      </c>
      <c r="G74" s="78"/>
      <c r="H74" s="95">
        <f t="shared" si="4"/>
        <v>16492.76395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156</v>
      </c>
      <c r="B75" s="3" t="s">
        <v>20</v>
      </c>
      <c r="C75" s="16">
        <v>524</v>
      </c>
      <c r="D75" s="16">
        <v>527</v>
      </c>
      <c r="E75" s="16">
        <v>550</v>
      </c>
      <c r="F75" s="16">
        <v>558</v>
      </c>
      <c r="G75" s="16"/>
      <c r="H75" s="95">
        <f t="shared" si="4"/>
        <v>539.75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157</v>
      </c>
      <c r="B76" s="3" t="s">
        <v>58</v>
      </c>
      <c r="C76" s="17">
        <f>C77*$C$4</f>
        <v>16071.9643</v>
      </c>
      <c r="D76" s="17">
        <f>D77*$D$4</f>
        <v>16019.204000000002</v>
      </c>
      <c r="E76" s="17">
        <f>E77*$E$4</f>
        <v>16679.342799999999</v>
      </c>
      <c r="F76" s="17">
        <f>F77*$F$4</f>
        <v>16833.815999999999</v>
      </c>
      <c r="G76" s="78"/>
      <c r="H76" s="95">
        <f t="shared" si="4"/>
        <v>16401.081774999999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158</v>
      </c>
      <c r="B77" s="3" t="s">
        <v>20</v>
      </c>
      <c r="C77" s="16">
        <v>521</v>
      </c>
      <c r="D77" s="16">
        <v>524</v>
      </c>
      <c r="E77" s="16">
        <v>547</v>
      </c>
      <c r="F77" s="16">
        <v>555</v>
      </c>
      <c r="G77" s="16"/>
      <c r="H77" s="95">
        <f t="shared" si="4"/>
        <v>536.75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159</v>
      </c>
      <c r="B78" s="3" t="s">
        <v>59</v>
      </c>
      <c r="C78" s="17">
        <f>C79*$C$4</f>
        <v>15856.026199999998</v>
      </c>
      <c r="D78" s="17">
        <f>D79*$D$4</f>
        <v>15835.778</v>
      </c>
      <c r="E78" s="17">
        <f>E79*$E$4</f>
        <v>16465.896000000001</v>
      </c>
      <c r="F78" s="17">
        <f>F79*$F$4</f>
        <v>16621.497599999999</v>
      </c>
      <c r="G78" s="78"/>
      <c r="H78" s="95">
        <f t="shared" si="4"/>
        <v>16194.799449999999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160</v>
      </c>
      <c r="B79" s="3" t="s">
        <v>22</v>
      </c>
      <c r="C79" s="16">
        <v>514</v>
      </c>
      <c r="D79" s="16">
        <v>518</v>
      </c>
      <c r="E79" s="16">
        <v>540</v>
      </c>
      <c r="F79" s="16">
        <v>548</v>
      </c>
      <c r="G79" s="16"/>
      <c r="H79" s="95">
        <f t="shared" si="4"/>
        <v>530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161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78"/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162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5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7"/>
      <c r="D82" s="65"/>
      <c r="E82" s="65"/>
      <c r="F82" s="65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163</v>
      </c>
      <c r="B83" s="3" t="s">
        <v>62</v>
      </c>
      <c r="C83" s="17">
        <f>C84*$C$4</f>
        <v>10796.904999999999</v>
      </c>
      <c r="D83" s="17">
        <f>D84*$D$4</f>
        <v>10760.992</v>
      </c>
      <c r="E83" s="17">
        <f>E84*$E$4</f>
        <v>10855.294400000001</v>
      </c>
      <c r="F83" s="17">
        <f>F84*$F$4</f>
        <v>11313.5376</v>
      </c>
      <c r="G83" s="78"/>
      <c r="H83" s="95">
        <f t="shared" si="4"/>
        <v>10931.682249999998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164</v>
      </c>
      <c r="B84" s="10" t="s">
        <v>20</v>
      </c>
      <c r="C84" s="22">
        <v>350</v>
      </c>
      <c r="D84" s="25">
        <v>352</v>
      </c>
      <c r="E84" s="25">
        <v>356</v>
      </c>
      <c r="F84" s="22">
        <v>373</v>
      </c>
      <c r="G84" s="25"/>
      <c r="H84" s="94">
        <f t="shared" si="4"/>
        <v>357.75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70" workbookViewId="0">
      <selection activeCell="A37" sqref="A37:A42"/>
    </sheetView>
  </sheetViews>
  <sheetFormatPr defaultRowHeight="21.75" x14ac:dyDescent="0.5"/>
  <cols>
    <col min="1" max="1" width="16.7109375" customWidth="1"/>
    <col min="2" max="2" width="23" customWidth="1"/>
    <col min="3" max="8" width="13.42578125" customWidth="1"/>
  </cols>
  <sheetData>
    <row r="1" spans="1:17" ht="29.25" x14ac:dyDescent="0.6">
      <c r="B1" s="178" t="s">
        <v>92</v>
      </c>
      <c r="C1" s="178"/>
      <c r="D1" s="178"/>
      <c r="E1" s="178"/>
      <c r="F1" s="178"/>
      <c r="G1" s="178"/>
      <c r="H1" s="178"/>
    </row>
    <row r="2" spans="1:17" x14ac:dyDescent="0.5">
      <c r="B2" s="32" t="s">
        <v>0</v>
      </c>
      <c r="C2" s="176" t="s">
        <v>68</v>
      </c>
      <c r="D2" s="177"/>
      <c r="E2" s="177"/>
      <c r="F2" s="177"/>
      <c r="G2" s="177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29.863600000000002</v>
      </c>
      <c r="D4" s="46"/>
      <c r="E4" s="47">
        <v>29.645600000000002</v>
      </c>
      <c r="F4" s="47">
        <v>29.6815</v>
      </c>
      <c r="G4" s="45"/>
      <c r="H4" s="49">
        <f>AVERAGE(C4:G4)</f>
        <v>29.730233333333334</v>
      </c>
    </row>
    <row r="5" spans="1:17" x14ac:dyDescent="0.5">
      <c r="B5" s="62" t="s">
        <v>18</v>
      </c>
      <c r="C5" s="63"/>
      <c r="D5" s="64"/>
      <c r="E5" s="64"/>
      <c r="F5" s="65"/>
      <c r="G5" s="64"/>
      <c r="H5" s="121"/>
    </row>
    <row r="6" spans="1:17" x14ac:dyDescent="0.5">
      <c r="A6" t="s">
        <v>97</v>
      </c>
      <c r="B6" s="6" t="s">
        <v>19</v>
      </c>
      <c r="C6" s="17">
        <f>C7*$C$4</f>
        <v>35209.184400000006</v>
      </c>
      <c r="D6" s="78"/>
      <c r="E6" s="17">
        <f>E7*$E$4</f>
        <v>34952.162400000001</v>
      </c>
      <c r="F6" s="17">
        <f>F7*$F$4</f>
        <v>34994.488499999999</v>
      </c>
      <c r="G6" s="78"/>
      <c r="H6" s="95">
        <f t="shared" ref="H6:H35" si="0">AVERAGE(C6:G6)</f>
        <v>35051.945100000004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6" t="s">
        <v>20</v>
      </c>
      <c r="C7" s="17">
        <v>1179</v>
      </c>
      <c r="D7" s="16"/>
      <c r="E7" s="16">
        <v>1179</v>
      </c>
      <c r="F7" s="16">
        <v>1179</v>
      </c>
      <c r="G7" s="16"/>
      <c r="H7" s="95">
        <f t="shared" si="0"/>
        <v>1179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117" t="s">
        <v>21</v>
      </c>
      <c r="C8" s="111">
        <f>C9*$C$4</f>
        <v>34193.822</v>
      </c>
      <c r="D8" s="111"/>
      <c r="E8" s="111">
        <f>E9*$E$4</f>
        <v>33944.212</v>
      </c>
      <c r="F8" s="111">
        <f>F9*$F$4</f>
        <v>33985.317499999997</v>
      </c>
      <c r="G8" s="111"/>
      <c r="H8" s="113">
        <f t="shared" si="0"/>
        <v>34041.117166666663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117" t="s">
        <v>22</v>
      </c>
      <c r="C9" s="111">
        <v>1145</v>
      </c>
      <c r="D9" s="111"/>
      <c r="E9" s="111">
        <v>1145</v>
      </c>
      <c r="F9" s="111">
        <v>1145</v>
      </c>
      <c r="G9" s="111"/>
      <c r="H9" s="113">
        <f t="shared" si="0"/>
        <v>1145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117" t="s">
        <v>23</v>
      </c>
      <c r="C10" s="111">
        <f>C11*$C$4</f>
        <v>34701.503199999999</v>
      </c>
      <c r="D10" s="111"/>
      <c r="E10" s="111">
        <f>E11*$E$4</f>
        <v>34448.1872</v>
      </c>
      <c r="F10" s="111">
        <f>F11*$F$4</f>
        <v>34489.902999999998</v>
      </c>
      <c r="G10" s="111"/>
      <c r="H10" s="113">
        <f t="shared" si="0"/>
        <v>34546.53113333333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117" t="s">
        <v>20</v>
      </c>
      <c r="C11" s="111">
        <v>1162</v>
      </c>
      <c r="D11" s="111"/>
      <c r="E11" s="111">
        <v>1162</v>
      </c>
      <c r="F11" s="111">
        <v>1162</v>
      </c>
      <c r="G11" s="111"/>
      <c r="H11" s="113">
        <f t="shared" si="0"/>
        <v>1162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117" t="s">
        <v>24</v>
      </c>
      <c r="C12" s="111">
        <f>C13*$C$4</f>
        <v>33656.277200000004</v>
      </c>
      <c r="D12" s="111"/>
      <c r="E12" s="111">
        <f>E13*$E$4</f>
        <v>33410.591200000003</v>
      </c>
      <c r="F12" s="111">
        <f>F13*$F$4</f>
        <v>33451.050499999998</v>
      </c>
      <c r="G12" s="111"/>
      <c r="H12" s="113">
        <f t="shared" si="0"/>
        <v>33505.972966666668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117" t="s">
        <v>20</v>
      </c>
      <c r="C13" s="111">
        <v>1127</v>
      </c>
      <c r="D13" s="112"/>
      <c r="E13" s="112">
        <v>1127</v>
      </c>
      <c r="F13" s="112">
        <v>1127</v>
      </c>
      <c r="G13" s="112"/>
      <c r="H13" s="113">
        <f t="shared" si="0"/>
        <v>1127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6" t="s">
        <v>25</v>
      </c>
      <c r="C14" s="17">
        <f>C15*$C$4</f>
        <v>16932.661200000002</v>
      </c>
      <c r="D14" s="78"/>
      <c r="E14" s="17">
        <f>E15*$E$4</f>
        <v>16809.055200000003</v>
      </c>
      <c r="F14" s="17">
        <f>F15*$F$4</f>
        <v>16354.5065</v>
      </c>
      <c r="G14" s="78"/>
      <c r="H14" s="95">
        <f t="shared" si="0"/>
        <v>16698.740966666668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6" t="s">
        <v>20</v>
      </c>
      <c r="C15" s="19">
        <v>567</v>
      </c>
      <c r="D15" s="122"/>
      <c r="E15" s="16">
        <v>567</v>
      </c>
      <c r="F15" s="122">
        <v>551</v>
      </c>
      <c r="G15" s="16"/>
      <c r="H15" s="95">
        <f t="shared" si="0"/>
        <v>561.66666666666663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6" t="s">
        <v>26</v>
      </c>
      <c r="C16" s="17">
        <f>C17*$C$4</f>
        <v>15230.436000000002</v>
      </c>
      <c r="D16" s="78"/>
      <c r="E16" s="17">
        <f>E17*$E$4</f>
        <v>15119.256000000001</v>
      </c>
      <c r="F16" s="17">
        <f>F17*$F$4</f>
        <v>14929.7945</v>
      </c>
      <c r="G16" s="78"/>
      <c r="H16" s="95">
        <f t="shared" si="0"/>
        <v>15093.162166666667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6" t="s">
        <v>20</v>
      </c>
      <c r="C17" s="19">
        <v>510</v>
      </c>
      <c r="D17" s="16"/>
      <c r="E17" s="16">
        <v>510</v>
      </c>
      <c r="F17" s="122">
        <v>503</v>
      </c>
      <c r="G17" s="16"/>
      <c r="H17" s="95">
        <f t="shared" si="0"/>
        <v>507.66666666666669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6" t="s">
        <v>27</v>
      </c>
      <c r="C18" s="17">
        <f>C19*$C$4</f>
        <v>0</v>
      </c>
      <c r="D18" s="78"/>
      <c r="E18" s="17">
        <f>E19*$E$4</f>
        <v>0</v>
      </c>
      <c r="F18" s="17">
        <f>F19*$F$4</f>
        <v>0</v>
      </c>
      <c r="G18" s="78"/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3" t="s">
        <v>20</v>
      </c>
      <c r="C19" s="16">
        <v>0</v>
      </c>
      <c r="D19" s="16"/>
      <c r="E19" s="16">
        <v>0</v>
      </c>
      <c r="F19" s="122">
        <v>0</v>
      </c>
      <c r="G19" s="16"/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3" t="s">
        <v>28</v>
      </c>
      <c r="C20" s="17">
        <f>C21*$C$4</f>
        <v>0</v>
      </c>
      <c r="D20" s="78"/>
      <c r="E20" s="17">
        <f>E21*$E$4</f>
        <v>0</v>
      </c>
      <c r="F20" s="17">
        <f>F21*$F$4</f>
        <v>0</v>
      </c>
      <c r="G20" s="78"/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3" t="s">
        <v>20</v>
      </c>
      <c r="C21" s="16">
        <v>0</v>
      </c>
      <c r="D21" s="16"/>
      <c r="E21" s="16">
        <v>0</v>
      </c>
      <c r="F21" s="122">
        <v>0</v>
      </c>
      <c r="G21" s="16"/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116" t="s">
        <v>29</v>
      </c>
      <c r="C22" s="111">
        <f>C23*$C$4</f>
        <v>14722.754800000001</v>
      </c>
      <c r="D22" s="111"/>
      <c r="E22" s="111">
        <f>E23*$E$4</f>
        <v>14615.2808</v>
      </c>
      <c r="F22" s="111">
        <f>F23*$F$4</f>
        <v>14632.979499999999</v>
      </c>
      <c r="G22" s="111"/>
      <c r="H22" s="113">
        <f t="shared" si="0"/>
        <v>14657.005033333335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116" t="s">
        <v>20</v>
      </c>
      <c r="C23" s="112">
        <v>493</v>
      </c>
      <c r="D23" s="112"/>
      <c r="E23" s="112">
        <v>493</v>
      </c>
      <c r="F23" s="112">
        <v>493</v>
      </c>
      <c r="G23" s="112"/>
      <c r="H23" s="113">
        <f t="shared" si="0"/>
        <v>493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3" t="s">
        <v>30</v>
      </c>
      <c r="C24" s="17">
        <f>C25*$C$4</f>
        <v>14603.3004</v>
      </c>
      <c r="D24" s="78"/>
      <c r="E24" s="17">
        <f>E25*$E$4</f>
        <v>14496.698400000001</v>
      </c>
      <c r="F24" s="17">
        <f>F25*$F$4</f>
        <v>14514.253500000001</v>
      </c>
      <c r="G24" s="78"/>
      <c r="H24" s="95">
        <f t="shared" si="0"/>
        <v>14538.0841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6" t="s">
        <v>20</v>
      </c>
      <c r="C25" s="19">
        <v>489</v>
      </c>
      <c r="D25" s="19"/>
      <c r="E25" s="19">
        <v>489</v>
      </c>
      <c r="F25" s="95">
        <v>489</v>
      </c>
      <c r="G25" s="19"/>
      <c r="H25" s="95">
        <f t="shared" si="0"/>
        <v>489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3" t="s">
        <v>31</v>
      </c>
      <c r="C26" s="17">
        <f>C27*$C$4</f>
        <v>14364.391600000001</v>
      </c>
      <c r="D26" s="78"/>
      <c r="E26" s="17">
        <f>E27*$E$4</f>
        <v>14170.596800000001</v>
      </c>
      <c r="F26" s="17">
        <f>F27*$F$4</f>
        <v>14187.757</v>
      </c>
      <c r="G26" s="78"/>
      <c r="H26" s="95">
        <f t="shared" si="0"/>
        <v>14240.915133333334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3" t="s">
        <v>20</v>
      </c>
      <c r="C27" s="16">
        <v>481</v>
      </c>
      <c r="D27" s="23"/>
      <c r="E27" s="16">
        <v>478</v>
      </c>
      <c r="F27" s="122">
        <v>478</v>
      </c>
      <c r="G27" s="16"/>
      <c r="H27" s="95">
        <f t="shared" si="0"/>
        <v>479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3" t="s">
        <v>32</v>
      </c>
      <c r="C28" s="17">
        <f>C29*$C$4</f>
        <v>0</v>
      </c>
      <c r="D28" s="78"/>
      <c r="E28" s="17">
        <f>E29*$E$4</f>
        <v>0</v>
      </c>
      <c r="F28" s="17">
        <f>F29*$F$4</f>
        <v>0</v>
      </c>
      <c r="G28" s="78"/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3" t="s">
        <v>20</v>
      </c>
      <c r="C29" s="16">
        <v>0</v>
      </c>
      <c r="D29" s="16"/>
      <c r="E29" s="16">
        <v>0</v>
      </c>
      <c r="F29" s="16">
        <v>0</v>
      </c>
      <c r="G29" s="16"/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116" t="s">
        <v>66</v>
      </c>
      <c r="C30" s="111">
        <f>C31*$C$4</f>
        <v>13976.1648</v>
      </c>
      <c r="D30" s="111"/>
      <c r="E30" s="111">
        <f>E31*$E$4</f>
        <v>13696.2672</v>
      </c>
      <c r="F30" s="111">
        <f>F31*$F$4</f>
        <v>13712.852999999999</v>
      </c>
      <c r="G30" s="111"/>
      <c r="H30" s="113">
        <f t="shared" si="0"/>
        <v>13795.095000000001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116" t="s">
        <v>20</v>
      </c>
      <c r="C31" s="112">
        <v>468</v>
      </c>
      <c r="D31" s="114"/>
      <c r="E31" s="112">
        <v>462</v>
      </c>
      <c r="F31" s="112">
        <v>462</v>
      </c>
      <c r="G31" s="112"/>
      <c r="H31" s="113">
        <f t="shared" si="0"/>
        <v>464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3" t="s">
        <v>33</v>
      </c>
      <c r="C32" s="17">
        <f>C33*$C$4</f>
        <v>0</v>
      </c>
      <c r="D32" s="78"/>
      <c r="E32" s="17">
        <f>E33*$E$4</f>
        <v>0</v>
      </c>
      <c r="F32" s="17">
        <f>F33*$F$4</f>
        <v>0</v>
      </c>
      <c r="G32" s="78"/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3" t="s">
        <v>20</v>
      </c>
      <c r="C33" s="16">
        <v>0</v>
      </c>
      <c r="D33" s="16"/>
      <c r="E33" s="16">
        <v>0</v>
      </c>
      <c r="F33" s="122">
        <v>0</v>
      </c>
      <c r="G33" s="16"/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125</v>
      </c>
      <c r="B34" s="3" t="s">
        <v>34</v>
      </c>
      <c r="C34" s="17">
        <f>C35*$C$4</f>
        <v>0</v>
      </c>
      <c r="D34" s="78"/>
      <c r="E34" s="17">
        <f>E35*$E$4</f>
        <v>0</v>
      </c>
      <c r="F34" s="17">
        <f>F35*$F$4</f>
        <v>0</v>
      </c>
      <c r="G34" s="78"/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126</v>
      </c>
      <c r="B35" s="10" t="s">
        <v>22</v>
      </c>
      <c r="C35" s="25">
        <v>0</v>
      </c>
      <c r="D35" s="25"/>
      <c r="E35" s="25">
        <v>0</v>
      </c>
      <c r="F35" s="135">
        <v>0</v>
      </c>
      <c r="G35" s="25"/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3" t="s">
        <v>36</v>
      </c>
      <c r="C37" s="17">
        <f>C38*$C$4</f>
        <v>18843.9316</v>
      </c>
      <c r="D37" s="78"/>
      <c r="E37" s="17">
        <f>E38*$E$4</f>
        <v>18706.373600000003</v>
      </c>
      <c r="F37" s="17">
        <f>F38*$F$4</f>
        <v>18729.0265</v>
      </c>
      <c r="G37" s="78"/>
      <c r="H37" s="95">
        <f t="shared" ref="H37:H68" si="1">AVERAGE(C37:G37)</f>
        <v>18759.777233333334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3" t="s">
        <v>37</v>
      </c>
      <c r="C38" s="16">
        <v>631</v>
      </c>
      <c r="D38" s="23"/>
      <c r="E38" s="16">
        <v>631</v>
      </c>
      <c r="F38" s="16">
        <v>631</v>
      </c>
      <c r="G38" s="16"/>
      <c r="H38" s="95">
        <f t="shared" si="1"/>
        <v>631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3" t="s">
        <v>39</v>
      </c>
      <c r="C39" s="17">
        <f>C40*$C$4</f>
        <v>14155.3464</v>
      </c>
      <c r="D39" s="78"/>
      <c r="E39" s="17">
        <f>E40*$E$4</f>
        <v>13548.039200000001</v>
      </c>
      <c r="F39" s="17">
        <f>F40*$F$4</f>
        <v>13564.4455</v>
      </c>
      <c r="G39" s="78"/>
      <c r="H39" s="95">
        <f t="shared" si="1"/>
        <v>13755.943700000002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3" t="s">
        <v>38</v>
      </c>
      <c r="C40" s="16">
        <v>474</v>
      </c>
      <c r="D40" s="23"/>
      <c r="E40" s="16">
        <v>457</v>
      </c>
      <c r="F40" s="16">
        <v>457</v>
      </c>
      <c r="G40" s="16"/>
      <c r="H40" s="95">
        <f t="shared" si="1"/>
        <v>462.66666666666669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127</v>
      </c>
      <c r="B41" s="3" t="s">
        <v>67</v>
      </c>
      <c r="C41" s="111">
        <f>C42*$C$4</f>
        <v>26399.422400000003</v>
      </c>
      <c r="D41" s="111"/>
      <c r="E41" s="111">
        <f>E42*$E$4</f>
        <v>25673.089600000003</v>
      </c>
      <c r="F41" s="111">
        <f>F42*$F$4</f>
        <v>25704.179</v>
      </c>
      <c r="G41" s="111"/>
      <c r="H41" s="113">
        <f t="shared" si="1"/>
        <v>25925.563666666669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128</v>
      </c>
      <c r="B42" s="3" t="s">
        <v>22</v>
      </c>
      <c r="C42" s="112">
        <v>884</v>
      </c>
      <c r="D42" s="114"/>
      <c r="E42" s="112">
        <v>866</v>
      </c>
      <c r="F42" s="112">
        <v>866</v>
      </c>
      <c r="G42" s="112"/>
      <c r="H42" s="113">
        <f t="shared" si="1"/>
        <v>872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5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129</v>
      </c>
      <c r="B44" s="3" t="s">
        <v>41</v>
      </c>
      <c r="C44" s="17">
        <f>C45*$C$4</f>
        <v>13677.5288</v>
      </c>
      <c r="D44" s="78"/>
      <c r="E44" s="17">
        <f>E45*$E$4</f>
        <v>13281.228800000001</v>
      </c>
      <c r="F44" s="17">
        <f>F45*$F$4</f>
        <v>13297.312</v>
      </c>
      <c r="G44" s="78"/>
      <c r="H44" s="95">
        <f t="shared" si="1"/>
        <v>13418.689866666668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130</v>
      </c>
      <c r="B45" s="4" t="s">
        <v>69</v>
      </c>
      <c r="C45" s="16">
        <v>458</v>
      </c>
      <c r="D45" s="23"/>
      <c r="E45" s="16">
        <v>448</v>
      </c>
      <c r="F45" s="16">
        <v>448</v>
      </c>
      <c r="G45" s="16"/>
      <c r="H45" s="95">
        <f t="shared" si="1"/>
        <v>451.33333333333331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131</v>
      </c>
      <c r="B46" s="3" t="s">
        <v>42</v>
      </c>
      <c r="C46" s="17">
        <f>C47*$C$4</f>
        <v>13080.256800000001</v>
      </c>
      <c r="D46" s="78"/>
      <c r="E46" s="17">
        <f>E47*$E$4</f>
        <v>12658.671200000001</v>
      </c>
      <c r="F46" s="17">
        <f>F47*$F$4</f>
        <v>12674.0005</v>
      </c>
      <c r="G46" s="78"/>
      <c r="H46" s="95">
        <f t="shared" si="1"/>
        <v>12804.309500000001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132</v>
      </c>
      <c r="B47" s="4" t="s">
        <v>70</v>
      </c>
      <c r="C47" s="16">
        <v>438</v>
      </c>
      <c r="D47" s="23"/>
      <c r="E47" s="16">
        <v>427</v>
      </c>
      <c r="F47" s="16">
        <v>427</v>
      </c>
      <c r="G47" s="16"/>
      <c r="H47" s="95">
        <f t="shared" si="1"/>
        <v>430.66666666666669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133</v>
      </c>
      <c r="B48" s="3" t="s">
        <v>43</v>
      </c>
      <c r="C48" s="17">
        <f>C49*$C$4</f>
        <v>12990.666000000001</v>
      </c>
      <c r="D48" s="78"/>
      <c r="E48" s="17">
        <f>E49*$E$4</f>
        <v>12569.734400000001</v>
      </c>
      <c r="F48" s="17">
        <f>F49*$F$4</f>
        <v>12584.956</v>
      </c>
      <c r="G48" s="78"/>
      <c r="H48" s="95">
        <f t="shared" si="1"/>
        <v>12715.118800000002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134</v>
      </c>
      <c r="B49" s="3" t="s">
        <v>20</v>
      </c>
      <c r="C49" s="19">
        <v>435</v>
      </c>
      <c r="D49" s="17"/>
      <c r="E49" s="19">
        <v>424</v>
      </c>
      <c r="F49" s="19">
        <v>424</v>
      </c>
      <c r="G49" s="19"/>
      <c r="H49" s="95">
        <f t="shared" si="1"/>
        <v>427.66666666666669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8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135</v>
      </c>
      <c r="B51" s="3" t="s">
        <v>71</v>
      </c>
      <c r="C51" s="17">
        <f>C52*$C$4</f>
        <v>32760.369200000001</v>
      </c>
      <c r="D51" s="78"/>
      <c r="E51" s="17">
        <f>E52*$E$4</f>
        <v>32521.2232</v>
      </c>
      <c r="F51" s="17">
        <f>F52*$F$4</f>
        <v>32560.605500000001</v>
      </c>
      <c r="G51" s="78"/>
      <c r="H51" s="95">
        <f t="shared" si="1"/>
        <v>32614.065966666665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136</v>
      </c>
      <c r="B52" s="3" t="s">
        <v>20</v>
      </c>
      <c r="C52" s="19">
        <v>1097</v>
      </c>
      <c r="D52" s="16"/>
      <c r="E52" s="16">
        <v>1097</v>
      </c>
      <c r="F52" s="16">
        <v>1097</v>
      </c>
      <c r="G52" s="16"/>
      <c r="H52" s="95">
        <f t="shared" si="1"/>
        <v>1097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137</v>
      </c>
      <c r="B53" s="3" t="s">
        <v>45</v>
      </c>
      <c r="C53" s="17">
        <f>C54*$C$4</f>
        <v>0</v>
      </c>
      <c r="D53" s="78"/>
      <c r="E53" s="17">
        <f>E54*$E$4</f>
        <v>0</v>
      </c>
      <c r="F53" s="17">
        <f>F54*$F$4</f>
        <v>0</v>
      </c>
      <c r="G53" s="78"/>
      <c r="H53" s="95">
        <f t="shared" si="1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138</v>
      </c>
      <c r="B54" s="3" t="s">
        <v>20</v>
      </c>
      <c r="C54" s="17">
        <v>0</v>
      </c>
      <c r="D54" s="17"/>
      <c r="E54" s="17">
        <v>0</v>
      </c>
      <c r="F54" s="17">
        <v>0</v>
      </c>
      <c r="G54" s="17"/>
      <c r="H54" s="95">
        <f t="shared" si="1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8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139</v>
      </c>
      <c r="B56" s="3" t="s">
        <v>47</v>
      </c>
      <c r="C56" s="17">
        <f>C57*$C$4</f>
        <v>26608.4676</v>
      </c>
      <c r="D56" s="78"/>
      <c r="E56" s="17">
        <f>E57*$E$4</f>
        <v>25910.254400000002</v>
      </c>
      <c r="F56" s="17">
        <f>F57*$F$4</f>
        <v>25941.631000000001</v>
      </c>
      <c r="G56" s="78"/>
      <c r="H56" s="95">
        <f t="shared" si="1"/>
        <v>26153.451000000001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140</v>
      </c>
      <c r="B57" s="3" t="s">
        <v>22</v>
      </c>
      <c r="C57" s="19">
        <v>891</v>
      </c>
      <c r="D57" s="16"/>
      <c r="E57" s="16">
        <v>874</v>
      </c>
      <c r="F57" s="16">
        <v>874</v>
      </c>
      <c r="G57" s="16"/>
      <c r="H57" s="95">
        <f t="shared" si="1"/>
        <v>879.66666666666663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8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141</v>
      </c>
      <c r="B59" s="3" t="s">
        <v>49</v>
      </c>
      <c r="C59" s="17">
        <f>C60*$C$4</f>
        <v>16156.207600000002</v>
      </c>
      <c r="D59" s="78"/>
      <c r="E59" s="17">
        <f>E60*$E$4</f>
        <v>16038.269600000001</v>
      </c>
      <c r="F59" s="17">
        <f>F60*$F$4</f>
        <v>15820.2395</v>
      </c>
      <c r="G59" s="78"/>
      <c r="H59" s="95">
        <f t="shared" si="1"/>
        <v>16004.905566666668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142</v>
      </c>
      <c r="B60" s="3" t="s">
        <v>20</v>
      </c>
      <c r="C60" s="19">
        <v>541</v>
      </c>
      <c r="D60" s="16"/>
      <c r="E60" s="16">
        <v>541</v>
      </c>
      <c r="F60" s="16">
        <v>533</v>
      </c>
      <c r="G60" s="16"/>
      <c r="H60" s="95">
        <f t="shared" si="1"/>
        <v>538.33333333333337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143</v>
      </c>
      <c r="B61" s="3" t="s">
        <v>50</v>
      </c>
      <c r="C61" s="17">
        <f>C62*$C$4</f>
        <v>14931.800000000001</v>
      </c>
      <c r="D61" s="78"/>
      <c r="E61" s="17">
        <f>E62*$E$4</f>
        <v>14822.800000000001</v>
      </c>
      <c r="F61" s="17">
        <f>F62*$F$4</f>
        <v>14632.979499999999</v>
      </c>
      <c r="G61" s="78"/>
      <c r="H61" s="95">
        <f t="shared" si="1"/>
        <v>14795.859833333334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144</v>
      </c>
      <c r="B62" s="3" t="s">
        <v>20</v>
      </c>
      <c r="C62" s="19">
        <v>500</v>
      </c>
      <c r="D62" s="16"/>
      <c r="E62" s="16">
        <v>500</v>
      </c>
      <c r="F62" s="16">
        <v>493</v>
      </c>
      <c r="G62" s="16"/>
      <c r="H62" s="95">
        <f t="shared" si="1"/>
        <v>497.66666666666669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145</v>
      </c>
      <c r="B63" s="3" t="s">
        <v>51</v>
      </c>
      <c r="C63" s="17">
        <f>C64*$C$4</f>
        <v>14394.255200000001</v>
      </c>
      <c r="D63" s="78"/>
      <c r="E63" s="17">
        <f>E64*$E$4</f>
        <v>14289.1792</v>
      </c>
      <c r="F63" s="17">
        <f>F64*$F$4</f>
        <v>14098.7125</v>
      </c>
      <c r="G63" s="78"/>
      <c r="H63" s="95">
        <f t="shared" si="1"/>
        <v>14260.715633333333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146</v>
      </c>
      <c r="B64" s="3" t="s">
        <v>20</v>
      </c>
      <c r="C64" s="19">
        <v>482</v>
      </c>
      <c r="D64" s="16"/>
      <c r="E64" s="16">
        <v>482</v>
      </c>
      <c r="F64" s="16">
        <v>475</v>
      </c>
      <c r="G64" s="23"/>
      <c r="H64" s="95">
        <f t="shared" si="1"/>
        <v>479.66666666666669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147</v>
      </c>
      <c r="B65" s="3" t="s">
        <v>52</v>
      </c>
      <c r="C65" s="17">
        <f>C66*$C$4</f>
        <v>0</v>
      </c>
      <c r="D65" s="78"/>
      <c r="E65" s="17">
        <f>E66*$E$4</f>
        <v>0</v>
      </c>
      <c r="F65" s="17">
        <f>F66*$F$4</f>
        <v>0</v>
      </c>
      <c r="G65" s="78"/>
      <c r="H65" s="95">
        <f t="shared" si="1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148</v>
      </c>
      <c r="B66" s="3" t="s">
        <v>20</v>
      </c>
      <c r="C66" s="19">
        <v>0</v>
      </c>
      <c r="D66" s="19"/>
      <c r="E66" s="19">
        <v>0</v>
      </c>
      <c r="F66" s="19">
        <v>0</v>
      </c>
      <c r="G66" s="19"/>
      <c r="H66" s="95">
        <f t="shared" si="1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149</v>
      </c>
      <c r="B67" s="3" t="s">
        <v>53</v>
      </c>
      <c r="C67" s="17">
        <f>C68*$C$4</f>
        <v>0</v>
      </c>
      <c r="D67" s="78"/>
      <c r="E67" s="17">
        <f>E68*$E$4</f>
        <v>0</v>
      </c>
      <c r="F67" s="17">
        <f>F68*$F$4</f>
        <v>0</v>
      </c>
      <c r="G67" s="78"/>
      <c r="H67" s="95">
        <f t="shared" si="1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150</v>
      </c>
      <c r="B68" s="10" t="s">
        <v>20</v>
      </c>
      <c r="C68" s="25">
        <v>0</v>
      </c>
      <c r="D68" s="25"/>
      <c r="E68" s="25">
        <v>0</v>
      </c>
      <c r="F68" s="22">
        <v>0</v>
      </c>
      <c r="G68" s="22"/>
      <c r="H68" s="94">
        <f t="shared" si="1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151</v>
      </c>
      <c r="B70" s="3" t="s">
        <v>55</v>
      </c>
      <c r="C70" s="17">
        <f>C71*$C$4</f>
        <v>16843.070400000001</v>
      </c>
      <c r="D70" s="78"/>
      <c r="E70" s="17">
        <f>E71*$E$4</f>
        <v>16334.725600000002</v>
      </c>
      <c r="F70" s="17">
        <f>F71*$F$4</f>
        <v>16354.5065</v>
      </c>
      <c r="G70" s="78"/>
      <c r="H70" s="95">
        <f t="shared" ref="H70:H84" si="2">AVERAGE(C70:G70)</f>
        <v>16510.767500000002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152</v>
      </c>
      <c r="B71" s="3" t="s">
        <v>22</v>
      </c>
      <c r="C71" s="16">
        <v>564</v>
      </c>
      <c r="D71" s="16"/>
      <c r="E71" s="16">
        <v>551</v>
      </c>
      <c r="F71" s="16">
        <v>551</v>
      </c>
      <c r="G71" s="16"/>
      <c r="H71" s="95">
        <f t="shared" si="2"/>
        <v>555.33333333333337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153</v>
      </c>
      <c r="B72" s="116" t="s">
        <v>56</v>
      </c>
      <c r="C72" s="111">
        <f>C73*$C$4</f>
        <v>16753.479600000002</v>
      </c>
      <c r="D72" s="111"/>
      <c r="E72" s="111">
        <f>E73*$E$4</f>
        <v>16216.1432</v>
      </c>
      <c r="F72" s="111">
        <f>F73*$F$4</f>
        <v>16235.780500000001</v>
      </c>
      <c r="G72" s="111"/>
      <c r="H72" s="113">
        <f t="shared" si="2"/>
        <v>16401.801100000001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154</v>
      </c>
      <c r="B73" s="116" t="s">
        <v>20</v>
      </c>
      <c r="C73" s="112">
        <v>561</v>
      </c>
      <c r="D73" s="112"/>
      <c r="E73" s="112">
        <v>547</v>
      </c>
      <c r="F73" s="112">
        <v>547</v>
      </c>
      <c r="G73" s="112"/>
      <c r="H73" s="113">
        <f t="shared" si="2"/>
        <v>551.66666666666663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155</v>
      </c>
      <c r="B74" s="3" t="s">
        <v>57</v>
      </c>
      <c r="C74" s="17">
        <f>C75*$C$4</f>
        <v>16634.0252</v>
      </c>
      <c r="D74" s="78"/>
      <c r="E74" s="17">
        <f>E75*$E$4</f>
        <v>16127.206400000001</v>
      </c>
      <c r="F74" s="17">
        <f>F75*$F$4</f>
        <v>16146.736000000001</v>
      </c>
      <c r="G74" s="78"/>
      <c r="H74" s="95">
        <f t="shared" si="2"/>
        <v>16302.655866666668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156</v>
      </c>
      <c r="B75" s="3" t="s">
        <v>20</v>
      </c>
      <c r="C75" s="16">
        <v>557</v>
      </c>
      <c r="D75" s="16"/>
      <c r="E75" s="16">
        <v>544</v>
      </c>
      <c r="F75" s="16">
        <v>544</v>
      </c>
      <c r="G75" s="16"/>
      <c r="H75" s="95">
        <f t="shared" si="2"/>
        <v>548.33333333333337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157</v>
      </c>
      <c r="B76" s="3" t="s">
        <v>58</v>
      </c>
      <c r="C76" s="17">
        <f>C77*$C$4</f>
        <v>16544.434400000002</v>
      </c>
      <c r="D76" s="78"/>
      <c r="E76" s="17">
        <f>E77*$E$4</f>
        <v>16038.269600000001</v>
      </c>
      <c r="F76" s="17">
        <f>F77*$F$4</f>
        <v>16057.691499999999</v>
      </c>
      <c r="G76" s="78"/>
      <c r="H76" s="95">
        <f t="shared" si="2"/>
        <v>16213.465166666669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158</v>
      </c>
      <c r="B77" s="3" t="s">
        <v>20</v>
      </c>
      <c r="C77" s="16">
        <v>554</v>
      </c>
      <c r="D77" s="16"/>
      <c r="E77" s="16">
        <v>541</v>
      </c>
      <c r="F77" s="16">
        <v>541</v>
      </c>
      <c r="G77" s="16"/>
      <c r="H77" s="95">
        <f t="shared" si="2"/>
        <v>545.33333333333337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159</v>
      </c>
      <c r="B78" s="3" t="s">
        <v>59</v>
      </c>
      <c r="C78" s="17">
        <f>C79*$C$4</f>
        <v>16335.389200000001</v>
      </c>
      <c r="D78" s="78"/>
      <c r="E78" s="17">
        <f>E79*$E$4</f>
        <v>15801.104800000001</v>
      </c>
      <c r="F78" s="17">
        <f>F79*$F$4</f>
        <v>15820.2395</v>
      </c>
      <c r="G78" s="78"/>
      <c r="H78" s="95">
        <f t="shared" si="2"/>
        <v>15985.577833333335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160</v>
      </c>
      <c r="B79" s="3" t="s">
        <v>22</v>
      </c>
      <c r="C79" s="16">
        <v>547</v>
      </c>
      <c r="D79" s="16"/>
      <c r="E79" s="16">
        <v>533</v>
      </c>
      <c r="F79" s="16">
        <v>533</v>
      </c>
      <c r="G79" s="16"/>
      <c r="H79" s="95">
        <f t="shared" si="2"/>
        <v>537.66666666666663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161</v>
      </c>
      <c r="B80" s="3" t="s">
        <v>60</v>
      </c>
      <c r="C80" s="17">
        <f>C81*$C$4</f>
        <v>0</v>
      </c>
      <c r="D80" s="78"/>
      <c r="E80" s="17">
        <f>E81*$E$4</f>
        <v>0</v>
      </c>
      <c r="F80" s="17">
        <f>F81*$F$4</f>
        <v>0</v>
      </c>
      <c r="G80" s="78"/>
      <c r="H80" s="95">
        <f t="shared" si="2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162</v>
      </c>
      <c r="B81" s="3" t="s">
        <v>20</v>
      </c>
      <c r="C81" s="16">
        <v>0</v>
      </c>
      <c r="D81" s="16"/>
      <c r="E81" s="16">
        <v>0</v>
      </c>
      <c r="F81" s="16">
        <v>0</v>
      </c>
      <c r="G81" s="16"/>
      <c r="H81" s="95">
        <f t="shared" si="2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5"/>
      <c r="D82" s="65"/>
      <c r="E82" s="65"/>
      <c r="F82" s="65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163</v>
      </c>
      <c r="B83" s="3" t="s">
        <v>62</v>
      </c>
      <c r="C83" s="17">
        <f>C84*$C$4</f>
        <v>11318.304400000001</v>
      </c>
      <c r="D83" s="78"/>
      <c r="E83" s="17">
        <f>E84*$E$4</f>
        <v>11235.682400000002</v>
      </c>
      <c r="F83" s="17">
        <f>F84*$F$4</f>
        <v>11249.288500000001</v>
      </c>
      <c r="G83" s="78"/>
      <c r="H83" s="95">
        <f t="shared" si="2"/>
        <v>11267.758433333334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164</v>
      </c>
      <c r="B84" s="10" t="s">
        <v>20</v>
      </c>
      <c r="C84" s="22">
        <v>379</v>
      </c>
      <c r="D84" s="25"/>
      <c r="E84" s="25">
        <v>379</v>
      </c>
      <c r="F84" s="22">
        <v>379</v>
      </c>
      <c r="G84" s="25"/>
      <c r="H84" s="94">
        <f t="shared" si="2"/>
        <v>379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79" workbookViewId="0">
      <selection activeCell="A37" sqref="A37:A42"/>
    </sheetView>
  </sheetViews>
  <sheetFormatPr defaultRowHeight="21.75" x14ac:dyDescent="0.5"/>
  <cols>
    <col min="1" max="1" width="16.7109375" customWidth="1"/>
    <col min="2" max="2" width="23" customWidth="1"/>
    <col min="3" max="8" width="13.42578125" customWidth="1"/>
  </cols>
  <sheetData>
    <row r="1" spans="1:17" ht="29.25" x14ac:dyDescent="0.6">
      <c r="B1" s="178" t="s">
        <v>93</v>
      </c>
      <c r="C1" s="178"/>
      <c r="D1" s="178"/>
      <c r="E1" s="178"/>
      <c r="F1" s="178"/>
      <c r="G1" s="178"/>
      <c r="H1" s="178"/>
    </row>
    <row r="2" spans="1:17" x14ac:dyDescent="0.5">
      <c r="B2" s="32" t="s">
        <v>0</v>
      </c>
      <c r="C2" s="176" t="s">
        <v>68</v>
      </c>
      <c r="D2" s="177"/>
      <c r="E2" s="177"/>
      <c r="F2" s="177"/>
      <c r="G2" s="177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7">
        <v>29.597000000000001</v>
      </c>
      <c r="D4" s="46">
        <v>29.370200000000001</v>
      </c>
      <c r="E4" s="47">
        <v>29.687899999999999</v>
      </c>
      <c r="F4" s="47">
        <v>29.7667</v>
      </c>
      <c r="G4" s="45">
        <v>29.913599999999999</v>
      </c>
      <c r="H4" s="49">
        <f>AVERAGE(C4:G4)</f>
        <v>29.667079999999999</v>
      </c>
    </row>
    <row r="5" spans="1:17" x14ac:dyDescent="0.5">
      <c r="B5" s="62" t="s">
        <v>18</v>
      </c>
      <c r="C5" s="63"/>
      <c r="D5" s="64"/>
      <c r="E5" s="64"/>
      <c r="F5" s="65"/>
      <c r="G5" s="64"/>
      <c r="H5" s="63"/>
    </row>
    <row r="6" spans="1:17" x14ac:dyDescent="0.5">
      <c r="A6" t="s">
        <v>97</v>
      </c>
      <c r="B6" s="6" t="s">
        <v>19</v>
      </c>
      <c r="C6" s="17">
        <f>C7*$C$4</f>
        <v>35279.624000000003</v>
      </c>
      <c r="D6" s="17">
        <f>D7*$D$4</f>
        <v>35097.389000000003</v>
      </c>
      <c r="E6" s="17">
        <f>E7*$E$4</f>
        <v>35061.409899999999</v>
      </c>
      <c r="F6" s="17">
        <f>F7*$F$4</f>
        <v>35094.939299999998</v>
      </c>
      <c r="G6" s="17">
        <f>G7*$G$4</f>
        <v>34251.072</v>
      </c>
      <c r="H6" s="95">
        <f t="shared" ref="H6:H35" si="0">AVERAGE(C6:G6)</f>
        <v>34956.886840000006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6" t="s">
        <v>80</v>
      </c>
      <c r="C7" s="78">
        <v>1192</v>
      </c>
      <c r="D7" s="78">
        <v>1195</v>
      </c>
      <c r="E7" s="78">
        <v>1181</v>
      </c>
      <c r="F7" s="16">
        <v>1179</v>
      </c>
      <c r="G7" s="16">
        <v>1145</v>
      </c>
      <c r="H7" s="95">
        <f t="shared" si="0"/>
        <v>1178.4000000000001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117" t="s">
        <v>21</v>
      </c>
      <c r="C8" s="111">
        <f>C9*$C$4</f>
        <v>34214.132000000005</v>
      </c>
      <c r="D8" s="111">
        <f>D9*$D$4</f>
        <v>34098.802199999998</v>
      </c>
      <c r="E8" s="111">
        <f>E9*$E$4</f>
        <v>34022.333399999996</v>
      </c>
      <c r="F8" s="111">
        <f>F9*$F$4</f>
        <v>34082.871500000001</v>
      </c>
      <c r="G8" s="111">
        <f>G9*$G$4</f>
        <v>32665.6512</v>
      </c>
      <c r="H8" s="113">
        <f t="shared" si="0"/>
        <v>33816.75806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117" t="s">
        <v>81</v>
      </c>
      <c r="C9" s="111">
        <v>1156</v>
      </c>
      <c r="D9" s="111">
        <v>1161</v>
      </c>
      <c r="E9" s="111">
        <v>1146</v>
      </c>
      <c r="F9" s="111">
        <v>1145</v>
      </c>
      <c r="G9" s="111">
        <v>1092</v>
      </c>
      <c r="H9" s="113">
        <f t="shared" si="0"/>
        <v>1140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117" t="s">
        <v>23</v>
      </c>
      <c r="C10" s="111">
        <f>C11*$C$4</f>
        <v>34746.878000000004</v>
      </c>
      <c r="D10" s="111">
        <f>D11*$D$4</f>
        <v>34568.725400000003</v>
      </c>
      <c r="E10" s="111">
        <f>E11*$E$4</f>
        <v>34556.715599999996</v>
      </c>
      <c r="F10" s="111">
        <f>F11*$F$4</f>
        <v>34588.905400000003</v>
      </c>
      <c r="G10" s="111">
        <f>G11*$G$4</f>
        <v>33712.627199999995</v>
      </c>
      <c r="H10" s="113">
        <f t="shared" si="0"/>
        <v>34434.770319999996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117" t="s">
        <v>80</v>
      </c>
      <c r="C11" s="111">
        <v>1174</v>
      </c>
      <c r="D11" s="112">
        <v>1177</v>
      </c>
      <c r="E11" s="112">
        <v>1164</v>
      </c>
      <c r="F11" s="111">
        <v>1162</v>
      </c>
      <c r="G11" s="111">
        <v>1127</v>
      </c>
      <c r="H11" s="113">
        <f t="shared" si="0"/>
        <v>1160.8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117" t="s">
        <v>24</v>
      </c>
      <c r="C12" s="111">
        <f>C13*$C$4</f>
        <v>33710.983</v>
      </c>
      <c r="D12" s="111">
        <f>D13*$D$4</f>
        <v>33570.138599999998</v>
      </c>
      <c r="E12" s="111">
        <f>E13*$E$4</f>
        <v>33517.6391</v>
      </c>
      <c r="F12" s="111">
        <f>F13*$F$4</f>
        <v>33547.070899999999</v>
      </c>
      <c r="G12" s="111">
        <f>G13*$G$4</f>
        <v>32157.119999999999</v>
      </c>
      <c r="H12" s="113">
        <f t="shared" si="0"/>
        <v>33300.590320000003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117" t="s">
        <v>82</v>
      </c>
      <c r="C13" s="111">
        <v>1139</v>
      </c>
      <c r="D13" s="112">
        <v>1143</v>
      </c>
      <c r="E13" s="112">
        <v>1129</v>
      </c>
      <c r="F13" s="112">
        <v>1127</v>
      </c>
      <c r="G13" s="112">
        <v>1075</v>
      </c>
      <c r="H13" s="113">
        <f t="shared" si="0"/>
        <v>1122.5999999999999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6" t="s">
        <v>25</v>
      </c>
      <c r="C14" s="17">
        <f>C15*$C$4</f>
        <v>16870.29</v>
      </c>
      <c r="D14" s="17">
        <f>D15*$D$4</f>
        <v>17328.418000000001</v>
      </c>
      <c r="E14" s="17">
        <f>E15*$E$4</f>
        <v>17812.739999999998</v>
      </c>
      <c r="F14" s="17">
        <f>F15*$F$4</f>
        <v>17830.2533</v>
      </c>
      <c r="G14" s="17">
        <f>G15*$G$4</f>
        <v>18396.863999999998</v>
      </c>
      <c r="H14" s="95">
        <f t="shared" si="0"/>
        <v>17647.713060000002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6" t="s">
        <v>20</v>
      </c>
      <c r="C15" s="19">
        <v>570</v>
      </c>
      <c r="D15" s="16">
        <v>590</v>
      </c>
      <c r="E15" s="16">
        <v>600</v>
      </c>
      <c r="F15" s="16">
        <v>599</v>
      </c>
      <c r="G15" s="16">
        <v>615</v>
      </c>
      <c r="H15" s="95">
        <f t="shared" si="0"/>
        <v>594.79999999999995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6" t="s">
        <v>26</v>
      </c>
      <c r="C16" s="17">
        <f>C17*$C$4</f>
        <v>15420.037</v>
      </c>
      <c r="D16" s="17">
        <f>D17*$D$4</f>
        <v>15889.278200000001</v>
      </c>
      <c r="E16" s="17">
        <f>E17*$E$4</f>
        <v>16387.720799999999</v>
      </c>
      <c r="F16" s="17">
        <f>F17*$F$4</f>
        <v>16401.451700000001</v>
      </c>
      <c r="G16" s="17">
        <f>G17*$G$4</f>
        <v>16961.011200000001</v>
      </c>
      <c r="H16" s="95">
        <f t="shared" si="0"/>
        <v>16211.899780000002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6" t="s">
        <v>20</v>
      </c>
      <c r="C17" s="19">
        <v>521</v>
      </c>
      <c r="D17" s="16">
        <v>541</v>
      </c>
      <c r="E17" s="16">
        <v>552</v>
      </c>
      <c r="F17" s="16">
        <v>551</v>
      </c>
      <c r="G17" s="16">
        <v>567</v>
      </c>
      <c r="H17" s="95">
        <f t="shared" si="0"/>
        <v>546.4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>
        <f>G19*$G$4</f>
        <v>0</v>
      </c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6" t="s">
        <v>20</v>
      </c>
      <c r="C19" s="19">
        <v>0</v>
      </c>
      <c r="D19" s="16">
        <v>0</v>
      </c>
      <c r="E19" s="16">
        <v>0</v>
      </c>
      <c r="F19" s="17">
        <v>0</v>
      </c>
      <c r="G19" s="16">
        <v>0</v>
      </c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>
        <f>G21*$G$4</f>
        <v>0</v>
      </c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>
        <v>0</v>
      </c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117" t="s">
        <v>29</v>
      </c>
      <c r="C22" s="111">
        <f>C23*$C$4</f>
        <v>14916.888000000001</v>
      </c>
      <c r="D22" s="111">
        <f>D23*$D$4</f>
        <v>15360.614600000001</v>
      </c>
      <c r="E22" s="111">
        <f>E23*$E$4</f>
        <v>15853.338599999999</v>
      </c>
      <c r="F22" s="111">
        <f>F23*$F$4</f>
        <v>15865.651100000001</v>
      </c>
      <c r="G22" s="17">
        <f>G23*$G$4</f>
        <v>16482.393599999999</v>
      </c>
      <c r="H22" s="113">
        <f t="shared" si="0"/>
        <v>15695.777179999999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117" t="s">
        <v>20</v>
      </c>
      <c r="C23" s="113">
        <v>504</v>
      </c>
      <c r="D23" s="112">
        <v>523</v>
      </c>
      <c r="E23" s="112">
        <v>534</v>
      </c>
      <c r="F23" s="112">
        <v>533</v>
      </c>
      <c r="G23" s="112">
        <v>551</v>
      </c>
      <c r="H23" s="113">
        <f t="shared" si="0"/>
        <v>529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6" t="s">
        <v>30</v>
      </c>
      <c r="C24" s="17">
        <f>C25*$C$4</f>
        <v>14828.097</v>
      </c>
      <c r="D24" s="17">
        <f>D25*$D$4</f>
        <v>15272.504000000001</v>
      </c>
      <c r="E24" s="17">
        <f>E25*$E$4</f>
        <v>15764.2749</v>
      </c>
      <c r="F24" s="17">
        <f>F25*$F$4</f>
        <v>15776.351000000001</v>
      </c>
      <c r="G24" s="17">
        <f>G25*$G$4</f>
        <v>16362.7392</v>
      </c>
      <c r="H24" s="95">
        <f t="shared" si="0"/>
        <v>15600.793220000001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6" t="s">
        <v>20</v>
      </c>
      <c r="C25" s="19">
        <v>501</v>
      </c>
      <c r="D25" s="19">
        <v>520</v>
      </c>
      <c r="E25" s="19">
        <v>531</v>
      </c>
      <c r="F25" s="19">
        <v>530</v>
      </c>
      <c r="G25" s="19">
        <v>547</v>
      </c>
      <c r="H25" s="95">
        <f t="shared" si="0"/>
        <v>525.79999999999995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3" t="s">
        <v>31</v>
      </c>
      <c r="C26" s="17">
        <f>C27*$C$4</f>
        <v>14472.933000000001</v>
      </c>
      <c r="D26" s="17">
        <f>D27*$D$4</f>
        <v>14802.5808</v>
      </c>
      <c r="E26" s="17">
        <f>E27*$E$4</f>
        <v>15140.829</v>
      </c>
      <c r="F26" s="17">
        <f>F27*$F$4</f>
        <v>15181.017</v>
      </c>
      <c r="G26" s="17">
        <f>G27*$G$4</f>
        <v>15614.8992</v>
      </c>
      <c r="H26" s="95">
        <f t="shared" si="0"/>
        <v>15042.451799999999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3" t="s">
        <v>20</v>
      </c>
      <c r="C27" s="16">
        <v>489</v>
      </c>
      <c r="D27" s="23">
        <v>504</v>
      </c>
      <c r="E27" s="16">
        <v>510</v>
      </c>
      <c r="F27" s="16">
        <v>510</v>
      </c>
      <c r="G27" s="16">
        <v>522</v>
      </c>
      <c r="H27" s="95">
        <f t="shared" si="0"/>
        <v>507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>
        <f>G29*$G$4</f>
        <v>0</v>
      </c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>
        <v>0</v>
      </c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116" t="s">
        <v>66</v>
      </c>
      <c r="C30" s="111">
        <f>C31*$C$4</f>
        <v>13910.59</v>
      </c>
      <c r="D30" s="111">
        <f>D31*$D$4</f>
        <v>14068.325800000001</v>
      </c>
      <c r="E30" s="111">
        <f>E31*$E$4</f>
        <v>14279.8799</v>
      </c>
      <c r="F30" s="111">
        <f>F31*$F$4</f>
        <v>14288.016</v>
      </c>
      <c r="G30" s="17">
        <f>G31*$G$4</f>
        <v>14627.750399999999</v>
      </c>
      <c r="H30" s="113">
        <f t="shared" si="0"/>
        <v>14234.912420000002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116" t="s">
        <v>20</v>
      </c>
      <c r="C31" s="112">
        <v>470</v>
      </c>
      <c r="D31" s="114">
        <v>479</v>
      </c>
      <c r="E31" s="112">
        <v>481</v>
      </c>
      <c r="F31" s="112">
        <v>480</v>
      </c>
      <c r="G31" s="112">
        <v>489</v>
      </c>
      <c r="H31" s="113">
        <f t="shared" si="0"/>
        <v>479.8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>
        <f>G33*$G$4</f>
        <v>0</v>
      </c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>
        <v>0</v>
      </c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125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>
        <f>G35*$G$4</f>
        <v>0</v>
      </c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126</v>
      </c>
      <c r="B35" s="10" t="s">
        <v>22</v>
      </c>
      <c r="C35" s="25">
        <v>0</v>
      </c>
      <c r="D35" s="29">
        <v>0</v>
      </c>
      <c r="E35" s="25">
        <v>0</v>
      </c>
      <c r="F35" s="25">
        <v>0</v>
      </c>
      <c r="G35" s="25">
        <v>0</v>
      </c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3" t="s">
        <v>36</v>
      </c>
      <c r="C37" s="17">
        <f>C38*$C$4</f>
        <v>18882.886000000002</v>
      </c>
      <c r="D37" s="17">
        <f>D38*$D$4</f>
        <v>18796.928</v>
      </c>
      <c r="E37" s="17">
        <f>E38*$E$4</f>
        <v>18762.752799999998</v>
      </c>
      <c r="F37" s="17">
        <f>F38*$F$4</f>
        <v>18782.787700000001</v>
      </c>
      <c r="G37" s="17">
        <f>G38*$G$4</f>
        <v>18875.481599999999</v>
      </c>
      <c r="H37" s="95">
        <f t="shared" ref="H37:H42" si="1">AVERAGE(C37:G37)</f>
        <v>18820.167219999999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3" t="s">
        <v>37</v>
      </c>
      <c r="C38" s="16">
        <v>638</v>
      </c>
      <c r="D38" s="23">
        <v>640</v>
      </c>
      <c r="E38" s="16">
        <v>632</v>
      </c>
      <c r="F38" s="16">
        <v>631</v>
      </c>
      <c r="G38" s="16">
        <v>631</v>
      </c>
      <c r="H38" s="95">
        <f t="shared" si="1"/>
        <v>634.4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3" t="s">
        <v>39</v>
      </c>
      <c r="C39" s="17">
        <f>C40*$C$4</f>
        <v>13673.814</v>
      </c>
      <c r="D39" s="17">
        <f>D40*$D$4</f>
        <v>13598.402599999999</v>
      </c>
      <c r="E39" s="17">
        <f>E40*$E$4</f>
        <v>13597.058199999999</v>
      </c>
      <c r="F39" s="17">
        <f>F40*$F$4</f>
        <v>14109.415800000001</v>
      </c>
      <c r="G39" s="17">
        <f>G40*$G$4</f>
        <v>14179.046399999999</v>
      </c>
      <c r="H39" s="95">
        <f t="shared" si="1"/>
        <v>13831.547399999999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3" t="s">
        <v>38</v>
      </c>
      <c r="C40" s="16">
        <v>462</v>
      </c>
      <c r="D40" s="23">
        <v>463</v>
      </c>
      <c r="E40" s="16">
        <v>458</v>
      </c>
      <c r="F40" s="16">
        <v>474</v>
      </c>
      <c r="G40" s="16">
        <v>474</v>
      </c>
      <c r="H40" s="95">
        <f t="shared" si="1"/>
        <v>466.2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127</v>
      </c>
      <c r="B41" s="116" t="s">
        <v>67</v>
      </c>
      <c r="C41" s="111">
        <f>C42*$C$4</f>
        <v>26400.524000000001</v>
      </c>
      <c r="D41" s="111">
        <f>D42*$D$4</f>
        <v>27343.656200000001</v>
      </c>
      <c r="E41" s="111">
        <f>E42*$E$4</f>
        <v>27312.867999999999</v>
      </c>
      <c r="F41" s="111">
        <f>F42*$F$4</f>
        <v>26819.796699999999</v>
      </c>
      <c r="G41" s="17">
        <f>G42*$G$4</f>
        <v>26952.153599999998</v>
      </c>
      <c r="H41" s="113">
        <f t="shared" si="1"/>
        <v>26965.799699999996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128</v>
      </c>
      <c r="B42" s="116" t="s">
        <v>22</v>
      </c>
      <c r="C42" s="112">
        <v>892</v>
      </c>
      <c r="D42" s="114">
        <v>931</v>
      </c>
      <c r="E42" s="112">
        <v>920</v>
      </c>
      <c r="F42" s="112">
        <v>901</v>
      </c>
      <c r="G42" s="112">
        <v>901</v>
      </c>
      <c r="H42" s="113">
        <f t="shared" si="1"/>
        <v>909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5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129</v>
      </c>
      <c r="B44" s="3" t="s">
        <v>41</v>
      </c>
      <c r="C44" s="17">
        <f>C45*$C$4</f>
        <v>13407.441000000001</v>
      </c>
      <c r="D44" s="17">
        <f>D45*$D$4</f>
        <v>13334.0708</v>
      </c>
      <c r="E44" s="17">
        <f>E45*$E$4</f>
        <v>13329.867099999999</v>
      </c>
      <c r="F44" s="17">
        <f>F45*$F$4</f>
        <v>13335.481599999999</v>
      </c>
      <c r="G44" s="17">
        <f>G45*$G$4</f>
        <v>13401.292799999999</v>
      </c>
      <c r="H44" s="95">
        <f t="shared" ref="H44:H49" si="2">AVERAGE(C44:G44)</f>
        <v>13361.630659999999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130</v>
      </c>
      <c r="B45" s="4" t="s">
        <v>69</v>
      </c>
      <c r="C45" s="16">
        <v>453</v>
      </c>
      <c r="D45" s="23">
        <v>454</v>
      </c>
      <c r="E45" s="16">
        <v>449</v>
      </c>
      <c r="F45" s="16">
        <v>448</v>
      </c>
      <c r="G45" s="16">
        <v>448</v>
      </c>
      <c r="H45" s="95">
        <f t="shared" si="2"/>
        <v>450.4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131</v>
      </c>
      <c r="B46" s="3" t="s">
        <v>42</v>
      </c>
      <c r="C46" s="17">
        <f>C47*$C$4</f>
        <v>12785.904</v>
      </c>
      <c r="D46" s="17">
        <f>D47*$D$4</f>
        <v>12746.666800000001</v>
      </c>
      <c r="E46" s="17">
        <f>E47*$E$4</f>
        <v>12706.421199999999</v>
      </c>
      <c r="F46" s="17">
        <f>F47*$F$4</f>
        <v>12710.3809</v>
      </c>
      <c r="G46" s="17">
        <f>G47*$G$4</f>
        <v>12683.366399999999</v>
      </c>
      <c r="H46" s="95">
        <f t="shared" si="2"/>
        <v>12726.547860000001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132</v>
      </c>
      <c r="B47" s="4" t="s">
        <v>70</v>
      </c>
      <c r="C47" s="16">
        <v>432</v>
      </c>
      <c r="D47" s="23">
        <v>434</v>
      </c>
      <c r="E47" s="16">
        <v>428</v>
      </c>
      <c r="F47" s="16">
        <v>427</v>
      </c>
      <c r="G47" s="16">
        <v>424</v>
      </c>
      <c r="H47" s="95">
        <f t="shared" si="2"/>
        <v>429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133</v>
      </c>
      <c r="B48" s="3" t="s">
        <v>43</v>
      </c>
      <c r="C48" s="17">
        <f>C49*$C$4</f>
        <v>12667.516000000001</v>
      </c>
      <c r="D48" s="17">
        <f>D49*$D$4</f>
        <v>12629.186</v>
      </c>
      <c r="E48" s="17">
        <f>E49*$E$4</f>
        <v>12617.3575</v>
      </c>
      <c r="F48" s="17">
        <f>F49*$F$4</f>
        <v>12621.0808</v>
      </c>
      <c r="G48" s="17">
        <f>G49*$G$4</f>
        <v>12683.366399999999</v>
      </c>
      <c r="H48" s="95">
        <f t="shared" si="2"/>
        <v>12643.70134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134</v>
      </c>
      <c r="B49" s="3" t="s">
        <v>20</v>
      </c>
      <c r="C49" s="19">
        <v>428</v>
      </c>
      <c r="D49" s="17">
        <v>430</v>
      </c>
      <c r="E49" s="19">
        <v>425</v>
      </c>
      <c r="F49" s="19">
        <v>424</v>
      </c>
      <c r="G49" s="19">
        <v>424</v>
      </c>
      <c r="H49" s="95">
        <f t="shared" si="2"/>
        <v>426.2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8"/>
      <c r="D50" s="123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135</v>
      </c>
      <c r="B51" s="3" t="s">
        <v>71</v>
      </c>
      <c r="C51" s="17">
        <f>C52*$C$4</f>
        <v>32793.476000000002</v>
      </c>
      <c r="D51" s="17">
        <f>D52*$D$4</f>
        <v>32630.2922</v>
      </c>
      <c r="E51" s="17">
        <f>E52*$E$4</f>
        <v>32627.002099999998</v>
      </c>
      <c r="F51" s="17">
        <f>F52*$F$4</f>
        <v>32654.069899999999</v>
      </c>
      <c r="G51" s="17">
        <f>G52*$G$4</f>
        <v>31768.243199999997</v>
      </c>
      <c r="H51" s="95">
        <f>AVERAGE(C51:G51)</f>
        <v>32494.616679999999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136</v>
      </c>
      <c r="B52" s="3" t="s">
        <v>20</v>
      </c>
      <c r="C52" s="19">
        <v>1108</v>
      </c>
      <c r="D52" s="16">
        <v>1111</v>
      </c>
      <c r="E52" s="16">
        <v>1099</v>
      </c>
      <c r="F52" s="16">
        <v>1097</v>
      </c>
      <c r="G52" s="16">
        <v>1062</v>
      </c>
      <c r="H52" s="95">
        <f>AVERAGE(C52:G52)</f>
        <v>1095.4000000000001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137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>
        <f>G54*$G$4</f>
        <v>0</v>
      </c>
      <c r="H53" s="95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138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>
        <v>0</v>
      </c>
      <c r="H54" s="95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8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139</v>
      </c>
      <c r="B56" s="3" t="s">
        <v>47</v>
      </c>
      <c r="C56" s="17">
        <f>C57*$C$4</f>
        <v>26134.151000000002</v>
      </c>
      <c r="D56" s="17">
        <f>D57*$D$4</f>
        <v>26021.997200000002</v>
      </c>
      <c r="E56" s="17">
        <f>E57*$E$4</f>
        <v>26006.600399999999</v>
      </c>
      <c r="F56" s="17">
        <f>F57*$F$4</f>
        <v>26016.095799999999</v>
      </c>
      <c r="G56" s="17">
        <f>G57*$G$4</f>
        <v>25127.423999999999</v>
      </c>
      <c r="H56" s="95">
        <f>AVERAGE(C56:G56)</f>
        <v>25861.253680000002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140</v>
      </c>
      <c r="B57" s="3" t="s">
        <v>22</v>
      </c>
      <c r="C57" s="19">
        <v>883</v>
      </c>
      <c r="D57" s="16">
        <v>886</v>
      </c>
      <c r="E57" s="16">
        <v>876</v>
      </c>
      <c r="F57" s="16">
        <v>874</v>
      </c>
      <c r="G57" s="16">
        <v>840</v>
      </c>
      <c r="H57" s="95">
        <f>AVERAGE(C57:G57)</f>
        <v>871.8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8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141</v>
      </c>
      <c r="B59" s="3" t="s">
        <v>49</v>
      </c>
      <c r="C59" s="17">
        <f>C60*$C$4</f>
        <v>16367.141000000001</v>
      </c>
      <c r="D59" s="17">
        <f>D60*$D$4</f>
        <v>16799.754400000002</v>
      </c>
      <c r="E59" s="17">
        <f>E60*$E$4</f>
        <v>17278.357799999998</v>
      </c>
      <c r="F59" s="17">
        <f>F60*$F$4</f>
        <v>17294.452700000002</v>
      </c>
      <c r="G59" s="17">
        <f>G60*$G$4</f>
        <v>17918.2464</v>
      </c>
      <c r="H59" s="95">
        <f t="shared" ref="H59:H68" si="3">AVERAGE(C59:G59)</f>
        <v>17131.590459999999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142</v>
      </c>
      <c r="B60" s="3" t="s">
        <v>20</v>
      </c>
      <c r="C60" s="19">
        <v>553</v>
      </c>
      <c r="D60" s="16">
        <v>572</v>
      </c>
      <c r="E60" s="16">
        <v>582</v>
      </c>
      <c r="F60" s="16">
        <v>581</v>
      </c>
      <c r="G60" s="16">
        <v>599</v>
      </c>
      <c r="H60" s="95">
        <f t="shared" si="3"/>
        <v>577.4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143</v>
      </c>
      <c r="B61" s="3" t="s">
        <v>50</v>
      </c>
      <c r="C61" s="17">
        <f>C62*$C$4</f>
        <v>14916.888000000001</v>
      </c>
      <c r="D61" s="17">
        <f>D62*$D$4</f>
        <v>15360.614600000001</v>
      </c>
      <c r="E61" s="17">
        <f>E62*$E$4</f>
        <v>15853.338599999999</v>
      </c>
      <c r="F61" s="17">
        <f>F62*$F$4</f>
        <v>15865.651100000001</v>
      </c>
      <c r="G61" s="17">
        <f>G62*$G$4</f>
        <v>16482.393599999999</v>
      </c>
      <c r="H61" s="95">
        <f t="shared" si="3"/>
        <v>15695.777179999999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144</v>
      </c>
      <c r="B62" s="3" t="s">
        <v>20</v>
      </c>
      <c r="C62" s="19">
        <v>504</v>
      </c>
      <c r="D62" s="16">
        <v>523</v>
      </c>
      <c r="E62" s="16">
        <v>534</v>
      </c>
      <c r="F62" s="16">
        <v>533</v>
      </c>
      <c r="G62" s="16">
        <v>551</v>
      </c>
      <c r="H62" s="95">
        <f t="shared" si="3"/>
        <v>529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145</v>
      </c>
      <c r="B63" s="3" t="s">
        <v>51</v>
      </c>
      <c r="C63" s="17">
        <f>C64*$C$4</f>
        <v>14443.336000000001</v>
      </c>
      <c r="D63" s="17">
        <f>D64*$D$4</f>
        <v>14861.3212</v>
      </c>
      <c r="E63" s="17">
        <f>E64*$E$4</f>
        <v>15348.6443</v>
      </c>
      <c r="F63" s="17">
        <f>F64*$F$4</f>
        <v>15359.617200000001</v>
      </c>
      <c r="G63" s="17">
        <f>G64*$G$4</f>
        <v>15943.9488</v>
      </c>
      <c r="H63" s="95">
        <f t="shared" si="3"/>
        <v>15191.373500000002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146</v>
      </c>
      <c r="B64" s="3" t="s">
        <v>20</v>
      </c>
      <c r="C64" s="19">
        <v>488</v>
      </c>
      <c r="D64" s="16">
        <v>506</v>
      </c>
      <c r="E64" s="16">
        <v>517</v>
      </c>
      <c r="F64" s="16">
        <v>516</v>
      </c>
      <c r="G64" s="16">
        <v>533</v>
      </c>
      <c r="H64" s="95">
        <f t="shared" si="3"/>
        <v>512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147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>
        <f>G66*$G$4</f>
        <v>0</v>
      </c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148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>
        <v>0</v>
      </c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149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>
        <f>G68*$G$4</f>
        <v>0</v>
      </c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150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151</v>
      </c>
      <c r="B70" s="3" t="s">
        <v>55</v>
      </c>
      <c r="C70" s="17">
        <f>C71*$C$4</f>
        <v>16455.932000000001</v>
      </c>
      <c r="D70" s="17">
        <f>D71*$D$4</f>
        <v>16388.571599999999</v>
      </c>
      <c r="E70" s="17">
        <f>E71*$E$4</f>
        <v>16565.8482</v>
      </c>
      <c r="F70" s="17">
        <f>F71*$F$4</f>
        <v>16580.051899999999</v>
      </c>
      <c r="G70" s="17">
        <f>G71*$G$4</f>
        <v>16661.875199999999</v>
      </c>
      <c r="H70" s="95">
        <f>AVERAGE(C70:G70)</f>
        <v>16530.455779999997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152</v>
      </c>
      <c r="B71" s="3" t="s">
        <v>22</v>
      </c>
      <c r="C71" s="16">
        <v>556</v>
      </c>
      <c r="D71" s="16">
        <v>558</v>
      </c>
      <c r="E71" s="16">
        <v>558</v>
      </c>
      <c r="F71" s="16">
        <v>557</v>
      </c>
      <c r="G71" s="16">
        <v>557</v>
      </c>
      <c r="H71" s="95">
        <f>AVERAGE(C71:G71)</f>
        <v>557.20000000000005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153</v>
      </c>
      <c r="B72" s="116" t="s">
        <v>56</v>
      </c>
      <c r="C72" s="111">
        <f>C73*$C$4</f>
        <v>16367.141000000001</v>
      </c>
      <c r="D72" s="111">
        <f>D73*$D$4</f>
        <v>16300.461000000001</v>
      </c>
      <c r="E72" s="111">
        <f>E73*$E$4</f>
        <v>16476.784499999998</v>
      </c>
      <c r="F72" s="111">
        <f>F73*$F$4</f>
        <v>16490.751800000002</v>
      </c>
      <c r="G72" s="17">
        <f>G73*$G$4</f>
        <v>16572.134399999999</v>
      </c>
      <c r="H72" s="113">
        <f>AVERAGE(C72:G72)</f>
        <v>16441.454539999999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154</v>
      </c>
      <c r="B73" s="116" t="s">
        <v>20</v>
      </c>
      <c r="C73" s="112">
        <v>553</v>
      </c>
      <c r="D73" s="112">
        <v>555</v>
      </c>
      <c r="E73" s="112">
        <v>555</v>
      </c>
      <c r="F73" s="112">
        <v>554</v>
      </c>
      <c r="G73" s="112">
        <v>554</v>
      </c>
      <c r="H73" s="113">
        <f>AVERAGE(C73:G73)</f>
        <v>554.20000000000005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155</v>
      </c>
      <c r="B74" s="3" t="s">
        <v>57</v>
      </c>
      <c r="C74" s="17">
        <f>C75*$C$4</f>
        <v>16248.753000000001</v>
      </c>
      <c r="D74" s="17">
        <f>D75*$D$4</f>
        <v>16182.9802</v>
      </c>
      <c r="E74" s="17">
        <f>E75*$E$4</f>
        <v>16387.720799999999</v>
      </c>
      <c r="F74" s="17">
        <f>F75*$F$4</f>
        <v>16401.451700000001</v>
      </c>
      <c r="G74" s="17">
        <f>G75*$G$4</f>
        <v>16482.393599999999</v>
      </c>
      <c r="H74" s="95">
        <f>AVERAGE(C74:G74)</f>
        <v>16340.65986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156</v>
      </c>
      <c r="B75" s="3" t="s">
        <v>20</v>
      </c>
      <c r="C75" s="16">
        <v>549</v>
      </c>
      <c r="D75" s="16">
        <v>551</v>
      </c>
      <c r="E75" s="16">
        <v>552</v>
      </c>
      <c r="F75" s="16">
        <v>551</v>
      </c>
      <c r="G75" s="16">
        <v>551</v>
      </c>
      <c r="H75" s="95">
        <f t="shared" ref="H75:H84" si="4">AVERAGE(C75:G75)</f>
        <v>550.79999999999995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157</v>
      </c>
      <c r="B76" s="3" t="s">
        <v>58</v>
      </c>
      <c r="C76" s="17">
        <f>C77*$C$4</f>
        <v>16159.962000000001</v>
      </c>
      <c r="D76" s="17">
        <f>D77*$D$4</f>
        <v>16094.8696</v>
      </c>
      <c r="E76" s="17">
        <f>E77*$E$4</f>
        <v>16268.9692</v>
      </c>
      <c r="F76" s="17">
        <f>F77*$F$4</f>
        <v>16282.384900000001</v>
      </c>
      <c r="G76" s="17">
        <f>G77*$G$4</f>
        <v>16362.7392</v>
      </c>
      <c r="H76" s="95">
        <f t="shared" si="4"/>
        <v>16233.78498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158</v>
      </c>
      <c r="B77" s="3" t="s">
        <v>20</v>
      </c>
      <c r="C77" s="16">
        <v>546</v>
      </c>
      <c r="D77" s="16">
        <v>548</v>
      </c>
      <c r="E77" s="16">
        <v>548</v>
      </c>
      <c r="F77" s="16">
        <v>547</v>
      </c>
      <c r="G77" s="16">
        <v>547</v>
      </c>
      <c r="H77" s="95">
        <f t="shared" si="4"/>
        <v>547.20000000000005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159</v>
      </c>
      <c r="B78" s="3" t="s">
        <v>59</v>
      </c>
      <c r="C78" s="17">
        <f>C79*$C$4</f>
        <v>15952.783000000001</v>
      </c>
      <c r="D78" s="17">
        <f>D79*$D$4</f>
        <v>15889.278200000001</v>
      </c>
      <c r="E78" s="17">
        <f>E79*$E$4</f>
        <v>16090.8418</v>
      </c>
      <c r="F78" s="17">
        <f>F79*$F$4</f>
        <v>16103.7847</v>
      </c>
      <c r="G78" s="17">
        <f>G79*$G$4</f>
        <v>16183.257599999999</v>
      </c>
      <c r="H78" s="95">
        <f t="shared" si="4"/>
        <v>16043.989060000002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160</v>
      </c>
      <c r="B79" s="3" t="s">
        <v>22</v>
      </c>
      <c r="C79" s="16">
        <v>539</v>
      </c>
      <c r="D79" s="16">
        <v>541</v>
      </c>
      <c r="E79" s="16">
        <v>542</v>
      </c>
      <c r="F79" s="16">
        <v>541</v>
      </c>
      <c r="G79" s="16">
        <v>541</v>
      </c>
      <c r="H79" s="95">
        <f t="shared" si="4"/>
        <v>540.79999999999995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161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>
        <f>G81*$G$4</f>
        <v>0</v>
      </c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162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95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5"/>
      <c r="D82" s="65"/>
      <c r="E82" s="65"/>
      <c r="F82" s="65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163</v>
      </c>
      <c r="B83" s="3" t="s">
        <v>62</v>
      </c>
      <c r="C83" s="17">
        <f>C84*$C$4</f>
        <v>11365.248</v>
      </c>
      <c r="D83" s="17">
        <f>D84*$D$4</f>
        <v>11336.897199999999</v>
      </c>
      <c r="E83" s="17">
        <f>E84*$E$4</f>
        <v>11281.402</v>
      </c>
      <c r="F83" s="17">
        <f>F84*$F$4</f>
        <v>11281.579299999999</v>
      </c>
      <c r="G83" s="17">
        <f>G84*$G$4</f>
        <v>11337.2544</v>
      </c>
      <c r="H83" s="95">
        <f t="shared" si="4"/>
        <v>11320.47618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164</v>
      </c>
      <c r="B84" s="10" t="s">
        <v>20</v>
      </c>
      <c r="C84" s="22">
        <v>384</v>
      </c>
      <c r="D84" s="25">
        <v>386</v>
      </c>
      <c r="E84" s="25">
        <v>380</v>
      </c>
      <c r="F84" s="22">
        <v>379</v>
      </c>
      <c r="G84" s="25">
        <v>379</v>
      </c>
      <c r="H84" s="94">
        <f t="shared" si="4"/>
        <v>381.6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82" t="s">
        <v>64</v>
      </c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67" workbookViewId="0">
      <selection activeCell="A37" sqref="A37:A42"/>
    </sheetView>
  </sheetViews>
  <sheetFormatPr defaultRowHeight="21.75" x14ac:dyDescent="0.5"/>
  <cols>
    <col min="1" max="1" width="16.7109375" customWidth="1"/>
    <col min="2" max="2" width="23" customWidth="1"/>
    <col min="3" max="8" width="13.42578125" customWidth="1"/>
  </cols>
  <sheetData>
    <row r="1" spans="1:17" ht="29.25" x14ac:dyDescent="0.6">
      <c r="B1" s="178" t="s">
        <v>94</v>
      </c>
      <c r="C1" s="178"/>
      <c r="D1" s="178"/>
      <c r="E1" s="178"/>
      <c r="F1" s="178"/>
      <c r="G1" s="178"/>
      <c r="H1" s="178"/>
    </row>
    <row r="2" spans="1:17" x14ac:dyDescent="0.5">
      <c r="B2" s="32" t="s">
        <v>0</v>
      </c>
      <c r="C2" s="176" t="s">
        <v>68</v>
      </c>
      <c r="D2" s="177"/>
      <c r="E2" s="177"/>
      <c r="F2" s="177"/>
      <c r="G2" s="177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29.810199999999998</v>
      </c>
      <c r="D4" s="46">
        <v>29.8294</v>
      </c>
      <c r="E4" s="47">
        <v>29.9237</v>
      </c>
      <c r="F4" s="47">
        <v>29.942</v>
      </c>
      <c r="G4" s="45"/>
      <c r="H4" s="49">
        <f>AVERAGE(C4:G4)</f>
        <v>29.876325000000001</v>
      </c>
    </row>
    <row r="5" spans="1:17" x14ac:dyDescent="0.5">
      <c r="B5" s="62" t="s">
        <v>18</v>
      </c>
      <c r="C5" s="63"/>
      <c r="D5" s="64"/>
      <c r="E5" s="64"/>
      <c r="F5" s="67"/>
      <c r="G5" s="64"/>
      <c r="H5" s="63"/>
    </row>
    <row r="6" spans="1:17" x14ac:dyDescent="0.5">
      <c r="A6" t="s">
        <v>97</v>
      </c>
      <c r="B6" s="6" t="s">
        <v>19</v>
      </c>
      <c r="C6" s="17">
        <f>C7*$C$4</f>
        <v>34013.438199999997</v>
      </c>
      <c r="D6" s="17">
        <f>D7*$D$4</f>
        <v>34035.345399999998</v>
      </c>
      <c r="E6" s="17">
        <f>E7*$E$4</f>
        <v>34083.094299999997</v>
      </c>
      <c r="F6" s="17">
        <f>F7*$F$4</f>
        <v>34103.938000000002</v>
      </c>
      <c r="G6" s="17"/>
      <c r="H6" s="95">
        <f t="shared" ref="H6:H35" si="0">AVERAGE(C6:G6)</f>
        <v>34058.953974999997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6" t="s">
        <v>20</v>
      </c>
      <c r="C7" s="17">
        <v>1141</v>
      </c>
      <c r="D7" s="16">
        <v>1141</v>
      </c>
      <c r="E7" s="16">
        <v>1139</v>
      </c>
      <c r="F7" s="16">
        <v>1139</v>
      </c>
      <c r="G7" s="16"/>
      <c r="H7" s="95">
        <f t="shared" si="0"/>
        <v>1140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6" t="s">
        <v>21</v>
      </c>
      <c r="C8" s="111">
        <f>C9*$C$4</f>
        <v>31926.724199999997</v>
      </c>
      <c r="D8" s="111">
        <f>D9*$D$4</f>
        <v>31470.017</v>
      </c>
      <c r="E8" s="111">
        <f>E9*$E$4</f>
        <v>30971.029500000001</v>
      </c>
      <c r="F8" s="111">
        <f>F9*$F$4</f>
        <v>30989.97</v>
      </c>
      <c r="G8" s="111"/>
      <c r="H8" s="113">
        <f>AVERAGE(C8:G8)</f>
        <v>31339.435174999999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6" t="s">
        <v>22</v>
      </c>
      <c r="C9" s="111">
        <v>1071</v>
      </c>
      <c r="D9" s="111">
        <v>1055</v>
      </c>
      <c r="E9" s="111">
        <v>1035</v>
      </c>
      <c r="F9" s="111">
        <v>1035</v>
      </c>
      <c r="G9" s="111"/>
      <c r="H9" s="113">
        <f t="shared" si="0"/>
        <v>1049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6" t="s">
        <v>23</v>
      </c>
      <c r="C10" s="111">
        <f>C11*$C$4</f>
        <v>33476.854599999999</v>
      </c>
      <c r="D10" s="111">
        <f>D11*$D$4</f>
        <v>33498.4162</v>
      </c>
      <c r="E10" s="111">
        <f>E11*$E$4</f>
        <v>33544.467700000001</v>
      </c>
      <c r="F10" s="111">
        <f>F11*$F$4</f>
        <v>33564.982000000004</v>
      </c>
      <c r="G10" s="111"/>
      <c r="H10" s="113">
        <f t="shared" si="0"/>
        <v>33521.180124999999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6" t="s">
        <v>20</v>
      </c>
      <c r="C11" s="111">
        <v>1123</v>
      </c>
      <c r="D11" s="111">
        <v>1123</v>
      </c>
      <c r="E11" s="111">
        <v>1121</v>
      </c>
      <c r="F11" s="111">
        <v>1121</v>
      </c>
      <c r="G11" s="111"/>
      <c r="H11" s="113">
        <f t="shared" si="0"/>
        <v>1122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6" t="s">
        <v>24</v>
      </c>
      <c r="C12" s="111">
        <f>C13*$C$4</f>
        <v>31449.760999999999</v>
      </c>
      <c r="D12" s="111">
        <f>D13*$D$4</f>
        <v>30933.087800000001</v>
      </c>
      <c r="E12" s="111">
        <f>E13*$E$4</f>
        <v>30462.3266</v>
      </c>
      <c r="F12" s="111">
        <f>F13*$F$4</f>
        <v>30480.956000000002</v>
      </c>
      <c r="G12" s="111"/>
      <c r="H12" s="113">
        <f t="shared" si="0"/>
        <v>30831.532850000003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6" t="s">
        <v>20</v>
      </c>
      <c r="C13" s="111">
        <v>1055</v>
      </c>
      <c r="D13" s="112">
        <v>1037</v>
      </c>
      <c r="E13" s="112">
        <v>1018</v>
      </c>
      <c r="F13" s="114">
        <v>1018</v>
      </c>
      <c r="G13" s="112"/>
      <c r="H13" s="113">
        <f t="shared" si="0"/>
        <v>1032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6" t="s">
        <v>25</v>
      </c>
      <c r="C14" s="17">
        <f>C15*$C$4</f>
        <v>18273.652599999998</v>
      </c>
      <c r="D14" s="17">
        <f>D15*$D$4</f>
        <v>18285.422200000001</v>
      </c>
      <c r="E14" s="17">
        <f>E15*$E$4</f>
        <v>18313.304400000001</v>
      </c>
      <c r="F14" s="17">
        <f>F15*$F$4</f>
        <v>18324.504000000001</v>
      </c>
      <c r="G14" s="17"/>
      <c r="H14" s="95">
        <f t="shared" si="0"/>
        <v>18299.220800000003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6" t="s">
        <v>20</v>
      </c>
      <c r="C15" s="19">
        <v>613</v>
      </c>
      <c r="D15" s="16">
        <v>613</v>
      </c>
      <c r="E15" s="16">
        <v>612</v>
      </c>
      <c r="F15" s="16">
        <v>612</v>
      </c>
      <c r="G15" s="16"/>
      <c r="H15" s="95">
        <f t="shared" si="0"/>
        <v>612.5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6" t="s">
        <v>26</v>
      </c>
      <c r="C16" s="17">
        <f>C17*$C$4</f>
        <v>16872.573199999999</v>
      </c>
      <c r="D16" s="17">
        <f>D17*$D$4</f>
        <v>16883.440399999999</v>
      </c>
      <c r="E16" s="17">
        <f>E17*$E$4</f>
        <v>16906.890500000001</v>
      </c>
      <c r="F16" s="17">
        <f>F17*$F$4</f>
        <v>16617.810000000001</v>
      </c>
      <c r="G16" s="17"/>
      <c r="H16" s="95">
        <f t="shared" si="0"/>
        <v>16820.178524999999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6" t="s">
        <v>20</v>
      </c>
      <c r="C17" s="19">
        <v>566</v>
      </c>
      <c r="D17" s="16">
        <v>566</v>
      </c>
      <c r="E17" s="16">
        <v>565</v>
      </c>
      <c r="F17" s="16">
        <v>555</v>
      </c>
      <c r="G17" s="16"/>
      <c r="H17" s="95">
        <f t="shared" si="0"/>
        <v>563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/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/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6" t="s">
        <v>29</v>
      </c>
      <c r="C22" s="111">
        <f>C23*$C$4</f>
        <v>16365.799799999999</v>
      </c>
      <c r="D22" s="111">
        <f>D23*$D$4</f>
        <v>16376.3406</v>
      </c>
      <c r="E22" s="111">
        <f>E23*$E$4</f>
        <v>16398.187600000001</v>
      </c>
      <c r="F22" s="111">
        <f>F23*$F$4</f>
        <v>16108.796</v>
      </c>
      <c r="G22" s="111"/>
      <c r="H22" s="113">
        <f t="shared" si="0"/>
        <v>16312.280999999999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6" t="s">
        <v>20</v>
      </c>
      <c r="C23" s="113">
        <v>549</v>
      </c>
      <c r="D23" s="112">
        <v>549</v>
      </c>
      <c r="E23" s="112">
        <v>548</v>
      </c>
      <c r="F23" s="112">
        <v>538</v>
      </c>
      <c r="G23" s="112"/>
      <c r="H23" s="113">
        <f t="shared" si="0"/>
        <v>546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6" t="s">
        <v>30</v>
      </c>
      <c r="C24" s="17">
        <f>C25*$C$4</f>
        <v>16276.369199999999</v>
      </c>
      <c r="D24" s="17">
        <f>D25*$D$4</f>
        <v>16286.8524</v>
      </c>
      <c r="E24" s="17">
        <f>E25*$E$4</f>
        <v>16308.416499999999</v>
      </c>
      <c r="F24" s="17">
        <f>F25*$F$4</f>
        <v>15989.028</v>
      </c>
      <c r="G24" s="17"/>
      <c r="H24" s="95">
        <f t="shared" si="0"/>
        <v>16215.166524999999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6" t="s">
        <v>20</v>
      </c>
      <c r="C25" s="19">
        <v>546</v>
      </c>
      <c r="D25" s="19">
        <v>546</v>
      </c>
      <c r="E25" s="19">
        <v>545</v>
      </c>
      <c r="F25" s="19">
        <v>534</v>
      </c>
      <c r="G25" s="19"/>
      <c r="H25" s="95">
        <f t="shared" si="0"/>
        <v>542.75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3" t="s">
        <v>31</v>
      </c>
      <c r="C26" s="17">
        <f>C27*$C$4</f>
        <v>15531.1142</v>
      </c>
      <c r="D26" s="17">
        <f>D27*$D$4</f>
        <v>15541.117399999999</v>
      </c>
      <c r="E26" s="17">
        <f>E27*$E$4</f>
        <v>15560.324000000001</v>
      </c>
      <c r="F26" s="17">
        <f>F27*$F$4</f>
        <v>15270.42</v>
      </c>
      <c r="G26" s="17"/>
      <c r="H26" s="95">
        <f t="shared" si="0"/>
        <v>15475.743899999999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3" t="s">
        <v>20</v>
      </c>
      <c r="C27" s="16">
        <v>521</v>
      </c>
      <c r="D27" s="23">
        <v>521</v>
      </c>
      <c r="E27" s="16">
        <v>520</v>
      </c>
      <c r="F27" s="16">
        <v>510</v>
      </c>
      <c r="G27" s="16"/>
      <c r="H27" s="95">
        <f t="shared" si="0"/>
        <v>518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/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/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3" t="s">
        <v>66</v>
      </c>
      <c r="C30" s="111">
        <f>C31*$C$4</f>
        <v>14547.3776</v>
      </c>
      <c r="D30" s="111">
        <f>D31*$D$4</f>
        <v>14556.7472</v>
      </c>
      <c r="E30" s="111">
        <f>E31*$E$4</f>
        <v>14572.841899999999</v>
      </c>
      <c r="F30" s="111">
        <f>F31*$F$4</f>
        <v>14282.334000000001</v>
      </c>
      <c r="G30" s="111"/>
      <c r="H30" s="113">
        <f t="shared" si="0"/>
        <v>14489.825175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3" t="s">
        <v>20</v>
      </c>
      <c r="C31" s="112">
        <v>488</v>
      </c>
      <c r="D31" s="114">
        <v>488</v>
      </c>
      <c r="E31" s="112">
        <v>487</v>
      </c>
      <c r="F31" s="112">
        <v>477</v>
      </c>
      <c r="G31" s="112"/>
      <c r="H31" s="113">
        <f t="shared" si="0"/>
        <v>485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/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/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125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/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126</v>
      </c>
      <c r="B35" s="10" t="s">
        <v>22</v>
      </c>
      <c r="C35" s="25">
        <v>0</v>
      </c>
      <c r="D35" s="29">
        <v>0</v>
      </c>
      <c r="E35" s="25">
        <v>0</v>
      </c>
      <c r="F35" s="25">
        <v>0</v>
      </c>
      <c r="G35" s="25"/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3" t="s">
        <v>36</v>
      </c>
      <c r="C37" s="17">
        <f>C38*$C$4</f>
        <v>18750.6158</v>
      </c>
      <c r="D37" s="17">
        <f>D38*$D$4</f>
        <v>18762.692599999998</v>
      </c>
      <c r="E37" s="17">
        <f>E38*$E$4</f>
        <v>18792.083600000002</v>
      </c>
      <c r="F37" s="17">
        <f>F38*$F$4</f>
        <v>18803.576000000001</v>
      </c>
      <c r="G37" s="17"/>
      <c r="H37" s="95">
        <f t="shared" ref="H37:H42" si="1">AVERAGE(C37:G37)</f>
        <v>18777.241999999998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3" t="s">
        <v>37</v>
      </c>
      <c r="C38" s="16">
        <v>629</v>
      </c>
      <c r="D38" s="23">
        <v>629</v>
      </c>
      <c r="E38" s="16">
        <v>628</v>
      </c>
      <c r="F38" s="16">
        <v>628</v>
      </c>
      <c r="G38" s="16"/>
      <c r="H38" s="95">
        <f t="shared" si="1"/>
        <v>628.5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3" t="s">
        <v>39</v>
      </c>
      <c r="C39" s="17">
        <f>C40*$C$4</f>
        <v>14100.2246</v>
      </c>
      <c r="D39" s="17">
        <f>D40*$D$4</f>
        <v>14109.306199999999</v>
      </c>
      <c r="E39" s="17">
        <f>E40*$E$4</f>
        <v>14123.9864</v>
      </c>
      <c r="F39" s="17">
        <f>F40*$F$4</f>
        <v>14132.624</v>
      </c>
      <c r="G39" s="17"/>
      <c r="H39" s="95">
        <f t="shared" si="1"/>
        <v>14116.5353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3" t="s">
        <v>38</v>
      </c>
      <c r="C40" s="16">
        <v>473</v>
      </c>
      <c r="D40" s="23">
        <v>473</v>
      </c>
      <c r="E40" s="16">
        <v>472</v>
      </c>
      <c r="F40" s="16">
        <v>472</v>
      </c>
      <c r="G40" s="16"/>
      <c r="H40" s="95">
        <f t="shared" si="1"/>
        <v>472.5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127</v>
      </c>
      <c r="B41" s="3" t="s">
        <v>67</v>
      </c>
      <c r="C41" s="17">
        <f>C42*$C$4</f>
        <v>26262.786199999999</v>
      </c>
      <c r="D41" s="17">
        <f>D42*$D$4</f>
        <v>25742.772199999999</v>
      </c>
      <c r="E41" s="17">
        <f>E42*$E$4</f>
        <v>25255.602800000001</v>
      </c>
      <c r="F41" s="17">
        <f>F42*$F$4</f>
        <v>24791.975999999999</v>
      </c>
      <c r="G41" s="17"/>
      <c r="H41" s="95">
        <f t="shared" si="1"/>
        <v>25513.284299999999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128</v>
      </c>
      <c r="B42" s="3" t="s">
        <v>22</v>
      </c>
      <c r="C42" s="16">
        <v>881</v>
      </c>
      <c r="D42" s="23">
        <v>863</v>
      </c>
      <c r="E42" s="16">
        <v>844</v>
      </c>
      <c r="F42" s="16">
        <v>828</v>
      </c>
      <c r="G42" s="16"/>
      <c r="H42" s="95">
        <f t="shared" si="1"/>
        <v>854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5"/>
      <c r="D43" s="123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129</v>
      </c>
      <c r="B44" s="3" t="s">
        <v>41</v>
      </c>
      <c r="C44" s="17">
        <f>C45*$C$4</f>
        <v>13325.159399999999</v>
      </c>
      <c r="D44" s="17">
        <f>D45*$D$4</f>
        <v>13333.7418</v>
      </c>
      <c r="E44" s="17">
        <f>E45*$E$4</f>
        <v>13345.9702</v>
      </c>
      <c r="F44" s="17">
        <f>F45*$F$4</f>
        <v>13354.132</v>
      </c>
      <c r="G44" s="17"/>
      <c r="H44" s="95">
        <f t="shared" ref="H44:H49" si="2">AVERAGE(C44:G44)</f>
        <v>13339.75085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130</v>
      </c>
      <c r="B45" s="4" t="s">
        <v>69</v>
      </c>
      <c r="C45" s="16">
        <v>447</v>
      </c>
      <c r="D45" s="23">
        <v>447</v>
      </c>
      <c r="E45" s="16">
        <v>446</v>
      </c>
      <c r="F45" s="16">
        <v>446</v>
      </c>
      <c r="G45" s="16"/>
      <c r="H45" s="95">
        <f t="shared" si="2"/>
        <v>446.5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131</v>
      </c>
      <c r="B46" s="3" t="s">
        <v>42</v>
      </c>
      <c r="C46" s="17">
        <f>C47*$C$4</f>
        <v>12699.145199999999</v>
      </c>
      <c r="D46" s="17">
        <f>D47*$D$4</f>
        <v>12707.3244</v>
      </c>
      <c r="E46" s="17">
        <f>E47*$E$4</f>
        <v>12717.5725</v>
      </c>
      <c r="F46" s="17">
        <f>F47*$F$4</f>
        <v>12336.103999999999</v>
      </c>
      <c r="G46" s="17"/>
      <c r="H46" s="95">
        <f t="shared" si="2"/>
        <v>12615.036525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132</v>
      </c>
      <c r="B47" s="4" t="s">
        <v>70</v>
      </c>
      <c r="C47" s="16">
        <v>426</v>
      </c>
      <c r="D47" s="23">
        <v>426</v>
      </c>
      <c r="E47" s="16">
        <v>425</v>
      </c>
      <c r="F47" s="16">
        <v>412</v>
      </c>
      <c r="G47" s="16"/>
      <c r="H47" s="95">
        <f t="shared" si="2"/>
        <v>422.25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133</v>
      </c>
      <c r="B48" s="3" t="s">
        <v>43</v>
      </c>
      <c r="C48" s="17">
        <f>C49*$C$4</f>
        <v>12609.714599999999</v>
      </c>
      <c r="D48" s="17">
        <f>D49*$D$4</f>
        <v>12617.8362</v>
      </c>
      <c r="E48" s="17">
        <f>E49*$E$4</f>
        <v>12627.8014</v>
      </c>
      <c r="F48" s="17">
        <f>F49*$F$4</f>
        <v>12246.278</v>
      </c>
      <c r="G48" s="17"/>
      <c r="H48" s="95">
        <f t="shared" si="2"/>
        <v>12525.407549999998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134</v>
      </c>
      <c r="B49" s="3" t="s">
        <v>20</v>
      </c>
      <c r="C49" s="19">
        <v>423</v>
      </c>
      <c r="D49" s="17">
        <v>423</v>
      </c>
      <c r="E49" s="19">
        <v>422</v>
      </c>
      <c r="F49" s="19">
        <v>409</v>
      </c>
      <c r="G49" s="19"/>
      <c r="H49" s="95">
        <f t="shared" si="2"/>
        <v>419.25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8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135</v>
      </c>
      <c r="B51" s="3" t="s">
        <v>71</v>
      </c>
      <c r="C51" s="17">
        <f>C52*$C$4</f>
        <v>30048.6816</v>
      </c>
      <c r="D51" s="17">
        <f>D52*$D$4</f>
        <v>30068.035199999998</v>
      </c>
      <c r="E51" s="17">
        <f>E52*$E$4</f>
        <v>29594.5393</v>
      </c>
      <c r="F51" s="17">
        <f>F52*$F$4</f>
        <v>29612.637999999999</v>
      </c>
      <c r="G51" s="17"/>
      <c r="H51" s="95">
        <f>AVERAGE(C51:G51)</f>
        <v>29830.973525000001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136</v>
      </c>
      <c r="B52" s="3" t="s">
        <v>20</v>
      </c>
      <c r="C52" s="19">
        <v>1008</v>
      </c>
      <c r="D52" s="16">
        <v>1008</v>
      </c>
      <c r="E52" s="16">
        <v>989</v>
      </c>
      <c r="F52" s="16">
        <v>989</v>
      </c>
      <c r="G52" s="16"/>
      <c r="H52" s="95">
        <f>AVERAGE(C52:G52)</f>
        <v>998.5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137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/>
      <c r="H53" s="95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138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/>
      <c r="H54" s="95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8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139</v>
      </c>
      <c r="B56" s="3" t="s">
        <v>47</v>
      </c>
      <c r="C56" s="17">
        <f>C57*$C$4</f>
        <v>24951.1374</v>
      </c>
      <c r="D56" s="17">
        <f>D57*$D$4</f>
        <v>24967.2078</v>
      </c>
      <c r="E56" s="17">
        <f>E57*$E$4</f>
        <v>24507.510300000002</v>
      </c>
      <c r="F56" s="17">
        <f>F57*$F$4</f>
        <v>24522.498</v>
      </c>
      <c r="G56" s="17"/>
      <c r="H56" s="95">
        <f>AVERAGE(C56:G56)</f>
        <v>24737.088374999999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140</v>
      </c>
      <c r="B57" s="3" t="s">
        <v>22</v>
      </c>
      <c r="C57" s="19">
        <v>837</v>
      </c>
      <c r="D57" s="16">
        <v>837</v>
      </c>
      <c r="E57" s="16">
        <v>819</v>
      </c>
      <c r="F57" s="16">
        <v>819</v>
      </c>
      <c r="G57" s="16"/>
      <c r="H57" s="95">
        <f>AVERAGE(C57:G57)</f>
        <v>828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8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141</v>
      </c>
      <c r="B59" s="3" t="s">
        <v>49</v>
      </c>
      <c r="C59" s="17">
        <f>C60*$C$4</f>
        <v>17796.689399999999</v>
      </c>
      <c r="D59" s="17">
        <f>D60*$D$4</f>
        <v>17808.1518</v>
      </c>
      <c r="E59" s="17">
        <f>E60*$E$4</f>
        <v>17834.5252</v>
      </c>
      <c r="F59" s="17">
        <f>F60*$F$4</f>
        <v>17845.432000000001</v>
      </c>
      <c r="G59" s="17"/>
      <c r="H59" s="95">
        <f t="shared" ref="H59:H68" si="3">AVERAGE(C59:G59)</f>
        <v>17821.1996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142</v>
      </c>
      <c r="B60" s="3" t="s">
        <v>20</v>
      </c>
      <c r="C60" s="19">
        <v>597</v>
      </c>
      <c r="D60" s="16">
        <v>597</v>
      </c>
      <c r="E60" s="16">
        <v>596</v>
      </c>
      <c r="F60" s="16">
        <v>596</v>
      </c>
      <c r="G60" s="16"/>
      <c r="H60" s="95">
        <f t="shared" si="3"/>
        <v>596.5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143</v>
      </c>
      <c r="B61" s="3" t="s">
        <v>50</v>
      </c>
      <c r="C61" s="17">
        <f>C62*$C$4</f>
        <v>16365.799799999999</v>
      </c>
      <c r="D61" s="17">
        <f>D62*$D$4</f>
        <v>16376.3406</v>
      </c>
      <c r="E61" s="17">
        <f>E62*$E$4</f>
        <v>16398.187600000001</v>
      </c>
      <c r="F61" s="17">
        <f>F62*$F$4</f>
        <v>16108.796</v>
      </c>
      <c r="G61" s="17"/>
      <c r="H61" s="95">
        <f t="shared" si="3"/>
        <v>16312.280999999999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144</v>
      </c>
      <c r="B62" s="3" t="s">
        <v>20</v>
      </c>
      <c r="C62" s="19">
        <v>549</v>
      </c>
      <c r="D62" s="16">
        <v>549</v>
      </c>
      <c r="E62" s="16">
        <v>548</v>
      </c>
      <c r="F62" s="16">
        <v>538</v>
      </c>
      <c r="G62" s="16"/>
      <c r="H62" s="95">
        <f t="shared" si="3"/>
        <v>546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145</v>
      </c>
      <c r="B63" s="3" t="s">
        <v>51</v>
      </c>
      <c r="C63" s="17">
        <f>C64*$C$4</f>
        <v>15829.216199999999</v>
      </c>
      <c r="D63" s="17">
        <f>D64*$D$4</f>
        <v>15839.411399999999</v>
      </c>
      <c r="E63" s="17">
        <f>E64*$E$4</f>
        <v>15859.561</v>
      </c>
      <c r="F63" s="17">
        <f>F64*$F$4</f>
        <v>15569.84</v>
      </c>
      <c r="G63" s="17"/>
      <c r="H63" s="95">
        <f t="shared" si="3"/>
        <v>15774.507150000001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146</v>
      </c>
      <c r="B64" s="3" t="s">
        <v>20</v>
      </c>
      <c r="C64" s="19">
        <v>531</v>
      </c>
      <c r="D64" s="16">
        <v>531</v>
      </c>
      <c r="E64" s="16">
        <v>530</v>
      </c>
      <c r="F64" s="16">
        <v>520</v>
      </c>
      <c r="G64" s="16"/>
      <c r="H64" s="95">
        <f t="shared" si="3"/>
        <v>528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147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/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148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/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149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/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150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/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151</v>
      </c>
      <c r="B70" s="3" t="s">
        <v>55</v>
      </c>
      <c r="C70" s="17">
        <f>C71*$C$4</f>
        <v>16574.4712</v>
      </c>
      <c r="D70" s="17">
        <f>D71*$D$4</f>
        <v>16585.146400000001</v>
      </c>
      <c r="E70" s="17">
        <f>E71*$E$4</f>
        <v>16398.187600000001</v>
      </c>
      <c r="F70" s="17">
        <f>F71*$F$4</f>
        <v>16198.621999999999</v>
      </c>
      <c r="G70" s="17"/>
      <c r="H70" s="95">
        <f t="shared" ref="H70:H81" si="4">AVERAGE(C70:G70)</f>
        <v>16439.106800000001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152</v>
      </c>
      <c r="B71" s="3" t="s">
        <v>22</v>
      </c>
      <c r="C71" s="16">
        <v>556</v>
      </c>
      <c r="D71" s="16">
        <v>556</v>
      </c>
      <c r="E71" s="16">
        <v>548</v>
      </c>
      <c r="F71" s="16">
        <v>541</v>
      </c>
      <c r="G71" s="16"/>
      <c r="H71" s="95">
        <f t="shared" si="4"/>
        <v>550.25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153</v>
      </c>
      <c r="B72" s="3" t="s">
        <v>56</v>
      </c>
      <c r="C72" s="111">
        <f>C73*$C$4</f>
        <v>16455.2304</v>
      </c>
      <c r="D72" s="111">
        <f>D73*$D$4</f>
        <v>16465.828799999999</v>
      </c>
      <c r="E72" s="111">
        <f>E73*$E$4</f>
        <v>16308.416499999999</v>
      </c>
      <c r="F72" s="111">
        <f>F73*$F$4</f>
        <v>16108.796</v>
      </c>
      <c r="G72" s="111"/>
      <c r="H72" s="113">
        <f t="shared" si="4"/>
        <v>16334.567925000001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154</v>
      </c>
      <c r="B73" s="3" t="s">
        <v>20</v>
      </c>
      <c r="C73" s="112">
        <v>552</v>
      </c>
      <c r="D73" s="112">
        <v>552</v>
      </c>
      <c r="E73" s="112">
        <v>545</v>
      </c>
      <c r="F73" s="112">
        <v>538</v>
      </c>
      <c r="G73" s="112"/>
      <c r="H73" s="113">
        <f t="shared" si="4"/>
        <v>546.75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155</v>
      </c>
      <c r="B74" s="3" t="s">
        <v>57</v>
      </c>
      <c r="C74" s="17">
        <f>C75*$C$4</f>
        <v>16365.799799999999</v>
      </c>
      <c r="D74" s="17">
        <f>D75*$D$4</f>
        <v>16376.3406</v>
      </c>
      <c r="E74" s="17">
        <f>E75*$E$4</f>
        <v>16188.7217</v>
      </c>
      <c r="F74" s="17">
        <f>F75*$F$4</f>
        <v>15989.028</v>
      </c>
      <c r="G74" s="17"/>
      <c r="H74" s="95">
        <f t="shared" si="4"/>
        <v>16229.972524999999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156</v>
      </c>
      <c r="B75" s="3" t="s">
        <v>20</v>
      </c>
      <c r="C75" s="16">
        <v>549</v>
      </c>
      <c r="D75" s="16">
        <v>549</v>
      </c>
      <c r="E75" s="16">
        <v>541</v>
      </c>
      <c r="F75" s="16">
        <v>534</v>
      </c>
      <c r="G75" s="16"/>
      <c r="H75" s="95">
        <f t="shared" si="4"/>
        <v>543.25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157</v>
      </c>
      <c r="B76" s="3" t="s">
        <v>58</v>
      </c>
      <c r="C76" s="17">
        <f>C77*$C$4</f>
        <v>16276.369199999999</v>
      </c>
      <c r="D76" s="17">
        <f>D77*$D$4</f>
        <v>16286.8524</v>
      </c>
      <c r="E76" s="17">
        <f>E77*$E$4</f>
        <v>16098.9506</v>
      </c>
      <c r="F76" s="17">
        <f>F77*$F$4</f>
        <v>15869.26</v>
      </c>
      <c r="G76" s="17"/>
      <c r="H76" s="95">
        <f t="shared" si="4"/>
        <v>16132.858050000001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158</v>
      </c>
      <c r="B77" s="3" t="s">
        <v>20</v>
      </c>
      <c r="C77" s="16">
        <v>546</v>
      </c>
      <c r="D77" s="16">
        <v>546</v>
      </c>
      <c r="E77" s="16">
        <v>538</v>
      </c>
      <c r="F77" s="16">
        <v>530</v>
      </c>
      <c r="G77" s="16"/>
      <c r="H77" s="95">
        <f t="shared" si="4"/>
        <v>540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159</v>
      </c>
      <c r="B78" s="3" t="s">
        <v>59</v>
      </c>
      <c r="C78" s="17">
        <f>C79*$C$4</f>
        <v>16067.6978</v>
      </c>
      <c r="D78" s="17">
        <f>D79*$D$4</f>
        <v>16078.0466</v>
      </c>
      <c r="E78" s="17">
        <f>E79*$E$4</f>
        <v>15859.561</v>
      </c>
      <c r="F78" s="17">
        <f>F79*$F$4</f>
        <v>15689.608</v>
      </c>
      <c r="G78" s="17"/>
      <c r="H78" s="95">
        <f t="shared" si="4"/>
        <v>15923.728349999999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160</v>
      </c>
      <c r="B79" s="3" t="s">
        <v>22</v>
      </c>
      <c r="C79" s="17">
        <v>539</v>
      </c>
      <c r="D79" s="16">
        <v>539</v>
      </c>
      <c r="E79" s="16">
        <v>530</v>
      </c>
      <c r="F79" s="16">
        <v>524</v>
      </c>
      <c r="G79" s="16"/>
      <c r="H79" s="95">
        <f t="shared" si="4"/>
        <v>533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161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/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162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5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5"/>
      <c r="D82" s="65"/>
      <c r="E82" s="65"/>
      <c r="F82" s="65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163</v>
      </c>
      <c r="B83" s="3" t="s">
        <v>62</v>
      </c>
      <c r="C83" s="17">
        <f>C84*$C$4</f>
        <v>11268.255599999999</v>
      </c>
      <c r="D83" s="17">
        <f>D84*$D$4</f>
        <v>11275.513199999999</v>
      </c>
      <c r="E83" s="17">
        <f>E84*$E$4</f>
        <v>11311.158600000001</v>
      </c>
      <c r="F83" s="17">
        <f>F84*$F$4</f>
        <v>11318.076000000001</v>
      </c>
      <c r="G83" s="17"/>
      <c r="H83" s="95">
        <f>AVERAGE(C83:G83)</f>
        <v>11293.25085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164</v>
      </c>
      <c r="B84" s="10" t="s">
        <v>20</v>
      </c>
      <c r="C84" s="22">
        <v>378</v>
      </c>
      <c r="D84" s="25">
        <v>378</v>
      </c>
      <c r="E84" s="25">
        <v>378</v>
      </c>
      <c r="F84" s="22">
        <v>378</v>
      </c>
      <c r="G84" s="25"/>
      <c r="H84" s="94">
        <f>AVERAGE(C84:G84)</f>
        <v>378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9" sqref="K9"/>
    </sheetView>
  </sheetViews>
  <sheetFormatPr defaultRowHeight="24" x14ac:dyDescent="0.55000000000000004"/>
  <cols>
    <col min="1" max="1" width="27.7109375" customWidth="1"/>
    <col min="3" max="5" width="10" bestFit="1" customWidth="1"/>
    <col min="10" max="10" width="9.5703125" customWidth="1"/>
    <col min="11" max="11" width="10" bestFit="1" customWidth="1"/>
    <col min="14" max="14" width="10.42578125" style="97" bestFit="1" customWidth="1"/>
    <col min="15" max="15" width="11.42578125" style="98" bestFit="1" customWidth="1"/>
    <col min="16" max="16" width="13.5703125" style="106" customWidth="1"/>
  </cols>
  <sheetData>
    <row r="1" spans="1:17" ht="27" customHeight="1" x14ac:dyDescent="0.6">
      <c r="A1" s="33" t="s">
        <v>95</v>
      </c>
      <c r="B1" s="34"/>
      <c r="C1" s="34"/>
      <c r="D1" s="34"/>
      <c r="E1" s="34"/>
      <c r="F1" s="133"/>
      <c r="G1" s="34"/>
    </row>
    <row r="2" spans="1:17" ht="21" customHeight="1" x14ac:dyDescent="0.6">
      <c r="A2" s="41" t="s">
        <v>0</v>
      </c>
      <c r="B2" s="27"/>
      <c r="C2" s="27"/>
      <c r="D2" s="27"/>
      <c r="E2" s="27"/>
      <c r="F2" s="133"/>
      <c r="G2" s="35" t="s">
        <v>1</v>
      </c>
      <c r="H2" s="14"/>
      <c r="I2" s="8"/>
      <c r="J2" s="8"/>
      <c r="K2" s="8"/>
      <c r="L2" s="8"/>
      <c r="M2" s="175" t="s">
        <v>2</v>
      </c>
      <c r="N2" s="175"/>
    </row>
    <row r="3" spans="1:17" x14ac:dyDescent="0.55000000000000004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102" t="s">
        <v>16</v>
      </c>
      <c r="O3" s="98" t="s">
        <v>73</v>
      </c>
      <c r="P3" s="106" t="s">
        <v>74</v>
      </c>
    </row>
    <row r="4" spans="1:17" x14ac:dyDescent="0.55000000000000004">
      <c r="A4" s="44" t="s">
        <v>17</v>
      </c>
      <c r="B4" s="47">
        <f>jan!H4</f>
        <v>32.800224999999998</v>
      </c>
      <c r="C4" s="80">
        <f>feb!H4</f>
        <v>32.910575000000001</v>
      </c>
      <c r="D4" s="47">
        <f>mar!H4</f>
        <v>32.296779999999998</v>
      </c>
      <c r="E4" s="47">
        <f>apr!H4</f>
        <v>32.044175000000003</v>
      </c>
      <c r="F4" s="81">
        <f>may!H4</f>
        <v>32.170760000000001</v>
      </c>
      <c r="G4" s="81">
        <f>jun!H4</f>
        <v>32.214349999999996</v>
      </c>
      <c r="H4" s="84">
        <f>jul!H4</f>
        <v>32.087850000000003</v>
      </c>
      <c r="I4" s="84">
        <f>aug!H4</f>
        <v>31.498419999999999</v>
      </c>
      <c r="J4" s="84">
        <f>sep!H4</f>
        <v>30.560724999999998</v>
      </c>
      <c r="K4" s="84">
        <f>oct!H4</f>
        <v>29.730233333333334</v>
      </c>
      <c r="L4" s="84">
        <f>nov!H4</f>
        <v>29.667079999999999</v>
      </c>
      <c r="M4" s="93">
        <f>dec!H4</f>
        <v>29.876325000000001</v>
      </c>
      <c r="N4" s="93">
        <f>P4</f>
        <v>31.488124861111114</v>
      </c>
      <c r="O4" s="100">
        <f>SUM(B4:M4)</f>
        <v>377.85749833333335</v>
      </c>
      <c r="P4" s="144">
        <f>O4/12</f>
        <v>31.488124861111114</v>
      </c>
    </row>
    <row r="5" spans="1:17" s="70" customFormat="1" x14ac:dyDescent="0.55000000000000004">
      <c r="A5" s="71" t="s">
        <v>18</v>
      </c>
      <c r="B5" s="72"/>
      <c r="C5" s="73"/>
      <c r="D5" s="73"/>
      <c r="E5" s="74"/>
      <c r="F5" s="73"/>
      <c r="G5" s="72"/>
      <c r="H5" s="36"/>
      <c r="I5" s="36"/>
      <c r="J5" s="86"/>
      <c r="K5" s="90"/>
      <c r="L5" s="36"/>
      <c r="M5" s="36"/>
      <c r="N5" s="103"/>
      <c r="O5" s="99"/>
      <c r="P5" s="107"/>
    </row>
    <row r="6" spans="1:17" x14ac:dyDescent="0.55000000000000004">
      <c r="A6" s="6" t="s">
        <v>19</v>
      </c>
      <c r="B6" s="172">
        <f>jan!$H6</f>
        <v>36695.027374999998</v>
      </c>
      <c r="C6" s="172">
        <f>feb!$H6</f>
        <v>36728.201699999998</v>
      </c>
      <c r="D6" s="172">
        <f>mar!$H6</f>
        <v>35632.077499999999</v>
      </c>
      <c r="E6" s="172">
        <f>apr!$H6</f>
        <v>35165.039199999999</v>
      </c>
      <c r="F6" s="172">
        <f>may!$H6</f>
        <v>35149.792099999999</v>
      </c>
      <c r="G6" s="173">
        <f>jun!$H6</f>
        <v>35153.540975000004</v>
      </c>
      <c r="H6" s="174">
        <f>jul!$H6</f>
        <v>35136.019074999997</v>
      </c>
      <c r="I6" s="174">
        <f>aug!$H6</f>
        <v>35141.867299999998</v>
      </c>
      <c r="J6" s="92">
        <f>sep!$H6</f>
        <v>35135.641699999993</v>
      </c>
      <c r="K6" s="92">
        <f>oct!$H6</f>
        <v>35051.945100000004</v>
      </c>
      <c r="L6" s="174">
        <f>nov!$H6</f>
        <v>34956.886840000006</v>
      </c>
      <c r="M6" s="92">
        <f>dec!$H6</f>
        <v>34058.953974999997</v>
      </c>
      <c r="N6" s="92">
        <f>$P6</f>
        <v>35333.749403333328</v>
      </c>
      <c r="O6" s="131">
        <f>SUM(B6:M6)</f>
        <v>424004.99283999996</v>
      </c>
      <c r="P6" s="132">
        <f>O6/12</f>
        <v>35333.749403333328</v>
      </c>
    </row>
    <row r="7" spans="1:17" x14ac:dyDescent="0.55000000000000004">
      <c r="A7" s="6" t="s">
        <v>20</v>
      </c>
      <c r="B7" s="17">
        <f>jan!$H7</f>
        <v>1118.75</v>
      </c>
      <c r="C7" s="17">
        <f>feb!$H7</f>
        <v>1116</v>
      </c>
      <c r="D7" s="17">
        <f>mar!$H7</f>
        <v>1103.2</v>
      </c>
      <c r="E7" s="17">
        <f>apr!$H7</f>
        <v>1097.3333333333333</v>
      </c>
      <c r="F7" s="17">
        <f>may!$H7</f>
        <v>1091</v>
      </c>
      <c r="G7" s="78">
        <f>jun!$H7</f>
        <v>1091.25</v>
      </c>
      <c r="H7" s="37">
        <f>jul!$H7</f>
        <v>1095</v>
      </c>
      <c r="I7" s="37">
        <f>aug!$H7</f>
        <v>1115.8</v>
      </c>
      <c r="J7" s="89">
        <f>sep!$H7</f>
        <v>1149.75</v>
      </c>
      <c r="K7" s="89">
        <f>oct!$H7</f>
        <v>1179</v>
      </c>
      <c r="L7" s="37">
        <f>nov!$H7</f>
        <v>1178.4000000000001</v>
      </c>
      <c r="M7" s="89">
        <f>dec!$H7</f>
        <v>1140</v>
      </c>
      <c r="N7" s="89">
        <f t="shared" ref="N7:N17" si="0">P7</f>
        <v>1122.9569444444444</v>
      </c>
      <c r="O7" s="131">
        <f t="shared" ref="O7:O21" si="1">SUM(B7:M7)</f>
        <v>13475.483333333332</v>
      </c>
      <c r="P7" s="132">
        <f t="shared" ref="P7:P21" si="2">O7/12</f>
        <v>1122.9569444444444</v>
      </c>
    </row>
    <row r="8" spans="1:17" x14ac:dyDescent="0.55000000000000004">
      <c r="A8" s="6" t="s">
        <v>21</v>
      </c>
      <c r="B8" s="17">
        <f>jan!$H8</f>
        <v>33587.167524999997</v>
      </c>
      <c r="C8" s="17">
        <f>feb!$H8</f>
        <v>33428.993375000005</v>
      </c>
      <c r="D8" s="17">
        <f>mar!$H8</f>
        <v>32408.067920000001</v>
      </c>
      <c r="E8" s="17">
        <f>apr!$H8</f>
        <v>32067.247333333333</v>
      </c>
      <c r="F8" s="17">
        <f>may!$H8</f>
        <v>31518.541033333331</v>
      </c>
      <c r="G8" s="78">
        <f>jun!$H8</f>
        <v>31125.502199999999</v>
      </c>
      <c r="H8" s="37">
        <f>jul!$H8</f>
        <v>32023.486499999995</v>
      </c>
      <c r="I8" s="37">
        <f>aug!$H8</f>
        <v>32552.943760000002</v>
      </c>
      <c r="J8" s="89">
        <f>sep!$H8</f>
        <v>34096.57705</v>
      </c>
      <c r="K8" s="89">
        <f>oct!$H8</f>
        <v>34041.117166666663</v>
      </c>
      <c r="L8" s="37">
        <f>nov!$H8</f>
        <v>33816.75806</v>
      </c>
      <c r="M8" s="89">
        <f>dec!$H8</f>
        <v>31339.435174999999</v>
      </c>
      <c r="N8" s="37">
        <f t="shared" si="0"/>
        <v>32667.15309152778</v>
      </c>
      <c r="O8" s="99">
        <f>SUM(B8:M8)</f>
        <v>392005.83709833334</v>
      </c>
      <c r="P8" s="132">
        <f t="shared" si="2"/>
        <v>32667.15309152778</v>
      </c>
    </row>
    <row r="9" spans="1:17" x14ac:dyDescent="0.55000000000000004">
      <c r="A9" s="6" t="s">
        <v>22</v>
      </c>
      <c r="B9" s="17">
        <f>jan!$H9</f>
        <v>1024</v>
      </c>
      <c r="C9" s="17">
        <f>feb!$H9</f>
        <v>1015.75</v>
      </c>
      <c r="D9" s="17">
        <f>mar!$H9</f>
        <v>1003.4</v>
      </c>
      <c r="E9" s="17">
        <f>apr!$H9</f>
        <v>1000.6666666666666</v>
      </c>
      <c r="F9" s="17">
        <f>may!$H9</f>
        <v>978.33333333333337</v>
      </c>
      <c r="G9" s="78">
        <f>jun!$H9</f>
        <v>966.25</v>
      </c>
      <c r="H9" s="37">
        <f>jul!$H9</f>
        <v>998</v>
      </c>
      <c r="I9" s="37">
        <f>aug!$H9</f>
        <v>1033.8</v>
      </c>
      <c r="J9" s="89">
        <f>sep!$H9</f>
        <v>1115.75</v>
      </c>
      <c r="K9" s="89">
        <f>oct!$H9</f>
        <v>1145</v>
      </c>
      <c r="L9" s="37">
        <f>nov!$H9</f>
        <v>1140</v>
      </c>
      <c r="M9" s="89">
        <f>dec!$H9</f>
        <v>1049</v>
      </c>
      <c r="N9" s="37">
        <f t="shared" si="0"/>
        <v>1039.1625000000001</v>
      </c>
      <c r="O9" s="99">
        <f t="shared" si="1"/>
        <v>12469.95</v>
      </c>
      <c r="P9" s="132">
        <f t="shared" si="2"/>
        <v>1039.1625000000001</v>
      </c>
    </row>
    <row r="10" spans="1:17" x14ac:dyDescent="0.55000000000000004">
      <c r="A10" s="6" t="s">
        <v>23</v>
      </c>
      <c r="B10" s="17">
        <f>jan!$H10</f>
        <v>36170.187174999999</v>
      </c>
      <c r="C10" s="17">
        <f>feb!$H10</f>
        <v>36201.6325</v>
      </c>
      <c r="D10" s="17">
        <f>mar!$H10</f>
        <v>35121.725080000004</v>
      </c>
      <c r="E10" s="17">
        <f>apr!$H10</f>
        <v>34652.277066666662</v>
      </c>
      <c r="F10" s="17">
        <f>may!$H10</f>
        <v>34623.460800000001</v>
      </c>
      <c r="G10" s="78">
        <f>jun!$H10</f>
        <v>34613.967124999996</v>
      </c>
      <c r="H10" s="37">
        <f>jul!$H10</f>
        <v>34622.565999999992</v>
      </c>
      <c r="I10" s="37">
        <f>aug!$H10</f>
        <v>34619.037179999999</v>
      </c>
      <c r="J10" s="89">
        <f>sep!$H10</f>
        <v>34616.109375</v>
      </c>
      <c r="K10" s="89">
        <f>oct!$H10</f>
        <v>34546.53113333333</v>
      </c>
      <c r="L10" s="37">
        <f>nov!$H10</f>
        <v>34434.770319999996</v>
      </c>
      <c r="M10" s="89">
        <f>dec!$H10</f>
        <v>33521.180124999999</v>
      </c>
      <c r="N10" s="37">
        <f t="shared" si="0"/>
        <v>34811.953656666672</v>
      </c>
      <c r="O10" s="131">
        <f t="shared" si="1"/>
        <v>417743.44388000004</v>
      </c>
      <c r="P10" s="132">
        <f t="shared" si="2"/>
        <v>34811.953656666672</v>
      </c>
    </row>
    <row r="11" spans="1:17" x14ac:dyDescent="0.55000000000000004">
      <c r="A11" s="6" t="s">
        <v>20</v>
      </c>
      <c r="B11" s="17">
        <f>jan!$H11</f>
        <v>1102.75</v>
      </c>
      <c r="C11" s="17">
        <f>feb!$H11</f>
        <v>1100</v>
      </c>
      <c r="D11" s="17">
        <f>mar!$H11</f>
        <v>1087.4000000000001</v>
      </c>
      <c r="E11" s="17">
        <f>apr!$H11</f>
        <v>1081.3333333333333</v>
      </c>
      <c r="F11" s="17">
        <f>may!$H11</f>
        <v>1074.6666666666667</v>
      </c>
      <c r="G11" s="78">
        <f>jun!$H11</f>
        <v>1074.5</v>
      </c>
      <c r="H11" s="37">
        <f>jul!$H11</f>
        <v>1079</v>
      </c>
      <c r="I11" s="37">
        <f>aug!$H11</f>
        <v>1099.2</v>
      </c>
      <c r="J11" s="89">
        <f>sep!$H11</f>
        <v>1132.75</v>
      </c>
      <c r="K11" s="89">
        <f>oct!$H11</f>
        <v>1162</v>
      </c>
      <c r="L11" s="37">
        <f>nov!$H11</f>
        <v>1160.8</v>
      </c>
      <c r="M11" s="89">
        <f>dec!$H11</f>
        <v>1122</v>
      </c>
      <c r="N11" s="37">
        <f t="shared" si="0"/>
        <v>1106.3666666666666</v>
      </c>
      <c r="O11" s="131">
        <f>SUM(B11:M11)</f>
        <v>13276.4</v>
      </c>
      <c r="P11" s="132">
        <f t="shared" si="2"/>
        <v>1106.3666666666666</v>
      </c>
    </row>
    <row r="12" spans="1:17" x14ac:dyDescent="0.55000000000000004">
      <c r="A12" s="6" t="s">
        <v>24</v>
      </c>
      <c r="B12" s="17">
        <f>jan!$H12</f>
        <v>33056.577066666658</v>
      </c>
      <c r="C12" s="17">
        <f>feb!$H12</f>
        <v>32918.881249999999</v>
      </c>
      <c r="D12" s="17">
        <f>mar!$H12</f>
        <v>31891.319440000003</v>
      </c>
      <c r="E12" s="17">
        <f>apr!$H12</f>
        <v>31533.168000000001</v>
      </c>
      <c r="F12" s="17">
        <f>may!$H12</f>
        <v>30992.293866666663</v>
      </c>
      <c r="G12" s="78">
        <f>jun!$H12</f>
        <v>30626.1623</v>
      </c>
      <c r="H12" s="37">
        <f>jul!$H12</f>
        <v>31518.120524999998</v>
      </c>
      <c r="I12" s="37">
        <f>aug!$H12</f>
        <v>32023.86202</v>
      </c>
      <c r="J12" s="89">
        <f>sep!$H12</f>
        <v>33584.667824999997</v>
      </c>
      <c r="K12" s="89">
        <f>oct!$H12</f>
        <v>33505.972966666668</v>
      </c>
      <c r="L12" s="37">
        <f>nov!$H12</f>
        <v>33300.590320000003</v>
      </c>
      <c r="M12" s="89">
        <f>dec!$H12</f>
        <v>30831.532850000003</v>
      </c>
      <c r="N12" s="37">
        <f t="shared" si="0"/>
        <v>32148.595702500006</v>
      </c>
      <c r="O12" s="99">
        <f t="shared" si="1"/>
        <v>385783.14843000006</v>
      </c>
      <c r="P12" s="132">
        <f t="shared" si="2"/>
        <v>32148.595702500006</v>
      </c>
      <c r="Q12" s="124"/>
    </row>
    <row r="13" spans="1:17" x14ac:dyDescent="0.55000000000000004">
      <c r="A13" s="6" t="s">
        <v>20</v>
      </c>
      <c r="B13" s="17">
        <f>jan!$H13</f>
        <v>1009.3333333333334</v>
      </c>
      <c r="C13" s="17">
        <f>feb!$H13</f>
        <v>1000.25</v>
      </c>
      <c r="D13" s="17">
        <f>mar!$H13</f>
        <v>987.4</v>
      </c>
      <c r="E13" s="17">
        <f>apr!$H13</f>
        <v>984</v>
      </c>
      <c r="F13" s="17">
        <f>may!$H13</f>
        <v>962</v>
      </c>
      <c r="G13" s="78">
        <f>jun!$H13</f>
        <v>950.75</v>
      </c>
      <c r="H13" s="37">
        <f>jul!$H13</f>
        <v>982.25</v>
      </c>
      <c r="I13" s="37">
        <f>aug!$H13</f>
        <v>1017</v>
      </c>
      <c r="J13" s="89">
        <f>sep!$H13</f>
        <v>1099</v>
      </c>
      <c r="K13" s="89">
        <f>oct!$H13</f>
        <v>1127</v>
      </c>
      <c r="L13" s="37">
        <f>nov!$H13</f>
        <v>1122.5999999999999</v>
      </c>
      <c r="M13" s="89">
        <f>dec!$H13</f>
        <v>1032</v>
      </c>
      <c r="N13" s="37">
        <f t="shared" si="0"/>
        <v>1022.7986111111112</v>
      </c>
      <c r="O13" s="99">
        <f t="shared" si="1"/>
        <v>12273.583333333334</v>
      </c>
      <c r="P13" s="132">
        <f t="shared" si="2"/>
        <v>1022.7986111111112</v>
      </c>
      <c r="Q13" s="124"/>
    </row>
    <row r="14" spans="1:17" x14ac:dyDescent="0.55000000000000004">
      <c r="A14" s="6" t="s">
        <v>25</v>
      </c>
      <c r="B14" s="17">
        <f>jan!$H14</f>
        <v>21738.847600000001</v>
      </c>
      <c r="C14" s="17">
        <f>feb!$H14</f>
        <v>21128.735249999998</v>
      </c>
      <c r="D14" s="17">
        <f>mar!$H14</f>
        <v>19798.506540000002</v>
      </c>
      <c r="E14" s="17">
        <f>apr!$H14</f>
        <v>17786.170566666668</v>
      </c>
      <c r="F14" s="17">
        <f>may!$H14</f>
        <v>17429.914000000001</v>
      </c>
      <c r="G14" s="78">
        <f>jun!$H14</f>
        <v>17314.78875</v>
      </c>
      <c r="H14" s="37">
        <f>jul!$H14</f>
        <v>17159.440575000001</v>
      </c>
      <c r="I14" s="37">
        <f>aug!$H14</f>
        <v>16720.847739999997</v>
      </c>
      <c r="J14" s="89">
        <f>sep!$H14</f>
        <v>17105.141824999999</v>
      </c>
      <c r="K14" s="89">
        <f>oct!$H14</f>
        <v>16698.740966666668</v>
      </c>
      <c r="L14" s="37">
        <f>nov!$H14</f>
        <v>17647.713060000002</v>
      </c>
      <c r="M14" s="89">
        <f>dec!$H14</f>
        <v>18299.220800000003</v>
      </c>
      <c r="N14" s="37">
        <f t="shared" si="0"/>
        <v>18235.672306111115</v>
      </c>
      <c r="O14" s="99">
        <f t="shared" si="1"/>
        <v>218828.06767333337</v>
      </c>
      <c r="P14" s="132">
        <f t="shared" si="2"/>
        <v>18235.672306111115</v>
      </c>
    </row>
    <row r="15" spans="1:17" x14ac:dyDescent="0.55000000000000004">
      <c r="A15" s="6" t="s">
        <v>20</v>
      </c>
      <c r="B15" s="17">
        <f>jan!$H15</f>
        <v>662.75</v>
      </c>
      <c r="C15" s="17">
        <f>feb!$H15</f>
        <v>642</v>
      </c>
      <c r="D15" s="17">
        <f>mar!$H15</f>
        <v>613</v>
      </c>
      <c r="E15" s="17">
        <f>apr!$H15</f>
        <v>555</v>
      </c>
      <c r="F15" s="17">
        <f>may!$H15</f>
        <v>541</v>
      </c>
      <c r="G15" s="78">
        <f>jun!$H15</f>
        <v>537.5</v>
      </c>
      <c r="H15" s="37">
        <f>jul!$H15</f>
        <v>534.75</v>
      </c>
      <c r="I15" s="37">
        <f>aug!$H15</f>
        <v>531</v>
      </c>
      <c r="J15" s="89">
        <f>sep!$H15</f>
        <v>559.75</v>
      </c>
      <c r="K15" s="89">
        <f>oct!$H15</f>
        <v>561.66666666666663</v>
      </c>
      <c r="L15" s="37">
        <f>nov!$H15</f>
        <v>594.79999999999995</v>
      </c>
      <c r="M15" s="89">
        <f>dec!$H15</f>
        <v>612.5</v>
      </c>
      <c r="N15" s="37">
        <f t="shared" si="0"/>
        <v>578.80972222222226</v>
      </c>
      <c r="O15" s="99">
        <f t="shared" si="1"/>
        <v>6945.7166666666672</v>
      </c>
      <c r="P15" s="132">
        <f t="shared" si="2"/>
        <v>578.80972222222226</v>
      </c>
    </row>
    <row r="16" spans="1:17" x14ac:dyDescent="0.55000000000000004">
      <c r="A16" s="6" t="s">
        <v>26</v>
      </c>
      <c r="B16" s="17">
        <f>jan!$H16</f>
        <v>19713.431775000001</v>
      </c>
      <c r="C16" s="17">
        <f>feb!$H16</f>
        <v>18940.144925000001</v>
      </c>
      <c r="D16" s="17">
        <f>mar!$H16</f>
        <v>17428.030739999998</v>
      </c>
      <c r="E16" s="17">
        <f>apr!$H16</f>
        <v>15735.262633333334</v>
      </c>
      <c r="F16" s="17">
        <f>may!$H16</f>
        <v>15367.947066666666</v>
      </c>
      <c r="G16" s="78">
        <f>jun!$H16</f>
        <v>15277.306825</v>
      </c>
      <c r="H16" s="37">
        <f>jul!$H16</f>
        <v>14848.998475</v>
      </c>
      <c r="I16" s="37">
        <f>aug!$H16</f>
        <v>15007.47776</v>
      </c>
      <c r="J16" s="89">
        <f>sep!$H16</f>
        <v>15386.158424999998</v>
      </c>
      <c r="K16" s="89">
        <f>oct!$H16</f>
        <v>15093.162166666667</v>
      </c>
      <c r="L16" s="37">
        <f>nov!$H16</f>
        <v>16211.899780000002</v>
      </c>
      <c r="M16" s="89">
        <f>dec!$H16</f>
        <v>16820.178524999999</v>
      </c>
      <c r="N16" s="37">
        <f t="shared" si="0"/>
        <v>16319.166591388892</v>
      </c>
      <c r="O16" s="99">
        <f t="shared" si="1"/>
        <v>195829.9990966667</v>
      </c>
      <c r="P16" s="132">
        <f t="shared" si="2"/>
        <v>16319.166591388892</v>
      </c>
    </row>
    <row r="17" spans="1:17" x14ac:dyDescent="0.55000000000000004">
      <c r="A17" s="6" t="s">
        <v>20</v>
      </c>
      <c r="B17" s="17">
        <f>jan!$H17</f>
        <v>601</v>
      </c>
      <c r="C17" s="17">
        <f>feb!$H17</f>
        <v>575.5</v>
      </c>
      <c r="D17" s="17">
        <f>mar!$H17</f>
        <v>539.6</v>
      </c>
      <c r="E17" s="17">
        <f>apr!$H17</f>
        <v>491</v>
      </c>
      <c r="F17" s="17">
        <f>may!$H17</f>
        <v>477</v>
      </c>
      <c r="G17" s="78">
        <f>jun!$H17</f>
        <v>474.25</v>
      </c>
      <c r="H17" s="37">
        <f>jul!$H17</f>
        <v>462.75</v>
      </c>
      <c r="I17" s="37">
        <f>aug!$H17</f>
        <v>476.6</v>
      </c>
      <c r="J17" s="89">
        <f>sep!$H17</f>
        <v>503.5</v>
      </c>
      <c r="K17" s="89">
        <f>oct!$H17</f>
        <v>507.66666666666669</v>
      </c>
      <c r="L17" s="37">
        <f>nov!$H17</f>
        <v>546.4</v>
      </c>
      <c r="M17" s="89">
        <f>dec!$H17</f>
        <v>563</v>
      </c>
      <c r="N17" s="37">
        <f t="shared" si="0"/>
        <v>518.18888888888887</v>
      </c>
      <c r="O17" s="99">
        <f t="shared" si="1"/>
        <v>6218.2666666666664</v>
      </c>
      <c r="P17" s="132">
        <f t="shared" si="2"/>
        <v>518.18888888888887</v>
      </c>
    </row>
    <row r="18" spans="1:17" x14ac:dyDescent="0.55000000000000004">
      <c r="A18" s="6" t="s">
        <v>27</v>
      </c>
      <c r="B18" s="17"/>
      <c r="C18" s="17"/>
      <c r="D18" s="17"/>
      <c r="E18" s="17"/>
      <c r="F18" s="17"/>
      <c r="G18" s="78"/>
      <c r="H18" s="37"/>
      <c r="I18" s="37"/>
      <c r="J18" s="89"/>
      <c r="K18" s="89"/>
      <c r="L18" s="37"/>
      <c r="M18" s="89"/>
      <c r="N18" s="37"/>
      <c r="O18" s="99">
        <f t="shared" si="1"/>
        <v>0</v>
      </c>
      <c r="P18" s="132">
        <f t="shared" si="2"/>
        <v>0</v>
      </c>
    </row>
    <row r="19" spans="1:17" x14ac:dyDescent="0.55000000000000004">
      <c r="A19" s="6" t="s">
        <v>20</v>
      </c>
      <c r="B19" s="17"/>
      <c r="C19" s="17"/>
      <c r="D19" s="17"/>
      <c r="E19" s="17"/>
      <c r="F19" s="17"/>
      <c r="G19" s="78"/>
      <c r="H19" s="37"/>
      <c r="I19" s="37"/>
      <c r="J19" s="89"/>
      <c r="K19" s="89"/>
      <c r="L19" s="37"/>
      <c r="M19" s="89"/>
      <c r="N19" s="37"/>
      <c r="O19" s="99">
        <f t="shared" si="1"/>
        <v>0</v>
      </c>
      <c r="P19" s="132">
        <f t="shared" si="2"/>
        <v>0</v>
      </c>
    </row>
    <row r="20" spans="1:17" x14ac:dyDescent="0.55000000000000004">
      <c r="A20" s="6" t="s">
        <v>28</v>
      </c>
      <c r="B20" s="17"/>
      <c r="C20" s="17"/>
      <c r="D20" s="17"/>
      <c r="E20" s="17"/>
      <c r="F20" s="17"/>
      <c r="G20" s="78"/>
      <c r="H20" s="37"/>
      <c r="I20" s="37"/>
      <c r="J20" s="89"/>
      <c r="K20" s="89"/>
      <c r="L20" s="37"/>
      <c r="M20" s="89"/>
      <c r="N20" s="37"/>
      <c r="O20" s="99">
        <f t="shared" si="1"/>
        <v>0</v>
      </c>
      <c r="P20" s="132">
        <f t="shared" si="2"/>
        <v>0</v>
      </c>
    </row>
    <row r="21" spans="1:17" x14ac:dyDescent="0.55000000000000004">
      <c r="A21" s="6" t="s">
        <v>20</v>
      </c>
      <c r="B21" s="17"/>
      <c r="C21" s="17"/>
      <c r="D21" s="17"/>
      <c r="E21" s="17"/>
      <c r="F21" s="17"/>
      <c r="G21" s="78"/>
      <c r="H21" s="37"/>
      <c r="I21" s="37"/>
      <c r="J21" s="89"/>
      <c r="K21" s="89"/>
      <c r="L21" s="37"/>
      <c r="M21" s="89"/>
      <c r="N21" s="37"/>
      <c r="O21" s="99">
        <f t="shared" si="1"/>
        <v>0</v>
      </c>
      <c r="P21" s="132">
        <f t="shared" si="2"/>
        <v>0</v>
      </c>
    </row>
    <row r="22" spans="1:17" x14ac:dyDescent="0.55000000000000004">
      <c r="A22" s="6" t="s">
        <v>29</v>
      </c>
      <c r="B22" s="17">
        <f>jan!$H22</f>
        <v>18680.223050000001</v>
      </c>
      <c r="C22" s="17">
        <f>feb!$H22</f>
        <v>17845.947525</v>
      </c>
      <c r="D22" s="17">
        <f>mar!$H22</f>
        <v>16097.412959999998</v>
      </c>
      <c r="E22" s="17">
        <f>apr!$H22</f>
        <v>14720.449333333332</v>
      </c>
      <c r="F22" s="17">
        <f>may!$H22</f>
        <v>14369.181833333334</v>
      </c>
      <c r="G22" s="78">
        <f>jun!$H22</f>
        <v>14334.95825</v>
      </c>
      <c r="H22" s="37">
        <f>jul!$H22</f>
        <v>14046.838575</v>
      </c>
      <c r="I22" s="37">
        <f>aug!$H22</f>
        <v>14427.321460000001</v>
      </c>
      <c r="J22" s="89">
        <f>sep!$H22</f>
        <v>14874.208900000001</v>
      </c>
      <c r="K22" s="89">
        <f>oct!$H22</f>
        <v>14657.005033333335</v>
      </c>
      <c r="L22" s="37">
        <f>nov!$H22</f>
        <v>15695.777179999999</v>
      </c>
      <c r="M22" s="89">
        <f>dec!$H22</f>
        <v>16312.280999999999</v>
      </c>
      <c r="N22" s="37">
        <f t="shared" ref="N22:N27" si="3">P22</f>
        <v>15505.133758333332</v>
      </c>
      <c r="O22" s="99">
        <f t="shared" ref="O22:O33" si="4">SUM(B22:M22)</f>
        <v>186061.60509999999</v>
      </c>
      <c r="P22" s="132">
        <f>O22/12</f>
        <v>15505.133758333332</v>
      </c>
      <c r="Q22" s="149"/>
    </row>
    <row r="23" spans="1:17" x14ac:dyDescent="0.55000000000000004">
      <c r="A23" s="6" t="s">
        <v>20</v>
      </c>
      <c r="B23" s="17">
        <f>jan!$H23</f>
        <v>569.5</v>
      </c>
      <c r="C23" s="17">
        <f>feb!$H23</f>
        <v>542.25</v>
      </c>
      <c r="D23" s="17">
        <f>mar!$H23</f>
        <v>498.4</v>
      </c>
      <c r="E23" s="17">
        <f>apr!$H23</f>
        <v>459.33333333333331</v>
      </c>
      <c r="F23" s="17">
        <f>may!$H23</f>
        <v>446</v>
      </c>
      <c r="G23" s="78">
        <f>jun!$H23</f>
        <v>445</v>
      </c>
      <c r="H23" s="37">
        <f>jul!$H23</f>
        <v>437.75</v>
      </c>
      <c r="I23" s="37">
        <f>aug!$H23</f>
        <v>458.2</v>
      </c>
      <c r="J23" s="89">
        <f>sep!$H23</f>
        <v>486.75</v>
      </c>
      <c r="K23" s="89">
        <f>oct!$H23</f>
        <v>493</v>
      </c>
      <c r="L23" s="37">
        <f>nov!$H23</f>
        <v>529</v>
      </c>
      <c r="M23" s="89">
        <f>dec!$H23</f>
        <v>546</v>
      </c>
      <c r="N23" s="37">
        <f t="shared" si="3"/>
        <v>492.5986111111111</v>
      </c>
      <c r="O23" s="99">
        <f t="shared" si="4"/>
        <v>5911.1833333333334</v>
      </c>
      <c r="P23" s="132">
        <f t="shared" ref="P23:P38" si="5">O23/12</f>
        <v>492.5986111111111</v>
      </c>
      <c r="Q23" s="149"/>
    </row>
    <row r="24" spans="1:17" x14ac:dyDescent="0.55000000000000004">
      <c r="A24" s="6" t="s">
        <v>30</v>
      </c>
      <c r="B24" s="17">
        <f>jan!$H24</f>
        <v>18581.822374999996</v>
      </c>
      <c r="C24" s="17">
        <f>feb!$H24</f>
        <v>17747.215800000002</v>
      </c>
      <c r="D24" s="17">
        <f>mar!$H24</f>
        <v>15987.58338</v>
      </c>
      <c r="E24" s="17">
        <f>apr!$H24</f>
        <v>14624.311033333333</v>
      </c>
      <c r="F24" s="17">
        <f>may!$H24</f>
        <v>14270.259999999998</v>
      </c>
      <c r="G24" s="78">
        <f>jun!$H24</f>
        <v>14230.272874999999</v>
      </c>
      <c r="H24" s="37">
        <f>jul!$H24</f>
        <v>13942.574774999999</v>
      </c>
      <c r="I24" s="37">
        <f>aug!$H24</f>
        <v>14326.434799999999</v>
      </c>
      <c r="J24" s="89">
        <f>sep!$H24</f>
        <v>14774.943925</v>
      </c>
      <c r="K24" s="89">
        <f>oct!$H24</f>
        <v>14538.0841</v>
      </c>
      <c r="L24" s="37">
        <f>nov!$H24</f>
        <v>15600.793220000001</v>
      </c>
      <c r="M24" s="89">
        <f>dec!$H24</f>
        <v>16215.166524999999</v>
      </c>
      <c r="N24" s="37">
        <f t="shared" si="3"/>
        <v>15403.288567361109</v>
      </c>
      <c r="O24" s="99">
        <f t="shared" si="4"/>
        <v>184839.46280833331</v>
      </c>
      <c r="P24" s="132">
        <f t="shared" si="5"/>
        <v>15403.288567361109</v>
      </c>
    </row>
    <row r="25" spans="1:17" x14ac:dyDescent="0.55000000000000004">
      <c r="A25" s="6" t="s">
        <v>20</v>
      </c>
      <c r="B25" s="17">
        <f>jan!$H25</f>
        <v>566.5</v>
      </c>
      <c r="C25" s="17">
        <f>feb!$H25</f>
        <v>539.25</v>
      </c>
      <c r="D25" s="17">
        <f>mar!$H25</f>
        <v>495</v>
      </c>
      <c r="E25" s="17">
        <f>apr!$H25</f>
        <v>456.33333333333331</v>
      </c>
      <c r="F25" s="17">
        <f>may!$H25</f>
        <v>445</v>
      </c>
      <c r="G25" s="78">
        <f>jun!$H25</f>
        <v>441.75</v>
      </c>
      <c r="H25" s="37">
        <f>jul!$H25</f>
        <v>434.5</v>
      </c>
      <c r="I25" s="37">
        <f>aug!$H25</f>
        <v>455</v>
      </c>
      <c r="J25" s="89">
        <f>sep!$H25</f>
        <v>483.5</v>
      </c>
      <c r="K25" s="89">
        <f>oct!$H25</f>
        <v>489</v>
      </c>
      <c r="L25" s="37">
        <f>nov!$H25</f>
        <v>525.79999999999995</v>
      </c>
      <c r="M25" s="89">
        <f>dec!$H25</f>
        <v>542.75</v>
      </c>
      <c r="N25" s="37">
        <f t="shared" si="3"/>
        <v>489.53194444444449</v>
      </c>
      <c r="O25" s="99">
        <f t="shared" si="4"/>
        <v>5874.3833333333341</v>
      </c>
      <c r="P25" s="132">
        <f t="shared" si="5"/>
        <v>489.53194444444449</v>
      </c>
    </row>
    <row r="26" spans="1:17" x14ac:dyDescent="0.55000000000000004">
      <c r="A26" s="3" t="s">
        <v>31</v>
      </c>
      <c r="B26" s="17">
        <f>jan!$H26</f>
        <v>17679.770225</v>
      </c>
      <c r="C26" s="17">
        <f>feb!$H26</f>
        <v>16965.571800000002</v>
      </c>
      <c r="D26" s="17">
        <f>mar!$H26</f>
        <v>15367.588139999998</v>
      </c>
      <c r="E26" s="17">
        <f>apr!$H26</f>
        <v>13897.973033333334</v>
      </c>
      <c r="F26" s="17">
        <f>may!$H26</f>
        <v>13542.281233333333</v>
      </c>
      <c r="G26" s="78">
        <f>jun!$H26</f>
        <v>13553.7888</v>
      </c>
      <c r="H26" s="37">
        <f>jul!$H26</f>
        <v>13437.049249999998</v>
      </c>
      <c r="I26" s="37">
        <f>aug!$H26</f>
        <v>13904.396759999998</v>
      </c>
      <c r="J26" s="89">
        <f>sep!$H26</f>
        <v>14454.001499999998</v>
      </c>
      <c r="K26" s="89">
        <f>oct!$H26</f>
        <v>14240.915133333334</v>
      </c>
      <c r="L26" s="37">
        <f>nov!$H26</f>
        <v>15042.451799999999</v>
      </c>
      <c r="M26" s="89">
        <f>dec!$H26</f>
        <v>15475.743899999999</v>
      </c>
      <c r="N26" s="37">
        <f t="shared" si="3"/>
        <v>14796.794297916667</v>
      </c>
      <c r="O26" s="99">
        <f t="shared" si="4"/>
        <v>177561.531575</v>
      </c>
      <c r="P26" s="132">
        <f t="shared" si="5"/>
        <v>14796.794297916667</v>
      </c>
    </row>
    <row r="27" spans="1:17" x14ac:dyDescent="0.55000000000000004">
      <c r="A27" s="3" t="s">
        <v>20</v>
      </c>
      <c r="B27" s="17">
        <f>jan!$H27</f>
        <v>539</v>
      </c>
      <c r="C27" s="17">
        <f>feb!$H27</f>
        <v>515.5</v>
      </c>
      <c r="D27" s="17">
        <f>mar!$H27</f>
        <v>475.8</v>
      </c>
      <c r="E27" s="17">
        <f>apr!$H27</f>
        <v>433.66666666666669</v>
      </c>
      <c r="F27" s="17">
        <f>may!$H27</f>
        <v>420.33333333333331</v>
      </c>
      <c r="G27" s="78">
        <f>jun!$H27</f>
        <v>420.75</v>
      </c>
      <c r="H27" s="37">
        <f>jul!$H27</f>
        <v>418.75</v>
      </c>
      <c r="I27" s="37">
        <f>aug!$H27</f>
        <v>441.6</v>
      </c>
      <c r="J27" s="89">
        <f>sep!$H27</f>
        <v>473</v>
      </c>
      <c r="K27" s="89">
        <f>oct!$H27</f>
        <v>479</v>
      </c>
      <c r="L27" s="37">
        <f>nov!$H27</f>
        <v>507</v>
      </c>
      <c r="M27" s="89">
        <f>dec!$H27</f>
        <v>518</v>
      </c>
      <c r="N27" s="37">
        <f t="shared" si="3"/>
        <v>470.2</v>
      </c>
      <c r="O27" s="99">
        <f t="shared" si="4"/>
        <v>5642.4</v>
      </c>
      <c r="P27" s="132">
        <f t="shared" si="5"/>
        <v>470.2</v>
      </c>
    </row>
    <row r="28" spans="1:17" x14ac:dyDescent="0.55000000000000004">
      <c r="A28" s="3" t="s">
        <v>32</v>
      </c>
      <c r="B28" s="17"/>
      <c r="C28" s="17"/>
      <c r="D28" s="17"/>
      <c r="E28" s="17"/>
      <c r="F28" s="17"/>
      <c r="G28" s="78"/>
      <c r="H28" s="37"/>
      <c r="I28" s="37"/>
      <c r="J28" s="89"/>
      <c r="K28" s="89"/>
      <c r="L28" s="37"/>
      <c r="M28" s="89"/>
      <c r="N28" s="59"/>
      <c r="O28" s="99">
        <f t="shared" si="4"/>
        <v>0</v>
      </c>
      <c r="P28" s="132">
        <f t="shared" si="5"/>
        <v>0</v>
      </c>
    </row>
    <row r="29" spans="1:17" x14ac:dyDescent="0.55000000000000004">
      <c r="A29" s="3" t="s">
        <v>20</v>
      </c>
      <c r="B29" s="17"/>
      <c r="C29" s="17"/>
      <c r="D29" s="17"/>
      <c r="E29" s="17"/>
      <c r="F29" s="17"/>
      <c r="G29" s="78"/>
      <c r="H29" s="37"/>
      <c r="I29" s="37"/>
      <c r="J29" s="89"/>
      <c r="K29" s="89"/>
      <c r="L29" s="37"/>
      <c r="M29" s="89"/>
      <c r="N29" s="59"/>
      <c r="O29" s="99">
        <f t="shared" si="4"/>
        <v>0</v>
      </c>
      <c r="P29" s="132">
        <f t="shared" si="5"/>
        <v>0</v>
      </c>
    </row>
    <row r="30" spans="1:17" x14ac:dyDescent="0.55000000000000004">
      <c r="A30" s="3" t="s">
        <v>66</v>
      </c>
      <c r="B30" s="17">
        <f>jan!$H30</f>
        <v>16490.629975</v>
      </c>
      <c r="C30" s="17">
        <f>feb!$H30</f>
        <v>15953.566675</v>
      </c>
      <c r="D30" s="17">
        <f>mar!$H30</f>
        <v>14527.938480000001</v>
      </c>
      <c r="E30" s="17">
        <f>apr!$H30</f>
        <v>12904.501466666668</v>
      </c>
      <c r="F30" s="17">
        <f>may!$H30</f>
        <v>12575.818366666666</v>
      </c>
      <c r="G30" s="78">
        <f>jun!$H30</f>
        <v>12651.839225</v>
      </c>
      <c r="H30" s="37">
        <f>jul!$H30</f>
        <v>12738.996625</v>
      </c>
      <c r="I30" s="37">
        <f>aug!$H30</f>
        <v>13287.032000000001</v>
      </c>
      <c r="J30" s="89">
        <f>sep!$H30</f>
        <v>13965.029900000001</v>
      </c>
      <c r="K30" s="89">
        <f>oct!$H30</f>
        <v>13795.095000000001</v>
      </c>
      <c r="L30" s="37">
        <f>nov!$H30</f>
        <v>14234.912420000002</v>
      </c>
      <c r="M30" s="89">
        <f>dec!$H30</f>
        <v>14489.825175</v>
      </c>
      <c r="N30" s="37">
        <f>P30</f>
        <v>13967.932109027779</v>
      </c>
      <c r="O30" s="99">
        <f t="shared" si="4"/>
        <v>167615.18530833334</v>
      </c>
      <c r="P30" s="132">
        <f t="shared" si="5"/>
        <v>13967.932109027779</v>
      </c>
    </row>
    <row r="31" spans="1:17" x14ac:dyDescent="0.55000000000000004">
      <c r="A31" s="3" t="s">
        <v>20</v>
      </c>
      <c r="B31" s="17">
        <f>jan!$H31</f>
        <v>502.75</v>
      </c>
      <c r="C31" s="17">
        <f>feb!$H31</f>
        <v>484.75</v>
      </c>
      <c r="D31" s="17">
        <f>mar!$H31</f>
        <v>449.8</v>
      </c>
      <c r="E31" s="17">
        <f>apr!$H31</f>
        <v>402.66666666666669</v>
      </c>
      <c r="F31" s="17">
        <f>may!$H31</f>
        <v>390.33333333333331</v>
      </c>
      <c r="G31" s="78">
        <f>jun!$H31</f>
        <v>392.75</v>
      </c>
      <c r="H31" s="37">
        <f>jul!$H31</f>
        <v>397</v>
      </c>
      <c r="I31" s="37">
        <f>aug!$H31</f>
        <v>422</v>
      </c>
      <c r="J31" s="89">
        <f>sep!$H31</f>
        <v>457</v>
      </c>
      <c r="K31" s="89">
        <f>oct!$H31</f>
        <v>464</v>
      </c>
      <c r="L31" s="37">
        <f>nov!$H31</f>
        <v>479.8</v>
      </c>
      <c r="M31" s="89">
        <f>dec!$H31</f>
        <v>485</v>
      </c>
      <c r="N31" s="37">
        <f>P31</f>
        <v>443.98750000000001</v>
      </c>
      <c r="O31" s="99">
        <f t="shared" si="4"/>
        <v>5327.85</v>
      </c>
      <c r="P31" s="132">
        <f t="shared" si="5"/>
        <v>443.98750000000001</v>
      </c>
    </row>
    <row r="32" spans="1:17" x14ac:dyDescent="0.55000000000000004">
      <c r="A32" s="3" t="s">
        <v>33</v>
      </c>
      <c r="B32" s="17"/>
      <c r="C32" s="17"/>
      <c r="D32" s="17"/>
      <c r="E32" s="17"/>
      <c r="F32" s="17"/>
      <c r="G32" s="78"/>
      <c r="H32" s="37"/>
      <c r="I32" s="37"/>
      <c r="J32" s="89"/>
      <c r="K32" s="89"/>
      <c r="L32" s="37"/>
      <c r="M32" s="89"/>
      <c r="N32" s="59"/>
      <c r="O32" s="99">
        <f t="shared" si="4"/>
        <v>0</v>
      </c>
      <c r="P32" s="132">
        <f t="shared" si="5"/>
        <v>0</v>
      </c>
    </row>
    <row r="33" spans="1:16" x14ac:dyDescent="0.55000000000000004">
      <c r="A33" s="3" t="s">
        <v>20</v>
      </c>
      <c r="B33" s="17"/>
      <c r="C33" s="17"/>
      <c r="D33" s="17"/>
      <c r="E33" s="17"/>
      <c r="F33" s="17"/>
      <c r="G33" s="78"/>
      <c r="H33" s="37"/>
      <c r="I33" s="37"/>
      <c r="J33" s="89"/>
      <c r="K33" s="89"/>
      <c r="L33" s="37"/>
      <c r="M33" s="89"/>
      <c r="N33" s="59"/>
      <c r="O33" s="99">
        <f t="shared" si="4"/>
        <v>0</v>
      </c>
      <c r="P33" s="132">
        <f t="shared" si="5"/>
        <v>0</v>
      </c>
    </row>
    <row r="34" spans="1:16" s="70" customFormat="1" x14ac:dyDescent="0.55000000000000004">
      <c r="A34" s="155" t="s">
        <v>34</v>
      </c>
      <c r="B34" s="17"/>
      <c r="C34" s="17"/>
      <c r="D34" s="17"/>
      <c r="E34" s="17"/>
      <c r="F34" s="17"/>
      <c r="G34" s="78"/>
      <c r="H34" s="37"/>
      <c r="I34" s="37"/>
      <c r="J34" s="89"/>
      <c r="K34" s="89"/>
      <c r="L34" s="37"/>
      <c r="M34" s="89"/>
      <c r="N34" s="59"/>
      <c r="O34" s="99"/>
      <c r="P34" s="132"/>
    </row>
    <row r="35" spans="1:16" x14ac:dyDescent="0.55000000000000004">
      <c r="A35" s="170" t="s">
        <v>22</v>
      </c>
      <c r="B35" s="17"/>
      <c r="C35" s="17"/>
      <c r="D35" s="17"/>
      <c r="E35" s="17"/>
      <c r="F35" s="17"/>
      <c r="G35" s="78"/>
      <c r="H35" s="37"/>
      <c r="I35" s="37"/>
      <c r="J35" s="89"/>
      <c r="K35" s="89"/>
      <c r="L35" s="37"/>
      <c r="M35" s="89"/>
      <c r="N35" s="59"/>
      <c r="O35" s="99"/>
      <c r="P35" s="132"/>
    </row>
    <row r="36" spans="1:16" x14ac:dyDescent="0.55000000000000004">
      <c r="A36" s="53" t="s">
        <v>35</v>
      </c>
      <c r="B36" s="72"/>
      <c r="C36" s="73"/>
      <c r="D36" s="73"/>
      <c r="E36" s="74"/>
      <c r="F36" s="73"/>
      <c r="G36" s="72"/>
      <c r="H36" s="36"/>
      <c r="I36" s="36"/>
      <c r="J36" s="86"/>
      <c r="K36" s="90"/>
      <c r="L36" s="36"/>
      <c r="M36" s="36"/>
      <c r="N36" s="103"/>
      <c r="O36" s="99"/>
      <c r="P36" s="132"/>
    </row>
    <row r="37" spans="1:16" x14ac:dyDescent="0.55000000000000004">
      <c r="A37" s="3" t="s">
        <v>36</v>
      </c>
      <c r="B37" s="17">
        <f>jan!$H37</f>
        <v>19827.625625000001</v>
      </c>
      <c r="C37" s="17">
        <f>feb!$H37</f>
        <v>19598.274225000001</v>
      </c>
      <c r="D37" s="17">
        <f>mar!$H37</f>
        <v>18939.229799999997</v>
      </c>
      <c r="E37" s="17">
        <f>apr!$H37</f>
        <v>18821.613133333332</v>
      </c>
      <c r="F37" s="17">
        <f>may!$H37</f>
        <v>18621.393666666667</v>
      </c>
      <c r="G37" s="78">
        <f>jun!$H37</f>
        <v>18297.569674999999</v>
      </c>
      <c r="H37" s="37">
        <f>jul!$H37</f>
        <v>18281.962175000001</v>
      </c>
      <c r="I37" s="37">
        <f>aug!$H37</f>
        <v>18478.764799999997</v>
      </c>
      <c r="J37" s="89">
        <f>sep!$H37</f>
        <v>18801.565050000001</v>
      </c>
      <c r="K37" s="89">
        <f>oct!$H37</f>
        <v>18759.777233333334</v>
      </c>
      <c r="L37" s="37">
        <f>nov!$H37</f>
        <v>18820.167219999999</v>
      </c>
      <c r="M37" s="89">
        <f>dec!$H37</f>
        <v>18777.241999999998</v>
      </c>
      <c r="N37" s="37">
        <f t="shared" ref="N37:N42" si="6">P37</f>
        <v>18835.432050277777</v>
      </c>
      <c r="O37" s="99">
        <f t="shared" ref="O37:O42" si="7">SUM(B37:M37)</f>
        <v>226025.18460333333</v>
      </c>
      <c r="P37" s="132">
        <f t="shared" si="5"/>
        <v>18835.432050277777</v>
      </c>
    </row>
    <row r="38" spans="1:16" x14ac:dyDescent="0.55000000000000004">
      <c r="A38" s="3" t="s">
        <v>37</v>
      </c>
      <c r="B38" s="17">
        <f>jan!$H38</f>
        <v>604.5</v>
      </c>
      <c r="C38" s="17">
        <f>feb!$H38</f>
        <v>595.5</v>
      </c>
      <c r="D38" s="17">
        <f>mar!$H38</f>
        <v>586.4</v>
      </c>
      <c r="E38" s="17">
        <f>apr!$H38</f>
        <v>587.33333333333337</v>
      </c>
      <c r="F38" s="17">
        <f>may!$H38</f>
        <v>578</v>
      </c>
      <c r="G38" s="78">
        <f>jun!$H38</f>
        <v>568</v>
      </c>
      <c r="H38" s="37">
        <f>jul!$H38</f>
        <v>569.75</v>
      </c>
      <c r="I38" s="37">
        <f>aug!$H38</f>
        <v>586.79999999999995</v>
      </c>
      <c r="J38" s="89">
        <f>sep!$H38</f>
        <v>615.25</v>
      </c>
      <c r="K38" s="89">
        <f>oct!$H38</f>
        <v>631</v>
      </c>
      <c r="L38" s="37">
        <f>nov!$H38</f>
        <v>634.4</v>
      </c>
      <c r="M38" s="89">
        <f>dec!$H38</f>
        <v>628.5</v>
      </c>
      <c r="N38" s="37">
        <f t="shared" si="6"/>
        <v>598.78611111111115</v>
      </c>
      <c r="O38" s="99">
        <f t="shared" si="7"/>
        <v>7185.4333333333334</v>
      </c>
      <c r="P38" s="132">
        <f t="shared" si="5"/>
        <v>598.78611111111115</v>
      </c>
    </row>
    <row r="39" spans="1:16" x14ac:dyDescent="0.55000000000000004">
      <c r="A39" s="3" t="s">
        <v>39</v>
      </c>
      <c r="B39" s="17">
        <f>jan!$H39</f>
        <v>15802.0252</v>
      </c>
      <c r="C39" s="17">
        <f>feb!$H39</f>
        <v>15451.541775</v>
      </c>
      <c r="D39" s="17">
        <f>mar!$H39</f>
        <v>13843.826519999999</v>
      </c>
      <c r="E39" s="17">
        <f>apr!$H39</f>
        <v>12935.892633333331</v>
      </c>
      <c r="F39" s="17">
        <f>may!$H39</f>
        <v>12586.489666666666</v>
      </c>
      <c r="G39" s="78">
        <f>jun!$H39</f>
        <v>12579.5573</v>
      </c>
      <c r="H39" s="37">
        <f>jul!$H39</f>
        <v>12578.372599999999</v>
      </c>
      <c r="I39" s="37">
        <f>aug!$H39</f>
        <v>13217.023059999998</v>
      </c>
      <c r="J39" s="89">
        <f>sep!$H39</f>
        <v>14141.3472</v>
      </c>
      <c r="K39" s="89">
        <f>oct!$H39</f>
        <v>13755.943700000002</v>
      </c>
      <c r="L39" s="37">
        <f>nov!$H39</f>
        <v>13831.547399999999</v>
      </c>
      <c r="M39" s="89">
        <f>dec!$H39</f>
        <v>14116.5353</v>
      </c>
      <c r="N39" s="37">
        <f t="shared" si="6"/>
        <v>13736.675196249998</v>
      </c>
      <c r="O39" s="99">
        <f t="shared" si="7"/>
        <v>164840.10235499998</v>
      </c>
      <c r="P39" s="132">
        <f>O39/12</f>
        <v>13736.675196249998</v>
      </c>
    </row>
    <row r="40" spans="1:16" x14ac:dyDescent="0.55000000000000004">
      <c r="A40" s="3" t="s">
        <v>38</v>
      </c>
      <c r="B40" s="17">
        <f>jan!$H40</f>
        <v>481.75</v>
      </c>
      <c r="C40" s="17">
        <f>feb!$H40</f>
        <v>469.5</v>
      </c>
      <c r="D40" s="17">
        <f>mar!$H40</f>
        <v>428.6</v>
      </c>
      <c r="E40" s="17">
        <f>apr!$H40</f>
        <v>403.66666666666669</v>
      </c>
      <c r="F40" s="17">
        <f>may!$H40</f>
        <v>390.66666666666669</v>
      </c>
      <c r="G40" s="78">
        <f>jun!$H40</f>
        <v>390.5</v>
      </c>
      <c r="H40" s="37">
        <f>jul!$H40</f>
        <v>392</v>
      </c>
      <c r="I40" s="37">
        <f>aug!$H40</f>
        <v>419.8</v>
      </c>
      <c r="J40" s="89">
        <f>sep!$H40</f>
        <v>462.75</v>
      </c>
      <c r="K40" s="89">
        <f>oct!$H40</f>
        <v>462.66666666666669</v>
      </c>
      <c r="L40" s="37">
        <f>nov!$H40</f>
        <v>466.2</v>
      </c>
      <c r="M40" s="89">
        <f>dec!$H40</f>
        <v>472.5</v>
      </c>
      <c r="N40" s="37">
        <f t="shared" si="6"/>
        <v>436.7166666666667</v>
      </c>
      <c r="O40" s="99">
        <f t="shared" si="7"/>
        <v>5240.6000000000004</v>
      </c>
      <c r="P40" s="132">
        <f t="shared" ref="P40:P54" si="8">O40/12</f>
        <v>436.7166666666667</v>
      </c>
    </row>
    <row r="41" spans="1:16" s="70" customFormat="1" x14ac:dyDescent="0.55000000000000004">
      <c r="A41" s="3" t="s">
        <v>67</v>
      </c>
      <c r="B41" s="17">
        <f>jan!$H41</f>
        <v>28028.196749999999</v>
      </c>
      <c r="C41" s="17">
        <f>feb!$H41</f>
        <v>27249.9208</v>
      </c>
      <c r="D41" s="17">
        <f>mar!$H41</f>
        <v>24516.45566</v>
      </c>
      <c r="E41" s="17">
        <f>apr!$H41</f>
        <v>23233.950033333331</v>
      </c>
      <c r="F41" s="17">
        <f>may!$H41</f>
        <v>23239.885333333335</v>
      </c>
      <c r="G41" s="78">
        <f>jun!$H41</f>
        <v>23748.873575000001</v>
      </c>
      <c r="H41" s="37">
        <f>jul!$H41</f>
        <v>24908.935099999999</v>
      </c>
      <c r="I41" s="37">
        <f>aug!$H41</f>
        <v>24569.252979999997</v>
      </c>
      <c r="J41" s="89">
        <f>sep!$H41</f>
        <v>25807.315974999998</v>
      </c>
      <c r="K41" s="89">
        <f>oct!$H41</f>
        <v>25925.563666666669</v>
      </c>
      <c r="L41" s="37">
        <f>nov!$H41</f>
        <v>26965.799699999996</v>
      </c>
      <c r="M41" s="89">
        <f>dec!$H41</f>
        <v>25513.284299999999</v>
      </c>
      <c r="N41" s="37">
        <f t="shared" si="6"/>
        <v>25308.952822777777</v>
      </c>
      <c r="O41" s="99">
        <f t="shared" si="7"/>
        <v>303707.43387333333</v>
      </c>
      <c r="P41" s="132">
        <f t="shared" si="8"/>
        <v>25308.952822777777</v>
      </c>
    </row>
    <row r="42" spans="1:16" x14ac:dyDescent="0.55000000000000004">
      <c r="A42" s="3" t="s">
        <v>22</v>
      </c>
      <c r="B42" s="17">
        <f>jan!$H42</f>
        <v>854.5</v>
      </c>
      <c r="C42" s="17">
        <f>feb!$H42</f>
        <v>828</v>
      </c>
      <c r="D42" s="17">
        <f>mar!$H42</f>
        <v>759</v>
      </c>
      <c r="E42" s="17">
        <f>apr!$H42</f>
        <v>725</v>
      </c>
      <c r="F42" s="17">
        <f>may!$H42</f>
        <v>721.33333333333337</v>
      </c>
      <c r="G42" s="78">
        <f>jun!$H42</f>
        <v>737.25</v>
      </c>
      <c r="H42" s="37">
        <f>jul!$H42</f>
        <v>776.25</v>
      </c>
      <c r="I42" s="37">
        <f>aug!$H42</f>
        <v>780.2</v>
      </c>
      <c r="J42" s="89">
        <f>sep!$H42</f>
        <v>844.5</v>
      </c>
      <c r="K42" s="89">
        <f>oct!$H42</f>
        <v>872</v>
      </c>
      <c r="L42" s="37">
        <f>nov!$H42</f>
        <v>909</v>
      </c>
      <c r="M42" s="89">
        <f>dec!$H42</f>
        <v>854</v>
      </c>
      <c r="N42" s="37">
        <f t="shared" si="6"/>
        <v>805.08611111111111</v>
      </c>
      <c r="O42" s="99">
        <f t="shared" si="7"/>
        <v>9661.0333333333328</v>
      </c>
      <c r="P42" s="132">
        <f t="shared" si="8"/>
        <v>805.08611111111111</v>
      </c>
    </row>
    <row r="43" spans="1:16" x14ac:dyDescent="0.55000000000000004">
      <c r="A43" s="53" t="s">
        <v>40</v>
      </c>
      <c r="B43" s="72"/>
      <c r="C43" s="73"/>
      <c r="D43" s="73"/>
      <c r="E43" s="74"/>
      <c r="F43" s="73"/>
      <c r="G43" s="72"/>
      <c r="H43" s="36"/>
      <c r="I43" s="36"/>
      <c r="J43" s="86"/>
      <c r="K43" s="90"/>
      <c r="L43" s="36"/>
      <c r="M43" s="36"/>
      <c r="N43" s="103"/>
      <c r="P43" s="132"/>
    </row>
    <row r="44" spans="1:16" x14ac:dyDescent="0.55000000000000004">
      <c r="A44" s="3" t="s">
        <v>41</v>
      </c>
      <c r="B44" s="17">
        <f>jan!$H44</f>
        <v>15375.031975</v>
      </c>
      <c r="C44" s="17">
        <f>feb!$H44</f>
        <v>15278.8446</v>
      </c>
      <c r="D44" s="17">
        <f>mar!$H44</f>
        <v>14062.777700000001</v>
      </c>
      <c r="E44" s="17">
        <f>apr!$H44</f>
        <v>12178.145533333334</v>
      </c>
      <c r="F44" s="17">
        <f>may!$H44</f>
        <v>11813.252066666668</v>
      </c>
      <c r="G44" s="78">
        <f>jun!$H44</f>
        <v>11870.803725</v>
      </c>
      <c r="H44" s="37">
        <f>jul!$H44</f>
        <v>12225.395125000001</v>
      </c>
      <c r="I44" s="37">
        <f>aug!$H44</f>
        <v>12827.87968</v>
      </c>
      <c r="J44" s="89">
        <f>sep!$H44</f>
        <v>13567.86975</v>
      </c>
      <c r="K44" s="89">
        <f>oct!$H44</f>
        <v>13418.689866666668</v>
      </c>
      <c r="L44" s="37">
        <f>nov!$H44</f>
        <v>13361.630659999999</v>
      </c>
      <c r="M44" s="89">
        <f>dec!$H44</f>
        <v>13339.75085</v>
      </c>
      <c r="N44" s="37">
        <f t="shared" ref="N44:N49" si="9">P44</f>
        <v>13276.672627638889</v>
      </c>
      <c r="O44" s="99">
        <f t="shared" ref="O44:O49" si="10">SUM(B44:M44)</f>
        <v>159320.07153166668</v>
      </c>
      <c r="P44" s="132">
        <f t="shared" si="8"/>
        <v>13276.672627638889</v>
      </c>
    </row>
    <row r="45" spans="1:16" x14ac:dyDescent="0.55000000000000004">
      <c r="A45" s="4" t="s">
        <v>69</v>
      </c>
      <c r="B45" s="17">
        <f>jan!$H45</f>
        <v>468.75</v>
      </c>
      <c r="C45" s="17">
        <f>feb!$H45</f>
        <v>464.25</v>
      </c>
      <c r="D45" s="17">
        <f>mar!$H45</f>
        <v>435.4</v>
      </c>
      <c r="E45" s="17">
        <f>apr!$H45</f>
        <v>380</v>
      </c>
      <c r="F45" s="17">
        <f>may!$H45</f>
        <v>366.66666666666669</v>
      </c>
      <c r="G45" s="78">
        <f>jun!$H45</f>
        <v>368.5</v>
      </c>
      <c r="H45" s="37">
        <f>jul!$H45</f>
        <v>381</v>
      </c>
      <c r="I45" s="37">
        <f>aug!$H45</f>
        <v>407.4</v>
      </c>
      <c r="J45" s="89">
        <f>sep!$H45</f>
        <v>444</v>
      </c>
      <c r="K45" s="89">
        <f>oct!$H45</f>
        <v>451.33333333333331</v>
      </c>
      <c r="L45" s="37">
        <f>nov!$H45</f>
        <v>450.4</v>
      </c>
      <c r="M45" s="89">
        <f>dec!$H45</f>
        <v>446.5</v>
      </c>
      <c r="N45" s="37">
        <f t="shared" si="9"/>
        <v>422.01666666666665</v>
      </c>
      <c r="O45" s="99">
        <f t="shared" si="10"/>
        <v>5064.2</v>
      </c>
      <c r="P45" s="132">
        <f t="shared" si="8"/>
        <v>422.01666666666665</v>
      </c>
    </row>
    <row r="46" spans="1:16" x14ac:dyDescent="0.55000000000000004">
      <c r="A46" s="3" t="s">
        <v>42</v>
      </c>
      <c r="B46" s="17">
        <f>jan!$H46</f>
        <v>13981.572249999999</v>
      </c>
      <c r="C46" s="17">
        <f>feb!$H46</f>
        <v>13509.943325</v>
      </c>
      <c r="D46" s="17">
        <f>mar!$H46</f>
        <v>12416.209220000001</v>
      </c>
      <c r="E46" s="17">
        <f>apr!$H46</f>
        <v>10650.6371</v>
      </c>
      <c r="F46" s="17">
        <f>may!$H46</f>
        <v>10363.635899999999</v>
      </c>
      <c r="G46" s="78">
        <f>jun!$H46</f>
        <v>10662.522349999999</v>
      </c>
      <c r="H46" s="37">
        <f>jul!$H46</f>
        <v>11126.407974999998</v>
      </c>
      <c r="I46" s="37">
        <f>aug!$H46</f>
        <v>11888.223999999998</v>
      </c>
      <c r="J46" s="89">
        <f>sep!$H46</f>
        <v>12879.822075</v>
      </c>
      <c r="K46" s="89">
        <f>oct!$H46</f>
        <v>12804.309500000001</v>
      </c>
      <c r="L46" s="37">
        <f>nov!$H46</f>
        <v>12726.547860000001</v>
      </c>
      <c r="M46" s="89">
        <f>dec!$H46</f>
        <v>12615.036525</v>
      </c>
      <c r="N46" s="37">
        <f t="shared" si="9"/>
        <v>12135.405673333335</v>
      </c>
      <c r="O46" s="99">
        <f t="shared" si="10"/>
        <v>145624.86808000001</v>
      </c>
      <c r="P46" s="132">
        <f t="shared" si="8"/>
        <v>12135.405673333335</v>
      </c>
    </row>
    <row r="47" spans="1:16" x14ac:dyDescent="0.55000000000000004">
      <c r="A47" s="4" t="s">
        <v>70</v>
      </c>
      <c r="B47" s="17">
        <f>jan!$H47</f>
        <v>426.25</v>
      </c>
      <c r="C47" s="17">
        <f>feb!$H47</f>
        <v>410.5</v>
      </c>
      <c r="D47" s="17">
        <f>mar!$H47</f>
        <v>384.4</v>
      </c>
      <c r="E47" s="17">
        <f>apr!$H47</f>
        <v>332.33333333333331</v>
      </c>
      <c r="F47" s="17">
        <f>may!$H47</f>
        <v>321.66666666666669</v>
      </c>
      <c r="G47" s="78">
        <f>jun!$H47</f>
        <v>331</v>
      </c>
      <c r="H47" s="37">
        <f>jul!$H47</f>
        <v>346.75</v>
      </c>
      <c r="I47" s="37">
        <f>aug!$H47</f>
        <v>377.6</v>
      </c>
      <c r="J47" s="89">
        <f>sep!$H47</f>
        <v>421.5</v>
      </c>
      <c r="K47" s="89">
        <f>oct!$H47</f>
        <v>430.66666666666669</v>
      </c>
      <c r="L47" s="37">
        <f>nov!$H47</f>
        <v>429</v>
      </c>
      <c r="M47" s="89">
        <f>dec!$H47</f>
        <v>422.25</v>
      </c>
      <c r="N47" s="37">
        <f t="shared" si="9"/>
        <v>386.15972222222217</v>
      </c>
      <c r="O47" s="99">
        <f t="shared" si="10"/>
        <v>4633.9166666666661</v>
      </c>
      <c r="P47" s="132">
        <f t="shared" si="8"/>
        <v>386.15972222222217</v>
      </c>
    </row>
    <row r="48" spans="1:16" s="70" customFormat="1" x14ac:dyDescent="0.55000000000000004">
      <c r="A48" s="3" t="s">
        <v>43</v>
      </c>
      <c r="B48" s="17">
        <f>jan!$H48</f>
        <v>13883.171575</v>
      </c>
      <c r="C48" s="17">
        <f>feb!$H48</f>
        <v>13411.211599999999</v>
      </c>
      <c r="D48" s="17">
        <f>mar!$H48</f>
        <v>12306.44852</v>
      </c>
      <c r="E48" s="17">
        <f>apr!$H48</f>
        <v>10554.498800000001</v>
      </c>
      <c r="F48" s="17">
        <f>may!$H48</f>
        <v>10266.9812</v>
      </c>
      <c r="G48" s="78">
        <f>jun!$H48</f>
        <v>10557.849200000001</v>
      </c>
      <c r="H48" s="37">
        <f>jul!$H48</f>
        <v>11030.144424999999</v>
      </c>
      <c r="I48" s="37">
        <f>aug!$H48</f>
        <v>11781.123660000001</v>
      </c>
      <c r="J48" s="89">
        <f>sep!$H48</f>
        <v>12788.139899999998</v>
      </c>
      <c r="K48" s="89">
        <f>oct!$H48</f>
        <v>12715.118800000002</v>
      </c>
      <c r="L48" s="37">
        <f>nov!$H48</f>
        <v>12643.70134</v>
      </c>
      <c r="M48" s="89">
        <f>dec!$H48</f>
        <v>12525.407549999998</v>
      </c>
      <c r="N48" s="37">
        <f t="shared" si="9"/>
        <v>12038.649714166668</v>
      </c>
      <c r="O48" s="99">
        <f t="shared" si="10"/>
        <v>144463.79657000001</v>
      </c>
      <c r="P48" s="132">
        <f t="shared" si="8"/>
        <v>12038.649714166668</v>
      </c>
    </row>
    <row r="49" spans="1:16" x14ac:dyDescent="0.55000000000000004">
      <c r="A49" s="3" t="s">
        <v>72</v>
      </c>
      <c r="B49" s="17">
        <f>jan!$H49</f>
        <v>423.25</v>
      </c>
      <c r="C49" s="17">
        <f>feb!$H49</f>
        <v>407.5</v>
      </c>
      <c r="D49" s="17">
        <f>mar!$H49</f>
        <v>381</v>
      </c>
      <c r="E49" s="17">
        <f>apr!$H49</f>
        <v>329.33333333333331</v>
      </c>
      <c r="F49" s="17">
        <f>may!$H49</f>
        <v>318.66666666666669</v>
      </c>
      <c r="G49" s="78">
        <f>jun!$H49</f>
        <v>327.75</v>
      </c>
      <c r="H49" s="37">
        <f>jul!$H49</f>
        <v>343.75</v>
      </c>
      <c r="I49" s="37">
        <f>aug!$H49</f>
        <v>374.2</v>
      </c>
      <c r="J49" s="89">
        <f>sep!$H49</f>
        <v>418.5</v>
      </c>
      <c r="K49" s="89">
        <f>oct!$H49</f>
        <v>427.66666666666669</v>
      </c>
      <c r="L49" s="37">
        <f>nov!$H49</f>
        <v>426.2</v>
      </c>
      <c r="M49" s="89">
        <f>dec!$H49</f>
        <v>419.25</v>
      </c>
      <c r="N49" s="37">
        <f t="shared" si="9"/>
        <v>383.0888888888889</v>
      </c>
      <c r="O49" s="99">
        <f t="shared" si="10"/>
        <v>4597.0666666666666</v>
      </c>
      <c r="P49" s="132">
        <f t="shared" si="8"/>
        <v>383.0888888888889</v>
      </c>
    </row>
    <row r="50" spans="1:16" x14ac:dyDescent="0.55000000000000004">
      <c r="A50" s="36" t="s">
        <v>44</v>
      </c>
      <c r="B50" s="72"/>
      <c r="C50" s="73"/>
      <c r="D50" s="73"/>
      <c r="E50" s="74"/>
      <c r="F50" s="73"/>
      <c r="G50" s="72"/>
      <c r="H50" s="36"/>
      <c r="I50" s="36"/>
      <c r="J50" s="86"/>
      <c r="K50" s="90"/>
      <c r="L50" s="36"/>
      <c r="M50" s="36"/>
      <c r="N50" s="103"/>
      <c r="P50" s="132"/>
    </row>
    <row r="51" spans="1:16" x14ac:dyDescent="0.55000000000000004">
      <c r="A51" s="3" t="s">
        <v>71</v>
      </c>
      <c r="B51" s="17">
        <f>jan!$H51</f>
        <v>25543.026300000001</v>
      </c>
      <c r="C51" s="17">
        <f>feb!$H51</f>
        <v>24296.163600000003</v>
      </c>
      <c r="D51" s="17">
        <f>mar!$H51</f>
        <v>23768.716259999997</v>
      </c>
      <c r="E51" s="17">
        <f>apr!$H51</f>
        <v>24898.940233333331</v>
      </c>
      <c r="F51" s="17">
        <f>may!$H51</f>
        <v>25891.958966666669</v>
      </c>
      <c r="G51" s="78">
        <f>jun!$H51</f>
        <v>26067.458949999997</v>
      </c>
      <c r="H51" s="37">
        <f>jul!$H51</f>
        <v>29871.174824999998</v>
      </c>
      <c r="I51" s="37">
        <f>aug!$H51</f>
        <v>31652.271580000001</v>
      </c>
      <c r="J51" s="89">
        <f>sep!$H51</f>
        <v>31886.74555</v>
      </c>
      <c r="K51" s="89">
        <f>oct!$H51</f>
        <v>32614.065966666665</v>
      </c>
      <c r="L51" s="37">
        <f>nov!$H51</f>
        <v>32494.616679999999</v>
      </c>
      <c r="M51" s="89">
        <f>dec!$H51</f>
        <v>29830.973525000001</v>
      </c>
      <c r="N51" s="37">
        <f>P51</f>
        <v>28234.676036388886</v>
      </c>
      <c r="O51" s="99">
        <f>SUM(B51:M51)</f>
        <v>338816.11243666662</v>
      </c>
      <c r="P51" s="132">
        <f t="shared" si="8"/>
        <v>28234.676036388886</v>
      </c>
    </row>
    <row r="52" spans="1:16" x14ac:dyDescent="0.55000000000000004">
      <c r="A52" s="3" t="s">
        <v>20</v>
      </c>
      <c r="B52" s="17">
        <f>jan!$H52</f>
        <v>778.75</v>
      </c>
      <c r="C52" s="17">
        <f>feb!$H52</f>
        <v>738.25</v>
      </c>
      <c r="D52" s="17">
        <f>mar!$H52</f>
        <v>736</v>
      </c>
      <c r="E52" s="17">
        <f>apr!$H52</f>
        <v>777</v>
      </c>
      <c r="F52" s="17">
        <f>may!$H52</f>
        <v>803.66666666666663</v>
      </c>
      <c r="G52" s="78">
        <f>jun!$H52</f>
        <v>809.25</v>
      </c>
      <c r="H52" s="37">
        <f>jul!$H52</f>
        <v>931</v>
      </c>
      <c r="I52" s="37">
        <f>aug!$H52</f>
        <v>1005</v>
      </c>
      <c r="J52" s="89">
        <f>sep!$H52</f>
        <v>1043.5</v>
      </c>
      <c r="K52" s="89">
        <f>oct!$H52</f>
        <v>1097</v>
      </c>
      <c r="L52" s="37">
        <f>nov!$H52</f>
        <v>1095.4000000000001</v>
      </c>
      <c r="M52" s="89">
        <f>dec!$H52</f>
        <v>998.5</v>
      </c>
      <c r="N52" s="37">
        <f>P52</f>
        <v>901.1097222222221</v>
      </c>
      <c r="O52" s="99">
        <f>SUM(B52:M52)</f>
        <v>10813.316666666666</v>
      </c>
      <c r="P52" s="132">
        <f t="shared" si="8"/>
        <v>901.1097222222221</v>
      </c>
    </row>
    <row r="53" spans="1:16" s="70" customFormat="1" x14ac:dyDescent="0.55000000000000004">
      <c r="A53" s="3" t="s">
        <v>45</v>
      </c>
      <c r="B53" s="17"/>
      <c r="C53" s="17"/>
      <c r="D53" s="17"/>
      <c r="E53" s="17"/>
      <c r="F53" s="17"/>
      <c r="G53" s="78"/>
      <c r="H53" s="37"/>
      <c r="I53" s="37"/>
      <c r="J53" s="89"/>
      <c r="K53" s="89"/>
      <c r="L53" s="37"/>
      <c r="M53" s="89"/>
      <c r="N53" s="59"/>
      <c r="O53" s="99">
        <f>SUM(B53:M53)</f>
        <v>0</v>
      </c>
      <c r="P53" s="132">
        <f t="shared" si="8"/>
        <v>0</v>
      </c>
    </row>
    <row r="54" spans="1:16" x14ac:dyDescent="0.55000000000000004">
      <c r="A54" s="10" t="s">
        <v>20</v>
      </c>
      <c r="B54" s="17"/>
      <c r="C54" s="17"/>
      <c r="D54" s="17"/>
      <c r="E54" s="17"/>
      <c r="F54" s="17"/>
      <c r="G54" s="78"/>
      <c r="H54" s="37"/>
      <c r="I54" s="37"/>
      <c r="J54" s="89"/>
      <c r="K54" s="89"/>
      <c r="L54" s="37"/>
      <c r="M54" s="89"/>
      <c r="N54" s="59"/>
      <c r="O54" s="99">
        <f>SUM(B54:M54)</f>
        <v>0</v>
      </c>
      <c r="P54" s="132">
        <f t="shared" si="8"/>
        <v>0</v>
      </c>
    </row>
    <row r="55" spans="1:16" x14ac:dyDescent="0.55000000000000004">
      <c r="A55" s="53" t="s">
        <v>46</v>
      </c>
      <c r="B55" s="72"/>
      <c r="C55" s="73"/>
      <c r="D55" s="73"/>
      <c r="E55" s="74"/>
      <c r="F55" s="73"/>
      <c r="G55" s="72"/>
      <c r="H55" s="36"/>
      <c r="I55" s="36"/>
      <c r="J55" s="86"/>
      <c r="K55" s="90"/>
      <c r="L55" s="36"/>
      <c r="M55" s="36"/>
      <c r="N55" s="103"/>
      <c r="P55" s="132"/>
    </row>
    <row r="56" spans="1:16" s="70" customFormat="1" x14ac:dyDescent="0.55000000000000004">
      <c r="A56" s="3" t="s">
        <v>47</v>
      </c>
      <c r="B56" s="17">
        <f>jan!$H56</f>
        <v>18433.614425</v>
      </c>
      <c r="C56" s="17">
        <f>feb!$H56</f>
        <v>18067.841775000001</v>
      </c>
      <c r="D56" s="17">
        <f>mar!$H56</f>
        <v>18072.374320000003</v>
      </c>
      <c r="E56" s="17">
        <f>apr!$H56</f>
        <v>19131.379233333337</v>
      </c>
      <c r="F56" s="17">
        <f>may!$H56</f>
        <v>20126.001</v>
      </c>
      <c r="G56" s="78">
        <f>jun!$H56</f>
        <v>20552.426800000001</v>
      </c>
      <c r="H56" s="37">
        <f>jul!$H56</f>
        <v>22251.955199999997</v>
      </c>
      <c r="I56" s="37">
        <f>aug!$H56</f>
        <v>24231.324239999998</v>
      </c>
      <c r="J56" s="89">
        <f>sep!$H56</f>
        <v>25552.804624999997</v>
      </c>
      <c r="K56" s="89">
        <f>oct!$H56</f>
        <v>26153.451000000001</v>
      </c>
      <c r="L56" s="37">
        <f>nov!$H56</f>
        <v>25861.253680000002</v>
      </c>
      <c r="M56" s="89">
        <f>dec!$H56</f>
        <v>24737.088374999999</v>
      </c>
      <c r="N56" s="37">
        <f>P56</f>
        <v>21930.959556111109</v>
      </c>
      <c r="O56" s="99">
        <f>SUM(B56:M56)</f>
        <v>263171.51467333332</v>
      </c>
      <c r="P56" s="132">
        <f>O56/12</f>
        <v>21930.959556111109</v>
      </c>
    </row>
    <row r="57" spans="1:16" x14ac:dyDescent="0.55000000000000004">
      <c r="A57" s="3" t="s">
        <v>22</v>
      </c>
      <c r="B57" s="17">
        <f>jan!$H57</f>
        <v>562</v>
      </c>
      <c r="C57" s="17">
        <f>feb!$H57</f>
        <v>549</v>
      </c>
      <c r="D57" s="17">
        <f>mar!$H57</f>
        <v>559.6</v>
      </c>
      <c r="E57" s="17">
        <f>apr!$H57</f>
        <v>597</v>
      </c>
      <c r="F57" s="17">
        <f>may!$H57</f>
        <v>624.66666666666663</v>
      </c>
      <c r="G57" s="78">
        <f>jun!$H57</f>
        <v>638</v>
      </c>
      <c r="H57" s="37">
        <f>jul!$H57</f>
        <v>693.5</v>
      </c>
      <c r="I57" s="37">
        <f>aug!$H57</f>
        <v>769.6</v>
      </c>
      <c r="J57" s="89">
        <f>sep!$H57</f>
        <v>836.25</v>
      </c>
      <c r="K57" s="89">
        <f>oct!$H57</f>
        <v>879.66666666666663</v>
      </c>
      <c r="L57" s="37">
        <f>nov!$H57</f>
        <v>871.8</v>
      </c>
      <c r="M57" s="89">
        <f>dec!$H57</f>
        <v>828</v>
      </c>
      <c r="N57" s="37">
        <f>P57</f>
        <v>700.75694444444446</v>
      </c>
      <c r="O57" s="99">
        <f>SUM(B57:M57)</f>
        <v>8409.0833333333339</v>
      </c>
      <c r="P57" s="132">
        <f t="shared" ref="P57:P71" si="11">O57/12</f>
        <v>700.75694444444446</v>
      </c>
    </row>
    <row r="58" spans="1:16" x14ac:dyDescent="0.55000000000000004">
      <c r="A58" s="53" t="s">
        <v>48</v>
      </c>
      <c r="B58" s="72"/>
      <c r="C58" s="73"/>
      <c r="D58" s="73"/>
      <c r="E58" s="74"/>
      <c r="F58" s="73"/>
      <c r="G58" s="72"/>
      <c r="H58" s="36"/>
      <c r="I58" s="36"/>
      <c r="J58" s="86"/>
      <c r="K58" s="90"/>
      <c r="L58" s="36"/>
      <c r="M58" s="36"/>
      <c r="N58" s="103"/>
      <c r="O58" s="99"/>
      <c r="P58" s="132"/>
    </row>
    <row r="59" spans="1:16" x14ac:dyDescent="0.55000000000000004">
      <c r="A59" s="3" t="s">
        <v>49</v>
      </c>
      <c r="B59" s="17">
        <f>jan!$H59</f>
        <v>19516.630424999999</v>
      </c>
      <c r="C59" s="17">
        <f>feb!$H59</f>
        <v>18882.579375000001</v>
      </c>
      <c r="D59" s="17">
        <f>mar!$H59</f>
        <v>17621.811420000002</v>
      </c>
      <c r="E59" s="17">
        <f>apr!$H59</f>
        <v>16247.957766666666</v>
      </c>
      <c r="F59" s="17">
        <f>may!$H59</f>
        <v>15915.657033333331</v>
      </c>
      <c r="G59" s="78">
        <f>jun!$H59</f>
        <v>15865.110174999998</v>
      </c>
      <c r="H59" s="37">
        <f>jul!$H59</f>
        <v>15851.802624999998</v>
      </c>
      <c r="I59" s="37">
        <f>aug!$H59</f>
        <v>15921.11966</v>
      </c>
      <c r="J59" s="89">
        <f>sep!$H59</f>
        <v>16295.20815</v>
      </c>
      <c r="K59" s="89">
        <f>oct!$H59</f>
        <v>16004.905566666668</v>
      </c>
      <c r="L59" s="37">
        <f>nov!$H59</f>
        <v>17131.590459999999</v>
      </c>
      <c r="M59" s="89">
        <f>dec!$H59</f>
        <v>17821.1996</v>
      </c>
      <c r="N59" s="37">
        <f>P59</f>
        <v>16922.964354722219</v>
      </c>
      <c r="O59" s="99">
        <f t="shared" ref="O59:O70" si="12">SUM(B59:M59)</f>
        <v>203075.57225666664</v>
      </c>
      <c r="P59" s="132">
        <f t="shared" si="11"/>
        <v>16922.964354722219</v>
      </c>
    </row>
    <row r="60" spans="1:16" x14ac:dyDescent="0.55000000000000004">
      <c r="A60" s="3" t="s">
        <v>20</v>
      </c>
      <c r="B60" s="17">
        <f>jan!$H60</f>
        <v>595</v>
      </c>
      <c r="C60" s="17">
        <f>feb!$H60</f>
        <v>573.75</v>
      </c>
      <c r="D60" s="17">
        <f>mar!$H60</f>
        <v>545.6</v>
      </c>
      <c r="E60" s="17">
        <f>apr!$H60</f>
        <v>507</v>
      </c>
      <c r="F60" s="17">
        <f>may!$H60</f>
        <v>494</v>
      </c>
      <c r="G60" s="78">
        <f>jun!$H60</f>
        <v>492.5</v>
      </c>
      <c r="H60" s="37">
        <f>jul!$H60</f>
        <v>494</v>
      </c>
      <c r="I60" s="37">
        <f>aug!$H60</f>
        <v>505.6</v>
      </c>
      <c r="J60" s="89">
        <f>sep!$H60</f>
        <v>533.25</v>
      </c>
      <c r="K60" s="89">
        <f>oct!$H60</f>
        <v>538.33333333333337</v>
      </c>
      <c r="L60" s="37">
        <f>nov!$H60</f>
        <v>577.4</v>
      </c>
      <c r="M60" s="89">
        <f>dec!$H60</f>
        <v>596.5</v>
      </c>
      <c r="N60" s="37">
        <f>P60</f>
        <v>537.74444444444441</v>
      </c>
      <c r="O60" s="99">
        <f t="shared" si="12"/>
        <v>6452.9333333333325</v>
      </c>
      <c r="P60" s="132">
        <f t="shared" si="11"/>
        <v>537.74444444444441</v>
      </c>
    </row>
    <row r="61" spans="1:16" x14ac:dyDescent="0.55000000000000004">
      <c r="A61" s="3" t="s">
        <v>50</v>
      </c>
      <c r="B61" s="17">
        <f>jan!$H61</f>
        <v>18680.223050000001</v>
      </c>
      <c r="C61" s="17">
        <f>feb!$H61</f>
        <v>17919.930225</v>
      </c>
      <c r="D61" s="17">
        <f>mar!$H61</f>
        <v>16601.22694</v>
      </c>
      <c r="E61" s="17">
        <f>apr!$H61</f>
        <v>15222.525033333333</v>
      </c>
      <c r="F61" s="17">
        <f>may!$H61</f>
        <v>14884.673566666666</v>
      </c>
      <c r="G61" s="78">
        <f>jun!$H61</f>
        <v>14834.250975000001</v>
      </c>
      <c r="H61" s="37">
        <f>jul!$H61</f>
        <v>14552.207574999999</v>
      </c>
      <c r="I61" s="37">
        <f>aug!$H61</f>
        <v>14686.42966</v>
      </c>
      <c r="J61" s="89">
        <f>sep!$H61</f>
        <v>15080.551174999999</v>
      </c>
      <c r="K61" s="89">
        <f>oct!$H61</f>
        <v>14795.859833333334</v>
      </c>
      <c r="L61" s="37">
        <f>nov!$H61</f>
        <v>15695.777179999999</v>
      </c>
      <c r="M61" s="89">
        <f>dec!$H61</f>
        <v>16312.280999999999</v>
      </c>
      <c r="N61" s="37">
        <f>P61</f>
        <v>15772.161351111108</v>
      </c>
      <c r="O61" s="99">
        <f t="shared" si="12"/>
        <v>189265.93621333331</v>
      </c>
      <c r="P61" s="132">
        <f t="shared" si="11"/>
        <v>15772.161351111108</v>
      </c>
    </row>
    <row r="62" spans="1:16" x14ac:dyDescent="0.55000000000000004">
      <c r="A62" s="3" t="s">
        <v>20</v>
      </c>
      <c r="B62" s="17">
        <f>jan!$H62</f>
        <v>569.5</v>
      </c>
      <c r="C62" s="17">
        <f>feb!$H62</f>
        <v>544.5</v>
      </c>
      <c r="D62" s="17">
        <f>mar!$H62</f>
        <v>514</v>
      </c>
      <c r="E62" s="17">
        <f>apr!$H62</f>
        <v>475</v>
      </c>
      <c r="F62" s="17">
        <f>may!$H62</f>
        <v>462</v>
      </c>
      <c r="G62" s="78">
        <f>jun!$H62</f>
        <v>460.5</v>
      </c>
      <c r="H62" s="37">
        <f>jul!$H62</f>
        <v>453.5</v>
      </c>
      <c r="I62" s="37">
        <f>aug!$H62</f>
        <v>466.4</v>
      </c>
      <c r="J62" s="89">
        <f>sep!$H62</f>
        <v>493.5</v>
      </c>
      <c r="K62" s="89">
        <f>oct!$H62</f>
        <v>497.66666666666669</v>
      </c>
      <c r="L62" s="37">
        <f>nov!$H62</f>
        <v>529</v>
      </c>
      <c r="M62" s="89">
        <f>dec!$H62</f>
        <v>546</v>
      </c>
      <c r="N62" s="37">
        <f>P62</f>
        <v>500.9638888888889</v>
      </c>
      <c r="O62" s="99">
        <f t="shared" si="12"/>
        <v>6011.5666666666666</v>
      </c>
      <c r="P62" s="132">
        <f t="shared" si="11"/>
        <v>500.9638888888889</v>
      </c>
    </row>
    <row r="63" spans="1:16" x14ac:dyDescent="0.55000000000000004">
      <c r="A63" s="3" t="s">
        <v>51</v>
      </c>
      <c r="B63" s="17">
        <f>jan!$H63</f>
        <v>17884.856124999998</v>
      </c>
      <c r="C63" s="17">
        <f>feb!$H63</f>
        <v>17097.152725</v>
      </c>
      <c r="D63" s="17">
        <f>mar!$H63</f>
        <v>15793.8027</v>
      </c>
      <c r="E63" s="17">
        <f>apr!$H63</f>
        <v>14410.668166666668</v>
      </c>
      <c r="F63" s="17">
        <f>may!$H63</f>
        <v>14079.217733333333</v>
      </c>
      <c r="G63" s="78">
        <f>jun!$H63</f>
        <v>14020.844850000001</v>
      </c>
      <c r="H63" s="37">
        <f>jul!$H63</f>
        <v>13725.9712</v>
      </c>
      <c r="I63" s="37">
        <f>aug!$H63</f>
        <v>14118.540940000001</v>
      </c>
      <c r="J63" s="89">
        <f>sep!$H63</f>
        <v>14560.97855</v>
      </c>
      <c r="K63" s="89">
        <f>oct!$H63</f>
        <v>14260.715633333333</v>
      </c>
      <c r="L63" s="37">
        <f>nov!$H63</f>
        <v>15191.373500000002</v>
      </c>
      <c r="M63" s="89">
        <f>dec!$H63</f>
        <v>15774.507150000001</v>
      </c>
      <c r="N63" s="37">
        <f t="shared" ref="N63:N71" si="13">P63</f>
        <v>15076.552439444444</v>
      </c>
      <c r="O63" s="99">
        <f t="shared" si="12"/>
        <v>180918.62927333332</v>
      </c>
      <c r="P63" s="132">
        <f t="shared" si="11"/>
        <v>15076.552439444444</v>
      </c>
    </row>
    <row r="64" spans="1:16" x14ac:dyDescent="0.55000000000000004">
      <c r="A64" s="3" t="s">
        <v>20</v>
      </c>
      <c r="B64" s="17">
        <f>jan!$H64</f>
        <v>545.25</v>
      </c>
      <c r="C64" s="17">
        <f>feb!$H64</f>
        <v>519.5</v>
      </c>
      <c r="D64" s="17">
        <f>mar!$H64</f>
        <v>489</v>
      </c>
      <c r="E64" s="17">
        <f>apr!$H64</f>
        <v>449.66666666666669</v>
      </c>
      <c r="F64" s="17">
        <f>may!$H64</f>
        <v>437</v>
      </c>
      <c r="G64" s="78">
        <f>jun!$H64</f>
        <v>435.25</v>
      </c>
      <c r="H64" s="37">
        <f>jul!$H64</f>
        <v>427.75</v>
      </c>
      <c r="I64" s="37">
        <f>aug!$H64</f>
        <v>448.4</v>
      </c>
      <c r="J64" s="89">
        <f>sep!$H64</f>
        <v>476.5</v>
      </c>
      <c r="K64" s="89">
        <f>oct!$H64</f>
        <v>479.66666666666669</v>
      </c>
      <c r="L64" s="37">
        <f>nov!$H64</f>
        <v>512</v>
      </c>
      <c r="M64" s="89">
        <f>dec!$H64</f>
        <v>528</v>
      </c>
      <c r="N64" s="37">
        <f t="shared" si="13"/>
        <v>478.99861111111119</v>
      </c>
      <c r="O64" s="99">
        <f t="shared" si="12"/>
        <v>5747.9833333333345</v>
      </c>
      <c r="P64" s="132">
        <f t="shared" si="11"/>
        <v>478.99861111111119</v>
      </c>
    </row>
    <row r="65" spans="1:16" x14ac:dyDescent="0.55000000000000004">
      <c r="A65" s="3" t="s">
        <v>52</v>
      </c>
      <c r="B65" s="17"/>
      <c r="C65" s="17"/>
      <c r="D65" s="17"/>
      <c r="E65" s="17"/>
      <c r="F65" s="17"/>
      <c r="G65" s="78"/>
      <c r="H65" s="37"/>
      <c r="I65" s="37"/>
      <c r="J65" s="89"/>
      <c r="K65" s="89"/>
      <c r="L65" s="37"/>
      <c r="M65" s="89"/>
      <c r="N65" s="37"/>
      <c r="O65" s="99">
        <f t="shared" si="12"/>
        <v>0</v>
      </c>
      <c r="P65" s="132">
        <f t="shared" si="11"/>
        <v>0</v>
      </c>
    </row>
    <row r="66" spans="1:16" x14ac:dyDescent="0.55000000000000004">
      <c r="A66" s="3" t="s">
        <v>20</v>
      </c>
      <c r="B66" s="17"/>
      <c r="C66" s="17"/>
      <c r="D66" s="17"/>
      <c r="E66" s="17"/>
      <c r="F66" s="17"/>
      <c r="G66" s="78"/>
      <c r="H66" s="37"/>
      <c r="I66" s="37"/>
      <c r="J66" s="89"/>
      <c r="K66" s="89"/>
      <c r="L66" s="37"/>
      <c r="M66" s="89"/>
      <c r="N66" s="37"/>
      <c r="O66" s="99">
        <f t="shared" si="12"/>
        <v>0</v>
      </c>
      <c r="P66" s="132">
        <f t="shared" si="11"/>
        <v>0</v>
      </c>
    </row>
    <row r="67" spans="1:16" s="70" customFormat="1" x14ac:dyDescent="0.55000000000000004">
      <c r="A67" s="3" t="s">
        <v>53</v>
      </c>
      <c r="B67" s="17"/>
      <c r="C67" s="17"/>
      <c r="D67" s="17"/>
      <c r="E67" s="17"/>
      <c r="F67" s="17"/>
      <c r="G67" s="78"/>
      <c r="H67" s="37"/>
      <c r="I67" s="37"/>
      <c r="J67" s="89"/>
      <c r="K67" s="89"/>
      <c r="L67" s="37"/>
      <c r="M67" s="89"/>
      <c r="N67" s="37"/>
      <c r="O67" s="99">
        <f t="shared" si="12"/>
        <v>0</v>
      </c>
      <c r="P67" s="132">
        <f t="shared" si="11"/>
        <v>0</v>
      </c>
    </row>
    <row r="68" spans="1:16" x14ac:dyDescent="0.55000000000000004">
      <c r="A68" s="3" t="s">
        <v>20</v>
      </c>
      <c r="B68" s="17"/>
      <c r="C68" s="17"/>
      <c r="D68" s="17"/>
      <c r="E68" s="17"/>
      <c r="F68" s="17"/>
      <c r="G68" s="78"/>
      <c r="H68" s="37"/>
      <c r="I68" s="37"/>
      <c r="J68" s="89"/>
      <c r="K68" s="89"/>
      <c r="L68" s="37"/>
      <c r="M68" s="89"/>
      <c r="N68" s="37"/>
      <c r="O68" s="99">
        <f t="shared" si="12"/>
        <v>0</v>
      </c>
      <c r="P68" s="132">
        <f t="shared" si="11"/>
        <v>0</v>
      </c>
    </row>
    <row r="69" spans="1:16" x14ac:dyDescent="0.55000000000000004">
      <c r="A69" s="53" t="s">
        <v>54</v>
      </c>
      <c r="B69" s="72"/>
      <c r="C69" s="73"/>
      <c r="D69" s="73"/>
      <c r="E69" s="74"/>
      <c r="F69" s="73"/>
      <c r="G69" s="72"/>
      <c r="H69" s="36"/>
      <c r="I69" s="36"/>
      <c r="J69" s="86"/>
      <c r="K69" s="90"/>
      <c r="L69" s="36"/>
      <c r="M69" s="36"/>
      <c r="N69" s="103"/>
      <c r="O69" s="99"/>
      <c r="P69" s="132"/>
    </row>
    <row r="70" spans="1:16" s="148" customFormat="1" x14ac:dyDescent="0.55000000000000004">
      <c r="A70" s="3" t="s">
        <v>55</v>
      </c>
      <c r="B70" s="17">
        <f>jan!$H70</f>
        <v>20213.596675000001</v>
      </c>
      <c r="C70" s="17">
        <f>feb!$H70</f>
        <v>19548.991175000003</v>
      </c>
      <c r="D70" s="17">
        <f>mar!$H70</f>
        <v>17668.61836</v>
      </c>
      <c r="E70" s="17">
        <f>apr!$H70</f>
        <v>15393.794900000001</v>
      </c>
      <c r="F70" s="17">
        <f>may!$H70</f>
        <v>14884.673566666666</v>
      </c>
      <c r="G70" s="78">
        <f>jun!$H70</f>
        <v>15365.045775000001</v>
      </c>
      <c r="H70" s="37">
        <f>jul!$H70</f>
        <v>15298.3768</v>
      </c>
      <c r="I70" s="37">
        <f>aug!$H70</f>
        <v>16291.188659999996</v>
      </c>
      <c r="J70" s="89">
        <f>sep!$H70</f>
        <v>16699.065924999999</v>
      </c>
      <c r="K70" s="89">
        <f>oct!$H70</f>
        <v>16510.767500000002</v>
      </c>
      <c r="L70" s="37">
        <f>nov!$H70</f>
        <v>16530.455779999997</v>
      </c>
      <c r="M70" s="89">
        <f>dec!$H70</f>
        <v>16439.106800000001</v>
      </c>
      <c r="N70" s="37">
        <f t="shared" si="13"/>
        <v>16736.973493055553</v>
      </c>
      <c r="O70" s="99">
        <f t="shared" si="12"/>
        <v>200843.68191666665</v>
      </c>
      <c r="P70" s="132">
        <f t="shared" si="11"/>
        <v>16736.973493055553</v>
      </c>
    </row>
    <row r="71" spans="1:16" s="148" customFormat="1" x14ac:dyDescent="0.55000000000000004">
      <c r="A71" s="10" t="s">
        <v>22</v>
      </c>
      <c r="B71" s="17">
        <f>jan!$H71</f>
        <v>616.25</v>
      </c>
      <c r="C71" s="17">
        <f>feb!$H71</f>
        <v>594</v>
      </c>
      <c r="D71" s="17">
        <f>mar!$H71</f>
        <v>547</v>
      </c>
      <c r="E71" s="17">
        <f>apr!$H71</f>
        <v>480.33333333333331</v>
      </c>
      <c r="F71" s="17">
        <f>may!$H71</f>
        <v>462</v>
      </c>
      <c r="G71" s="78">
        <f>jun!$H71</f>
        <v>477</v>
      </c>
      <c r="H71" s="37">
        <f>jul!$H71</f>
        <v>476.75</v>
      </c>
      <c r="I71" s="37">
        <f>aug!$H71</f>
        <v>517.4</v>
      </c>
      <c r="J71" s="89">
        <f>sep!$H71</f>
        <v>546.5</v>
      </c>
      <c r="K71" s="89">
        <f>oct!$H71</f>
        <v>555.33333333333337</v>
      </c>
      <c r="L71" s="37">
        <f>nov!$H71</f>
        <v>557.20000000000005</v>
      </c>
      <c r="M71" s="89">
        <f>dec!$H71</f>
        <v>550.25</v>
      </c>
      <c r="N71" s="40">
        <f t="shared" si="13"/>
        <v>531.6680555555555</v>
      </c>
      <c r="O71" s="99">
        <f>SUM(B71:M71)</f>
        <v>6380.0166666666664</v>
      </c>
      <c r="P71" s="132">
        <f t="shared" si="11"/>
        <v>531.6680555555555</v>
      </c>
    </row>
    <row r="72" spans="1:16" x14ac:dyDescent="0.55000000000000004">
      <c r="A72" s="116" t="s">
        <v>56</v>
      </c>
      <c r="B72" s="17">
        <f>jan!$H72</f>
        <v>20107.034475</v>
      </c>
      <c r="C72" s="17">
        <f>feb!$H72</f>
        <v>19450.259449999998</v>
      </c>
      <c r="D72" s="17">
        <f>mar!$H72</f>
        <v>17565.27822</v>
      </c>
      <c r="E72" s="17">
        <f>apr!$H72</f>
        <v>15297.6566</v>
      </c>
      <c r="F72" s="17">
        <f>may!$H72</f>
        <v>14777.329533333332</v>
      </c>
      <c r="G72" s="78">
        <f>jun!$H72</f>
        <v>15300.523125</v>
      </c>
      <c r="H72" s="37">
        <f>jul!$H72</f>
        <v>15202.11325</v>
      </c>
      <c r="I72" s="37">
        <f>aug!$H72</f>
        <v>16190.489720000001</v>
      </c>
      <c r="J72" s="89">
        <f>sep!$H72</f>
        <v>16599.671675000001</v>
      </c>
      <c r="K72" s="89">
        <f>oct!$H72</f>
        <v>16401.801100000001</v>
      </c>
      <c r="L72" s="37">
        <f>nov!$H72</f>
        <v>16441.454539999999</v>
      </c>
      <c r="M72" s="89">
        <f>dec!$H72</f>
        <v>16334.567925000001</v>
      </c>
      <c r="N72" s="146">
        <f>P72</f>
        <v>16639.014967777781</v>
      </c>
      <c r="O72" s="147">
        <f>SUM(B72:M72)</f>
        <v>199668.17961333337</v>
      </c>
      <c r="P72" s="132">
        <f>O72/12</f>
        <v>16639.014967777781</v>
      </c>
    </row>
    <row r="73" spans="1:16" x14ac:dyDescent="0.55000000000000004">
      <c r="A73" s="116" t="s">
        <v>20</v>
      </c>
      <c r="B73" s="17">
        <f>jan!$H73</f>
        <v>613</v>
      </c>
      <c r="C73" s="17">
        <f>feb!$H73</f>
        <v>591</v>
      </c>
      <c r="D73" s="17">
        <f>mar!$H73</f>
        <v>543.79999999999995</v>
      </c>
      <c r="E73" s="17">
        <f>apr!$H73</f>
        <v>477.33333333333331</v>
      </c>
      <c r="F73" s="17">
        <f>may!$H73</f>
        <v>458.66666666666669</v>
      </c>
      <c r="G73" s="78">
        <f>jun!$H73</f>
        <v>475</v>
      </c>
      <c r="H73" s="37">
        <f>jul!$H73</f>
        <v>473.75</v>
      </c>
      <c r="I73" s="37">
        <f>aug!$H73</f>
        <v>514.20000000000005</v>
      </c>
      <c r="J73" s="89">
        <f>sep!$H73</f>
        <v>543.25</v>
      </c>
      <c r="K73" s="89">
        <f>oct!$H73</f>
        <v>551.66666666666663</v>
      </c>
      <c r="L73" s="37">
        <f>nov!$H73</f>
        <v>554.20000000000005</v>
      </c>
      <c r="M73" s="89">
        <f>dec!$H73</f>
        <v>546.75</v>
      </c>
      <c r="N73" s="146">
        <f>P73</f>
        <v>528.55138888888894</v>
      </c>
      <c r="O73" s="147">
        <f t="shared" ref="O73:O83" si="14">SUM(B73:M73)</f>
        <v>6342.6166666666668</v>
      </c>
      <c r="P73" s="132">
        <f t="shared" ref="P73:P84" si="15">O73/12</f>
        <v>528.55138888888894</v>
      </c>
    </row>
    <row r="74" spans="1:16" x14ac:dyDescent="0.55000000000000004">
      <c r="A74" s="3" t="s">
        <v>57</v>
      </c>
      <c r="B74" s="17">
        <f>jan!$H74</f>
        <v>20008.633799999996</v>
      </c>
      <c r="C74" s="17">
        <f>feb!$H74</f>
        <v>19343.294524999998</v>
      </c>
      <c r="D74" s="17">
        <f>mar!$H74</f>
        <v>17455.512780000001</v>
      </c>
      <c r="E74" s="17">
        <f>apr!$H74</f>
        <v>15190.813933333333</v>
      </c>
      <c r="F74" s="17">
        <f>may!$H74</f>
        <v>14680.674833333333</v>
      </c>
      <c r="G74" s="78">
        <f>jun!$H74</f>
        <v>15195.849974999999</v>
      </c>
      <c r="H74" s="37">
        <f>jul!$H74</f>
        <v>15097.801974999998</v>
      </c>
      <c r="I74" s="37">
        <f>aug!$H74</f>
        <v>16095.994459999998</v>
      </c>
      <c r="J74" s="89">
        <f>sep!$H74</f>
        <v>16492.76395</v>
      </c>
      <c r="K74" s="89">
        <f>oct!$H74</f>
        <v>16302.655866666668</v>
      </c>
      <c r="L74" s="37">
        <f>nov!$H74</f>
        <v>16340.65986</v>
      </c>
      <c r="M74" s="89">
        <f>dec!$H74</f>
        <v>16229.972524999999</v>
      </c>
      <c r="N74" s="37">
        <f t="shared" ref="N74:N79" si="16">P74</f>
        <v>16536.219040277778</v>
      </c>
      <c r="O74" s="99">
        <f t="shared" si="14"/>
        <v>198434.62848333333</v>
      </c>
      <c r="P74" s="132">
        <f t="shared" si="15"/>
        <v>16536.219040277778</v>
      </c>
    </row>
    <row r="75" spans="1:16" x14ac:dyDescent="0.55000000000000004">
      <c r="A75" s="3" t="s">
        <v>20</v>
      </c>
      <c r="B75" s="17">
        <f>jan!$H75</f>
        <v>610</v>
      </c>
      <c r="C75" s="17">
        <f>feb!$H75</f>
        <v>587.75</v>
      </c>
      <c r="D75" s="17">
        <f>mar!$H75</f>
        <v>540.4</v>
      </c>
      <c r="E75" s="17">
        <f>apr!$H75</f>
        <v>474</v>
      </c>
      <c r="F75" s="17">
        <f>may!$H75</f>
        <v>455.66666666666669</v>
      </c>
      <c r="G75" s="78">
        <f>jun!$H75</f>
        <v>471.75</v>
      </c>
      <c r="H75" s="37">
        <f>jul!$H75</f>
        <v>470.5</v>
      </c>
      <c r="I75" s="37">
        <f>aug!$H75</f>
        <v>511.2</v>
      </c>
      <c r="J75" s="89">
        <f>sep!$H75</f>
        <v>539.75</v>
      </c>
      <c r="K75" s="89">
        <f>oct!$H75</f>
        <v>548.33333333333337</v>
      </c>
      <c r="L75" s="37">
        <f>nov!$H75</f>
        <v>550.79999999999995</v>
      </c>
      <c r="M75" s="89">
        <f>dec!$H75</f>
        <v>543.25</v>
      </c>
      <c r="N75" s="37">
        <f t="shared" si="16"/>
        <v>525.2833333333333</v>
      </c>
      <c r="O75" s="99">
        <f t="shared" si="14"/>
        <v>6303.4</v>
      </c>
      <c r="P75" s="132">
        <f t="shared" si="15"/>
        <v>525.2833333333333</v>
      </c>
    </row>
    <row r="76" spans="1:16" x14ac:dyDescent="0.55000000000000004">
      <c r="A76" s="3" t="s">
        <v>58</v>
      </c>
      <c r="B76" s="17">
        <f>jan!$H76</f>
        <v>19910.233124999999</v>
      </c>
      <c r="C76" s="17">
        <f>feb!$H76</f>
        <v>19244.5628</v>
      </c>
      <c r="D76" s="17">
        <f>mar!$H76</f>
        <v>17345.7147</v>
      </c>
      <c r="E76" s="17">
        <f>apr!$H76</f>
        <v>15094.675633333332</v>
      </c>
      <c r="F76" s="17">
        <f>may!$H76</f>
        <v>14584.020133333333</v>
      </c>
      <c r="G76" s="78">
        <f>jun!$H76</f>
        <v>15099.206924999999</v>
      </c>
      <c r="H76" s="37">
        <f>jul!$H76</f>
        <v>15001.538424999999</v>
      </c>
      <c r="I76" s="37">
        <f>aug!$H76</f>
        <v>15995.145739999998</v>
      </c>
      <c r="J76" s="89">
        <f>sep!$H76</f>
        <v>16401.081774999999</v>
      </c>
      <c r="K76" s="89">
        <f>oct!$H76</f>
        <v>16213.465166666669</v>
      </c>
      <c r="L76" s="37">
        <f>nov!$H76</f>
        <v>16233.78498</v>
      </c>
      <c r="M76" s="89">
        <f>dec!$H76</f>
        <v>16132.858050000001</v>
      </c>
      <c r="N76" s="37">
        <f t="shared" si="16"/>
        <v>16438.023954444445</v>
      </c>
      <c r="O76" s="99">
        <f t="shared" si="14"/>
        <v>197256.28745333335</v>
      </c>
      <c r="P76" s="132">
        <f t="shared" si="15"/>
        <v>16438.023954444445</v>
      </c>
    </row>
    <row r="77" spans="1:16" x14ac:dyDescent="0.55000000000000004">
      <c r="A77" s="3" t="s">
        <v>20</v>
      </c>
      <c r="B77" s="17">
        <f>jan!$H77</f>
        <v>607</v>
      </c>
      <c r="C77" s="17">
        <f>feb!$H77</f>
        <v>584.75</v>
      </c>
      <c r="D77" s="17">
        <f>mar!$H77</f>
        <v>537</v>
      </c>
      <c r="E77" s="17">
        <f>apr!$H77</f>
        <v>471</v>
      </c>
      <c r="F77" s="17">
        <f>may!$H77</f>
        <v>452.66666666666669</v>
      </c>
      <c r="G77" s="78">
        <f>jun!$H77</f>
        <v>468.75</v>
      </c>
      <c r="H77" s="37">
        <f>jul!$H77</f>
        <v>467.5</v>
      </c>
      <c r="I77" s="37">
        <f>aug!$H77</f>
        <v>508</v>
      </c>
      <c r="J77" s="89">
        <f>sep!$H77</f>
        <v>536.75</v>
      </c>
      <c r="K77" s="89">
        <f>oct!$H77</f>
        <v>545.33333333333337</v>
      </c>
      <c r="L77" s="37">
        <f>nov!$H77</f>
        <v>547.20000000000005</v>
      </c>
      <c r="M77" s="89">
        <f>dec!$H77</f>
        <v>540</v>
      </c>
      <c r="N77" s="37">
        <f t="shared" si="16"/>
        <v>522.16249999999991</v>
      </c>
      <c r="O77" s="99">
        <f t="shared" si="14"/>
        <v>6265.9499999999989</v>
      </c>
      <c r="P77" s="132">
        <f t="shared" si="15"/>
        <v>522.16249999999991</v>
      </c>
    </row>
    <row r="78" spans="1:16" x14ac:dyDescent="0.55000000000000004">
      <c r="A78" s="3" t="s">
        <v>59</v>
      </c>
      <c r="B78" s="17">
        <f>jan!$H78</f>
        <v>19713.431775000001</v>
      </c>
      <c r="C78" s="17">
        <f>feb!$H78</f>
        <v>19038.865924999998</v>
      </c>
      <c r="D78" s="17">
        <f>mar!$H78</f>
        <v>17151.934020000001</v>
      </c>
      <c r="E78" s="17">
        <f>apr!$H78</f>
        <v>14891.719200000001</v>
      </c>
      <c r="F78" s="17">
        <f>may!$H78</f>
        <v>14369.181833333334</v>
      </c>
      <c r="G78" s="78">
        <f>jun!$H78</f>
        <v>14881.806074999999</v>
      </c>
      <c r="H78" s="37">
        <f>jul!$H78</f>
        <v>14800.963599999999</v>
      </c>
      <c r="I78" s="37">
        <f>aug!$H78</f>
        <v>15787.40166</v>
      </c>
      <c r="J78" s="89">
        <f>sep!$H78</f>
        <v>16194.799449999999</v>
      </c>
      <c r="K78" s="89">
        <f>oct!$H78</f>
        <v>15985.577833333335</v>
      </c>
      <c r="L78" s="37">
        <f>nov!$H78</f>
        <v>16043.989060000002</v>
      </c>
      <c r="M78" s="89">
        <f>dec!$H78</f>
        <v>15923.728349999999</v>
      </c>
      <c r="N78" s="37">
        <f t="shared" si="16"/>
        <v>16231.949898472223</v>
      </c>
      <c r="O78" s="99">
        <f t="shared" si="14"/>
        <v>194783.39878166668</v>
      </c>
      <c r="P78" s="132">
        <f t="shared" si="15"/>
        <v>16231.949898472223</v>
      </c>
    </row>
    <row r="79" spans="1:16" x14ac:dyDescent="0.55000000000000004">
      <c r="A79" s="3" t="s">
        <v>22</v>
      </c>
      <c r="B79" s="17">
        <f>jan!$H79</f>
        <v>601</v>
      </c>
      <c r="C79" s="17">
        <f>feb!$H79</f>
        <v>578.5</v>
      </c>
      <c r="D79" s="17">
        <f>mar!$H79</f>
        <v>531</v>
      </c>
      <c r="E79" s="17">
        <f>apr!$H79</f>
        <v>464.66666666666669</v>
      </c>
      <c r="F79" s="17">
        <f>may!$H79</f>
        <v>446</v>
      </c>
      <c r="G79" s="78">
        <f>jun!$H79</f>
        <v>462</v>
      </c>
      <c r="H79" s="37">
        <f>jul!$H79</f>
        <v>461.25</v>
      </c>
      <c r="I79" s="37">
        <f>aug!$H79</f>
        <v>501.4</v>
      </c>
      <c r="J79" s="89">
        <f>sep!$H79</f>
        <v>530</v>
      </c>
      <c r="K79" s="89">
        <f>oct!$H79</f>
        <v>537.66666666666663</v>
      </c>
      <c r="L79" s="37">
        <f>nov!$H79</f>
        <v>540.79999999999995</v>
      </c>
      <c r="M79" s="89">
        <f>dec!$H79</f>
        <v>533</v>
      </c>
      <c r="N79" s="37">
        <f t="shared" si="16"/>
        <v>515.60694444444448</v>
      </c>
      <c r="O79" s="99">
        <f t="shared" si="14"/>
        <v>6187.2833333333338</v>
      </c>
      <c r="P79" s="132">
        <f t="shared" si="15"/>
        <v>515.60694444444448</v>
      </c>
    </row>
    <row r="80" spans="1:16" s="70" customFormat="1" x14ac:dyDescent="0.55000000000000004">
      <c r="A80" s="3" t="s">
        <v>60</v>
      </c>
      <c r="B80" s="17"/>
      <c r="C80" s="17"/>
      <c r="D80" s="17"/>
      <c r="E80" s="17"/>
      <c r="F80" s="17"/>
      <c r="G80" s="78"/>
      <c r="H80" s="37"/>
      <c r="I80" s="37"/>
      <c r="J80" s="89"/>
      <c r="K80" s="89"/>
      <c r="L80" s="37"/>
      <c r="M80" s="89"/>
      <c r="N80" s="37"/>
      <c r="O80" s="99">
        <f t="shared" si="14"/>
        <v>0</v>
      </c>
      <c r="P80" s="132">
        <f t="shared" si="15"/>
        <v>0</v>
      </c>
    </row>
    <row r="81" spans="1:16" x14ac:dyDescent="0.55000000000000004">
      <c r="A81" s="3" t="s">
        <v>20</v>
      </c>
      <c r="B81" s="17"/>
      <c r="C81" s="17"/>
      <c r="D81" s="17"/>
      <c r="E81" s="17"/>
      <c r="F81" s="17"/>
      <c r="G81" s="78"/>
      <c r="H81" s="37"/>
      <c r="I81" s="37"/>
      <c r="J81" s="89"/>
      <c r="K81" s="89"/>
      <c r="L81" s="37"/>
      <c r="M81" s="89"/>
      <c r="N81" s="37"/>
      <c r="O81" s="99">
        <f t="shared" si="14"/>
        <v>0</v>
      </c>
      <c r="P81" s="132">
        <f t="shared" si="15"/>
        <v>0</v>
      </c>
    </row>
    <row r="82" spans="1:16" x14ac:dyDescent="0.55000000000000004">
      <c r="A82" s="53" t="s">
        <v>61</v>
      </c>
      <c r="B82" s="72"/>
      <c r="C82" s="73"/>
      <c r="D82" s="73"/>
      <c r="E82" s="74"/>
      <c r="F82" s="73"/>
      <c r="G82" s="72"/>
      <c r="H82" s="36"/>
      <c r="I82" s="36"/>
      <c r="J82" s="86"/>
      <c r="K82" s="90"/>
      <c r="L82" s="36"/>
      <c r="M82" s="36"/>
      <c r="N82" s="103"/>
      <c r="O82" s="99"/>
      <c r="P82" s="132"/>
    </row>
    <row r="83" spans="1:16" x14ac:dyDescent="0.55000000000000004">
      <c r="A83" s="3" t="s">
        <v>62</v>
      </c>
      <c r="B83" s="17">
        <f>jan!$H83</f>
        <v>10791.1986</v>
      </c>
      <c r="C83" s="17">
        <f>feb!$H83</f>
        <v>10794.668599999999</v>
      </c>
      <c r="D83" s="17">
        <f>mar!$H83</f>
        <v>10838.5617</v>
      </c>
      <c r="E83" s="17">
        <f>apr!$H83</f>
        <v>10820.834966666667</v>
      </c>
      <c r="F83" s="17">
        <f>may!$H83</f>
        <v>10814.486833333332</v>
      </c>
      <c r="G83" s="78">
        <f>jun!$H83</f>
        <v>10823.904924999999</v>
      </c>
      <c r="H83" s="37">
        <f>jul!$H83</f>
        <v>10821.569350000002</v>
      </c>
      <c r="I83" s="37">
        <f>aug!$H83</f>
        <v>10821.60728</v>
      </c>
      <c r="J83" s="89">
        <f>sep!$H83</f>
        <v>10931.682249999998</v>
      </c>
      <c r="K83" s="89">
        <f>oct!$H83</f>
        <v>11267.758433333334</v>
      </c>
      <c r="L83" s="37">
        <f>nov!$H83</f>
        <v>11320.47618</v>
      </c>
      <c r="M83" s="89">
        <f>dec!$H83</f>
        <v>11293.25085</v>
      </c>
      <c r="N83" s="37">
        <f>P83</f>
        <v>10944.999997361112</v>
      </c>
      <c r="O83" s="99">
        <f t="shared" si="14"/>
        <v>131339.99996833334</v>
      </c>
      <c r="P83" s="132">
        <f t="shared" si="15"/>
        <v>10944.999997361112</v>
      </c>
    </row>
    <row r="84" spans="1:16" x14ac:dyDescent="0.55000000000000004">
      <c r="A84" s="10" t="s">
        <v>20</v>
      </c>
      <c r="B84" s="24">
        <f>jan!$H84</f>
        <v>329</v>
      </c>
      <c r="C84" s="24">
        <f>feb!$H84</f>
        <v>328</v>
      </c>
      <c r="D84" s="24">
        <f>mar!$H84</f>
        <v>335.6</v>
      </c>
      <c r="E84" s="24">
        <f>apr!$H84</f>
        <v>337.66666666666669</v>
      </c>
      <c r="F84" s="24">
        <f>may!$H84</f>
        <v>335.66666666666669</v>
      </c>
      <c r="G84" s="79">
        <f>jun!$H84</f>
        <v>336</v>
      </c>
      <c r="H84" s="40">
        <f>jul!$H84</f>
        <v>337.25</v>
      </c>
      <c r="I84" s="40">
        <f>aug!$H84</f>
        <v>343.6</v>
      </c>
      <c r="J84" s="126">
        <f>sep!$H84</f>
        <v>357.75</v>
      </c>
      <c r="K84" s="126">
        <f>oct!$H84</f>
        <v>379</v>
      </c>
      <c r="L84" s="40">
        <f>nov!$H84</f>
        <v>381.6</v>
      </c>
      <c r="M84" s="126">
        <f>dec!$H84</f>
        <v>378</v>
      </c>
      <c r="N84" s="40">
        <f>P84</f>
        <v>348.26111111111112</v>
      </c>
      <c r="O84" s="99">
        <f>SUM(B84:M84)</f>
        <v>4179.1333333333332</v>
      </c>
      <c r="P84" s="132">
        <f t="shared" si="15"/>
        <v>348.26111111111112</v>
      </c>
    </row>
    <row r="85" spans="1:16" x14ac:dyDescent="0.55000000000000004">
      <c r="A85" s="145"/>
      <c r="O85" s="99"/>
      <c r="P85" s="107"/>
    </row>
    <row r="86" spans="1:16" x14ac:dyDescent="0.55000000000000004">
      <c r="O86" s="99"/>
      <c r="P86" s="107"/>
    </row>
    <row r="87" spans="1:16" x14ac:dyDescent="0.55000000000000004">
      <c r="O87" s="99"/>
      <c r="P87" s="107"/>
    </row>
  </sheetData>
  <mergeCells count="1">
    <mergeCell ref="M2:N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4" activePane="bottomRight" state="frozen"/>
      <selection pane="topRight" activeCell="B1" sqref="B1"/>
      <selection pane="bottomLeft" activeCell="A5" sqref="A5"/>
      <selection pane="bottomRight" activeCell="A37" sqref="A37:A42"/>
    </sheetView>
  </sheetViews>
  <sheetFormatPr defaultRowHeight="21.75" x14ac:dyDescent="0.5"/>
  <cols>
    <col min="1" max="1" width="16.7109375" customWidth="1"/>
    <col min="2" max="2" width="23" style="167" customWidth="1"/>
    <col min="3" max="8" width="13.42578125" customWidth="1"/>
  </cols>
  <sheetData>
    <row r="1" spans="1:17" ht="29.25" x14ac:dyDescent="0.6">
      <c r="B1" s="178" t="s">
        <v>87</v>
      </c>
      <c r="C1" s="179"/>
      <c r="D1" s="179"/>
      <c r="E1" s="179"/>
      <c r="F1" s="179"/>
      <c r="G1" s="179"/>
      <c r="H1" s="179"/>
    </row>
    <row r="2" spans="1:17" x14ac:dyDescent="0.5">
      <c r="B2" s="151" t="s">
        <v>0</v>
      </c>
      <c r="C2" s="176" t="s">
        <v>68</v>
      </c>
      <c r="D2" s="177"/>
      <c r="E2" s="177"/>
      <c r="F2" s="177"/>
      <c r="G2" s="177"/>
      <c r="H2" s="31" t="s">
        <v>1</v>
      </c>
    </row>
    <row r="3" spans="1:17" x14ac:dyDescent="0.5">
      <c r="B3" s="152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39" t="s">
        <v>16</v>
      </c>
    </row>
    <row r="4" spans="1:17" x14ac:dyDescent="0.5">
      <c r="B4" s="153" t="s">
        <v>17</v>
      </c>
      <c r="C4" s="45">
        <v>32.947800000000001</v>
      </c>
      <c r="D4" s="46">
        <v>32.814500000000002</v>
      </c>
      <c r="E4" s="47">
        <v>32.646099999999997</v>
      </c>
      <c r="F4" s="45">
        <v>32.792499999999997</v>
      </c>
      <c r="G4" s="45"/>
      <c r="H4" s="49">
        <f>AVERAGE(C4:G4)</f>
        <v>32.800224999999998</v>
      </c>
    </row>
    <row r="5" spans="1:17" x14ac:dyDescent="0.5">
      <c r="B5" s="154" t="s">
        <v>18</v>
      </c>
      <c r="C5" s="63"/>
      <c r="D5" s="64"/>
      <c r="E5" s="64"/>
      <c r="F5" s="67"/>
      <c r="G5" s="64"/>
      <c r="H5" s="96"/>
    </row>
    <row r="6" spans="1:17" x14ac:dyDescent="0.5">
      <c r="A6" t="s">
        <v>97</v>
      </c>
      <c r="B6" s="155" t="s">
        <v>19</v>
      </c>
      <c r="C6" s="17">
        <f>C7*$C$4</f>
        <v>36769.7448</v>
      </c>
      <c r="D6" s="17">
        <f>D7*$D$4</f>
        <v>36719.425500000005</v>
      </c>
      <c r="E6" s="17">
        <f>E7*$E$4</f>
        <v>36628.924199999994</v>
      </c>
      <c r="F6" s="17">
        <f>F7*$F$4</f>
        <v>36662.014999999999</v>
      </c>
      <c r="G6" s="17"/>
      <c r="H6" s="95">
        <f t="shared" ref="H6:H33" si="0">AVERAGE(C6:G6)</f>
        <v>36695.027374999998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155" t="s">
        <v>20</v>
      </c>
      <c r="C7" s="142">
        <v>1116</v>
      </c>
      <c r="D7" s="16">
        <v>1119</v>
      </c>
      <c r="E7" s="16">
        <v>1122</v>
      </c>
      <c r="F7" s="16">
        <v>1118</v>
      </c>
      <c r="G7" s="16"/>
      <c r="H7" s="95">
        <f t="shared" si="0"/>
        <v>1118.75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156" t="s">
        <v>21</v>
      </c>
      <c r="C8" s="111">
        <f>C9*$C$4</f>
        <v>33639.703800000003</v>
      </c>
      <c r="D8" s="111">
        <f>D9*$D$4</f>
        <v>33602.048000000003</v>
      </c>
      <c r="E8" s="111">
        <f>E9*$E$4</f>
        <v>33560.190799999997</v>
      </c>
      <c r="F8" s="111">
        <f>F9*$F$4</f>
        <v>33546.727499999994</v>
      </c>
      <c r="G8" s="111"/>
      <c r="H8" s="113">
        <f t="shared" si="0"/>
        <v>33587.167524999997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156" t="s">
        <v>22</v>
      </c>
      <c r="C9" s="111">
        <v>1021</v>
      </c>
      <c r="D9" s="111">
        <v>1024</v>
      </c>
      <c r="E9" s="111">
        <v>1028</v>
      </c>
      <c r="F9" s="111">
        <v>1023</v>
      </c>
      <c r="G9" s="111"/>
      <c r="H9" s="113">
        <f t="shared" si="0"/>
        <v>1024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156" t="s">
        <v>23</v>
      </c>
      <c r="C10" s="111">
        <f>C11*$C$4</f>
        <v>36242.58</v>
      </c>
      <c r="D10" s="111">
        <f>D11*$D$4</f>
        <v>36194.393500000006</v>
      </c>
      <c r="E10" s="111">
        <f>E11*$E$4</f>
        <v>36139.232699999993</v>
      </c>
      <c r="F10" s="111">
        <f>F11*$F$4</f>
        <v>36104.542499999996</v>
      </c>
      <c r="G10" s="111"/>
      <c r="H10" s="113">
        <f t="shared" si="0"/>
        <v>36170.187174999999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156" t="s">
        <v>20</v>
      </c>
      <c r="C11" s="111">
        <v>1100</v>
      </c>
      <c r="D11" s="111">
        <v>1103</v>
      </c>
      <c r="E11" s="111">
        <v>1107</v>
      </c>
      <c r="F11" s="111">
        <v>1101</v>
      </c>
      <c r="G11" s="111"/>
      <c r="H11" s="113">
        <f t="shared" si="0"/>
        <v>1102.75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156" t="s">
        <v>24</v>
      </c>
      <c r="C12" s="111"/>
      <c r="D12" s="111">
        <f>D13*$D$4</f>
        <v>33109.830500000004</v>
      </c>
      <c r="E12" s="111">
        <f>E13*$E$4</f>
        <v>33037.853199999998</v>
      </c>
      <c r="F12" s="111">
        <f>F13*$F$4</f>
        <v>33022.047499999993</v>
      </c>
      <c r="G12" s="111"/>
      <c r="H12" s="113">
        <f t="shared" si="0"/>
        <v>33056.577066666658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156" t="s">
        <v>20</v>
      </c>
      <c r="C13" s="111"/>
      <c r="D13" s="112">
        <v>1009</v>
      </c>
      <c r="E13" s="112">
        <v>1012</v>
      </c>
      <c r="F13" s="112">
        <v>1007</v>
      </c>
      <c r="G13" s="112"/>
      <c r="H13" s="113">
        <f t="shared" si="0"/>
        <v>1009.3333333333334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155" t="s">
        <v>25</v>
      </c>
      <c r="C14" s="17">
        <f>C15*$C$4</f>
        <v>22042.0782</v>
      </c>
      <c r="D14" s="17">
        <f>D15*$D$4</f>
        <v>22018.529500000001</v>
      </c>
      <c r="E14" s="17">
        <f>E15*$E$4</f>
        <v>21448.487699999998</v>
      </c>
      <c r="F14" s="17">
        <f>F15*$F$4</f>
        <v>21446.294999999998</v>
      </c>
      <c r="G14" s="17"/>
      <c r="H14" s="95">
        <f t="shared" si="0"/>
        <v>21738.847600000001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155" t="s">
        <v>20</v>
      </c>
      <c r="C15" s="17">
        <v>669</v>
      </c>
      <c r="D15" s="16">
        <v>671</v>
      </c>
      <c r="E15" s="16">
        <v>657</v>
      </c>
      <c r="F15" s="16">
        <v>654</v>
      </c>
      <c r="G15" s="16"/>
      <c r="H15" s="95">
        <f t="shared" si="0"/>
        <v>662.75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155" t="s">
        <v>26</v>
      </c>
      <c r="C16" s="17">
        <f>C17*$C$4</f>
        <v>19999.314600000002</v>
      </c>
      <c r="D16" s="17">
        <f>D17*$D$4</f>
        <v>19984.030500000001</v>
      </c>
      <c r="E16" s="17">
        <f>E17*$E$4</f>
        <v>19424.429499999998</v>
      </c>
      <c r="F16" s="17">
        <f>F17*$F$4</f>
        <v>19445.952499999999</v>
      </c>
      <c r="G16" s="17"/>
      <c r="H16" s="95">
        <f t="shared" si="0"/>
        <v>19713.431775000001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155" t="s">
        <v>20</v>
      </c>
      <c r="C17" s="17">
        <v>607</v>
      </c>
      <c r="D17" s="16">
        <v>609</v>
      </c>
      <c r="E17" s="16">
        <v>595</v>
      </c>
      <c r="F17" s="16">
        <v>593</v>
      </c>
      <c r="G17" s="16"/>
      <c r="H17" s="95">
        <f t="shared" si="0"/>
        <v>601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155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/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155" t="s">
        <v>20</v>
      </c>
      <c r="C19" s="17">
        <v>0</v>
      </c>
      <c r="D19" s="16">
        <v>0</v>
      </c>
      <c r="E19" s="16">
        <v>0</v>
      </c>
      <c r="F19" s="16">
        <v>0</v>
      </c>
      <c r="G19" s="16"/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155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/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155" t="s">
        <v>20</v>
      </c>
      <c r="C21" s="17">
        <v>0</v>
      </c>
      <c r="D21" s="16">
        <v>0</v>
      </c>
      <c r="E21" s="16">
        <v>0</v>
      </c>
      <c r="F21" s="16">
        <v>0</v>
      </c>
      <c r="G21" s="16"/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156" t="s">
        <v>29</v>
      </c>
      <c r="C22" s="111">
        <f>C23*$C$4</f>
        <v>18977.932800000002</v>
      </c>
      <c r="D22" s="111">
        <f>D23*$D$4</f>
        <v>18933.966500000002</v>
      </c>
      <c r="E22" s="111">
        <f>E23*$E$4</f>
        <v>18412.400399999999</v>
      </c>
      <c r="F22" s="111">
        <f>F23*$F$4</f>
        <v>18396.592499999999</v>
      </c>
      <c r="G22" s="111"/>
      <c r="H22" s="113">
        <f t="shared" si="0"/>
        <v>18680.223050000001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156" t="s">
        <v>20</v>
      </c>
      <c r="C23" s="111">
        <v>576</v>
      </c>
      <c r="D23" s="112">
        <v>577</v>
      </c>
      <c r="E23" s="112">
        <v>564</v>
      </c>
      <c r="F23" s="112">
        <v>561</v>
      </c>
      <c r="G23" s="112"/>
      <c r="H23" s="113">
        <f t="shared" si="0"/>
        <v>569.5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155" t="s">
        <v>30</v>
      </c>
      <c r="C24" s="17">
        <f>C25*$C$4</f>
        <v>18879.089400000001</v>
      </c>
      <c r="D24" s="17">
        <f>D25*$D$4</f>
        <v>18835.523000000001</v>
      </c>
      <c r="E24" s="17">
        <f>E25*$E$4</f>
        <v>18314.462099999997</v>
      </c>
      <c r="F24" s="17">
        <f>F25*$F$4</f>
        <v>18298.214999999997</v>
      </c>
      <c r="G24" s="17"/>
      <c r="H24" s="95">
        <f t="shared" si="0"/>
        <v>18581.822374999996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155" t="s">
        <v>20</v>
      </c>
      <c r="C25" s="17">
        <v>573</v>
      </c>
      <c r="D25" s="19">
        <v>574</v>
      </c>
      <c r="E25" s="19">
        <v>561</v>
      </c>
      <c r="F25" s="19">
        <v>558</v>
      </c>
      <c r="G25" s="19"/>
      <c r="H25" s="95">
        <f t="shared" si="0"/>
        <v>566.5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157" t="s">
        <v>31</v>
      </c>
      <c r="C26" s="17">
        <f>C27*$C$4</f>
        <v>17956.550999999999</v>
      </c>
      <c r="D26" s="17">
        <f>D27*$D$4</f>
        <v>17883.9025</v>
      </c>
      <c r="E26" s="17">
        <f>E27*$E$4</f>
        <v>17433.017399999997</v>
      </c>
      <c r="F26" s="17">
        <f>F27*$F$4</f>
        <v>17445.609999999997</v>
      </c>
      <c r="G26" s="17"/>
      <c r="H26" s="95">
        <f t="shared" si="0"/>
        <v>17679.770225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157" t="s">
        <v>20</v>
      </c>
      <c r="C27" s="17">
        <v>545</v>
      </c>
      <c r="D27" s="23">
        <v>545</v>
      </c>
      <c r="E27" s="16">
        <v>534</v>
      </c>
      <c r="F27" s="16">
        <v>532</v>
      </c>
      <c r="G27" s="16"/>
      <c r="H27" s="95">
        <f t="shared" si="0"/>
        <v>539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157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/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157" t="s">
        <v>20</v>
      </c>
      <c r="C29" s="17">
        <v>0</v>
      </c>
      <c r="D29" s="23">
        <v>0</v>
      </c>
      <c r="E29" s="16">
        <v>0</v>
      </c>
      <c r="F29" s="16">
        <v>0</v>
      </c>
      <c r="G29" s="16"/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158" t="s">
        <v>66</v>
      </c>
      <c r="C30" s="111">
        <f>C31*$C$4</f>
        <v>16737.482400000001</v>
      </c>
      <c r="D30" s="111">
        <f>D31*$D$4</f>
        <v>16571.322500000002</v>
      </c>
      <c r="E30" s="111">
        <f>E31*$E$4</f>
        <v>16323.05</v>
      </c>
      <c r="F30" s="111">
        <f>F31*$F$4</f>
        <v>16330.664999999999</v>
      </c>
      <c r="G30" s="111"/>
      <c r="H30" s="113">
        <f t="shared" si="0"/>
        <v>16490.629975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158" t="s">
        <v>20</v>
      </c>
      <c r="C31" s="111">
        <v>508</v>
      </c>
      <c r="D31" s="114">
        <v>505</v>
      </c>
      <c r="E31" s="112">
        <v>500</v>
      </c>
      <c r="F31" s="112">
        <v>498</v>
      </c>
      <c r="G31" s="112"/>
      <c r="H31" s="113">
        <f t="shared" si="0"/>
        <v>502.75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157" t="s">
        <v>33</v>
      </c>
      <c r="C32" s="17">
        <f>C33*$E$4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/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157" t="s">
        <v>20</v>
      </c>
      <c r="C33" s="17">
        <v>0</v>
      </c>
      <c r="D33" s="23">
        <v>0</v>
      </c>
      <c r="E33" s="16">
        <v>0</v>
      </c>
      <c r="F33" s="16"/>
      <c r="G33" s="16"/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125</v>
      </c>
      <c r="B34" s="155" t="s">
        <v>34</v>
      </c>
      <c r="C34" s="78"/>
      <c r="D34" s="78"/>
      <c r="E34" s="78"/>
      <c r="F34" s="78"/>
      <c r="G34" s="78"/>
      <c r="H34" s="95"/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126</v>
      </c>
      <c r="B35" s="170" t="s">
        <v>22</v>
      </c>
      <c r="C35" s="79"/>
      <c r="D35" s="171"/>
      <c r="E35" s="135"/>
      <c r="F35" s="135"/>
      <c r="G35" s="135"/>
      <c r="H35" s="94"/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160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157" t="s">
        <v>36</v>
      </c>
      <c r="C37" s="17">
        <f>C38*$C$4</f>
        <v>19867.523400000002</v>
      </c>
      <c r="D37" s="17">
        <f>D38*$D$4</f>
        <v>19852.772500000003</v>
      </c>
      <c r="E37" s="17">
        <f>E38*$E$4</f>
        <v>19783.536599999999</v>
      </c>
      <c r="F37" s="17">
        <f>F38*$F$4</f>
        <v>19806.669999999998</v>
      </c>
      <c r="G37" s="17"/>
      <c r="H37" s="95">
        <f t="shared" ref="H37:H42" si="1">AVERAGE(C37:G37)</f>
        <v>19827.625625000001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157" t="s">
        <v>37</v>
      </c>
      <c r="C38" s="17">
        <v>603</v>
      </c>
      <c r="D38" s="23">
        <v>605</v>
      </c>
      <c r="E38" s="16">
        <v>606</v>
      </c>
      <c r="F38" s="16">
        <v>604</v>
      </c>
      <c r="G38" s="16"/>
      <c r="H38" s="95">
        <f t="shared" si="1"/>
        <v>604.5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157" t="s">
        <v>39</v>
      </c>
      <c r="C39" s="17">
        <f>C40*$C$4</f>
        <v>16243.2654</v>
      </c>
      <c r="D39" s="17">
        <f>D40*$D$4</f>
        <v>15685.331000000002</v>
      </c>
      <c r="E39" s="17">
        <f>E40*$E$4</f>
        <v>15637.481899999999</v>
      </c>
      <c r="F39" s="17">
        <f>F40*$F$4</f>
        <v>15642.022499999999</v>
      </c>
      <c r="G39" s="17"/>
      <c r="H39" s="95">
        <f t="shared" si="1"/>
        <v>15802.0252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157" t="s">
        <v>38</v>
      </c>
      <c r="C40" s="17">
        <v>493</v>
      </c>
      <c r="D40" s="23">
        <v>478</v>
      </c>
      <c r="E40" s="16">
        <v>479</v>
      </c>
      <c r="F40" s="16">
        <v>477</v>
      </c>
      <c r="G40" s="16"/>
      <c r="H40" s="95">
        <f t="shared" si="1"/>
        <v>481.75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127</v>
      </c>
      <c r="B41" s="158" t="s">
        <v>67</v>
      </c>
      <c r="C41" s="111">
        <f>C42*$C$4</f>
        <v>28466.8992</v>
      </c>
      <c r="D41" s="111">
        <f>D42*$D$4</f>
        <v>27925.139500000001</v>
      </c>
      <c r="E41" s="111">
        <f>E42*$E$4</f>
        <v>27847.123299999996</v>
      </c>
      <c r="F41" s="111">
        <f>F42*$F$4</f>
        <v>27873.624999999996</v>
      </c>
      <c r="G41" s="111"/>
      <c r="H41" s="113">
        <f t="shared" si="1"/>
        <v>28028.196749999999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128</v>
      </c>
      <c r="B42" s="159" t="s">
        <v>22</v>
      </c>
      <c r="C42" s="136">
        <v>864</v>
      </c>
      <c r="D42" s="137">
        <v>851</v>
      </c>
      <c r="E42" s="138">
        <v>853</v>
      </c>
      <c r="F42" s="138">
        <v>850</v>
      </c>
      <c r="G42" s="138"/>
      <c r="H42" s="139">
        <f t="shared" si="1"/>
        <v>854.5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161" t="s">
        <v>40</v>
      </c>
      <c r="C43" s="17"/>
      <c r="D43" s="23"/>
      <c r="E43" s="16"/>
      <c r="F43" s="16"/>
      <c r="G43" s="16"/>
      <c r="H43" s="95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129</v>
      </c>
      <c r="B44" s="157" t="s">
        <v>41</v>
      </c>
      <c r="C44" s="17">
        <f>C45*$C$4</f>
        <v>15419.570400000001</v>
      </c>
      <c r="D44" s="17">
        <f>D45*$D$4</f>
        <v>15390.000500000002</v>
      </c>
      <c r="E44" s="17">
        <f>E45*$E$4</f>
        <v>15343.666999999999</v>
      </c>
      <c r="F44" s="17">
        <f>F45*$F$4</f>
        <v>15346.89</v>
      </c>
      <c r="G44" s="17"/>
      <c r="H44" s="95">
        <f t="shared" ref="H44:H49" si="2">AVERAGE(C44:G44)</f>
        <v>15375.031975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130</v>
      </c>
      <c r="B45" s="162" t="s">
        <v>69</v>
      </c>
      <c r="C45" s="17">
        <v>468</v>
      </c>
      <c r="D45" s="23">
        <v>469</v>
      </c>
      <c r="E45" s="16">
        <v>470</v>
      </c>
      <c r="F45" s="16">
        <v>468</v>
      </c>
      <c r="G45" s="16"/>
      <c r="H45" s="95">
        <f t="shared" si="2"/>
        <v>468.75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131</v>
      </c>
      <c r="B46" s="157" t="s">
        <v>42</v>
      </c>
      <c r="C46" s="17">
        <f>C47*$C$4</f>
        <v>14398.188599999999</v>
      </c>
      <c r="D46" s="17">
        <f>D47*$D$4</f>
        <v>13847.719000000001</v>
      </c>
      <c r="E46" s="17">
        <f>E47*$E$4</f>
        <v>13841.946399999999</v>
      </c>
      <c r="F46" s="17">
        <f>F47*$F$4</f>
        <v>13838.434999999999</v>
      </c>
      <c r="G46" s="17"/>
      <c r="H46" s="95">
        <f t="shared" si="2"/>
        <v>13981.572249999999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132</v>
      </c>
      <c r="B47" s="162" t="s">
        <v>70</v>
      </c>
      <c r="C47" s="17">
        <v>437</v>
      </c>
      <c r="D47" s="23">
        <v>422</v>
      </c>
      <c r="E47" s="16">
        <v>424</v>
      </c>
      <c r="F47" s="16">
        <v>422</v>
      </c>
      <c r="G47" s="16"/>
      <c r="H47" s="95">
        <f t="shared" si="2"/>
        <v>426.25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133</v>
      </c>
      <c r="B48" s="157" t="s">
        <v>43</v>
      </c>
      <c r="C48" s="17">
        <f>C49*$C$4</f>
        <v>14299.3452</v>
      </c>
      <c r="D48" s="17">
        <f>D49*$D$4</f>
        <v>13749.275500000002</v>
      </c>
      <c r="E48" s="17">
        <f>E49*$E$4</f>
        <v>13744.008099999999</v>
      </c>
      <c r="F48" s="17">
        <f>F49*$F$4</f>
        <v>13740.057499999999</v>
      </c>
      <c r="G48" s="17"/>
      <c r="H48" s="95">
        <f t="shared" si="2"/>
        <v>13883.171575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134</v>
      </c>
      <c r="B49" s="157" t="s">
        <v>20</v>
      </c>
      <c r="C49" s="17">
        <v>434</v>
      </c>
      <c r="D49" s="17">
        <v>419</v>
      </c>
      <c r="E49" s="19">
        <v>421</v>
      </c>
      <c r="F49" s="19">
        <v>419</v>
      </c>
      <c r="G49" s="19"/>
      <c r="H49" s="95">
        <f t="shared" si="2"/>
        <v>423.25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163" t="s">
        <v>96</v>
      </c>
      <c r="C50" s="68"/>
      <c r="D50" s="65"/>
      <c r="E50" s="65"/>
      <c r="F50" s="65"/>
      <c r="G50" s="65"/>
      <c r="H50" s="65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135</v>
      </c>
      <c r="B51" s="157" t="s">
        <v>71</v>
      </c>
      <c r="C51" s="17">
        <f>C52*$C$4</f>
        <v>25600.440600000002</v>
      </c>
      <c r="D51" s="17">
        <f>D52*$D$4</f>
        <v>25562.495500000001</v>
      </c>
      <c r="E51" s="17">
        <f>E52*$E$4</f>
        <v>25496.604099999997</v>
      </c>
      <c r="F51" s="17">
        <f>F52*$F$4</f>
        <v>25512.564999999999</v>
      </c>
      <c r="G51" s="17"/>
      <c r="H51" s="95">
        <f>AVERAGE(C51:G51)</f>
        <v>25543.026300000001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136</v>
      </c>
      <c r="B52" s="157" t="s">
        <v>20</v>
      </c>
      <c r="C52" s="17">
        <v>777</v>
      </c>
      <c r="D52" s="16">
        <v>779</v>
      </c>
      <c r="E52" s="16">
        <v>781</v>
      </c>
      <c r="F52" s="16">
        <v>778</v>
      </c>
      <c r="G52" s="16"/>
      <c r="H52" s="95">
        <f>AVERAGE(C52:G52)</f>
        <v>778.75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137</v>
      </c>
      <c r="B53" s="157" t="s">
        <v>45</v>
      </c>
      <c r="C53" s="59" t="s">
        <v>65</v>
      </c>
      <c r="D53" s="17">
        <f>D54*$D$4</f>
        <v>0</v>
      </c>
      <c r="E53" s="17">
        <f>E54*$E$4</f>
        <v>0</v>
      </c>
      <c r="F53" s="143">
        <f>F54*$F$4</f>
        <v>0</v>
      </c>
      <c r="G53" s="59" t="s">
        <v>65</v>
      </c>
      <c r="H53" s="59" t="s">
        <v>65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138</v>
      </c>
      <c r="B54" s="157" t="s">
        <v>20</v>
      </c>
      <c r="C54" s="59" t="s">
        <v>65</v>
      </c>
      <c r="D54" s="59">
        <v>0</v>
      </c>
      <c r="E54" s="59">
        <v>0</v>
      </c>
      <c r="F54" s="59">
        <v>0</v>
      </c>
      <c r="G54" s="59" t="s">
        <v>65</v>
      </c>
      <c r="H54" s="59" t="s">
        <v>65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160" t="s">
        <v>46</v>
      </c>
      <c r="C55" s="68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139</v>
      </c>
      <c r="B56" s="157" t="s">
        <v>47</v>
      </c>
      <c r="C56" s="17">
        <f>C57*$C$4</f>
        <v>18483.715800000002</v>
      </c>
      <c r="D56" s="17">
        <f>D57*$D$4</f>
        <v>18441.749</v>
      </c>
      <c r="E56" s="17">
        <f>E57*$E$4</f>
        <v>18412.400399999999</v>
      </c>
      <c r="F56" s="17">
        <f>F57*$F$4</f>
        <v>18396.592499999999</v>
      </c>
      <c r="G56" s="17"/>
      <c r="H56" s="95">
        <f>AVERAGE(C56:G56)</f>
        <v>18433.614425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140</v>
      </c>
      <c r="B57" s="157" t="s">
        <v>22</v>
      </c>
      <c r="C57" s="17">
        <v>561</v>
      </c>
      <c r="D57" s="16">
        <v>562</v>
      </c>
      <c r="E57" s="16">
        <v>564</v>
      </c>
      <c r="F57" s="16">
        <v>561</v>
      </c>
      <c r="G57" s="16"/>
      <c r="H57" s="95">
        <f>AVERAGE(C57:G57)</f>
        <v>562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160" t="s">
        <v>48</v>
      </c>
      <c r="C58" s="68"/>
      <c r="D58" s="65"/>
      <c r="E58" s="65"/>
      <c r="F58" s="65"/>
      <c r="G58" s="65"/>
      <c r="H58" s="65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141</v>
      </c>
      <c r="B59" s="157" t="s">
        <v>49</v>
      </c>
      <c r="C59" s="17">
        <f>C60*$C$4</f>
        <v>19801.627800000002</v>
      </c>
      <c r="D59" s="17">
        <f>D60*$D$4</f>
        <v>19787.143500000002</v>
      </c>
      <c r="E59" s="17">
        <f>E60*$E$4</f>
        <v>19228.552899999999</v>
      </c>
      <c r="F59" s="17">
        <f>F60*$F$4</f>
        <v>19249.197499999998</v>
      </c>
      <c r="G59" s="17"/>
      <c r="H59" s="95">
        <f t="shared" ref="H59:H68" si="3">AVERAGE(C59:G59)</f>
        <v>19516.630424999999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142</v>
      </c>
      <c r="B60" s="157" t="s">
        <v>20</v>
      </c>
      <c r="C60" s="17">
        <v>601</v>
      </c>
      <c r="D60" s="16">
        <v>603</v>
      </c>
      <c r="E60" s="16">
        <v>589</v>
      </c>
      <c r="F60" s="16">
        <v>587</v>
      </c>
      <c r="G60" s="16"/>
      <c r="H60" s="95">
        <f t="shared" si="3"/>
        <v>595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143</v>
      </c>
      <c r="B61" s="157" t="s">
        <v>50</v>
      </c>
      <c r="C61" s="17">
        <f>C62*$C$4</f>
        <v>18977.932800000002</v>
      </c>
      <c r="D61" s="17">
        <f>D62*$D$4</f>
        <v>18933.966500000002</v>
      </c>
      <c r="E61" s="17">
        <f>E62*$E$4</f>
        <v>18412.400399999999</v>
      </c>
      <c r="F61" s="17">
        <f>F62*$F$4</f>
        <v>18396.592499999999</v>
      </c>
      <c r="G61" s="17"/>
      <c r="H61" s="95">
        <f t="shared" si="3"/>
        <v>18680.223050000001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144</v>
      </c>
      <c r="B62" s="157" t="s">
        <v>20</v>
      </c>
      <c r="C62" s="17">
        <v>576</v>
      </c>
      <c r="D62" s="16">
        <v>577</v>
      </c>
      <c r="E62" s="16">
        <v>564</v>
      </c>
      <c r="F62" s="16">
        <v>561</v>
      </c>
      <c r="G62" s="16"/>
      <c r="H62" s="95">
        <f t="shared" si="3"/>
        <v>569.5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145</v>
      </c>
      <c r="B63" s="157" t="s">
        <v>51</v>
      </c>
      <c r="C63" s="17">
        <f>C64*$C$4</f>
        <v>18187.185600000001</v>
      </c>
      <c r="D63" s="17">
        <f>D64*$D$4</f>
        <v>18146.4185</v>
      </c>
      <c r="E63" s="17">
        <f>E64*$E$4</f>
        <v>17596.247899999998</v>
      </c>
      <c r="F63" s="17">
        <f>F64*$F$4</f>
        <v>17609.572499999998</v>
      </c>
      <c r="G63" s="17"/>
      <c r="H63" s="95">
        <f t="shared" si="3"/>
        <v>17884.856124999998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146</v>
      </c>
      <c r="B64" s="157" t="s">
        <v>20</v>
      </c>
      <c r="C64" s="17">
        <v>552</v>
      </c>
      <c r="D64" s="16">
        <v>553</v>
      </c>
      <c r="E64" s="16">
        <v>539</v>
      </c>
      <c r="F64" s="16">
        <v>537</v>
      </c>
      <c r="G64" s="16"/>
      <c r="H64" s="95">
        <f t="shared" si="3"/>
        <v>545.25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147</v>
      </c>
      <c r="B65" s="157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/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148</v>
      </c>
      <c r="B66" s="157" t="s">
        <v>20</v>
      </c>
      <c r="C66" s="17">
        <v>0</v>
      </c>
      <c r="D66" s="16">
        <v>0</v>
      </c>
      <c r="E66" s="16">
        <v>0</v>
      </c>
      <c r="F66" s="16">
        <v>0</v>
      </c>
      <c r="G66" s="16"/>
      <c r="H66" s="19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149</v>
      </c>
      <c r="B67" s="157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/>
      <c r="H67" s="19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150</v>
      </c>
      <c r="B68" s="164" t="s">
        <v>20</v>
      </c>
      <c r="C68" s="24">
        <v>0</v>
      </c>
      <c r="D68" s="25">
        <v>0</v>
      </c>
      <c r="E68" s="25">
        <v>0</v>
      </c>
      <c r="F68" s="25">
        <v>0</v>
      </c>
      <c r="G68" s="25"/>
      <c r="H68" s="22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160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151</v>
      </c>
      <c r="B70" s="157" t="s">
        <v>55</v>
      </c>
      <c r="C70" s="17">
        <f>C71*$C$4</f>
        <v>20493.531600000002</v>
      </c>
      <c r="D70" s="17">
        <f>D71*$D$4</f>
        <v>20476.248000000003</v>
      </c>
      <c r="E70" s="17">
        <f>E71*$E$4</f>
        <v>19946.767099999997</v>
      </c>
      <c r="F70" s="17">
        <f>F71*$F$4</f>
        <v>19937.839999999997</v>
      </c>
      <c r="G70" s="17"/>
      <c r="H70" s="95">
        <f>AVERAGE(C70:G70)</f>
        <v>20213.596675000001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152</v>
      </c>
      <c r="B71" s="157" t="s">
        <v>22</v>
      </c>
      <c r="C71" s="17">
        <v>622</v>
      </c>
      <c r="D71" s="16">
        <v>624</v>
      </c>
      <c r="E71" s="16">
        <v>611</v>
      </c>
      <c r="F71" s="16">
        <v>608</v>
      </c>
      <c r="G71" s="16"/>
      <c r="H71" s="95">
        <f>AVERAGE(C71:G71)</f>
        <v>616.25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153</v>
      </c>
      <c r="B72" s="158" t="s">
        <v>56</v>
      </c>
      <c r="C72" s="111">
        <f>C73*$C$4</f>
        <v>20394.688200000001</v>
      </c>
      <c r="D72" s="111">
        <f>D73*$D$4</f>
        <v>20377.804500000002</v>
      </c>
      <c r="E72" s="111">
        <f>E73*$E$4</f>
        <v>19816.182699999998</v>
      </c>
      <c r="F72" s="111">
        <f>F73*$F$4</f>
        <v>19839.462499999998</v>
      </c>
      <c r="G72" s="111"/>
      <c r="H72" s="113">
        <f>AVERAGE(C72:G72)</f>
        <v>20107.034475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154</v>
      </c>
      <c r="B73" s="158" t="s">
        <v>20</v>
      </c>
      <c r="C73" s="111">
        <v>619</v>
      </c>
      <c r="D73" s="112">
        <v>621</v>
      </c>
      <c r="E73" s="112">
        <v>607</v>
      </c>
      <c r="F73" s="112">
        <v>605</v>
      </c>
      <c r="G73" s="112"/>
      <c r="H73" s="113">
        <f>AVERAGE(C73:G73)</f>
        <v>613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155</v>
      </c>
      <c r="B74" s="157" t="s">
        <v>57</v>
      </c>
      <c r="C74" s="17">
        <f>C75*$C$4</f>
        <v>20295.844799999999</v>
      </c>
      <c r="D74" s="17">
        <f>D75*$D$4</f>
        <v>20279.361000000001</v>
      </c>
      <c r="E74" s="17">
        <f>E75*$E$4</f>
        <v>19718.2444</v>
      </c>
      <c r="F74" s="17">
        <f>F75*$F$4</f>
        <v>19741.084999999999</v>
      </c>
      <c r="G74" s="17"/>
      <c r="H74" s="95">
        <f t="shared" ref="H74:H81" si="4">AVERAGE(C74:G74)</f>
        <v>20008.633799999996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156</v>
      </c>
      <c r="B75" s="157" t="s">
        <v>20</v>
      </c>
      <c r="C75" s="17">
        <v>616</v>
      </c>
      <c r="D75" s="16">
        <v>618</v>
      </c>
      <c r="E75" s="16">
        <v>604</v>
      </c>
      <c r="F75" s="16">
        <v>602</v>
      </c>
      <c r="G75" s="16"/>
      <c r="H75" s="95">
        <f t="shared" si="4"/>
        <v>610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157</v>
      </c>
      <c r="B76" s="157" t="s">
        <v>58</v>
      </c>
      <c r="C76" s="17">
        <f>C77*$C$4</f>
        <v>20197.001400000001</v>
      </c>
      <c r="D76" s="17">
        <f>D77*$D$4</f>
        <v>20180.917500000003</v>
      </c>
      <c r="E76" s="17">
        <f>E77*$E$4</f>
        <v>19620.306099999998</v>
      </c>
      <c r="F76" s="17">
        <f>F77*$F$4</f>
        <v>19642.707499999997</v>
      </c>
      <c r="G76" s="17"/>
      <c r="H76" s="95">
        <f t="shared" si="4"/>
        <v>19910.233124999999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158</v>
      </c>
      <c r="B77" s="157" t="s">
        <v>20</v>
      </c>
      <c r="C77" s="17">
        <v>613</v>
      </c>
      <c r="D77" s="16">
        <v>615</v>
      </c>
      <c r="E77" s="16">
        <v>601</v>
      </c>
      <c r="F77" s="16">
        <v>599</v>
      </c>
      <c r="G77" s="16"/>
      <c r="H77" s="95">
        <f t="shared" si="4"/>
        <v>607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159</v>
      </c>
      <c r="B78" s="157" t="s">
        <v>59</v>
      </c>
      <c r="C78" s="17">
        <f>C79*$C$4</f>
        <v>19999.314600000002</v>
      </c>
      <c r="D78" s="17">
        <f>D79*$D$4</f>
        <v>19984.030500000001</v>
      </c>
      <c r="E78" s="17">
        <f>E79*$E$4</f>
        <v>19424.429499999998</v>
      </c>
      <c r="F78" s="17">
        <f>F79*$F$4</f>
        <v>19445.952499999999</v>
      </c>
      <c r="G78" s="17"/>
      <c r="H78" s="95">
        <f t="shared" si="4"/>
        <v>19713.431775000001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160</v>
      </c>
      <c r="B79" s="157" t="s">
        <v>22</v>
      </c>
      <c r="C79" s="17">
        <v>607</v>
      </c>
      <c r="D79" s="16">
        <v>609</v>
      </c>
      <c r="E79" s="16">
        <v>595</v>
      </c>
      <c r="F79" s="16">
        <v>593</v>
      </c>
      <c r="G79" s="16"/>
      <c r="H79" s="95">
        <f t="shared" si="4"/>
        <v>601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161</v>
      </c>
      <c r="B80" s="157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/>
      <c r="H80" s="19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162</v>
      </c>
      <c r="B81" s="157" t="s">
        <v>20</v>
      </c>
      <c r="C81" s="17">
        <v>0</v>
      </c>
      <c r="D81" s="16">
        <v>0</v>
      </c>
      <c r="E81" s="16">
        <v>0</v>
      </c>
      <c r="F81" s="16">
        <v>0</v>
      </c>
      <c r="G81" s="16"/>
      <c r="H81" s="19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160" t="s">
        <v>61</v>
      </c>
      <c r="C82" s="65"/>
      <c r="D82" s="65"/>
      <c r="E82" s="65"/>
      <c r="F82" s="65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hidden="1" x14ac:dyDescent="0.5">
      <c r="A83" t="s">
        <v>163</v>
      </c>
      <c r="B83" s="157" t="s">
        <v>62</v>
      </c>
      <c r="C83" s="17">
        <f>C84*$C$4</f>
        <v>10806.8784</v>
      </c>
      <c r="D83" s="17">
        <f>D84*$D$4</f>
        <v>10795.970500000001</v>
      </c>
      <c r="E83" s="17">
        <f>E84*$E$4</f>
        <v>10773.213</v>
      </c>
      <c r="F83" s="17">
        <f>F84*$F$4</f>
        <v>10788.732499999998</v>
      </c>
      <c r="G83" s="17"/>
      <c r="H83" s="95">
        <f>AVERAGE(C83:G83)</f>
        <v>10791.1986</v>
      </c>
      <c r="I83" s="20"/>
      <c r="J83" s="20"/>
      <c r="K83" s="20"/>
      <c r="L83" s="20"/>
      <c r="M83" s="20"/>
      <c r="N83" s="26" t="s">
        <v>64</v>
      </c>
      <c r="O83" s="20"/>
      <c r="P83" s="20"/>
      <c r="Q83" s="20"/>
    </row>
    <row r="84" spans="1:17" hidden="1" x14ac:dyDescent="0.5">
      <c r="A84" t="s">
        <v>164</v>
      </c>
      <c r="B84" s="164" t="s">
        <v>20</v>
      </c>
      <c r="C84" s="24">
        <v>328</v>
      </c>
      <c r="D84" s="25">
        <v>329</v>
      </c>
      <c r="E84" s="25">
        <v>330</v>
      </c>
      <c r="F84" s="22">
        <v>329</v>
      </c>
      <c r="G84" s="25"/>
      <c r="H84" s="94">
        <f>AVERAGE(C84:G84)</f>
        <v>329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161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0"/>
      <c r="O85" s="20"/>
      <c r="P85" s="20"/>
      <c r="Q85" s="20"/>
    </row>
    <row r="86" spans="1:17" x14ac:dyDescent="0.5">
      <c r="B86" s="157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x14ac:dyDescent="0.5">
      <c r="B87" s="157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165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166"/>
      <c r="C89" s="18"/>
      <c r="D89" s="18"/>
      <c r="E89" s="18"/>
      <c r="F89" s="18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</row>
    <row r="351" spans="3:17" x14ac:dyDescent="0.5">
      <c r="C351" s="20"/>
      <c r="D351" s="20"/>
      <c r="E351" s="20"/>
      <c r="F351" s="20"/>
      <c r="G351" s="20"/>
      <c r="H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2" activePane="bottomRight" state="frozen"/>
      <selection activeCell="A6" sqref="A6"/>
      <selection pane="topRight" activeCell="A6" sqref="A6"/>
      <selection pane="bottomLeft" activeCell="A6" sqref="A6"/>
      <selection pane="bottomRight" activeCell="A37" sqref="A37:A42"/>
    </sheetView>
  </sheetViews>
  <sheetFormatPr defaultRowHeight="21.75" x14ac:dyDescent="0.5"/>
  <cols>
    <col min="1" max="1" width="16.7109375" customWidth="1"/>
    <col min="2" max="2" width="23" style="167" customWidth="1"/>
    <col min="3" max="8" width="13.42578125" customWidth="1"/>
  </cols>
  <sheetData>
    <row r="1" spans="1:17" ht="29.25" x14ac:dyDescent="0.6">
      <c r="B1" s="178" t="s">
        <v>86</v>
      </c>
      <c r="C1" s="178"/>
      <c r="D1" s="178"/>
      <c r="E1" s="178"/>
      <c r="F1" s="178"/>
      <c r="G1" s="178"/>
      <c r="H1" s="178"/>
    </row>
    <row r="2" spans="1:17" x14ac:dyDescent="0.5">
      <c r="B2" s="151" t="s">
        <v>0</v>
      </c>
      <c r="C2" s="176" t="s">
        <v>68</v>
      </c>
      <c r="D2" s="177"/>
      <c r="E2" s="177"/>
      <c r="F2" s="177"/>
      <c r="G2" s="177"/>
      <c r="H2" s="31" t="s">
        <v>1</v>
      </c>
    </row>
    <row r="3" spans="1:17" x14ac:dyDescent="0.5">
      <c r="B3" s="168" t="s">
        <v>3</v>
      </c>
      <c r="C3" s="1">
        <v>1</v>
      </c>
      <c r="D3" s="2">
        <v>2</v>
      </c>
      <c r="E3" s="2">
        <v>3</v>
      </c>
      <c r="F3" s="2">
        <v>4</v>
      </c>
      <c r="G3" s="2">
        <v>5</v>
      </c>
      <c r="H3" s="39" t="s">
        <v>16</v>
      </c>
    </row>
    <row r="4" spans="1:17" x14ac:dyDescent="0.5">
      <c r="B4" s="169" t="s">
        <v>17</v>
      </c>
      <c r="C4" s="45">
        <v>32.894599999999997</v>
      </c>
      <c r="D4" s="46">
        <v>32.933700000000002</v>
      </c>
      <c r="E4" s="47">
        <v>32.9328</v>
      </c>
      <c r="F4" s="45">
        <v>32.8812</v>
      </c>
      <c r="G4" s="45"/>
      <c r="H4" s="49">
        <f>AVERAGE(C4:G4)</f>
        <v>32.910575000000001</v>
      </c>
    </row>
    <row r="5" spans="1:17" x14ac:dyDescent="0.5">
      <c r="B5" s="154" t="s">
        <v>18</v>
      </c>
      <c r="C5" s="63"/>
      <c r="D5" s="64"/>
      <c r="E5" s="64"/>
      <c r="F5" s="65"/>
      <c r="G5" s="64"/>
      <c r="H5" s="63"/>
    </row>
    <row r="6" spans="1:17" x14ac:dyDescent="0.5">
      <c r="A6" t="s">
        <v>97</v>
      </c>
      <c r="B6" s="155" t="s">
        <v>19</v>
      </c>
      <c r="C6" s="17">
        <f>C7*$C$4</f>
        <v>36710.373599999999</v>
      </c>
      <c r="D6" s="17">
        <f>D7*$D$4</f>
        <v>36754.0092</v>
      </c>
      <c r="E6" s="17">
        <f>E7*$E$4</f>
        <v>36753.004800000002</v>
      </c>
      <c r="F6" s="17">
        <f>F7*$F$4</f>
        <v>36695.419199999997</v>
      </c>
      <c r="G6" s="17"/>
      <c r="H6" s="95">
        <f t="shared" ref="H6:H35" si="0">AVERAGE(C6:G6)</f>
        <v>36728.201699999998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155" t="s">
        <v>20</v>
      </c>
      <c r="C7" s="19">
        <v>1116</v>
      </c>
      <c r="D7" s="16">
        <v>1116</v>
      </c>
      <c r="E7" s="16">
        <v>1116</v>
      </c>
      <c r="F7" s="16">
        <v>1116</v>
      </c>
      <c r="G7" s="16"/>
      <c r="H7" s="95">
        <f t="shared" si="0"/>
        <v>1116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156" t="s">
        <v>21</v>
      </c>
      <c r="C8" s="111">
        <f>C9*$C$4</f>
        <v>33585.386599999998</v>
      </c>
      <c r="D8" s="111">
        <f>D9*$D$4</f>
        <v>33625.307700000005</v>
      </c>
      <c r="E8" s="111">
        <f>E9*$E$4</f>
        <v>33426.792000000001</v>
      </c>
      <c r="F8" s="111">
        <f>F9*$F$4</f>
        <v>33078.487200000003</v>
      </c>
      <c r="G8" s="111"/>
      <c r="H8" s="113">
        <f t="shared" si="0"/>
        <v>33428.993375000005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156" t="s">
        <v>22</v>
      </c>
      <c r="C9" s="111">
        <v>1021</v>
      </c>
      <c r="D9" s="111">
        <v>1021</v>
      </c>
      <c r="E9" s="111">
        <v>1015</v>
      </c>
      <c r="F9" s="111">
        <v>1006</v>
      </c>
      <c r="G9" s="111"/>
      <c r="H9" s="113">
        <f t="shared" si="0"/>
        <v>1015.75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156" t="s">
        <v>23</v>
      </c>
      <c r="C10" s="111">
        <f>C11*$C$4</f>
        <v>36184.06</v>
      </c>
      <c r="D10" s="111">
        <f>D11*$D$4</f>
        <v>36227.07</v>
      </c>
      <c r="E10" s="111">
        <f>E11*$E$4</f>
        <v>36226.080000000002</v>
      </c>
      <c r="F10" s="111">
        <f>F11*$F$4</f>
        <v>36169.32</v>
      </c>
      <c r="G10" s="111"/>
      <c r="H10" s="113">
        <f t="shared" si="0"/>
        <v>36201.6325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156" t="s">
        <v>20</v>
      </c>
      <c r="C11" s="111">
        <v>1100</v>
      </c>
      <c r="D11" s="111">
        <v>1100</v>
      </c>
      <c r="E11" s="111">
        <v>1100</v>
      </c>
      <c r="F11" s="111">
        <v>1100</v>
      </c>
      <c r="G11" s="111"/>
      <c r="H11" s="113">
        <f t="shared" si="0"/>
        <v>1100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156" t="s">
        <v>24</v>
      </c>
      <c r="C12" s="111">
        <f>C13*$C$4</f>
        <v>33091.967599999996</v>
      </c>
      <c r="D12" s="111">
        <f>D13*$D$4</f>
        <v>33131.302199999998</v>
      </c>
      <c r="E12" s="111">
        <f>E13*$E$4</f>
        <v>32899.867200000001</v>
      </c>
      <c r="F12" s="111">
        <f>F13*$F$4</f>
        <v>32552.387999999999</v>
      </c>
      <c r="G12" s="111"/>
      <c r="H12" s="113">
        <f t="shared" si="0"/>
        <v>32918.881249999999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156" t="s">
        <v>20</v>
      </c>
      <c r="C13" s="113">
        <v>1006</v>
      </c>
      <c r="D13" s="114">
        <v>1006</v>
      </c>
      <c r="E13" s="112">
        <v>999</v>
      </c>
      <c r="F13" s="112">
        <v>990</v>
      </c>
      <c r="G13" s="112"/>
      <c r="H13" s="113">
        <f t="shared" si="0"/>
        <v>1000.25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155" t="s">
        <v>25</v>
      </c>
      <c r="C14" s="17">
        <f>C15*$C$4</f>
        <v>21513.068399999996</v>
      </c>
      <c r="D14" s="17">
        <f>D15*$D$4</f>
        <v>21538.639800000001</v>
      </c>
      <c r="E14" s="17">
        <f>E15*$E$4</f>
        <v>21011.126400000001</v>
      </c>
      <c r="F14" s="17">
        <f>F15*$F$4</f>
        <v>20452.106400000001</v>
      </c>
      <c r="G14" s="17"/>
      <c r="H14" s="95">
        <f t="shared" si="0"/>
        <v>21128.735249999998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155" t="s">
        <v>20</v>
      </c>
      <c r="C15" s="19">
        <v>654</v>
      </c>
      <c r="D15" s="16">
        <v>654</v>
      </c>
      <c r="E15" s="16">
        <v>638</v>
      </c>
      <c r="F15" s="16">
        <v>622</v>
      </c>
      <c r="G15" s="16"/>
      <c r="H15" s="95">
        <f t="shared" si="0"/>
        <v>642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155" t="s">
        <v>26</v>
      </c>
      <c r="C16" s="17">
        <f>C17*$C$4</f>
        <v>19473.603199999998</v>
      </c>
      <c r="D16" s="17">
        <f>D17*$D$4</f>
        <v>19266.214500000002</v>
      </c>
      <c r="E16" s="17">
        <f>E17*$E$4</f>
        <v>18771.696</v>
      </c>
      <c r="F16" s="17">
        <f>F17*$F$4</f>
        <v>18249.065999999999</v>
      </c>
      <c r="G16" s="17"/>
      <c r="H16" s="95">
        <f t="shared" si="0"/>
        <v>18940.144925000001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155" t="s">
        <v>20</v>
      </c>
      <c r="C17" s="19">
        <v>592</v>
      </c>
      <c r="D17" s="16">
        <v>585</v>
      </c>
      <c r="E17" s="16">
        <v>570</v>
      </c>
      <c r="F17" s="16">
        <v>555</v>
      </c>
      <c r="G17" s="16"/>
      <c r="H17" s="95">
        <f t="shared" si="0"/>
        <v>575.5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155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/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155" t="s">
        <v>20</v>
      </c>
      <c r="C19" s="19">
        <v>0</v>
      </c>
      <c r="D19" s="17">
        <v>0</v>
      </c>
      <c r="E19" s="16">
        <v>0</v>
      </c>
      <c r="F19" s="16">
        <v>0</v>
      </c>
      <c r="G19" s="16"/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155" t="s">
        <v>28</v>
      </c>
      <c r="C20" s="17">
        <f>C21*$C$4</f>
        <v>0</v>
      </c>
      <c r="D20" s="17">
        <v>0</v>
      </c>
      <c r="E20" s="17">
        <f>E21*$E$4</f>
        <v>0</v>
      </c>
      <c r="F20" s="17">
        <f>F21*$F$4</f>
        <v>0</v>
      </c>
      <c r="G20" s="17"/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155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156" t="s">
        <v>29</v>
      </c>
      <c r="C22" s="111">
        <f>C23*$C$4</f>
        <v>18453.870599999998</v>
      </c>
      <c r="D22" s="111">
        <f>D23*$D$4</f>
        <v>18278.2035</v>
      </c>
      <c r="E22" s="111">
        <f>E23*$E$4</f>
        <v>17750.779200000001</v>
      </c>
      <c r="F22" s="111">
        <f>F23*$F$4</f>
        <v>16900.936799999999</v>
      </c>
      <c r="G22" s="111"/>
      <c r="H22" s="113">
        <f t="shared" si="0"/>
        <v>17845.947525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156" t="s">
        <v>20</v>
      </c>
      <c r="C23" s="113">
        <v>561</v>
      </c>
      <c r="D23" s="112">
        <v>555</v>
      </c>
      <c r="E23" s="112">
        <v>539</v>
      </c>
      <c r="F23" s="112">
        <v>514</v>
      </c>
      <c r="G23" s="112"/>
      <c r="H23" s="113">
        <f t="shared" si="0"/>
        <v>542.25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155" t="s">
        <v>30</v>
      </c>
      <c r="C24" s="17">
        <f>C25*$C$4</f>
        <v>18355.186799999999</v>
      </c>
      <c r="D24" s="17">
        <f>D25*$D$4</f>
        <v>18179.402400000003</v>
      </c>
      <c r="E24" s="17">
        <f>E25*$E$4</f>
        <v>17651.980800000001</v>
      </c>
      <c r="F24" s="17">
        <f>F25*$F$4</f>
        <v>16802.2932</v>
      </c>
      <c r="G24" s="17"/>
      <c r="H24" s="95">
        <f t="shared" si="0"/>
        <v>17747.215800000002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155" t="s">
        <v>20</v>
      </c>
      <c r="C25" s="19">
        <v>558</v>
      </c>
      <c r="D25" s="19">
        <v>552</v>
      </c>
      <c r="E25" s="19">
        <v>536</v>
      </c>
      <c r="F25" s="19">
        <v>511</v>
      </c>
      <c r="G25" s="19"/>
      <c r="H25" s="95">
        <f t="shared" si="0"/>
        <v>539.25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155" t="s">
        <v>31</v>
      </c>
      <c r="C26" s="17">
        <f>C27*$C$4</f>
        <v>17467.032599999999</v>
      </c>
      <c r="D26" s="17">
        <f>D27*$D$4</f>
        <v>17323.126200000002</v>
      </c>
      <c r="E26" s="17">
        <f>E27*$E$4</f>
        <v>16927.459200000001</v>
      </c>
      <c r="F26" s="17">
        <f>F27*$F$4</f>
        <v>16144.6692</v>
      </c>
      <c r="G26" s="17"/>
      <c r="H26" s="95">
        <f t="shared" si="0"/>
        <v>16965.571800000002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155" t="s">
        <v>20</v>
      </c>
      <c r="C27" s="17">
        <v>531</v>
      </c>
      <c r="D27" s="23">
        <v>526</v>
      </c>
      <c r="E27" s="16">
        <v>514</v>
      </c>
      <c r="F27" s="16">
        <v>491</v>
      </c>
      <c r="G27" s="16"/>
      <c r="H27" s="95">
        <f t="shared" si="0"/>
        <v>515.5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155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/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155" t="s">
        <v>20</v>
      </c>
      <c r="C29" s="17">
        <v>0</v>
      </c>
      <c r="D29" s="23">
        <v>0</v>
      </c>
      <c r="E29" s="16">
        <v>0</v>
      </c>
      <c r="F29" s="16">
        <v>0</v>
      </c>
      <c r="G29" s="16"/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156" t="s">
        <v>66</v>
      </c>
      <c r="C30" s="111">
        <f>C31*$C$4</f>
        <v>16348.616199999999</v>
      </c>
      <c r="D30" s="111">
        <f>D31*$D$4</f>
        <v>16236.314100000001</v>
      </c>
      <c r="E30" s="111">
        <f>E31*$E$4</f>
        <v>16005.3408</v>
      </c>
      <c r="F30" s="111">
        <f>F31*$F$4</f>
        <v>15223.9956</v>
      </c>
      <c r="G30" s="111"/>
      <c r="H30" s="113">
        <f t="shared" si="0"/>
        <v>15953.566675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156" t="s">
        <v>20</v>
      </c>
      <c r="C31" s="111">
        <v>497</v>
      </c>
      <c r="D31" s="114">
        <v>493</v>
      </c>
      <c r="E31" s="112">
        <v>486</v>
      </c>
      <c r="F31" s="112">
        <v>463</v>
      </c>
      <c r="G31" s="112"/>
      <c r="H31" s="113">
        <f t="shared" si="0"/>
        <v>484.75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155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/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155" t="s">
        <v>20</v>
      </c>
      <c r="C33" s="17">
        <v>0</v>
      </c>
      <c r="D33" s="23">
        <v>0</v>
      </c>
      <c r="E33" s="16">
        <v>0</v>
      </c>
      <c r="F33" s="16">
        <v>0</v>
      </c>
      <c r="G33" s="16"/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125</v>
      </c>
      <c r="B34" s="155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/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126</v>
      </c>
      <c r="B35" s="170" t="s">
        <v>22</v>
      </c>
      <c r="C35" s="24">
        <v>0</v>
      </c>
      <c r="D35" s="29">
        <v>0</v>
      </c>
      <c r="E35" s="25">
        <v>0</v>
      </c>
      <c r="F35" s="25">
        <v>0</v>
      </c>
      <c r="G35" s="25"/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160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157" t="s">
        <v>36</v>
      </c>
      <c r="C37" s="17">
        <f>C38*$C$4</f>
        <v>19835.443799999997</v>
      </c>
      <c r="D37" s="17">
        <f>D38*$D$4</f>
        <v>19859.021100000002</v>
      </c>
      <c r="E37" s="17">
        <f>E38*$E$4</f>
        <v>19364.486400000002</v>
      </c>
      <c r="F37" s="17">
        <f>F38*$F$4</f>
        <v>19334.1456</v>
      </c>
      <c r="G37" s="17"/>
      <c r="H37" s="95">
        <f t="shared" ref="H37:H68" si="1">AVERAGE(C37:G37)</f>
        <v>19598.274225000001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157" t="s">
        <v>37</v>
      </c>
      <c r="C38" s="23">
        <v>603</v>
      </c>
      <c r="D38" s="23">
        <v>603</v>
      </c>
      <c r="E38" s="16">
        <v>588</v>
      </c>
      <c r="F38" s="16">
        <v>588</v>
      </c>
      <c r="G38" s="16"/>
      <c r="H38" s="95">
        <f t="shared" si="1"/>
        <v>595.5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157" t="s">
        <v>39</v>
      </c>
      <c r="C39" s="17">
        <f>C40*$C$4</f>
        <v>15690.724199999999</v>
      </c>
      <c r="D39" s="17">
        <f>D40*$D$4</f>
        <v>15709.374900000001</v>
      </c>
      <c r="E39" s="17">
        <f>E40*$E$4</f>
        <v>15214.953600000001</v>
      </c>
      <c r="F39" s="17">
        <f>F40*$F$4</f>
        <v>15191.1144</v>
      </c>
      <c r="G39" s="17"/>
      <c r="H39" s="95">
        <f t="shared" si="1"/>
        <v>15451.541775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157" t="s">
        <v>38</v>
      </c>
      <c r="C40" s="23">
        <v>477</v>
      </c>
      <c r="D40" s="23">
        <v>477</v>
      </c>
      <c r="E40" s="16">
        <v>462</v>
      </c>
      <c r="F40" s="16">
        <v>462</v>
      </c>
      <c r="G40" s="16"/>
      <c r="H40" s="95">
        <f t="shared" si="1"/>
        <v>469.5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127</v>
      </c>
      <c r="B41" s="158" t="s">
        <v>67</v>
      </c>
      <c r="C41" s="111">
        <f>C42*$C$4</f>
        <v>27894.620799999997</v>
      </c>
      <c r="D41" s="111">
        <f>D42*$D$4</f>
        <v>27400.838400000001</v>
      </c>
      <c r="E41" s="111">
        <f>E42*$E$4</f>
        <v>26873.164799999999</v>
      </c>
      <c r="F41" s="111">
        <f>F42*$F$4</f>
        <v>26831.0592</v>
      </c>
      <c r="G41" s="111"/>
      <c r="H41" s="113">
        <f t="shared" si="1"/>
        <v>27249.9208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128</v>
      </c>
      <c r="B42" s="158" t="s">
        <v>22</v>
      </c>
      <c r="C42" s="114">
        <v>848</v>
      </c>
      <c r="D42" s="114">
        <v>832</v>
      </c>
      <c r="E42" s="112">
        <v>816</v>
      </c>
      <c r="F42" s="112">
        <v>816</v>
      </c>
      <c r="G42" s="112"/>
      <c r="H42" s="113">
        <f t="shared" si="1"/>
        <v>828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160" t="s">
        <v>40</v>
      </c>
      <c r="C43" s="67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129</v>
      </c>
      <c r="B44" s="157" t="s">
        <v>41</v>
      </c>
      <c r="C44" s="17">
        <f>C45*$C$4</f>
        <v>15394.672799999998</v>
      </c>
      <c r="D44" s="17">
        <f>D45*$D$4</f>
        <v>15412.971600000001</v>
      </c>
      <c r="E44" s="17">
        <f>E45*$E$4</f>
        <v>15412.5504</v>
      </c>
      <c r="F44" s="17">
        <f>F45*$F$4</f>
        <v>14895.1836</v>
      </c>
      <c r="G44" s="17"/>
      <c r="H44" s="95">
        <f t="shared" si="1"/>
        <v>15278.8446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130</v>
      </c>
      <c r="B45" s="162" t="s">
        <v>69</v>
      </c>
      <c r="C45" s="23">
        <v>468</v>
      </c>
      <c r="D45" s="23">
        <v>468</v>
      </c>
      <c r="E45" s="16">
        <v>468</v>
      </c>
      <c r="F45" s="16">
        <v>453</v>
      </c>
      <c r="G45" s="16"/>
      <c r="H45" s="95">
        <f t="shared" si="1"/>
        <v>464.25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131</v>
      </c>
      <c r="B46" s="157" t="s">
        <v>42</v>
      </c>
      <c r="C46" s="17">
        <f>C47*$C$4</f>
        <v>13848.6266</v>
      </c>
      <c r="D46" s="17">
        <f>D47*$D$4</f>
        <v>13667.485500000001</v>
      </c>
      <c r="E46" s="17">
        <f>E47*$E$4</f>
        <v>13667.112000000001</v>
      </c>
      <c r="F46" s="17">
        <f>F47*$F$4</f>
        <v>12856.549199999999</v>
      </c>
      <c r="G46" s="17"/>
      <c r="H46" s="95">
        <f t="shared" si="1"/>
        <v>13509.943325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132</v>
      </c>
      <c r="B47" s="162" t="s">
        <v>70</v>
      </c>
      <c r="C47" s="23">
        <v>421</v>
      </c>
      <c r="D47" s="23">
        <v>415</v>
      </c>
      <c r="E47" s="16">
        <v>415</v>
      </c>
      <c r="F47" s="16">
        <v>391</v>
      </c>
      <c r="G47" s="16"/>
      <c r="H47" s="95">
        <f t="shared" si="1"/>
        <v>410.5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133</v>
      </c>
      <c r="B48" s="157" t="s">
        <v>43</v>
      </c>
      <c r="C48" s="17">
        <f>C49*$C$4</f>
        <v>13749.942799999999</v>
      </c>
      <c r="D48" s="17">
        <f>D49*$D$4</f>
        <v>13568.6844</v>
      </c>
      <c r="E48" s="17">
        <f>E49*$E$4</f>
        <v>13568.313599999999</v>
      </c>
      <c r="F48" s="17">
        <f>F49*$F$4</f>
        <v>12757.9056</v>
      </c>
      <c r="G48" s="17"/>
      <c r="H48" s="95">
        <f t="shared" si="1"/>
        <v>13411.211599999999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134</v>
      </c>
      <c r="B49" s="157" t="s">
        <v>20</v>
      </c>
      <c r="C49" s="17">
        <v>418</v>
      </c>
      <c r="D49" s="17">
        <v>412</v>
      </c>
      <c r="E49" s="19">
        <v>412</v>
      </c>
      <c r="F49" s="19">
        <v>388</v>
      </c>
      <c r="G49" s="19"/>
      <c r="H49" s="95">
        <f t="shared" si="1"/>
        <v>407.5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163" t="s">
        <v>96</v>
      </c>
      <c r="C50" s="65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135</v>
      </c>
      <c r="B51" s="157" t="s">
        <v>71</v>
      </c>
      <c r="C51" s="17">
        <f>C52*$C$4</f>
        <v>25559.104199999998</v>
      </c>
      <c r="D51" s="17">
        <f>D52*$D$4</f>
        <v>24568.540200000003</v>
      </c>
      <c r="E51" s="17">
        <f>E52*$E$4</f>
        <v>23546.952000000001</v>
      </c>
      <c r="F51" s="17">
        <f>F52*$F$4</f>
        <v>23510.058000000001</v>
      </c>
      <c r="G51" s="17"/>
      <c r="H51" s="95">
        <f>AVERAGE(C51:G51)</f>
        <v>24296.163600000003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136</v>
      </c>
      <c r="B52" s="157" t="s">
        <v>20</v>
      </c>
      <c r="C52" s="16">
        <v>777</v>
      </c>
      <c r="D52" s="16">
        <v>746</v>
      </c>
      <c r="E52" s="16">
        <v>715</v>
      </c>
      <c r="F52" s="16">
        <v>715</v>
      </c>
      <c r="G52" s="16"/>
      <c r="H52" s="95">
        <f>AVERAGE(C52:G52)</f>
        <v>738.25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137</v>
      </c>
      <c r="B53" s="157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59"/>
      <c r="H53" s="95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138</v>
      </c>
      <c r="B54" s="157" t="s">
        <v>20</v>
      </c>
      <c r="C54" s="59">
        <v>0</v>
      </c>
      <c r="D54" s="59">
        <v>0</v>
      </c>
      <c r="E54" s="59">
        <v>0</v>
      </c>
      <c r="F54" s="17">
        <v>0</v>
      </c>
      <c r="G54" s="59"/>
      <c r="H54" s="95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160" t="s">
        <v>46</v>
      </c>
      <c r="C55" s="65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139</v>
      </c>
      <c r="B56" s="157" t="s">
        <v>47</v>
      </c>
      <c r="C56" s="17">
        <f>C57*$C$4</f>
        <v>18453.870599999998</v>
      </c>
      <c r="D56" s="17">
        <f>D57*$D$4</f>
        <v>17948.8665</v>
      </c>
      <c r="E56" s="17">
        <f>E57*$E$4</f>
        <v>17948.376</v>
      </c>
      <c r="F56" s="17">
        <f>F57*$F$4</f>
        <v>17920.254000000001</v>
      </c>
      <c r="G56" s="17"/>
      <c r="H56" s="95">
        <f t="shared" si="1"/>
        <v>18067.841775000001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140</v>
      </c>
      <c r="B57" s="157" t="s">
        <v>22</v>
      </c>
      <c r="C57" s="16">
        <v>561</v>
      </c>
      <c r="D57" s="16">
        <v>545</v>
      </c>
      <c r="E57" s="16">
        <v>545</v>
      </c>
      <c r="F57" s="16">
        <v>545</v>
      </c>
      <c r="G57" s="16"/>
      <c r="H57" s="95">
        <f t="shared" si="1"/>
        <v>549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160" t="s">
        <v>48</v>
      </c>
      <c r="C58" s="65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141</v>
      </c>
      <c r="B59" s="157" t="s">
        <v>49</v>
      </c>
      <c r="C59" s="17">
        <f>C60*$C$4</f>
        <v>19243.340999999997</v>
      </c>
      <c r="D59" s="17">
        <f>D60*$D$4</f>
        <v>19266.214500000002</v>
      </c>
      <c r="E59" s="17">
        <f>E60*$E$4</f>
        <v>18771.696</v>
      </c>
      <c r="F59" s="17">
        <f>F60*$F$4</f>
        <v>18249.065999999999</v>
      </c>
      <c r="G59" s="17"/>
      <c r="H59" s="95">
        <f t="shared" si="1"/>
        <v>18882.579375000001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142</v>
      </c>
      <c r="B60" s="157" t="s">
        <v>20</v>
      </c>
      <c r="C60" s="16">
        <v>585</v>
      </c>
      <c r="D60" s="16">
        <v>585</v>
      </c>
      <c r="E60" s="16">
        <v>570</v>
      </c>
      <c r="F60" s="16">
        <v>555</v>
      </c>
      <c r="G60" s="16"/>
      <c r="H60" s="95">
        <f t="shared" si="1"/>
        <v>573.75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143</v>
      </c>
      <c r="B61" s="157" t="s">
        <v>50</v>
      </c>
      <c r="C61" s="17">
        <f>C62*$C$4</f>
        <v>18453.870599999998</v>
      </c>
      <c r="D61" s="17">
        <f>D62*$D$4</f>
        <v>18278.2035</v>
      </c>
      <c r="E61" s="17">
        <f>E62*$E$4</f>
        <v>17750.779200000001</v>
      </c>
      <c r="F61" s="17">
        <f>F62*$F$4</f>
        <v>17196.867600000001</v>
      </c>
      <c r="G61" s="17"/>
      <c r="H61" s="95">
        <f t="shared" si="1"/>
        <v>17919.930225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144</v>
      </c>
      <c r="B62" s="157" t="s">
        <v>20</v>
      </c>
      <c r="C62" s="16">
        <v>561</v>
      </c>
      <c r="D62" s="16">
        <v>555</v>
      </c>
      <c r="E62" s="16">
        <v>539</v>
      </c>
      <c r="F62" s="16">
        <v>523</v>
      </c>
      <c r="G62" s="16"/>
      <c r="H62" s="95">
        <f t="shared" si="1"/>
        <v>544.5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145</v>
      </c>
      <c r="B63" s="157" t="s">
        <v>51</v>
      </c>
      <c r="C63" s="17">
        <f>C64*$C$4</f>
        <v>17631.505599999997</v>
      </c>
      <c r="D63" s="17">
        <f>D64*$D$4</f>
        <v>17421.927299999999</v>
      </c>
      <c r="E63" s="17">
        <f>E64*$E$4</f>
        <v>16927.459200000001</v>
      </c>
      <c r="F63" s="17">
        <f>F64*$F$4</f>
        <v>16407.718799999999</v>
      </c>
      <c r="G63" s="17"/>
      <c r="H63" s="95">
        <f t="shared" si="1"/>
        <v>17097.152725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146</v>
      </c>
      <c r="B64" s="157" t="s">
        <v>20</v>
      </c>
      <c r="C64" s="16">
        <v>536</v>
      </c>
      <c r="D64" s="16">
        <v>529</v>
      </c>
      <c r="E64" s="16">
        <v>514</v>
      </c>
      <c r="F64" s="17">
        <v>499</v>
      </c>
      <c r="G64" s="16"/>
      <c r="H64" s="95">
        <f t="shared" si="1"/>
        <v>519.5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147</v>
      </c>
      <c r="B65" s="157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/>
      <c r="H65" s="95">
        <f t="shared" si="1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148</v>
      </c>
      <c r="B66" s="157" t="s">
        <v>20</v>
      </c>
      <c r="C66" s="16">
        <v>0</v>
      </c>
      <c r="D66" s="16">
        <v>0</v>
      </c>
      <c r="E66" s="16">
        <v>0</v>
      </c>
      <c r="F66" s="16">
        <v>0</v>
      </c>
      <c r="G66" s="16"/>
      <c r="H66" s="95">
        <f t="shared" si="1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149</v>
      </c>
      <c r="B67" s="157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/>
      <c r="H67" s="95">
        <f t="shared" si="1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150</v>
      </c>
      <c r="B68" s="164" t="s">
        <v>20</v>
      </c>
      <c r="C68" s="25">
        <v>0</v>
      </c>
      <c r="D68" s="25">
        <v>0</v>
      </c>
      <c r="E68" s="25">
        <v>0</v>
      </c>
      <c r="F68" s="24">
        <v>0</v>
      </c>
      <c r="G68" s="25"/>
      <c r="H68" s="94">
        <f t="shared" si="1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160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151</v>
      </c>
      <c r="B70" s="157" t="s">
        <v>55</v>
      </c>
      <c r="C70" s="17">
        <f>C71*$C$4</f>
        <v>19967.022199999999</v>
      </c>
      <c r="D70" s="17">
        <f>D71*$D$4</f>
        <v>19793.153700000003</v>
      </c>
      <c r="E70" s="17">
        <f>E71*$E$4</f>
        <v>19496.2176</v>
      </c>
      <c r="F70" s="17">
        <f>F71*$F$4</f>
        <v>18939.571199999998</v>
      </c>
      <c r="G70" s="17"/>
      <c r="H70" s="95">
        <f t="shared" ref="H70:H84" si="2">AVERAGE(C70:G70)</f>
        <v>19548.991175000003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152</v>
      </c>
      <c r="B71" s="157" t="s">
        <v>22</v>
      </c>
      <c r="C71" s="16">
        <v>607</v>
      </c>
      <c r="D71" s="16">
        <v>601</v>
      </c>
      <c r="E71" s="16">
        <v>592</v>
      </c>
      <c r="F71" s="16">
        <v>576</v>
      </c>
      <c r="G71" s="16"/>
      <c r="H71" s="95">
        <f t="shared" si="2"/>
        <v>594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153</v>
      </c>
      <c r="B72" s="158" t="s">
        <v>56</v>
      </c>
      <c r="C72" s="111">
        <f>C73*$C$4</f>
        <v>19868.338399999997</v>
      </c>
      <c r="D72" s="111">
        <f>D73*$D$4</f>
        <v>19694.352600000002</v>
      </c>
      <c r="E72" s="111">
        <f>E73*$E$4</f>
        <v>19397.4192</v>
      </c>
      <c r="F72" s="111">
        <f>F73*$F$4</f>
        <v>18840.927599999999</v>
      </c>
      <c r="G72" s="111"/>
      <c r="H72" s="113">
        <f t="shared" si="2"/>
        <v>19450.259449999998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154</v>
      </c>
      <c r="B73" s="158" t="s">
        <v>20</v>
      </c>
      <c r="C73" s="112">
        <v>604</v>
      </c>
      <c r="D73" s="112">
        <v>598</v>
      </c>
      <c r="E73" s="112">
        <v>589</v>
      </c>
      <c r="F73" s="112">
        <v>573</v>
      </c>
      <c r="G73" s="112"/>
      <c r="H73" s="113">
        <f t="shared" si="2"/>
        <v>591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155</v>
      </c>
      <c r="B74" s="157" t="s">
        <v>57</v>
      </c>
      <c r="C74" s="17">
        <f>C75*$C$4</f>
        <v>19769.654599999998</v>
      </c>
      <c r="D74" s="17">
        <f>D75*$D$4</f>
        <v>19595.551500000001</v>
      </c>
      <c r="E74" s="17">
        <f>E75*$E$4</f>
        <v>19265.688000000002</v>
      </c>
      <c r="F74" s="17">
        <f>F75*$F$4</f>
        <v>18742.284</v>
      </c>
      <c r="G74" s="17"/>
      <c r="H74" s="95">
        <f t="shared" si="2"/>
        <v>19343.294524999998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156</v>
      </c>
      <c r="B75" s="157" t="s">
        <v>20</v>
      </c>
      <c r="C75" s="16">
        <v>601</v>
      </c>
      <c r="D75" s="16">
        <v>595</v>
      </c>
      <c r="E75" s="16">
        <v>585</v>
      </c>
      <c r="F75" s="16">
        <v>570</v>
      </c>
      <c r="G75" s="16"/>
      <c r="H75" s="95">
        <f t="shared" si="2"/>
        <v>587.75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157</v>
      </c>
      <c r="B76" s="157" t="s">
        <v>58</v>
      </c>
      <c r="C76" s="17">
        <f>C77*$C$4</f>
        <v>19670.970799999999</v>
      </c>
      <c r="D76" s="17">
        <f>D77*$D$4</f>
        <v>19496.750400000001</v>
      </c>
      <c r="E76" s="17">
        <f>E77*$E$4</f>
        <v>19166.889599999999</v>
      </c>
      <c r="F76" s="17">
        <f>F77*$F$4</f>
        <v>18643.6404</v>
      </c>
      <c r="G76" s="17"/>
      <c r="H76" s="95">
        <f t="shared" si="2"/>
        <v>19244.5628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158</v>
      </c>
      <c r="B77" s="157" t="s">
        <v>20</v>
      </c>
      <c r="C77" s="16">
        <v>598</v>
      </c>
      <c r="D77" s="16">
        <v>592</v>
      </c>
      <c r="E77" s="16">
        <v>582</v>
      </c>
      <c r="F77" s="16">
        <v>567</v>
      </c>
      <c r="G77" s="16"/>
      <c r="H77" s="95">
        <f t="shared" si="2"/>
        <v>584.75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159</v>
      </c>
      <c r="B78" s="157" t="s">
        <v>59</v>
      </c>
      <c r="C78" s="17">
        <f>C79*$C$4</f>
        <v>19473.603199999998</v>
      </c>
      <c r="D78" s="17">
        <f>D79*$D$4</f>
        <v>19266.214500000002</v>
      </c>
      <c r="E78" s="17">
        <f>E79*$E$4</f>
        <v>18969.292799999999</v>
      </c>
      <c r="F78" s="17">
        <f>F79*$F$4</f>
        <v>18446.353200000001</v>
      </c>
      <c r="G78" s="17"/>
      <c r="H78" s="95">
        <f t="shared" si="2"/>
        <v>19038.865924999998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160</v>
      </c>
      <c r="B79" s="157" t="s">
        <v>22</v>
      </c>
      <c r="C79" s="16">
        <v>592</v>
      </c>
      <c r="D79" s="16">
        <v>585</v>
      </c>
      <c r="E79" s="16">
        <v>576</v>
      </c>
      <c r="F79" s="16">
        <v>561</v>
      </c>
      <c r="G79" s="16"/>
      <c r="H79" s="95">
        <f t="shared" si="2"/>
        <v>578.5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161</v>
      </c>
      <c r="B80" s="157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/>
      <c r="H80" s="95">
        <f t="shared" si="2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162</v>
      </c>
      <c r="B81" s="157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5">
        <f t="shared" si="2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160" t="s">
        <v>61</v>
      </c>
      <c r="C82" s="65"/>
      <c r="D82" s="65"/>
      <c r="E82" s="65"/>
      <c r="F82" s="65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163</v>
      </c>
      <c r="B83" s="157" t="s">
        <v>62</v>
      </c>
      <c r="C83" s="17">
        <f>C84*$C$4</f>
        <v>10789.4288</v>
      </c>
      <c r="D83" s="17">
        <f>D84*$D$4</f>
        <v>10802.2536</v>
      </c>
      <c r="E83" s="17">
        <f>E84*$E$4</f>
        <v>10801.9584</v>
      </c>
      <c r="F83" s="17">
        <f>F84*$F$4</f>
        <v>10785.033600000001</v>
      </c>
      <c r="G83" s="17"/>
      <c r="H83" s="95">
        <f t="shared" si="2"/>
        <v>10794.668599999999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164</v>
      </c>
      <c r="B84" s="164" t="s">
        <v>20</v>
      </c>
      <c r="C84" s="25">
        <v>328</v>
      </c>
      <c r="D84" s="25">
        <v>328</v>
      </c>
      <c r="E84" s="25">
        <v>328</v>
      </c>
      <c r="F84" s="22">
        <v>328</v>
      </c>
      <c r="G84" s="25"/>
      <c r="H84" s="94">
        <f t="shared" si="2"/>
        <v>328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161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9" t="e">
        <f>AVERAGE(C85:G85)</f>
        <v>#REF!</v>
      </c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157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9" t="e">
        <f>AVERAGE(C86:G86)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157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AVERAGE(C87:G87)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165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166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81" activePane="bottomRight" state="frozen"/>
      <selection activeCell="A37" sqref="A37:A42"/>
      <selection pane="topRight" activeCell="A37" sqref="A37:A42"/>
      <selection pane="bottomLeft" activeCell="A37" sqref="A37:A42"/>
      <selection pane="bottomRight" activeCell="A37" sqref="A37:A42"/>
    </sheetView>
  </sheetViews>
  <sheetFormatPr defaultRowHeight="21.75" x14ac:dyDescent="0.5"/>
  <cols>
    <col min="1" max="1" width="16.7109375" customWidth="1"/>
    <col min="2" max="2" width="23" customWidth="1"/>
    <col min="3" max="8" width="13.42578125" customWidth="1"/>
  </cols>
  <sheetData>
    <row r="1" spans="1:17" ht="29.25" x14ac:dyDescent="0.6">
      <c r="B1" s="178" t="s">
        <v>85</v>
      </c>
      <c r="C1" s="178"/>
      <c r="D1" s="178"/>
      <c r="E1" s="178"/>
      <c r="F1" s="178"/>
      <c r="G1" s="178"/>
      <c r="H1" s="178"/>
    </row>
    <row r="2" spans="1:17" x14ac:dyDescent="0.5">
      <c r="B2" s="32" t="s">
        <v>0</v>
      </c>
      <c r="C2" s="176" t="s">
        <v>68</v>
      </c>
      <c r="D2" s="177"/>
      <c r="E2" s="177"/>
      <c r="F2" s="177"/>
      <c r="G2" s="177"/>
      <c r="H2" s="31" t="s">
        <v>1</v>
      </c>
    </row>
    <row r="3" spans="1:17" x14ac:dyDescent="0.5">
      <c r="B3" s="30" t="s">
        <v>3</v>
      </c>
      <c r="C3" s="1">
        <v>1</v>
      </c>
      <c r="D3" s="2">
        <v>2</v>
      </c>
      <c r="E3" s="2">
        <v>3</v>
      </c>
      <c r="F3" s="2">
        <v>4</v>
      </c>
      <c r="G3" s="2">
        <v>5</v>
      </c>
      <c r="H3" s="39" t="s">
        <v>16</v>
      </c>
    </row>
    <row r="4" spans="1:17" x14ac:dyDescent="0.5">
      <c r="B4" s="48" t="s">
        <v>17</v>
      </c>
      <c r="C4" s="45">
        <v>32.569699999999997</v>
      </c>
      <c r="D4" s="46">
        <v>32.435899999999997</v>
      </c>
      <c r="E4" s="47">
        <v>32.249000000000002</v>
      </c>
      <c r="F4" s="45">
        <v>32.102800000000002</v>
      </c>
      <c r="G4" s="45">
        <v>32.1265</v>
      </c>
      <c r="H4" s="49">
        <f>AVERAGE(C4:G4)</f>
        <v>32.296779999999998</v>
      </c>
    </row>
    <row r="5" spans="1:17" x14ac:dyDescent="0.5">
      <c r="B5" s="62" t="s">
        <v>18</v>
      </c>
      <c r="C5" s="63"/>
      <c r="D5" s="64"/>
      <c r="E5" s="64"/>
      <c r="F5" s="65"/>
      <c r="G5" s="64"/>
      <c r="H5" s="63"/>
    </row>
    <row r="6" spans="1:17" x14ac:dyDescent="0.5">
      <c r="A6" t="s">
        <v>97</v>
      </c>
      <c r="B6" s="6" t="s">
        <v>19</v>
      </c>
      <c r="C6" s="17">
        <f>C7*$C$4</f>
        <v>36901.470099999999</v>
      </c>
      <c r="D6" s="17">
        <f>D7*$D$4</f>
        <v>35711.925899999995</v>
      </c>
      <c r="E6" s="17">
        <f>E7*$E$4</f>
        <v>35215.908000000003</v>
      </c>
      <c r="F6" s="17">
        <f>F7*$F$4</f>
        <v>35152.565999999999</v>
      </c>
      <c r="G6" s="17">
        <f>G7*$G$4</f>
        <v>35178.517500000002</v>
      </c>
      <c r="H6" s="95">
        <f t="shared" ref="H6:H35" si="0">AVERAGE(C6:G6)</f>
        <v>35632.077499999999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6" t="s">
        <v>20</v>
      </c>
      <c r="C7" s="19">
        <v>1133</v>
      </c>
      <c r="D7" s="16">
        <v>1101</v>
      </c>
      <c r="E7" s="16">
        <v>1092</v>
      </c>
      <c r="F7" s="16">
        <v>1095</v>
      </c>
      <c r="G7" s="16">
        <v>1095</v>
      </c>
      <c r="H7" s="95">
        <f t="shared" si="0"/>
        <v>1103.2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117" t="s">
        <v>21</v>
      </c>
      <c r="C8" s="111">
        <f>C9*$C$4</f>
        <v>33253.663699999997</v>
      </c>
      <c r="D8" s="111">
        <f>D9*$D$4</f>
        <v>32598.079499999996</v>
      </c>
      <c r="E8" s="111">
        <f>E9*$E$4</f>
        <v>32087.755000000001</v>
      </c>
      <c r="F8" s="111">
        <f>F9*$F$4</f>
        <v>32038.594400000002</v>
      </c>
      <c r="G8" s="111">
        <f>G9*$G$4</f>
        <v>32062.246999999999</v>
      </c>
      <c r="H8" s="113">
        <f t="shared" si="0"/>
        <v>32408.067920000001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117" t="s">
        <v>22</v>
      </c>
      <c r="C9" s="111">
        <v>1021</v>
      </c>
      <c r="D9" s="111">
        <v>1005</v>
      </c>
      <c r="E9" s="111">
        <v>995</v>
      </c>
      <c r="F9" s="111">
        <v>998</v>
      </c>
      <c r="G9" s="111">
        <v>998</v>
      </c>
      <c r="H9" s="113">
        <f t="shared" si="0"/>
        <v>1003.4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117" t="s">
        <v>23</v>
      </c>
      <c r="C10" s="111">
        <f>C11*$C$4</f>
        <v>36380.354899999998</v>
      </c>
      <c r="D10" s="111">
        <f>D11*$D$4</f>
        <v>35192.951499999996</v>
      </c>
      <c r="E10" s="111">
        <f>E11*$E$4</f>
        <v>34667.675000000003</v>
      </c>
      <c r="F10" s="111">
        <f>F11*$F$4</f>
        <v>34671.024000000005</v>
      </c>
      <c r="G10" s="111">
        <f>G11*$G$4</f>
        <v>34696.620000000003</v>
      </c>
      <c r="H10" s="113">
        <f t="shared" si="0"/>
        <v>35121.725080000004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117" t="s">
        <v>20</v>
      </c>
      <c r="C11" s="111">
        <v>1117</v>
      </c>
      <c r="D11" s="111">
        <v>1085</v>
      </c>
      <c r="E11" s="111">
        <v>1075</v>
      </c>
      <c r="F11" s="111">
        <v>1080</v>
      </c>
      <c r="G11" s="111">
        <v>1080</v>
      </c>
      <c r="H11" s="113">
        <f t="shared" si="0"/>
        <v>1087.4000000000001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117" t="s">
        <v>24</v>
      </c>
      <c r="C12" s="111">
        <f>C13*$C$4</f>
        <v>32732.548499999997</v>
      </c>
      <c r="D12" s="111">
        <f>D13*$D$4</f>
        <v>32079.105099999997</v>
      </c>
      <c r="E12" s="111">
        <f>E13*$E$4</f>
        <v>31571.771000000001</v>
      </c>
      <c r="F12" s="111">
        <f>F13*$F$4</f>
        <v>31524.949600000004</v>
      </c>
      <c r="G12" s="111">
        <f>G13*$G$4</f>
        <v>31548.223000000002</v>
      </c>
      <c r="H12" s="113">
        <f t="shared" si="0"/>
        <v>31891.319440000003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117" t="s">
        <v>20</v>
      </c>
      <c r="C13" s="113">
        <v>1005</v>
      </c>
      <c r="D13" s="114">
        <v>989</v>
      </c>
      <c r="E13" s="112">
        <v>979</v>
      </c>
      <c r="F13" s="112">
        <v>982</v>
      </c>
      <c r="G13" s="112">
        <v>982</v>
      </c>
      <c r="H13" s="113">
        <f t="shared" si="0"/>
        <v>987.4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6" t="s">
        <v>25</v>
      </c>
      <c r="C14" s="17">
        <f>C15*$C$4</f>
        <v>20062.9352</v>
      </c>
      <c r="D14" s="17">
        <f>D15*$D$4</f>
        <v>19980.514399999996</v>
      </c>
      <c r="E14" s="17">
        <f>E15*$E$4</f>
        <v>19994.38</v>
      </c>
      <c r="F14" s="17">
        <f>F15*$F$4</f>
        <v>19967.941600000002</v>
      </c>
      <c r="G14" s="17">
        <f>G15*$G$4</f>
        <v>18986.761500000001</v>
      </c>
      <c r="H14" s="95">
        <f t="shared" si="0"/>
        <v>19798.506540000002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6" t="s">
        <v>20</v>
      </c>
      <c r="C15" s="19">
        <v>616</v>
      </c>
      <c r="D15" s="16">
        <v>616</v>
      </c>
      <c r="E15" s="16">
        <v>620</v>
      </c>
      <c r="F15" s="16">
        <v>622</v>
      </c>
      <c r="G15" s="16">
        <v>591</v>
      </c>
      <c r="H15" s="95">
        <f t="shared" si="0"/>
        <v>613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6" t="s">
        <v>26</v>
      </c>
      <c r="C16" s="17">
        <f>C17*$C$4</f>
        <v>17848.195599999999</v>
      </c>
      <c r="D16" s="17">
        <f>D17*$D$4</f>
        <v>17450.514199999998</v>
      </c>
      <c r="E16" s="17">
        <f>E17*$E$4</f>
        <v>17478.958000000002</v>
      </c>
      <c r="F16" s="17">
        <f>F17*$F$4</f>
        <v>17431.820400000001</v>
      </c>
      <c r="G16" s="17">
        <f>G17*$G$4</f>
        <v>16930.665499999999</v>
      </c>
      <c r="H16" s="95">
        <f t="shared" si="0"/>
        <v>17428.030739999998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6" t="s">
        <v>20</v>
      </c>
      <c r="C17" s="19">
        <v>548</v>
      </c>
      <c r="D17" s="16">
        <v>538</v>
      </c>
      <c r="E17" s="16">
        <v>542</v>
      </c>
      <c r="F17" s="16">
        <v>543</v>
      </c>
      <c r="G17" s="16">
        <v>527</v>
      </c>
      <c r="H17" s="95">
        <f t="shared" si="0"/>
        <v>539.6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>
        <f>G19*$G$4</f>
        <v>0</v>
      </c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6" t="s">
        <v>20</v>
      </c>
      <c r="C19" s="19">
        <v>0</v>
      </c>
      <c r="D19" s="16">
        <v>0</v>
      </c>
      <c r="E19" s="16">
        <v>0</v>
      </c>
      <c r="F19" s="17">
        <v>0</v>
      </c>
      <c r="G19" s="16">
        <v>0</v>
      </c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>
        <f>G21*$G$4</f>
        <v>0</v>
      </c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>
        <v>0</v>
      </c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117" t="s">
        <v>29</v>
      </c>
      <c r="C22" s="111">
        <f>C23*$C$4</f>
        <v>16512.837899999999</v>
      </c>
      <c r="D22" s="111">
        <f>D23*$D$4</f>
        <v>16120.642299999998</v>
      </c>
      <c r="E22" s="111">
        <f>E23*$E$4</f>
        <v>16124.500000000002</v>
      </c>
      <c r="F22" s="111">
        <f>F23*$F$4</f>
        <v>16115.605600000001</v>
      </c>
      <c r="G22" s="111">
        <f>G23*$G$4</f>
        <v>15613.478999999999</v>
      </c>
      <c r="H22" s="113">
        <f t="shared" si="0"/>
        <v>16097.412959999998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117" t="s">
        <v>20</v>
      </c>
      <c r="C23" s="113">
        <v>507</v>
      </c>
      <c r="D23" s="112">
        <v>497</v>
      </c>
      <c r="E23" s="112">
        <v>500</v>
      </c>
      <c r="F23" s="112">
        <v>502</v>
      </c>
      <c r="G23" s="112">
        <v>486</v>
      </c>
      <c r="H23" s="113">
        <f t="shared" si="0"/>
        <v>498.4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6" t="s">
        <v>30</v>
      </c>
      <c r="C24" s="17">
        <f>C25*$C$4</f>
        <v>16382.559099999999</v>
      </c>
      <c r="D24" s="17">
        <f>D25*$D$4</f>
        <v>16023.334599999998</v>
      </c>
      <c r="E24" s="17">
        <f>E25*$E$4</f>
        <v>16027.753000000001</v>
      </c>
      <c r="F24" s="17">
        <f>F25*$F$4</f>
        <v>16019.297200000001</v>
      </c>
      <c r="G24" s="17">
        <f>G25*$G$4</f>
        <v>15484.973</v>
      </c>
      <c r="H24" s="95">
        <f t="shared" si="0"/>
        <v>15987.58338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6" t="s">
        <v>20</v>
      </c>
      <c r="C25" s="19">
        <v>503</v>
      </c>
      <c r="D25" s="19">
        <v>494</v>
      </c>
      <c r="E25" s="19">
        <v>497</v>
      </c>
      <c r="F25" s="19">
        <v>499</v>
      </c>
      <c r="G25" s="19">
        <v>482</v>
      </c>
      <c r="H25" s="95">
        <f t="shared" si="0"/>
        <v>495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6" t="s">
        <v>31</v>
      </c>
      <c r="C26" s="17">
        <f>C27*$C$4</f>
        <v>15796.304499999998</v>
      </c>
      <c r="D26" s="17">
        <f>D27*$D$4</f>
        <v>15407.052499999998</v>
      </c>
      <c r="E26" s="17">
        <f>E27*$E$4</f>
        <v>15382.773000000001</v>
      </c>
      <c r="F26" s="17">
        <f>F27*$F$4</f>
        <v>15377.2412</v>
      </c>
      <c r="G26" s="17">
        <f>G27*$G$4</f>
        <v>14874.5695</v>
      </c>
      <c r="H26" s="95">
        <f t="shared" si="0"/>
        <v>15367.588139999998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6" t="s">
        <v>20</v>
      </c>
      <c r="C27" s="17">
        <v>485</v>
      </c>
      <c r="D27" s="23">
        <v>475</v>
      </c>
      <c r="E27" s="16">
        <v>477</v>
      </c>
      <c r="F27" s="16">
        <v>479</v>
      </c>
      <c r="G27" s="16">
        <v>463</v>
      </c>
      <c r="H27" s="95">
        <f t="shared" si="0"/>
        <v>475.8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6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>
        <f>G29*$G$4</f>
        <v>0</v>
      </c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6" t="s">
        <v>20</v>
      </c>
      <c r="C29" s="17">
        <v>0</v>
      </c>
      <c r="D29" s="23">
        <v>0</v>
      </c>
      <c r="E29" s="16">
        <v>0</v>
      </c>
      <c r="F29" s="16">
        <v>0</v>
      </c>
      <c r="G29" s="16">
        <v>0</v>
      </c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117" t="s">
        <v>66</v>
      </c>
      <c r="C30" s="111">
        <f>C31*$C$4</f>
        <v>14949.492299999998</v>
      </c>
      <c r="D30" s="111">
        <f>D31*$D$4</f>
        <v>14596.154999999999</v>
      </c>
      <c r="E30" s="111">
        <f>E31*$E$4</f>
        <v>14544.299000000001</v>
      </c>
      <c r="F30" s="111">
        <f>F31*$F$4</f>
        <v>14510.465600000001</v>
      </c>
      <c r="G30" s="111">
        <f>G31*$G$4</f>
        <v>14039.280500000001</v>
      </c>
      <c r="H30" s="113">
        <f t="shared" si="0"/>
        <v>14527.938480000001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117" t="s">
        <v>20</v>
      </c>
      <c r="C31" s="111">
        <v>459</v>
      </c>
      <c r="D31" s="114">
        <v>450</v>
      </c>
      <c r="E31" s="112">
        <v>451</v>
      </c>
      <c r="F31" s="112">
        <v>452</v>
      </c>
      <c r="G31" s="112">
        <v>437</v>
      </c>
      <c r="H31" s="113">
        <f t="shared" si="0"/>
        <v>449.8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6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>
        <f>G33*$G$4</f>
        <v>0</v>
      </c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6" t="s">
        <v>20</v>
      </c>
      <c r="C33" s="17">
        <v>0</v>
      </c>
      <c r="D33" s="23">
        <v>0</v>
      </c>
      <c r="E33" s="16">
        <v>0</v>
      </c>
      <c r="F33" s="16">
        <v>0</v>
      </c>
      <c r="G33" s="16">
        <v>0</v>
      </c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125</v>
      </c>
      <c r="B34" s="6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>
        <f>G35*$G$4</f>
        <v>0</v>
      </c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126</v>
      </c>
      <c r="B35" s="7" t="s">
        <v>22</v>
      </c>
      <c r="C35" s="24">
        <v>0</v>
      </c>
      <c r="D35" s="29">
        <v>0</v>
      </c>
      <c r="E35" s="25">
        <v>0</v>
      </c>
      <c r="F35" s="25">
        <v>0</v>
      </c>
      <c r="G35" s="25">
        <v>0</v>
      </c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3" t="s">
        <v>36</v>
      </c>
      <c r="C37" s="17">
        <f>C38*$C$4</f>
        <v>19411.5412</v>
      </c>
      <c r="D37" s="17">
        <f>D38*$D$4</f>
        <v>18812.821999999996</v>
      </c>
      <c r="E37" s="17">
        <f>E38*$E$4</f>
        <v>18833.416000000001</v>
      </c>
      <c r="F37" s="17">
        <f>F38*$F$4</f>
        <v>18812.2408</v>
      </c>
      <c r="G37" s="17">
        <f>G38*$G$4</f>
        <v>18826.129000000001</v>
      </c>
      <c r="H37" s="95">
        <f t="shared" ref="H37:H42" si="1">AVERAGE(C37:G37)</f>
        <v>18939.229799999997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3" t="s">
        <v>37</v>
      </c>
      <c r="C38" s="23">
        <v>596</v>
      </c>
      <c r="D38" s="23">
        <v>580</v>
      </c>
      <c r="E38" s="16">
        <v>584</v>
      </c>
      <c r="F38" s="16">
        <v>586</v>
      </c>
      <c r="G38" s="16">
        <v>586</v>
      </c>
      <c r="H38" s="95">
        <f t="shared" si="1"/>
        <v>586.4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3" t="s">
        <v>39</v>
      </c>
      <c r="C39" s="17">
        <f>C40*$C$4</f>
        <v>14721.504399999998</v>
      </c>
      <c r="D39" s="17">
        <f>D40*$D$4</f>
        <v>13623.077999999998</v>
      </c>
      <c r="E39" s="17">
        <f>E40*$E$4</f>
        <v>13641.327000000001</v>
      </c>
      <c r="F39" s="17">
        <f>F40*$F$4</f>
        <v>13611.587200000002</v>
      </c>
      <c r="G39" s="17">
        <f>G40*$G$4</f>
        <v>13621.636</v>
      </c>
      <c r="H39" s="95">
        <f t="shared" si="1"/>
        <v>13843.826519999999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3" t="s">
        <v>38</v>
      </c>
      <c r="C40" s="23">
        <v>452</v>
      </c>
      <c r="D40" s="23">
        <v>420</v>
      </c>
      <c r="E40" s="16">
        <v>423</v>
      </c>
      <c r="F40" s="16">
        <v>424</v>
      </c>
      <c r="G40" s="16">
        <v>424</v>
      </c>
      <c r="H40" s="95">
        <f t="shared" si="1"/>
        <v>428.6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127</v>
      </c>
      <c r="B41" s="3" t="s">
        <v>67</v>
      </c>
      <c r="C41" s="17">
        <f>C42*$C$4</f>
        <v>26479.166099999999</v>
      </c>
      <c r="D41" s="17">
        <f>D42*$D$4</f>
        <v>24294.489099999999</v>
      </c>
      <c r="E41" s="17">
        <f>E42*$E$4</f>
        <v>23283.778000000002</v>
      </c>
      <c r="F41" s="17">
        <f>F42*$F$4</f>
        <v>24783.3616</v>
      </c>
      <c r="G41" s="17">
        <f>G42*$G$4</f>
        <v>23741.483499999998</v>
      </c>
      <c r="H41" s="95">
        <f t="shared" si="1"/>
        <v>24516.45566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128</v>
      </c>
      <c r="B42" s="3" t="s">
        <v>22</v>
      </c>
      <c r="C42" s="23">
        <v>813</v>
      </c>
      <c r="D42" s="23">
        <v>749</v>
      </c>
      <c r="E42" s="16">
        <v>722</v>
      </c>
      <c r="F42" s="16">
        <v>772</v>
      </c>
      <c r="G42" s="16">
        <v>739</v>
      </c>
      <c r="H42" s="95">
        <f t="shared" si="1"/>
        <v>759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7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129</v>
      </c>
      <c r="B44" s="3" t="s">
        <v>41</v>
      </c>
      <c r="C44" s="17">
        <f>C45*$C$4</f>
        <v>14460.9468</v>
      </c>
      <c r="D44" s="17">
        <f>D45*$D$4</f>
        <v>14109.616499999998</v>
      </c>
      <c r="E44" s="17">
        <f>E45*$E$4</f>
        <v>14092.813000000002</v>
      </c>
      <c r="F44" s="17">
        <f>F45*$F$4</f>
        <v>14093.129200000001</v>
      </c>
      <c r="G44" s="17">
        <f>G45*$G$4</f>
        <v>13557.383</v>
      </c>
      <c r="H44" s="95">
        <f t="shared" ref="H44:H49" si="2">AVERAGE(C44:G44)</f>
        <v>14062.777700000001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130</v>
      </c>
      <c r="B45" s="4" t="s">
        <v>69</v>
      </c>
      <c r="C45" s="23">
        <v>444</v>
      </c>
      <c r="D45" s="23">
        <v>435</v>
      </c>
      <c r="E45" s="16">
        <v>437</v>
      </c>
      <c r="F45" s="16">
        <v>439</v>
      </c>
      <c r="G45" s="16">
        <v>422</v>
      </c>
      <c r="H45" s="95">
        <f t="shared" si="2"/>
        <v>435.4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131</v>
      </c>
      <c r="B46" s="3" t="s">
        <v>42</v>
      </c>
      <c r="C46" s="17">
        <f>C47*$C$4</f>
        <v>12930.170899999999</v>
      </c>
      <c r="D46" s="17">
        <f>D47*$D$4</f>
        <v>12585.129199999999</v>
      </c>
      <c r="E46" s="17">
        <f>E47*$E$4</f>
        <v>12383.616000000002</v>
      </c>
      <c r="F46" s="17">
        <f>F47*$F$4</f>
        <v>12359.578000000001</v>
      </c>
      <c r="G46" s="17">
        <f>G47*$G$4</f>
        <v>11822.552</v>
      </c>
      <c r="H46" s="95">
        <f t="shared" si="2"/>
        <v>12416.209220000001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132</v>
      </c>
      <c r="B47" s="4" t="s">
        <v>70</v>
      </c>
      <c r="C47" s="23">
        <v>397</v>
      </c>
      <c r="D47" s="23">
        <v>388</v>
      </c>
      <c r="E47" s="16">
        <v>384</v>
      </c>
      <c r="F47" s="16">
        <v>385</v>
      </c>
      <c r="G47" s="16">
        <v>368</v>
      </c>
      <c r="H47" s="95">
        <f t="shared" si="2"/>
        <v>384.4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133</v>
      </c>
      <c r="B48" s="3" t="s">
        <v>43</v>
      </c>
      <c r="C48" s="17">
        <f>C49*$C$4</f>
        <v>12832.461799999999</v>
      </c>
      <c r="D48" s="17">
        <f>D49*$D$4</f>
        <v>12487.821499999998</v>
      </c>
      <c r="E48" s="17">
        <f>E49*$E$4</f>
        <v>12254.62</v>
      </c>
      <c r="F48" s="17">
        <f>F49*$F$4</f>
        <v>12231.166800000001</v>
      </c>
      <c r="G48" s="17">
        <f>G49*$G$4</f>
        <v>11726.172500000001</v>
      </c>
      <c r="H48" s="95">
        <f t="shared" si="2"/>
        <v>12306.44852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134</v>
      </c>
      <c r="B49" s="3" t="s">
        <v>20</v>
      </c>
      <c r="C49" s="17">
        <v>394</v>
      </c>
      <c r="D49" s="17">
        <v>385</v>
      </c>
      <c r="E49" s="19">
        <v>380</v>
      </c>
      <c r="F49" s="19">
        <v>381</v>
      </c>
      <c r="G49" s="19">
        <v>365</v>
      </c>
      <c r="H49" s="95">
        <f t="shared" si="2"/>
        <v>381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5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135</v>
      </c>
      <c r="B51" s="3" t="s">
        <v>71</v>
      </c>
      <c r="C51" s="17">
        <f>C52*$C$4</f>
        <v>23645.602199999998</v>
      </c>
      <c r="D51" s="17">
        <f>D52*$D$4</f>
        <v>23548.463399999997</v>
      </c>
      <c r="E51" s="17">
        <f>E52*$E$4</f>
        <v>23541.77</v>
      </c>
      <c r="F51" s="17">
        <f>F52*$F$4</f>
        <v>24044.997200000002</v>
      </c>
      <c r="G51" s="17">
        <f>G52*$G$4</f>
        <v>24062.748500000002</v>
      </c>
      <c r="H51" s="95">
        <f>AVERAGE(C51:G51)</f>
        <v>23768.716259999997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136</v>
      </c>
      <c r="B52" s="3" t="s">
        <v>20</v>
      </c>
      <c r="C52" s="16">
        <v>726</v>
      </c>
      <c r="D52" s="16">
        <v>726</v>
      </c>
      <c r="E52" s="16">
        <v>730</v>
      </c>
      <c r="F52" s="16">
        <v>749</v>
      </c>
      <c r="G52" s="16">
        <v>749</v>
      </c>
      <c r="H52" s="95">
        <f>AVERAGE(C52:G52)</f>
        <v>736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137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>
        <f>G54*$G$4</f>
        <v>0</v>
      </c>
      <c r="H53" s="95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138</v>
      </c>
      <c r="B54" s="3" t="s">
        <v>20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95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5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139</v>
      </c>
      <c r="B56" s="3" t="s">
        <v>47</v>
      </c>
      <c r="C56" s="17">
        <f>C57*$C$4</f>
        <v>18043.613799999999</v>
      </c>
      <c r="D56" s="17">
        <f>D57*$D$4</f>
        <v>17969.488599999997</v>
      </c>
      <c r="E56" s="17">
        <f>E57*$E$4</f>
        <v>17962.693000000003</v>
      </c>
      <c r="F56" s="17">
        <f>F57*$F$4</f>
        <v>17945.465200000002</v>
      </c>
      <c r="G56" s="17">
        <f>G57*$G$4</f>
        <v>18440.611000000001</v>
      </c>
      <c r="H56" s="95">
        <f>AVERAGE(C56:G56)</f>
        <v>18072.374320000003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140</v>
      </c>
      <c r="B57" s="3" t="s">
        <v>22</v>
      </c>
      <c r="C57" s="16">
        <v>554</v>
      </c>
      <c r="D57" s="16">
        <v>554</v>
      </c>
      <c r="E57" s="16">
        <v>557</v>
      </c>
      <c r="F57" s="16">
        <v>559</v>
      </c>
      <c r="G57" s="16">
        <v>574</v>
      </c>
      <c r="H57" s="95">
        <f>AVERAGE(C57:G57)</f>
        <v>559.6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5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141</v>
      </c>
      <c r="B59" s="3" t="s">
        <v>49</v>
      </c>
      <c r="C59" s="17">
        <f>C60*$C$4</f>
        <v>18043.613799999999</v>
      </c>
      <c r="D59" s="17">
        <f>D60*$D$4</f>
        <v>17645.129599999997</v>
      </c>
      <c r="E59" s="17">
        <f>E60*$E$4</f>
        <v>17672.452000000001</v>
      </c>
      <c r="F59" s="17">
        <f>F60*$F$4</f>
        <v>17624.4372</v>
      </c>
      <c r="G59" s="17">
        <f>G60*$G$4</f>
        <v>17123.424500000001</v>
      </c>
      <c r="H59" s="95">
        <f t="shared" ref="H59:H68" si="3">AVERAGE(C59:G59)</f>
        <v>17621.811420000002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142</v>
      </c>
      <c r="B60" s="3" t="s">
        <v>20</v>
      </c>
      <c r="C60" s="16">
        <v>554</v>
      </c>
      <c r="D60" s="16">
        <v>544</v>
      </c>
      <c r="E60" s="16">
        <v>548</v>
      </c>
      <c r="F60" s="16">
        <v>549</v>
      </c>
      <c r="G60" s="16">
        <v>533</v>
      </c>
      <c r="H60" s="95">
        <f t="shared" si="3"/>
        <v>545.6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143</v>
      </c>
      <c r="B61" s="3" t="s">
        <v>50</v>
      </c>
      <c r="C61" s="17">
        <f>C62*$C$4</f>
        <v>17001.383399999999</v>
      </c>
      <c r="D61" s="17">
        <f>D62*$D$4</f>
        <v>16639.616699999999</v>
      </c>
      <c r="E61" s="17">
        <f>E62*$E$4</f>
        <v>16640.484</v>
      </c>
      <c r="F61" s="17">
        <f>F62*$F$4</f>
        <v>16597.1476</v>
      </c>
      <c r="G61" s="17">
        <f>G62*$G$4</f>
        <v>16127.503000000001</v>
      </c>
      <c r="H61" s="95">
        <f t="shared" si="3"/>
        <v>16601.22694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144</v>
      </c>
      <c r="B62" s="3" t="s">
        <v>20</v>
      </c>
      <c r="C62" s="16">
        <v>522</v>
      </c>
      <c r="D62" s="16">
        <v>513</v>
      </c>
      <c r="E62" s="16">
        <v>516</v>
      </c>
      <c r="F62" s="16">
        <v>517</v>
      </c>
      <c r="G62" s="16">
        <v>502</v>
      </c>
      <c r="H62" s="95">
        <f t="shared" si="3"/>
        <v>514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145</v>
      </c>
      <c r="B63" s="3" t="s">
        <v>51</v>
      </c>
      <c r="C63" s="17">
        <f>C64*$C$4</f>
        <v>16187.140899999999</v>
      </c>
      <c r="D63" s="17">
        <f>D64*$D$4</f>
        <v>15828.719199999998</v>
      </c>
      <c r="E63" s="17">
        <f>E64*$E$4</f>
        <v>15834.259000000002</v>
      </c>
      <c r="F63" s="17">
        <f>F64*$F$4</f>
        <v>15826.680400000001</v>
      </c>
      <c r="G63" s="17">
        <f>G64*$G$4</f>
        <v>15292.214</v>
      </c>
      <c r="H63" s="95">
        <f t="shared" si="3"/>
        <v>15793.8027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146</v>
      </c>
      <c r="B64" s="3" t="s">
        <v>20</v>
      </c>
      <c r="C64" s="16">
        <v>497</v>
      </c>
      <c r="D64" s="16">
        <v>488</v>
      </c>
      <c r="E64" s="16">
        <v>491</v>
      </c>
      <c r="F64" s="16">
        <v>493</v>
      </c>
      <c r="G64" s="16">
        <v>476</v>
      </c>
      <c r="H64" s="95">
        <f t="shared" si="3"/>
        <v>489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147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>
        <f>G66*$G$4</f>
        <v>0</v>
      </c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148</v>
      </c>
      <c r="B66" s="3" t="s">
        <v>20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149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>
        <f>G68*$G$4</f>
        <v>0</v>
      </c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150</v>
      </c>
      <c r="B68" s="10" t="s">
        <v>20</v>
      </c>
      <c r="C68" s="25">
        <v>0</v>
      </c>
      <c r="D68" s="25">
        <v>0</v>
      </c>
      <c r="E68" s="25">
        <v>0</v>
      </c>
      <c r="F68" s="24">
        <v>0</v>
      </c>
      <c r="G68" s="25">
        <v>0</v>
      </c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151</v>
      </c>
      <c r="B70" s="3" t="s">
        <v>55</v>
      </c>
      <c r="C70" s="17">
        <f>C71*$C$4</f>
        <v>18532.159299999999</v>
      </c>
      <c r="D70" s="17">
        <f>D71*$D$4</f>
        <v>17969.488599999997</v>
      </c>
      <c r="E70" s="17">
        <f>E71*$E$4</f>
        <v>17478.958000000002</v>
      </c>
      <c r="F70" s="17">
        <f>F71*$F$4</f>
        <v>17431.820400000001</v>
      </c>
      <c r="G70" s="17">
        <f>G71*$G$4</f>
        <v>16930.665499999999</v>
      </c>
      <c r="H70" s="95">
        <f t="shared" ref="H70:H81" si="4">AVERAGE(C70:G70)</f>
        <v>17668.61836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152</v>
      </c>
      <c r="B71" s="3" t="s">
        <v>22</v>
      </c>
      <c r="C71" s="16">
        <v>569</v>
      </c>
      <c r="D71" s="16">
        <v>554</v>
      </c>
      <c r="E71" s="16">
        <v>542</v>
      </c>
      <c r="F71" s="16">
        <v>543</v>
      </c>
      <c r="G71" s="16">
        <v>527</v>
      </c>
      <c r="H71" s="95">
        <f t="shared" si="4"/>
        <v>547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153</v>
      </c>
      <c r="B72" s="116" t="s">
        <v>56</v>
      </c>
      <c r="C72" s="111">
        <f>C73*$C$4</f>
        <v>18434.450199999999</v>
      </c>
      <c r="D72" s="111">
        <f>D73*$D$4</f>
        <v>17872.180899999999</v>
      </c>
      <c r="E72" s="111">
        <f>E73*$E$4</f>
        <v>17349.962</v>
      </c>
      <c r="F72" s="111">
        <f>F73*$F$4</f>
        <v>17335.512000000002</v>
      </c>
      <c r="G72" s="111">
        <f>G73*$G$4</f>
        <v>16834.286</v>
      </c>
      <c r="H72" s="113">
        <f t="shared" si="4"/>
        <v>17565.27822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154</v>
      </c>
      <c r="B73" s="116" t="s">
        <v>20</v>
      </c>
      <c r="C73" s="112">
        <v>566</v>
      </c>
      <c r="D73" s="112">
        <v>551</v>
      </c>
      <c r="E73" s="112">
        <v>538</v>
      </c>
      <c r="F73" s="112">
        <v>540</v>
      </c>
      <c r="G73" s="112">
        <v>524</v>
      </c>
      <c r="H73" s="113">
        <f t="shared" si="4"/>
        <v>543.79999999999995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155</v>
      </c>
      <c r="B74" s="3" t="s">
        <v>57</v>
      </c>
      <c r="C74" s="17">
        <f>C75*$C$4</f>
        <v>18336.741099999999</v>
      </c>
      <c r="D74" s="17">
        <f>D75*$D$4</f>
        <v>17774.873199999998</v>
      </c>
      <c r="E74" s="17">
        <f>E75*$E$4</f>
        <v>17220.966</v>
      </c>
      <c r="F74" s="17">
        <f>F75*$F$4</f>
        <v>17239.203600000001</v>
      </c>
      <c r="G74" s="17">
        <f>G75*$G$4</f>
        <v>16705.78</v>
      </c>
      <c r="H74" s="95">
        <f t="shared" si="4"/>
        <v>17455.512780000001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156</v>
      </c>
      <c r="B75" s="3" t="s">
        <v>20</v>
      </c>
      <c r="C75" s="16">
        <v>563</v>
      </c>
      <c r="D75" s="16">
        <v>548</v>
      </c>
      <c r="E75" s="16">
        <v>534</v>
      </c>
      <c r="F75" s="16">
        <v>537</v>
      </c>
      <c r="G75" s="16">
        <v>520</v>
      </c>
      <c r="H75" s="95">
        <f t="shared" si="4"/>
        <v>540.4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157</v>
      </c>
      <c r="B76" s="3" t="s">
        <v>58</v>
      </c>
      <c r="C76" s="17">
        <f>C77*$C$4</f>
        <v>18239.031999999999</v>
      </c>
      <c r="D76" s="17">
        <f>D77*$D$4</f>
        <v>17645.129599999997</v>
      </c>
      <c r="E76" s="17">
        <f>E77*$E$4</f>
        <v>17124.219000000001</v>
      </c>
      <c r="F76" s="17">
        <f>F77*$F$4</f>
        <v>17110.792400000002</v>
      </c>
      <c r="G76" s="17">
        <f>G77*$G$4</f>
        <v>16609.4005</v>
      </c>
      <c r="H76" s="95">
        <f t="shared" si="4"/>
        <v>17345.7147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158</v>
      </c>
      <c r="B77" s="3" t="s">
        <v>20</v>
      </c>
      <c r="C77" s="16">
        <v>560</v>
      </c>
      <c r="D77" s="16">
        <v>544</v>
      </c>
      <c r="E77" s="16">
        <v>531</v>
      </c>
      <c r="F77" s="16">
        <v>533</v>
      </c>
      <c r="G77" s="16">
        <v>517</v>
      </c>
      <c r="H77" s="95">
        <f t="shared" si="4"/>
        <v>537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159</v>
      </c>
      <c r="B78" s="3" t="s">
        <v>59</v>
      </c>
      <c r="C78" s="17">
        <f>C79*$C$4</f>
        <v>18043.613799999999</v>
      </c>
      <c r="D78" s="17">
        <f>D79*$D$4</f>
        <v>17450.514199999998</v>
      </c>
      <c r="E78" s="17">
        <f>E79*$E$4</f>
        <v>16930.725000000002</v>
      </c>
      <c r="F78" s="17">
        <f>F79*$F$4</f>
        <v>16918.175600000002</v>
      </c>
      <c r="G78" s="17">
        <f>G79*$G$4</f>
        <v>16416.641500000002</v>
      </c>
      <c r="H78" s="95">
        <f t="shared" si="4"/>
        <v>17151.934020000001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160</v>
      </c>
      <c r="B79" s="3" t="s">
        <v>22</v>
      </c>
      <c r="C79" s="16">
        <v>554</v>
      </c>
      <c r="D79" s="16">
        <v>538</v>
      </c>
      <c r="E79" s="16">
        <v>525</v>
      </c>
      <c r="F79" s="16">
        <v>527</v>
      </c>
      <c r="G79" s="16">
        <v>511</v>
      </c>
      <c r="H79" s="95">
        <f t="shared" si="4"/>
        <v>531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161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>
        <f>G81*$G$4</f>
        <v>0</v>
      </c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162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95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5"/>
      <c r="D82" s="65"/>
      <c r="E82" s="65"/>
      <c r="F82" s="65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163</v>
      </c>
      <c r="B83" s="3" t="s">
        <v>62</v>
      </c>
      <c r="C83" s="17">
        <f>C84*$C$4</f>
        <v>10878.279799999998</v>
      </c>
      <c r="D83" s="17">
        <f>D84*$D$4</f>
        <v>10833.5906</v>
      </c>
      <c r="E83" s="17">
        <f>E84*$E$4</f>
        <v>10835.664000000001</v>
      </c>
      <c r="F83" s="17">
        <f>F84*$F$4</f>
        <v>10818.643600000001</v>
      </c>
      <c r="G83" s="17">
        <f>G84*$G$4</f>
        <v>10826.630499999999</v>
      </c>
      <c r="H83" s="95">
        <f>AVERAGE(C83:G83)</f>
        <v>10838.5617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164</v>
      </c>
      <c r="B84" s="10" t="s">
        <v>20</v>
      </c>
      <c r="C84" s="25">
        <v>334</v>
      </c>
      <c r="D84" s="25">
        <v>334</v>
      </c>
      <c r="E84" s="25">
        <v>336</v>
      </c>
      <c r="F84" s="22">
        <v>337</v>
      </c>
      <c r="G84" s="25">
        <v>337</v>
      </c>
      <c r="H84" s="94">
        <f>AVERAGE(C84:G84)</f>
        <v>335.6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9" t="e">
        <f>AVERAGE(C85:G85)</f>
        <v>#REF!</v>
      </c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9" t="e">
        <f>AVERAGE(C86:G86)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AVERAGE(C87:G87)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81" activePane="bottomRight" state="frozen"/>
      <selection activeCell="A37" sqref="A37:A42"/>
      <selection pane="topRight" activeCell="A37" sqref="A37:A42"/>
      <selection pane="bottomLeft" activeCell="A37" sqref="A37:A42"/>
      <selection pane="bottomRight" activeCell="A37" sqref="A37:A42"/>
    </sheetView>
  </sheetViews>
  <sheetFormatPr defaultRowHeight="21.75" x14ac:dyDescent="0.5"/>
  <cols>
    <col min="1" max="1" width="16.7109375" customWidth="1"/>
    <col min="2" max="2" width="23" customWidth="1"/>
    <col min="3" max="8" width="13.42578125" customWidth="1"/>
  </cols>
  <sheetData>
    <row r="1" spans="1:17" ht="29.25" x14ac:dyDescent="0.6">
      <c r="B1" s="178" t="s">
        <v>84</v>
      </c>
      <c r="C1" s="178"/>
      <c r="D1" s="178"/>
      <c r="E1" s="178"/>
      <c r="F1" s="178"/>
      <c r="G1" s="178"/>
      <c r="H1" s="178"/>
    </row>
    <row r="2" spans="1:17" x14ac:dyDescent="0.5">
      <c r="B2" s="32" t="s">
        <v>0</v>
      </c>
      <c r="C2" s="176" t="s">
        <v>68</v>
      </c>
      <c r="D2" s="177"/>
      <c r="E2" s="177"/>
      <c r="F2" s="177"/>
      <c r="G2" s="177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32.113100000000003</v>
      </c>
      <c r="D4" s="46">
        <v>32.038400000000003</v>
      </c>
      <c r="E4" s="140">
        <v>31.985700000000001</v>
      </c>
      <c r="F4" s="46">
        <v>32.039499999999997</v>
      </c>
      <c r="G4" s="46"/>
      <c r="H4" s="49">
        <f>AVERAGE(C4:G4)</f>
        <v>32.044175000000003</v>
      </c>
    </row>
    <row r="5" spans="1:17" x14ac:dyDescent="0.5">
      <c r="B5" s="62" t="s">
        <v>18</v>
      </c>
      <c r="C5" s="63"/>
      <c r="D5" s="64"/>
      <c r="E5" s="64"/>
      <c r="F5" s="65"/>
      <c r="G5" s="64"/>
      <c r="H5" s="96"/>
    </row>
    <row r="6" spans="1:17" x14ac:dyDescent="0.5">
      <c r="A6" t="s">
        <v>97</v>
      </c>
      <c r="B6" s="6" t="s">
        <v>19</v>
      </c>
      <c r="C6" s="17">
        <f>C7*$C$4</f>
        <v>35067.5052</v>
      </c>
      <c r="D6" s="17"/>
      <c r="E6" s="17">
        <f>E7*$E$4</f>
        <v>35248.241399999999</v>
      </c>
      <c r="F6" s="17">
        <f>F7*$F$4</f>
        <v>35179.370999999999</v>
      </c>
      <c r="G6" s="17"/>
      <c r="H6" s="95">
        <f>AVERAGE(C6:G6)</f>
        <v>35165.039199999999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6" t="s">
        <v>20</v>
      </c>
      <c r="C7" s="17">
        <v>1092</v>
      </c>
      <c r="D7" s="16"/>
      <c r="E7" s="16">
        <v>1102</v>
      </c>
      <c r="F7" s="16">
        <v>1098</v>
      </c>
      <c r="G7" s="16"/>
      <c r="H7" s="95">
        <f>AVERAGE(C7:G7)</f>
        <v>1097.3333333333333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6" t="s">
        <v>21</v>
      </c>
      <c r="C8" s="17">
        <f>C9*$C$4</f>
        <v>31952.534500000002</v>
      </c>
      <c r="D8" s="17"/>
      <c r="E8" s="17">
        <f>E9*$E$4</f>
        <v>32145.628500000003</v>
      </c>
      <c r="F8" s="17">
        <f>F9*$F$4</f>
        <v>32103.578999999998</v>
      </c>
      <c r="G8" s="17"/>
      <c r="H8" s="95">
        <f t="shared" ref="H8:H35" si="0">AVERAGE(C8:G8)</f>
        <v>32067.247333333333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6" t="s">
        <v>22</v>
      </c>
      <c r="C9" s="17">
        <v>995</v>
      </c>
      <c r="D9" s="17"/>
      <c r="E9" s="17">
        <v>1005</v>
      </c>
      <c r="F9" s="17">
        <v>1002</v>
      </c>
      <c r="G9" s="17"/>
      <c r="H9" s="95">
        <f t="shared" si="0"/>
        <v>1000.6666666666666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117" t="s">
        <v>23</v>
      </c>
      <c r="C10" s="111">
        <f>C11*$C$4</f>
        <v>34521.582500000004</v>
      </c>
      <c r="D10" s="111"/>
      <c r="E10" s="111">
        <f>E11*$E$4</f>
        <v>34736.470200000003</v>
      </c>
      <c r="F10" s="111">
        <f>F11*$F$4</f>
        <v>34698.778499999993</v>
      </c>
      <c r="G10" s="111"/>
      <c r="H10" s="95">
        <f t="shared" si="0"/>
        <v>34652.277066666662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117" t="s">
        <v>20</v>
      </c>
      <c r="C11" s="111">
        <v>1075</v>
      </c>
      <c r="D11" s="111"/>
      <c r="E11" s="111">
        <v>1086</v>
      </c>
      <c r="F11" s="111">
        <v>1083</v>
      </c>
      <c r="G11" s="111"/>
      <c r="H11" s="95">
        <f t="shared" si="0"/>
        <v>1081.3333333333333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117" t="s">
        <v>24</v>
      </c>
      <c r="C12" s="111">
        <f>C13*$C$4</f>
        <v>31438.724900000001</v>
      </c>
      <c r="D12" s="111"/>
      <c r="E12" s="111">
        <f>E13*$E$4</f>
        <v>31601.871600000002</v>
      </c>
      <c r="F12" s="111">
        <f>F13*$F$4</f>
        <v>31558.907499999998</v>
      </c>
      <c r="G12" s="111"/>
      <c r="H12" s="95">
        <f t="shared" si="0"/>
        <v>31533.168000000001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117" t="s">
        <v>20</v>
      </c>
      <c r="C13" s="111">
        <v>979</v>
      </c>
      <c r="D13" s="112"/>
      <c r="E13" s="112">
        <v>988</v>
      </c>
      <c r="F13" s="112">
        <v>985</v>
      </c>
      <c r="G13" s="112"/>
      <c r="H13" s="95">
        <f t="shared" si="0"/>
        <v>984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117" t="s">
        <v>25</v>
      </c>
      <c r="C14" s="111">
        <f>C15*$C$4</f>
        <v>18400.8063</v>
      </c>
      <c r="D14" s="111"/>
      <c r="E14" s="111">
        <f>E15*$E$4</f>
        <v>17496.177900000002</v>
      </c>
      <c r="F14" s="111">
        <f>F15*$F$4</f>
        <v>17461.527499999997</v>
      </c>
      <c r="G14" s="111"/>
      <c r="H14" s="95">
        <f t="shared" si="0"/>
        <v>17786.170566666668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117" t="s">
        <v>20</v>
      </c>
      <c r="C15" s="113">
        <v>573</v>
      </c>
      <c r="D15" s="112"/>
      <c r="E15" s="112">
        <v>547</v>
      </c>
      <c r="F15" s="112">
        <v>545</v>
      </c>
      <c r="G15" s="112"/>
      <c r="H15" s="95">
        <f t="shared" si="0"/>
        <v>555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6" t="s">
        <v>26</v>
      </c>
      <c r="C16" s="17">
        <f>C17*$C$4</f>
        <v>16377.681000000002</v>
      </c>
      <c r="D16" s="17"/>
      <c r="E16" s="17">
        <f>E17*$E$4</f>
        <v>15417.107400000001</v>
      </c>
      <c r="F16" s="17">
        <f>F17*$F$4</f>
        <v>15410.999499999998</v>
      </c>
      <c r="G16" s="17"/>
      <c r="H16" s="95">
        <f t="shared" si="0"/>
        <v>15735.262633333334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6" t="s">
        <v>20</v>
      </c>
      <c r="C17" s="19">
        <v>510</v>
      </c>
      <c r="D17" s="16"/>
      <c r="E17" s="16">
        <v>482</v>
      </c>
      <c r="F17" s="16">
        <v>481</v>
      </c>
      <c r="G17" s="16"/>
      <c r="H17" s="95">
        <f t="shared" si="0"/>
        <v>491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6" t="s">
        <v>27</v>
      </c>
      <c r="C18" s="17">
        <f>C19*$C$4</f>
        <v>0</v>
      </c>
      <c r="D18" s="17"/>
      <c r="E18" s="17">
        <f>E19*$E$4</f>
        <v>0</v>
      </c>
      <c r="F18" s="17">
        <f>F19*$F$4</f>
        <v>0</v>
      </c>
      <c r="G18" s="17"/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6" t="s">
        <v>20</v>
      </c>
      <c r="C19" s="19">
        <v>0</v>
      </c>
      <c r="D19" s="19"/>
      <c r="E19" s="19">
        <v>0</v>
      </c>
      <c r="F19" s="19">
        <v>0</v>
      </c>
      <c r="G19" s="19"/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6" t="s">
        <v>28</v>
      </c>
      <c r="C20" s="17">
        <f>C21*$C$4</f>
        <v>0</v>
      </c>
      <c r="D20" s="17"/>
      <c r="E20" s="17">
        <f>E21*$E$4</f>
        <v>0</v>
      </c>
      <c r="F20" s="17">
        <f>F21*$F$4</f>
        <v>0</v>
      </c>
      <c r="G20" s="17"/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6" t="s">
        <v>20</v>
      </c>
      <c r="C21" s="19">
        <v>0</v>
      </c>
      <c r="D21" s="19"/>
      <c r="E21" s="19">
        <v>0</v>
      </c>
      <c r="F21" s="19">
        <v>0</v>
      </c>
      <c r="G21" s="19"/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117" t="s">
        <v>29</v>
      </c>
      <c r="C22" s="111">
        <f>C23*$C$4</f>
        <v>15350.061800000001</v>
      </c>
      <c r="D22" s="111"/>
      <c r="E22" s="111">
        <f>E23*$E$4</f>
        <v>14425.5507</v>
      </c>
      <c r="F22" s="111">
        <f>F23*$F$4</f>
        <v>14385.735499999999</v>
      </c>
      <c r="G22" s="111"/>
      <c r="H22" s="95">
        <f t="shared" si="0"/>
        <v>14720.449333333332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117" t="s">
        <v>20</v>
      </c>
      <c r="C23" s="113">
        <v>478</v>
      </c>
      <c r="D23" s="112"/>
      <c r="E23" s="112">
        <v>451</v>
      </c>
      <c r="F23" s="112">
        <v>449</v>
      </c>
      <c r="G23" s="112"/>
      <c r="H23" s="95">
        <f t="shared" si="0"/>
        <v>459.33333333333331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6" t="s">
        <v>30</v>
      </c>
      <c r="C24" s="17">
        <f>C25*$C$4</f>
        <v>15253.722500000002</v>
      </c>
      <c r="D24" s="17"/>
      <c r="E24" s="17">
        <f>E25*$E$4</f>
        <v>14329.5936</v>
      </c>
      <c r="F24" s="17">
        <f>F25*$F$4</f>
        <v>14289.616999999998</v>
      </c>
      <c r="G24" s="17"/>
      <c r="H24" s="95">
        <f t="shared" si="0"/>
        <v>14624.311033333333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6" t="s">
        <v>20</v>
      </c>
      <c r="C25" s="19">
        <v>475</v>
      </c>
      <c r="D25" s="19"/>
      <c r="E25" s="19">
        <v>448</v>
      </c>
      <c r="F25" s="17">
        <v>446</v>
      </c>
      <c r="G25" s="19"/>
      <c r="H25" s="95">
        <f t="shared" si="0"/>
        <v>456.33333333333331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3" t="s">
        <v>31</v>
      </c>
      <c r="C26" s="17">
        <f>C27*$C$4</f>
        <v>14547.234300000002</v>
      </c>
      <c r="D26" s="17"/>
      <c r="E26" s="17">
        <f>E27*$E$4</f>
        <v>13561.936800000001</v>
      </c>
      <c r="F26" s="17">
        <f>F27*$F$4</f>
        <v>13584.747999999998</v>
      </c>
      <c r="G26" s="17"/>
      <c r="H26" s="95">
        <f t="shared" si="0"/>
        <v>13897.973033333334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3" t="s">
        <v>20</v>
      </c>
      <c r="C27" s="16">
        <v>453</v>
      </c>
      <c r="D27" s="23"/>
      <c r="E27" s="16">
        <v>424</v>
      </c>
      <c r="F27" s="16">
        <v>424</v>
      </c>
      <c r="G27" s="16"/>
      <c r="H27" s="95">
        <f t="shared" si="0"/>
        <v>433.66666666666669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3" t="s">
        <v>32</v>
      </c>
      <c r="C28" s="17">
        <f>C29*$C$4</f>
        <v>0</v>
      </c>
      <c r="D28" s="17"/>
      <c r="E28" s="17">
        <f>E29*$E$4</f>
        <v>0</v>
      </c>
      <c r="F28" s="17">
        <f>F29*$F$4</f>
        <v>0</v>
      </c>
      <c r="G28" s="17"/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3" t="s">
        <v>20</v>
      </c>
      <c r="C29" s="16">
        <v>0</v>
      </c>
      <c r="D29" s="16"/>
      <c r="E29" s="16">
        <v>0</v>
      </c>
      <c r="F29" s="16">
        <v>0</v>
      </c>
      <c r="G29" s="16"/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116" t="s">
        <v>66</v>
      </c>
      <c r="C30" s="111">
        <f>C31*$C$4</f>
        <v>13519.615100000001</v>
      </c>
      <c r="D30" s="111"/>
      <c r="E30" s="111">
        <f>E31*$E$4</f>
        <v>12602.365800000001</v>
      </c>
      <c r="F30" s="111">
        <f>F31*$F$4</f>
        <v>12591.523499999999</v>
      </c>
      <c r="G30" s="111"/>
      <c r="H30" s="95">
        <f t="shared" si="0"/>
        <v>12904.501466666668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116" t="s">
        <v>20</v>
      </c>
      <c r="C31" s="112">
        <v>421</v>
      </c>
      <c r="D31" s="114"/>
      <c r="E31" s="112">
        <v>394</v>
      </c>
      <c r="F31" s="112">
        <v>393</v>
      </c>
      <c r="G31" s="112"/>
      <c r="H31" s="95">
        <f t="shared" si="0"/>
        <v>402.66666666666669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3" t="s">
        <v>33</v>
      </c>
      <c r="C32" s="17">
        <f>C33*$C$4</f>
        <v>0</v>
      </c>
      <c r="D32" s="17"/>
      <c r="E32" s="17">
        <f>E33*$E$4</f>
        <v>0</v>
      </c>
      <c r="F32" s="17">
        <f>F33*$F$4</f>
        <v>0</v>
      </c>
      <c r="G32" s="17"/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3" t="s">
        <v>20</v>
      </c>
      <c r="C33" s="16">
        <v>0</v>
      </c>
      <c r="D33" s="16"/>
      <c r="E33" s="16">
        <v>0</v>
      </c>
      <c r="F33" s="16">
        <v>0</v>
      </c>
      <c r="G33" s="16"/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125</v>
      </c>
      <c r="B34" s="3" t="s">
        <v>34</v>
      </c>
      <c r="C34" s="17">
        <f>C35*$C$4</f>
        <v>0</v>
      </c>
      <c r="D34" s="17"/>
      <c r="E34" s="17">
        <f>E35*$E$4</f>
        <v>0</v>
      </c>
      <c r="F34" s="17">
        <f>F35*$F$4</f>
        <v>0</v>
      </c>
      <c r="G34" s="17"/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126</v>
      </c>
      <c r="B35" s="10" t="s">
        <v>22</v>
      </c>
      <c r="C35" s="22">
        <v>0</v>
      </c>
      <c r="D35" s="22"/>
      <c r="E35" s="22">
        <v>0</v>
      </c>
      <c r="F35" s="22">
        <v>0</v>
      </c>
      <c r="G35" s="22"/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3" t="s">
        <v>36</v>
      </c>
      <c r="C37" s="17">
        <f>C38*$C$4</f>
        <v>18754.0504</v>
      </c>
      <c r="D37" s="17"/>
      <c r="E37" s="17">
        <f>E38*$E$4</f>
        <v>18871.563000000002</v>
      </c>
      <c r="F37" s="17">
        <f>F38*$F$4</f>
        <v>18839.225999999999</v>
      </c>
      <c r="G37" s="17"/>
      <c r="H37" s="95">
        <f t="shared" ref="H37:H42" si="1">AVERAGE(C37:G37)</f>
        <v>18821.613133333332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3" t="s">
        <v>37</v>
      </c>
      <c r="C38" s="16">
        <v>584</v>
      </c>
      <c r="D38" s="23"/>
      <c r="E38" s="16">
        <v>590</v>
      </c>
      <c r="F38" s="16">
        <v>588</v>
      </c>
      <c r="G38" s="16"/>
      <c r="H38" s="95">
        <f t="shared" si="1"/>
        <v>587.33333333333337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3" t="s">
        <v>39</v>
      </c>
      <c r="C39" s="17">
        <f>C40*$C$4</f>
        <v>13070.031700000001</v>
      </c>
      <c r="D39" s="17"/>
      <c r="E39" s="17">
        <f>E40*$E$4</f>
        <v>13146.1227</v>
      </c>
      <c r="F39" s="17">
        <f>F40*$F$4</f>
        <v>12591.523499999999</v>
      </c>
      <c r="G39" s="17"/>
      <c r="H39" s="95">
        <f t="shared" si="1"/>
        <v>12935.892633333331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3" t="s">
        <v>38</v>
      </c>
      <c r="C40" s="16">
        <v>407</v>
      </c>
      <c r="D40" s="23"/>
      <c r="E40" s="16">
        <v>411</v>
      </c>
      <c r="F40" s="16">
        <v>393</v>
      </c>
      <c r="G40" s="16"/>
      <c r="H40" s="95">
        <f t="shared" si="1"/>
        <v>403.66666666666669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127</v>
      </c>
      <c r="B41" s="3" t="s">
        <v>67</v>
      </c>
      <c r="C41" s="111">
        <f>C42*$C$4</f>
        <v>23667.354700000004</v>
      </c>
      <c r="D41" s="111"/>
      <c r="E41" s="111">
        <f>E42*$E$4</f>
        <v>22773.8184</v>
      </c>
      <c r="F41" s="111">
        <f>F42*$F$4</f>
        <v>23260.676999999996</v>
      </c>
      <c r="G41" s="111"/>
      <c r="H41" s="95">
        <f t="shared" si="1"/>
        <v>23233.950033333331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128</v>
      </c>
      <c r="B42" s="3" t="s">
        <v>22</v>
      </c>
      <c r="C42" s="112">
        <v>737</v>
      </c>
      <c r="D42" s="114"/>
      <c r="E42" s="112">
        <v>712</v>
      </c>
      <c r="F42" s="112">
        <v>726</v>
      </c>
      <c r="G42" s="112"/>
      <c r="H42" s="95">
        <f t="shared" si="1"/>
        <v>725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5"/>
      <c r="D43" s="67"/>
      <c r="E43" s="65"/>
      <c r="F43" s="123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129</v>
      </c>
      <c r="B44" s="3" t="s">
        <v>41</v>
      </c>
      <c r="C44" s="17">
        <f>C45*$C$4</f>
        <v>12813.126900000001</v>
      </c>
      <c r="D44" s="17"/>
      <c r="E44" s="17">
        <f>E45*$E$4</f>
        <v>11866.6947</v>
      </c>
      <c r="F44" s="17">
        <f>F45*$F$4</f>
        <v>11854.614999999998</v>
      </c>
      <c r="G44" s="17"/>
      <c r="H44" s="95">
        <f t="shared" ref="H44:H49" si="2">AVERAGE(C44:G44)</f>
        <v>12178.145533333334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130</v>
      </c>
      <c r="B45" s="4" t="s">
        <v>69</v>
      </c>
      <c r="C45" s="16">
        <v>399</v>
      </c>
      <c r="D45" s="23"/>
      <c r="E45" s="16">
        <v>371</v>
      </c>
      <c r="F45" s="16">
        <v>370</v>
      </c>
      <c r="G45" s="16"/>
      <c r="H45" s="95">
        <f t="shared" si="2"/>
        <v>380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131</v>
      </c>
      <c r="B46" s="3" t="s">
        <v>42</v>
      </c>
      <c r="C46" s="17">
        <f>C47*$C$4</f>
        <v>11303.8112</v>
      </c>
      <c r="D46" s="17"/>
      <c r="E46" s="17">
        <f>E47*$E$4</f>
        <v>10331.381100000001</v>
      </c>
      <c r="F46" s="17">
        <f>F47*$F$4</f>
        <v>10316.718999999999</v>
      </c>
      <c r="G46" s="17"/>
      <c r="H46" s="95">
        <f t="shared" si="2"/>
        <v>10650.6371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132</v>
      </c>
      <c r="B47" s="4" t="s">
        <v>70</v>
      </c>
      <c r="C47" s="16">
        <v>352</v>
      </c>
      <c r="D47" s="23"/>
      <c r="E47" s="16">
        <v>323</v>
      </c>
      <c r="F47" s="16">
        <v>322</v>
      </c>
      <c r="G47" s="16"/>
      <c r="H47" s="95">
        <f t="shared" si="2"/>
        <v>332.33333333333331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133</v>
      </c>
      <c r="B48" s="3" t="s">
        <v>43</v>
      </c>
      <c r="C48" s="17">
        <f>C49*$C$4</f>
        <v>11207.4719</v>
      </c>
      <c r="D48" s="17"/>
      <c r="E48" s="17">
        <f>E49*$E$4</f>
        <v>10235.424000000001</v>
      </c>
      <c r="F48" s="17">
        <f>F49*$F$4</f>
        <v>10220.600499999999</v>
      </c>
      <c r="G48" s="17"/>
      <c r="H48" s="95">
        <f t="shared" si="2"/>
        <v>10554.498800000001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134</v>
      </c>
      <c r="B49" s="3" t="s">
        <v>20</v>
      </c>
      <c r="C49" s="19">
        <v>349</v>
      </c>
      <c r="D49" s="17"/>
      <c r="E49" s="19">
        <v>320</v>
      </c>
      <c r="F49" s="19">
        <v>319</v>
      </c>
      <c r="G49" s="19"/>
      <c r="H49" s="95">
        <f t="shared" si="2"/>
        <v>329.33333333333331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8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135</v>
      </c>
      <c r="B51" s="3" t="s">
        <v>71</v>
      </c>
      <c r="C51" s="17">
        <f>C52*$C$4</f>
        <v>23988.485700000001</v>
      </c>
      <c r="D51" s="17"/>
      <c r="E51" s="17">
        <f>E52*$E$4</f>
        <v>25108.7745</v>
      </c>
      <c r="F51" s="17">
        <f>F52*$F$4</f>
        <v>25599.560499999996</v>
      </c>
      <c r="G51" s="17"/>
      <c r="H51" s="95">
        <f>AVERAGE(C51:G51)</f>
        <v>24898.940233333331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136</v>
      </c>
      <c r="B52" s="3" t="s">
        <v>20</v>
      </c>
      <c r="C52" s="19">
        <v>747</v>
      </c>
      <c r="D52" s="16"/>
      <c r="E52" s="16">
        <v>785</v>
      </c>
      <c r="F52" s="16">
        <v>799</v>
      </c>
      <c r="G52" s="16"/>
      <c r="H52" s="95">
        <f>AVERAGE(C52:G52)</f>
        <v>777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137</v>
      </c>
      <c r="B53" s="3" t="s">
        <v>45</v>
      </c>
      <c r="C53" s="17">
        <f>C54*$C$4</f>
        <v>0</v>
      </c>
      <c r="D53" s="17"/>
      <c r="E53" s="17">
        <f>E54*$E$4</f>
        <v>0</v>
      </c>
      <c r="F53" s="17">
        <f>F54*$F$4</f>
        <v>0</v>
      </c>
      <c r="G53" s="17"/>
      <c r="H53" s="95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138</v>
      </c>
      <c r="B54" s="3" t="s">
        <v>20</v>
      </c>
      <c r="C54" s="19">
        <v>0</v>
      </c>
      <c r="D54" s="19"/>
      <c r="E54" s="19">
        <v>0</v>
      </c>
      <c r="F54" s="19">
        <v>0</v>
      </c>
      <c r="G54" s="19"/>
      <c r="H54" s="95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8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139</v>
      </c>
      <c r="B56" s="3" t="s">
        <v>47</v>
      </c>
      <c r="C56" s="17">
        <f>C57*$C$4</f>
        <v>18914.615900000001</v>
      </c>
      <c r="D56" s="17"/>
      <c r="E56" s="17">
        <f>E57*$E$4</f>
        <v>18999.505799999999</v>
      </c>
      <c r="F56" s="17">
        <f>F57*$F$4</f>
        <v>19480.016</v>
      </c>
      <c r="G56" s="17"/>
      <c r="H56" s="95">
        <f>AVERAGE(C56:G56)</f>
        <v>19131.379233333337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140</v>
      </c>
      <c r="B57" s="3" t="s">
        <v>22</v>
      </c>
      <c r="C57" s="19">
        <v>589</v>
      </c>
      <c r="D57" s="16"/>
      <c r="E57" s="16">
        <v>594</v>
      </c>
      <c r="F57" s="16">
        <v>608</v>
      </c>
      <c r="G57" s="16"/>
      <c r="H57" s="95">
        <f>AVERAGE(C57:G57)</f>
        <v>597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8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141</v>
      </c>
      <c r="B59" s="3" t="s">
        <v>49</v>
      </c>
      <c r="C59" s="17">
        <f>C60*$C$4</f>
        <v>16859.377500000002</v>
      </c>
      <c r="D59" s="17"/>
      <c r="E59" s="17">
        <f>E60*$E$4</f>
        <v>15960.864300000001</v>
      </c>
      <c r="F59" s="17">
        <f>F60*$F$4</f>
        <v>15923.631499999998</v>
      </c>
      <c r="G59" s="17"/>
      <c r="H59" s="95">
        <f t="shared" ref="H59:H68" si="3">AVERAGE(C59:G59)</f>
        <v>16247.957766666666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142</v>
      </c>
      <c r="B60" s="3" t="s">
        <v>20</v>
      </c>
      <c r="C60" s="19">
        <v>525</v>
      </c>
      <c r="D60" s="16"/>
      <c r="E60" s="16">
        <v>499</v>
      </c>
      <c r="F60" s="16">
        <v>497</v>
      </c>
      <c r="G60" s="16"/>
      <c r="H60" s="95">
        <f t="shared" si="3"/>
        <v>507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143</v>
      </c>
      <c r="B61" s="3" t="s">
        <v>50</v>
      </c>
      <c r="C61" s="17">
        <f>C62*$C$4</f>
        <v>15863.871400000002</v>
      </c>
      <c r="D61" s="17"/>
      <c r="E61" s="17">
        <f>E62*$E$4</f>
        <v>14905.3362</v>
      </c>
      <c r="F61" s="17">
        <f>F62*$F$4</f>
        <v>14898.367499999998</v>
      </c>
      <c r="G61" s="17"/>
      <c r="H61" s="95">
        <f t="shared" si="3"/>
        <v>15222.525033333333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144</v>
      </c>
      <c r="B62" s="3" t="s">
        <v>20</v>
      </c>
      <c r="C62" s="19">
        <v>494</v>
      </c>
      <c r="D62" s="16"/>
      <c r="E62" s="16">
        <v>466</v>
      </c>
      <c r="F62" s="16">
        <v>465</v>
      </c>
      <c r="G62" s="16"/>
      <c r="H62" s="95">
        <f t="shared" si="3"/>
        <v>475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145</v>
      </c>
      <c r="B63" s="3" t="s">
        <v>51</v>
      </c>
      <c r="C63" s="17">
        <f>C64*$C$4</f>
        <v>15028.930800000002</v>
      </c>
      <c r="D63" s="17"/>
      <c r="E63" s="17">
        <f>E64*$E$4</f>
        <v>14105.6937</v>
      </c>
      <c r="F63" s="17">
        <f>F64*$F$4</f>
        <v>14097.38</v>
      </c>
      <c r="G63" s="17"/>
      <c r="H63" s="95">
        <f t="shared" si="3"/>
        <v>14410.668166666668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146</v>
      </c>
      <c r="B64" s="3" t="s">
        <v>20</v>
      </c>
      <c r="C64" s="19">
        <v>468</v>
      </c>
      <c r="D64" s="16"/>
      <c r="E64" s="16">
        <v>441</v>
      </c>
      <c r="F64" s="16">
        <v>440</v>
      </c>
      <c r="G64" s="16"/>
      <c r="H64" s="95">
        <f t="shared" si="3"/>
        <v>449.66666666666669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147</v>
      </c>
      <c r="B65" s="3" t="s">
        <v>52</v>
      </c>
      <c r="C65" s="17">
        <f>C66*$C$4</f>
        <v>0</v>
      </c>
      <c r="D65" s="17"/>
      <c r="E65" s="17">
        <f>E66*$E$4</f>
        <v>0</v>
      </c>
      <c r="F65" s="17">
        <f>F66*$F$4</f>
        <v>0</v>
      </c>
      <c r="G65" s="17"/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148</v>
      </c>
      <c r="B66" s="3" t="s">
        <v>20</v>
      </c>
      <c r="C66" s="19">
        <v>0</v>
      </c>
      <c r="D66" s="19"/>
      <c r="E66" s="19">
        <v>0</v>
      </c>
      <c r="F66" s="19">
        <v>0</v>
      </c>
      <c r="G66" s="19"/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149</v>
      </c>
      <c r="B67" s="3" t="s">
        <v>53</v>
      </c>
      <c r="C67" s="17">
        <f>C68*$C$4</f>
        <v>0</v>
      </c>
      <c r="D67" s="17"/>
      <c r="E67" s="17">
        <f>E68*$E$4</f>
        <v>0</v>
      </c>
      <c r="F67" s="17">
        <f>F68*$F$4</f>
        <v>0</v>
      </c>
      <c r="G67" s="17"/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150</v>
      </c>
      <c r="B68" s="10" t="s">
        <v>20</v>
      </c>
      <c r="C68" s="25">
        <v>0</v>
      </c>
      <c r="D68" s="25"/>
      <c r="E68" s="25">
        <v>0</v>
      </c>
      <c r="F68" s="25">
        <v>0</v>
      </c>
      <c r="G68" s="25"/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151</v>
      </c>
      <c r="B70" s="3" t="s">
        <v>55</v>
      </c>
      <c r="C70" s="17">
        <f>C71*$C$4</f>
        <v>16377.681000000002</v>
      </c>
      <c r="D70" s="17"/>
      <c r="E70" s="17">
        <f>E71*$E$4</f>
        <v>14905.3362</v>
      </c>
      <c r="F70" s="17">
        <f>F71*$F$4</f>
        <v>14898.367499999998</v>
      </c>
      <c r="G70" s="17"/>
      <c r="H70" s="95">
        <f t="shared" ref="H70:H81" si="4">AVERAGE(C70:G70)</f>
        <v>15393.794900000001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152</v>
      </c>
      <c r="B71" s="3" t="s">
        <v>22</v>
      </c>
      <c r="C71" s="16">
        <v>510</v>
      </c>
      <c r="D71" s="16"/>
      <c r="E71" s="16">
        <v>466</v>
      </c>
      <c r="F71" s="16">
        <v>465</v>
      </c>
      <c r="G71" s="16"/>
      <c r="H71" s="95">
        <f t="shared" si="4"/>
        <v>480.33333333333331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153</v>
      </c>
      <c r="B72" s="116" t="s">
        <v>56</v>
      </c>
      <c r="C72" s="111">
        <f>C73*$C$4</f>
        <v>16281.341700000001</v>
      </c>
      <c r="D72" s="111"/>
      <c r="E72" s="111">
        <f>E73*$E$4</f>
        <v>14809.3791</v>
      </c>
      <c r="F72" s="111">
        <f>F73*$F$4</f>
        <v>14802.248999999998</v>
      </c>
      <c r="G72" s="111"/>
      <c r="H72" s="95">
        <f t="shared" si="4"/>
        <v>15297.6566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154</v>
      </c>
      <c r="B73" s="116" t="s">
        <v>20</v>
      </c>
      <c r="C73" s="112">
        <v>507</v>
      </c>
      <c r="D73" s="112"/>
      <c r="E73" s="112">
        <v>463</v>
      </c>
      <c r="F73" s="112">
        <v>462</v>
      </c>
      <c r="G73" s="112"/>
      <c r="H73" s="95">
        <f t="shared" si="4"/>
        <v>477.33333333333331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155</v>
      </c>
      <c r="B74" s="3" t="s">
        <v>57</v>
      </c>
      <c r="C74" s="17">
        <f>C75*$C$4</f>
        <v>16152.889300000001</v>
      </c>
      <c r="D74" s="17"/>
      <c r="E74" s="17">
        <f>E75*$E$4</f>
        <v>14713.422</v>
      </c>
      <c r="F74" s="17">
        <f>F75*$F$4</f>
        <v>14706.130499999999</v>
      </c>
      <c r="G74" s="17"/>
      <c r="H74" s="95">
        <f t="shared" si="4"/>
        <v>15190.813933333333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156</v>
      </c>
      <c r="B75" s="3" t="s">
        <v>20</v>
      </c>
      <c r="C75" s="16">
        <v>503</v>
      </c>
      <c r="D75" s="16"/>
      <c r="E75" s="16">
        <v>460</v>
      </c>
      <c r="F75" s="16">
        <v>459</v>
      </c>
      <c r="G75" s="16"/>
      <c r="H75" s="95">
        <f t="shared" si="4"/>
        <v>474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157</v>
      </c>
      <c r="B76" s="3" t="s">
        <v>58</v>
      </c>
      <c r="C76" s="17">
        <f>C77*$C$4</f>
        <v>16056.550000000001</v>
      </c>
      <c r="D76" s="17"/>
      <c r="E76" s="17">
        <f>E77*$E$4</f>
        <v>14617.464900000001</v>
      </c>
      <c r="F76" s="17">
        <f>F77*$F$4</f>
        <v>14610.011999999999</v>
      </c>
      <c r="G76" s="17"/>
      <c r="H76" s="95">
        <f t="shared" si="4"/>
        <v>15094.675633333332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158</v>
      </c>
      <c r="B77" s="3" t="s">
        <v>20</v>
      </c>
      <c r="C77" s="16">
        <v>500</v>
      </c>
      <c r="D77" s="16"/>
      <c r="E77" s="16">
        <v>457</v>
      </c>
      <c r="F77" s="16">
        <v>456</v>
      </c>
      <c r="G77" s="16"/>
      <c r="H77" s="95">
        <f t="shared" si="4"/>
        <v>471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159</v>
      </c>
      <c r="B78" s="3" t="s">
        <v>59</v>
      </c>
      <c r="C78" s="17">
        <f>C79*$C$4</f>
        <v>15863.871400000002</v>
      </c>
      <c r="D78" s="17"/>
      <c r="E78" s="17">
        <f>E79*$E$4</f>
        <v>14425.5507</v>
      </c>
      <c r="F78" s="17">
        <f>F79*$F$4</f>
        <v>14385.735499999999</v>
      </c>
      <c r="G78" s="17"/>
      <c r="H78" s="95">
        <f t="shared" si="4"/>
        <v>14891.719200000001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160</v>
      </c>
      <c r="B79" s="3" t="s">
        <v>22</v>
      </c>
      <c r="C79" s="16">
        <v>494</v>
      </c>
      <c r="D79" s="16"/>
      <c r="E79" s="16">
        <v>451</v>
      </c>
      <c r="F79" s="16">
        <v>449</v>
      </c>
      <c r="G79" s="16"/>
      <c r="H79" s="95">
        <f t="shared" si="4"/>
        <v>464.66666666666669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161</v>
      </c>
      <c r="B80" s="3" t="s">
        <v>60</v>
      </c>
      <c r="C80" s="17">
        <f>C81*$C$4</f>
        <v>0</v>
      </c>
      <c r="D80" s="17"/>
      <c r="E80" s="17">
        <f>E81*$E$4</f>
        <v>0</v>
      </c>
      <c r="F80" s="17">
        <f>F81*$F$4</f>
        <v>0</v>
      </c>
      <c r="G80" s="17"/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162</v>
      </c>
      <c r="B81" s="3" t="s">
        <v>20</v>
      </c>
      <c r="C81" s="16">
        <v>0</v>
      </c>
      <c r="D81" s="16"/>
      <c r="E81" s="16">
        <v>0</v>
      </c>
      <c r="F81" s="16">
        <v>0</v>
      </c>
      <c r="G81" s="16"/>
      <c r="H81" s="95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5"/>
      <c r="D82" s="65"/>
      <c r="E82" s="65"/>
      <c r="F82" s="65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163</v>
      </c>
      <c r="B83" s="3" t="s">
        <v>62</v>
      </c>
      <c r="C83" s="17">
        <f>C84*$C$4</f>
        <v>10790.001600000001</v>
      </c>
      <c r="D83" s="17"/>
      <c r="E83" s="17">
        <f>E84*$E$4</f>
        <v>10843.1523</v>
      </c>
      <c r="F83" s="17">
        <f>F84*$F$4</f>
        <v>10829.350999999999</v>
      </c>
      <c r="G83" s="17"/>
      <c r="H83" s="95">
        <f>AVERAGE(C83:G83)</f>
        <v>10820.834966666667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164</v>
      </c>
      <c r="B84" s="10" t="s">
        <v>20</v>
      </c>
      <c r="C84" s="22">
        <v>336</v>
      </c>
      <c r="D84" s="25"/>
      <c r="E84" s="25">
        <v>339</v>
      </c>
      <c r="F84" s="22">
        <v>338</v>
      </c>
      <c r="G84" s="22"/>
      <c r="H84" s="94">
        <f>AVERAGE(C84:G84)</f>
        <v>337.66666666666669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9" t="e">
        <f>AVERAGE(C85:G85)</f>
        <v>#REF!</v>
      </c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9" t="e">
        <f>AVERAGE(C86:G86)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AVERAGE(C87:G87)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2" activePane="bottomRight" state="frozen"/>
      <selection activeCell="A37" sqref="A37:A42"/>
      <selection pane="topRight" activeCell="A37" sqref="A37:A42"/>
      <selection pane="bottomLeft" activeCell="A37" sqref="A37:A42"/>
      <selection pane="bottomRight" activeCell="A37" sqref="A37:A42"/>
    </sheetView>
  </sheetViews>
  <sheetFormatPr defaultRowHeight="21.75" x14ac:dyDescent="0.5"/>
  <cols>
    <col min="1" max="1" width="16.7109375" customWidth="1"/>
    <col min="2" max="2" width="23" customWidth="1"/>
    <col min="3" max="8" width="13.42578125" customWidth="1"/>
  </cols>
  <sheetData>
    <row r="1" spans="1:17" ht="29.25" x14ac:dyDescent="0.6">
      <c r="B1" s="178" t="s">
        <v>83</v>
      </c>
      <c r="C1" s="178"/>
      <c r="D1" s="178"/>
      <c r="E1" s="178"/>
      <c r="F1" s="178"/>
      <c r="G1" s="178"/>
      <c r="H1" s="178"/>
    </row>
    <row r="2" spans="1:17" x14ac:dyDescent="0.5">
      <c r="B2" s="32" t="s">
        <v>0</v>
      </c>
      <c r="C2" s="176" t="s">
        <v>68</v>
      </c>
      <c r="D2" s="177"/>
      <c r="E2" s="177"/>
      <c r="F2" s="177"/>
      <c r="G2" s="177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7">
        <v>32.08</v>
      </c>
      <c r="D4" s="46">
        <v>32.067999999999998</v>
      </c>
      <c r="E4" s="47">
        <v>32.119100000000003</v>
      </c>
      <c r="F4" s="45">
        <v>32.266300000000001</v>
      </c>
      <c r="G4" s="45">
        <v>32.320399999999999</v>
      </c>
      <c r="H4" s="49">
        <f>AVERAGE(C4:G4)</f>
        <v>32.170760000000001</v>
      </c>
    </row>
    <row r="5" spans="1:17" x14ac:dyDescent="0.5">
      <c r="B5" s="62" t="s">
        <v>18</v>
      </c>
      <c r="C5" s="63"/>
      <c r="D5" s="64"/>
      <c r="E5" s="64"/>
      <c r="F5" s="65"/>
      <c r="G5" s="64"/>
      <c r="H5" s="96"/>
    </row>
    <row r="6" spans="1:17" x14ac:dyDescent="0.5">
      <c r="A6" t="s">
        <v>97</v>
      </c>
      <c r="B6" s="6" t="s">
        <v>19</v>
      </c>
      <c r="C6" s="17"/>
      <c r="D6" s="17">
        <f>D7*$D$4</f>
        <v>35114.46</v>
      </c>
      <c r="E6" s="17"/>
      <c r="F6" s="17">
        <f>F7*$F$4</f>
        <v>35138.000700000004</v>
      </c>
      <c r="G6" s="17">
        <f>G7*$G$4</f>
        <v>35196.9156</v>
      </c>
      <c r="H6" s="95">
        <f t="shared" ref="H6:H35" si="0">AVERAGE(C6:G6)</f>
        <v>35149.792099999999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6" t="s">
        <v>20</v>
      </c>
      <c r="C7" s="17"/>
      <c r="D7" s="16">
        <v>1095</v>
      </c>
      <c r="E7" s="16"/>
      <c r="F7" s="16">
        <v>1089</v>
      </c>
      <c r="G7" s="16">
        <v>1089</v>
      </c>
      <c r="H7" s="95">
        <f t="shared" si="0"/>
        <v>1091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6" t="s">
        <v>21</v>
      </c>
      <c r="C8" s="17"/>
      <c r="D8" s="17">
        <f>D9*$D$4</f>
        <v>32003.863999999998</v>
      </c>
      <c r="E8" s="17"/>
      <c r="F8" s="17">
        <f>F9*$F$4</f>
        <v>31524.1751</v>
      </c>
      <c r="G8" s="17">
        <f>G9*$G$4</f>
        <v>31027.583999999999</v>
      </c>
      <c r="H8" s="95">
        <f t="shared" si="0"/>
        <v>31518.541033333331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6" t="s">
        <v>22</v>
      </c>
      <c r="C9" s="17"/>
      <c r="D9" s="17">
        <v>998</v>
      </c>
      <c r="E9" s="17"/>
      <c r="F9" s="17">
        <v>977</v>
      </c>
      <c r="G9" s="17">
        <v>960</v>
      </c>
      <c r="H9" s="95">
        <f t="shared" si="0"/>
        <v>978.33333333333337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117" t="s">
        <v>23</v>
      </c>
      <c r="C10" s="111"/>
      <c r="D10" s="111">
        <f>D11*$D$4</f>
        <v>34633.439999999995</v>
      </c>
      <c r="E10" s="111"/>
      <c r="F10" s="111">
        <f>F11*$F$4</f>
        <v>34589.473599999998</v>
      </c>
      <c r="G10" s="111">
        <f>G11*$G$4</f>
        <v>34647.468800000002</v>
      </c>
      <c r="H10" s="113">
        <f t="shared" si="0"/>
        <v>34623.460800000001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117" t="s">
        <v>20</v>
      </c>
      <c r="C11" s="111"/>
      <c r="D11" s="111">
        <v>1080</v>
      </c>
      <c r="E11" s="111"/>
      <c r="F11" s="111">
        <v>1072</v>
      </c>
      <c r="G11" s="111">
        <v>1072</v>
      </c>
      <c r="H11" s="113">
        <f t="shared" si="0"/>
        <v>1074.6666666666667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117" t="s">
        <v>24</v>
      </c>
      <c r="C12" s="111"/>
      <c r="D12" s="111">
        <f>D13*$D$4</f>
        <v>31490.775999999998</v>
      </c>
      <c r="E12" s="111"/>
      <c r="F12" s="111">
        <f>F13*$F$4</f>
        <v>30975.648000000001</v>
      </c>
      <c r="G12" s="111">
        <f>G13*$G$4</f>
        <v>30510.457599999998</v>
      </c>
      <c r="H12" s="113">
        <f t="shared" si="0"/>
        <v>30992.293866666663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117" t="s">
        <v>20</v>
      </c>
      <c r="C13" s="111"/>
      <c r="D13" s="112">
        <v>982</v>
      </c>
      <c r="E13" s="112"/>
      <c r="F13" s="112">
        <v>960</v>
      </c>
      <c r="G13" s="112">
        <v>944</v>
      </c>
      <c r="H13" s="113">
        <f t="shared" si="0"/>
        <v>962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117" t="s">
        <v>25</v>
      </c>
      <c r="C14" s="111"/>
      <c r="D14" s="111">
        <f>D15*$D$4</f>
        <v>17412.923999999999</v>
      </c>
      <c r="E14" s="111"/>
      <c r="F14" s="111">
        <f>F15*$F$4</f>
        <v>17423.802</v>
      </c>
      <c r="G14" s="111">
        <f>G15*$G$4</f>
        <v>17453.016</v>
      </c>
      <c r="H14" s="113">
        <f t="shared" si="0"/>
        <v>17429.914000000001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117" t="s">
        <v>20</v>
      </c>
      <c r="C15" s="113"/>
      <c r="D15" s="112">
        <v>543</v>
      </c>
      <c r="E15" s="112"/>
      <c r="F15" s="112">
        <v>540</v>
      </c>
      <c r="G15" s="112">
        <v>540</v>
      </c>
      <c r="H15" s="113">
        <f t="shared" si="0"/>
        <v>541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6" t="s">
        <v>26</v>
      </c>
      <c r="C16" s="17"/>
      <c r="D16" s="17">
        <f>D17*$D$4</f>
        <v>15360.571999999998</v>
      </c>
      <c r="E16" s="17"/>
      <c r="F16" s="17">
        <f>F17*$F$4</f>
        <v>15358.7588</v>
      </c>
      <c r="G16" s="17">
        <f>G17*$G$4</f>
        <v>15384.510399999999</v>
      </c>
      <c r="H16" s="95">
        <f t="shared" si="0"/>
        <v>15367.947066666666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6" t="s">
        <v>20</v>
      </c>
      <c r="C17" s="19"/>
      <c r="D17" s="16">
        <v>479</v>
      </c>
      <c r="E17" s="16"/>
      <c r="F17" s="16">
        <v>476</v>
      </c>
      <c r="G17" s="16">
        <v>476</v>
      </c>
      <c r="H17" s="95">
        <f t="shared" si="0"/>
        <v>477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6" t="s">
        <v>27</v>
      </c>
      <c r="C18" s="17"/>
      <c r="D18" s="17">
        <f>D19*$D$4</f>
        <v>0</v>
      </c>
      <c r="E18" s="17"/>
      <c r="F18" s="17">
        <f>F19*$F$4</f>
        <v>0</v>
      </c>
      <c r="G18" s="17">
        <f>G19*$G$4</f>
        <v>0</v>
      </c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6" t="s">
        <v>20</v>
      </c>
      <c r="C19" s="19"/>
      <c r="D19" s="16">
        <v>0</v>
      </c>
      <c r="E19" s="16"/>
      <c r="F19" s="16">
        <v>0</v>
      </c>
      <c r="G19" s="16">
        <v>0</v>
      </c>
      <c r="H19" s="19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6" t="s">
        <v>28</v>
      </c>
      <c r="C20" s="17"/>
      <c r="D20" s="17">
        <f>D21*$D$4</f>
        <v>0</v>
      </c>
      <c r="E20" s="17"/>
      <c r="F20" s="17">
        <f>F21*$F$4</f>
        <v>0</v>
      </c>
      <c r="G20" s="17">
        <f>G21*$G$4</f>
        <v>0</v>
      </c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6" t="s">
        <v>20</v>
      </c>
      <c r="C21" s="19"/>
      <c r="D21" s="16">
        <v>0</v>
      </c>
      <c r="E21" s="16"/>
      <c r="F21" s="16">
        <v>0</v>
      </c>
      <c r="G21" s="16">
        <v>0</v>
      </c>
      <c r="H21" s="19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117" t="s">
        <v>29</v>
      </c>
      <c r="C22" s="111"/>
      <c r="D22" s="111">
        <f>D23*$D$4</f>
        <v>14366.464</v>
      </c>
      <c r="E22" s="111"/>
      <c r="F22" s="111">
        <f>F23*$F$4</f>
        <v>14358.503500000001</v>
      </c>
      <c r="G22" s="111">
        <f>G23*$G$4</f>
        <v>14382.578</v>
      </c>
      <c r="H22" s="113">
        <f t="shared" si="0"/>
        <v>14369.181833333334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117" t="s">
        <v>20</v>
      </c>
      <c r="C23" s="113"/>
      <c r="D23" s="112">
        <v>448</v>
      </c>
      <c r="E23" s="112"/>
      <c r="F23" s="112">
        <v>445</v>
      </c>
      <c r="G23" s="112">
        <v>445</v>
      </c>
      <c r="H23" s="113">
        <f t="shared" si="0"/>
        <v>446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6" t="s">
        <v>30</v>
      </c>
      <c r="C24" s="17"/>
      <c r="D24" s="17">
        <f>D25*$D$4</f>
        <v>14270.259999999998</v>
      </c>
      <c r="E24" s="17"/>
      <c r="F24" s="17"/>
      <c r="G24" s="17"/>
      <c r="H24" s="95">
        <f>AVERAGE(C24:G24)</f>
        <v>14270.259999999998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6" t="s">
        <v>20</v>
      </c>
      <c r="C25" s="19"/>
      <c r="D25" s="19">
        <v>445</v>
      </c>
      <c r="E25" s="19"/>
      <c r="F25" s="19"/>
      <c r="G25" s="19"/>
      <c r="H25" s="95">
        <f t="shared" si="0"/>
        <v>445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3" t="s">
        <v>31</v>
      </c>
      <c r="C26" s="17"/>
      <c r="D26" s="17">
        <f>D27*$D$4</f>
        <v>13532.696</v>
      </c>
      <c r="E26" s="17"/>
      <c r="F26" s="17">
        <f>F27*$F$4</f>
        <v>13519.5797</v>
      </c>
      <c r="G26" s="17">
        <f>G27*$G$4</f>
        <v>13574.567999999999</v>
      </c>
      <c r="H26" s="95">
        <f t="shared" si="0"/>
        <v>13542.281233333333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3" t="s">
        <v>20</v>
      </c>
      <c r="C27" s="16"/>
      <c r="D27" s="23">
        <v>422</v>
      </c>
      <c r="E27" s="16"/>
      <c r="F27" s="16">
        <v>419</v>
      </c>
      <c r="G27" s="16">
        <v>420</v>
      </c>
      <c r="H27" s="95">
        <f t="shared" si="0"/>
        <v>420.33333333333331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3" t="s">
        <v>32</v>
      </c>
      <c r="C28" s="17"/>
      <c r="D28" s="17">
        <f>D29*$D$4</f>
        <v>0</v>
      </c>
      <c r="E28" s="17"/>
      <c r="F28" s="17">
        <f>F29*$F$4</f>
        <v>0</v>
      </c>
      <c r="G28" s="17">
        <f>G29*$G$4</f>
        <v>0</v>
      </c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3" t="s">
        <v>20</v>
      </c>
      <c r="C29" s="16"/>
      <c r="D29" s="23">
        <v>0</v>
      </c>
      <c r="E29" s="23"/>
      <c r="F29" s="23">
        <v>0</v>
      </c>
      <c r="G29" s="16">
        <v>0</v>
      </c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116" t="s">
        <v>66</v>
      </c>
      <c r="C30" s="111"/>
      <c r="D30" s="111">
        <f>D31*$D$4</f>
        <v>12538.588</v>
      </c>
      <c r="E30" s="111"/>
      <c r="F30" s="111">
        <f>F31*$F$4</f>
        <v>12551.590700000001</v>
      </c>
      <c r="G30" s="111">
        <f>G31*$G$4</f>
        <v>12637.276400000001</v>
      </c>
      <c r="H30" s="113">
        <f t="shared" si="0"/>
        <v>12575.818366666666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116" t="s">
        <v>20</v>
      </c>
      <c r="C31" s="112"/>
      <c r="D31" s="114">
        <v>391</v>
      </c>
      <c r="E31" s="112"/>
      <c r="F31" s="112">
        <v>389</v>
      </c>
      <c r="G31" s="112">
        <v>391</v>
      </c>
      <c r="H31" s="113">
        <f t="shared" si="0"/>
        <v>390.33333333333331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3" t="s">
        <v>33</v>
      </c>
      <c r="C32" s="17"/>
      <c r="D32" s="17">
        <f>D33*$D$4</f>
        <v>0</v>
      </c>
      <c r="E32" s="17"/>
      <c r="F32" s="17">
        <f>F33*$F$4</f>
        <v>0</v>
      </c>
      <c r="G32" s="17">
        <f>G33*$G$4</f>
        <v>0</v>
      </c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3" t="s">
        <v>20</v>
      </c>
      <c r="C33" s="16"/>
      <c r="D33" s="23">
        <v>0</v>
      </c>
      <c r="E33" s="23"/>
      <c r="F33" s="23">
        <v>0</v>
      </c>
      <c r="G33" s="16">
        <v>0</v>
      </c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125</v>
      </c>
      <c r="B34" s="3" t="s">
        <v>34</v>
      </c>
      <c r="C34" s="17"/>
      <c r="D34" s="17">
        <f>D35*$D$4</f>
        <v>0</v>
      </c>
      <c r="E34" s="17"/>
      <c r="F34" s="17">
        <f>F35*$F$4</f>
        <v>0</v>
      </c>
      <c r="G34" s="17">
        <f>G35*$G$4</f>
        <v>0</v>
      </c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126</v>
      </c>
      <c r="B35" s="10" t="s">
        <v>22</v>
      </c>
      <c r="C35" s="25"/>
      <c r="D35" s="29">
        <v>0</v>
      </c>
      <c r="E35" s="29"/>
      <c r="F35" s="29">
        <v>0</v>
      </c>
      <c r="G35" s="25">
        <v>0</v>
      </c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3" t="s">
        <v>36</v>
      </c>
      <c r="C37" s="17"/>
      <c r="D37" s="17">
        <f>D38*$D$4</f>
        <v>18791.847999999998</v>
      </c>
      <c r="E37" s="17"/>
      <c r="F37" s="17">
        <f>F38*$F$4</f>
        <v>18778.9866</v>
      </c>
      <c r="G37" s="17">
        <f>G38*$G$4</f>
        <v>18293.346399999999</v>
      </c>
      <c r="H37" s="95">
        <f t="shared" ref="H37:H68" si="1">AVERAGE(C37:G37)</f>
        <v>18621.393666666667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3" t="s">
        <v>37</v>
      </c>
      <c r="C38" s="16"/>
      <c r="D38" s="23">
        <v>586</v>
      </c>
      <c r="E38" s="16"/>
      <c r="F38" s="16">
        <v>582</v>
      </c>
      <c r="G38" s="16">
        <v>566</v>
      </c>
      <c r="H38" s="95">
        <f t="shared" si="1"/>
        <v>578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3" t="s">
        <v>39</v>
      </c>
      <c r="C39" s="17"/>
      <c r="D39" s="17">
        <f>D40*$D$4</f>
        <v>12570.655999999999</v>
      </c>
      <c r="E39" s="17"/>
      <c r="F39" s="17">
        <f>F40*$F$4</f>
        <v>12583.857</v>
      </c>
      <c r="G39" s="17">
        <f>G40*$G$4</f>
        <v>12604.956</v>
      </c>
      <c r="H39" s="95">
        <f t="shared" si="1"/>
        <v>12586.489666666666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3" t="s">
        <v>38</v>
      </c>
      <c r="C40" s="17"/>
      <c r="D40" s="23">
        <v>392</v>
      </c>
      <c r="E40" s="16"/>
      <c r="F40" s="16">
        <v>390</v>
      </c>
      <c r="G40" s="16">
        <v>390</v>
      </c>
      <c r="H40" s="95">
        <f t="shared" si="1"/>
        <v>390.66666666666669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127</v>
      </c>
      <c r="B41" s="116" t="s">
        <v>67</v>
      </c>
      <c r="C41" s="111"/>
      <c r="D41" s="111">
        <f>D42*$D$4</f>
        <v>23217.232</v>
      </c>
      <c r="E41" s="111"/>
      <c r="F41" s="111">
        <f>F42*$F$4</f>
        <v>23231.736000000001</v>
      </c>
      <c r="G41" s="111">
        <f>G42*$G$4</f>
        <v>23270.687999999998</v>
      </c>
      <c r="H41" s="113">
        <f t="shared" si="1"/>
        <v>23239.885333333335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128</v>
      </c>
      <c r="B42" s="116" t="s">
        <v>22</v>
      </c>
      <c r="C42" s="112"/>
      <c r="D42" s="114">
        <v>724</v>
      </c>
      <c r="E42" s="112"/>
      <c r="F42" s="112">
        <v>720</v>
      </c>
      <c r="G42" s="112">
        <v>720</v>
      </c>
      <c r="H42" s="113">
        <f t="shared" si="1"/>
        <v>721.33333333333337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5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129</v>
      </c>
      <c r="B44" s="3" t="s">
        <v>41</v>
      </c>
      <c r="C44" s="17"/>
      <c r="D44" s="17">
        <f>D45*$D$4</f>
        <v>11801.023999999999</v>
      </c>
      <c r="E44" s="17"/>
      <c r="F44" s="17">
        <f>F45*$F$4</f>
        <v>11809.4658</v>
      </c>
      <c r="G44" s="17">
        <f>G45*$G$4</f>
        <v>11829.2664</v>
      </c>
      <c r="H44" s="95">
        <f t="shared" si="1"/>
        <v>11813.252066666668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130</v>
      </c>
      <c r="B45" s="4" t="s">
        <v>69</v>
      </c>
      <c r="C45" s="23"/>
      <c r="D45" s="23">
        <v>368</v>
      </c>
      <c r="E45" s="16"/>
      <c r="F45" s="16">
        <v>366</v>
      </c>
      <c r="G45" s="16">
        <v>366</v>
      </c>
      <c r="H45" s="95">
        <f t="shared" si="1"/>
        <v>366.66666666666669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131</v>
      </c>
      <c r="B46" s="3" t="s">
        <v>42</v>
      </c>
      <c r="C46" s="17"/>
      <c r="D46" s="17">
        <f>D47*$D$4</f>
        <v>10293.828</v>
      </c>
      <c r="E46" s="17"/>
      <c r="F46" s="17">
        <f>F47*$F$4</f>
        <v>10292.949700000001</v>
      </c>
      <c r="G46" s="17">
        <f>G47*$G$4</f>
        <v>10504.13</v>
      </c>
      <c r="H46" s="95">
        <f t="shared" si="1"/>
        <v>10363.635899999999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132</v>
      </c>
      <c r="B47" s="4" t="s">
        <v>70</v>
      </c>
      <c r="C47" s="16"/>
      <c r="D47" s="23">
        <v>321</v>
      </c>
      <c r="E47" s="16"/>
      <c r="F47" s="16">
        <v>319</v>
      </c>
      <c r="G47" s="16">
        <v>325</v>
      </c>
      <c r="H47" s="95">
        <f t="shared" si="1"/>
        <v>321.66666666666669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133</v>
      </c>
      <c r="B48" s="3" t="s">
        <v>43</v>
      </c>
      <c r="C48" s="17"/>
      <c r="D48" s="17">
        <f>D49*$D$4</f>
        <v>10197.624</v>
      </c>
      <c r="E48" s="17"/>
      <c r="F48" s="17">
        <f>F49*$F$4</f>
        <v>10196.150799999999</v>
      </c>
      <c r="G48" s="17">
        <f>G49*$G$4</f>
        <v>10407.168799999999</v>
      </c>
      <c r="H48" s="95">
        <f t="shared" si="1"/>
        <v>10266.9812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134</v>
      </c>
      <c r="B49" s="3" t="s">
        <v>20</v>
      </c>
      <c r="C49" s="19"/>
      <c r="D49" s="17">
        <v>318</v>
      </c>
      <c r="E49" s="19"/>
      <c r="F49" s="19">
        <v>316</v>
      </c>
      <c r="G49" s="19">
        <v>322</v>
      </c>
      <c r="H49" s="95">
        <f t="shared" si="1"/>
        <v>318.66666666666669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8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135</v>
      </c>
      <c r="B51" s="3" t="s">
        <v>71</v>
      </c>
      <c r="C51" s="17"/>
      <c r="D51" s="17">
        <f>D52*$D$4</f>
        <v>26039.215999999997</v>
      </c>
      <c r="E51" s="17"/>
      <c r="F51" s="17">
        <f>F52*$F$4</f>
        <v>26038.9041</v>
      </c>
      <c r="G51" s="17">
        <f>G52*$G$4</f>
        <v>25597.756799999999</v>
      </c>
      <c r="H51" s="95">
        <f t="shared" si="1"/>
        <v>25891.958966666669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136</v>
      </c>
      <c r="B52" s="3" t="s">
        <v>20</v>
      </c>
      <c r="C52" s="19"/>
      <c r="D52" s="16">
        <v>812</v>
      </c>
      <c r="E52" s="16"/>
      <c r="F52" s="16">
        <v>807</v>
      </c>
      <c r="G52" s="16">
        <v>792</v>
      </c>
      <c r="H52" s="95">
        <f t="shared" si="1"/>
        <v>803.66666666666663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137</v>
      </c>
      <c r="B53" s="3" t="s">
        <v>45</v>
      </c>
      <c r="C53" s="17"/>
      <c r="D53" s="17">
        <f>D54*$D$4</f>
        <v>0</v>
      </c>
      <c r="E53" s="17"/>
      <c r="F53" s="17">
        <f>F54*$F$4</f>
        <v>0</v>
      </c>
      <c r="G53" s="17">
        <f>G54*$G$4</f>
        <v>0</v>
      </c>
      <c r="H53" s="95">
        <f t="shared" si="1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138</v>
      </c>
      <c r="B54" s="3" t="s">
        <v>20</v>
      </c>
      <c r="C54" s="19"/>
      <c r="D54" s="16">
        <v>0</v>
      </c>
      <c r="E54" s="16"/>
      <c r="F54" s="16">
        <v>0</v>
      </c>
      <c r="G54" s="16">
        <v>0</v>
      </c>
      <c r="H54" s="19">
        <f t="shared" si="1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8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139</v>
      </c>
      <c r="B56" s="3" t="s">
        <v>47</v>
      </c>
      <c r="C56" s="17"/>
      <c r="D56" s="17">
        <f>D57*$D$4</f>
        <v>19946.295999999998</v>
      </c>
      <c r="E56" s="17"/>
      <c r="F56" s="17">
        <f>F57*$F$4</f>
        <v>19940.573400000001</v>
      </c>
      <c r="G56" s="17">
        <f>G57*$G$4</f>
        <v>20491.133600000001</v>
      </c>
      <c r="H56" s="95">
        <f t="shared" si="1"/>
        <v>20126.001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140</v>
      </c>
      <c r="B57" s="3" t="s">
        <v>22</v>
      </c>
      <c r="C57" s="19"/>
      <c r="D57" s="16">
        <v>622</v>
      </c>
      <c r="E57" s="16"/>
      <c r="F57" s="16">
        <v>618</v>
      </c>
      <c r="G57" s="16">
        <v>634</v>
      </c>
      <c r="H57" s="95">
        <f t="shared" si="1"/>
        <v>624.66666666666663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8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141</v>
      </c>
      <c r="B59" s="3" t="s">
        <v>49</v>
      </c>
      <c r="C59" s="17"/>
      <c r="D59" s="17">
        <f>D60*$D$4</f>
        <v>15905.727999999999</v>
      </c>
      <c r="E59" s="17"/>
      <c r="F59" s="17">
        <f>F60*$F$4</f>
        <v>15907.285900000001</v>
      </c>
      <c r="G59" s="17">
        <f>G60*$G$4</f>
        <v>15933.957199999999</v>
      </c>
      <c r="H59" s="95">
        <f t="shared" si="1"/>
        <v>15915.657033333331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142</v>
      </c>
      <c r="B60" s="3" t="s">
        <v>20</v>
      </c>
      <c r="C60" s="19"/>
      <c r="D60" s="16">
        <v>496</v>
      </c>
      <c r="E60" s="16"/>
      <c r="F60" s="16">
        <v>493</v>
      </c>
      <c r="G60" s="16">
        <v>493</v>
      </c>
      <c r="H60" s="95">
        <f t="shared" si="1"/>
        <v>494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143</v>
      </c>
      <c r="B61" s="3" t="s">
        <v>50</v>
      </c>
      <c r="C61" s="17"/>
      <c r="D61" s="17">
        <f>D62*$D$4</f>
        <v>14879.552</v>
      </c>
      <c r="E61" s="17"/>
      <c r="F61" s="17">
        <f>F62*$F$4</f>
        <v>14874.764300000001</v>
      </c>
      <c r="G61" s="17">
        <f>G62*$G$4</f>
        <v>14899.704400000001</v>
      </c>
      <c r="H61" s="95">
        <f t="shared" si="1"/>
        <v>14884.673566666666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144</v>
      </c>
      <c r="B62" s="3" t="s">
        <v>20</v>
      </c>
      <c r="C62" s="17"/>
      <c r="D62" s="16">
        <v>464</v>
      </c>
      <c r="E62" s="16"/>
      <c r="F62" s="16">
        <v>461</v>
      </c>
      <c r="G62" s="16">
        <v>461</v>
      </c>
      <c r="H62" s="95">
        <f t="shared" si="1"/>
        <v>462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145</v>
      </c>
      <c r="B63" s="3" t="s">
        <v>51</v>
      </c>
      <c r="C63" s="17"/>
      <c r="D63" s="17">
        <f>D64*$D$4</f>
        <v>14077.851999999999</v>
      </c>
      <c r="E63" s="17"/>
      <c r="F63" s="17">
        <f>F64*$F$4</f>
        <v>14068.106800000001</v>
      </c>
      <c r="G63" s="17">
        <f>G64*$G$4</f>
        <v>14091.6944</v>
      </c>
      <c r="H63" s="95">
        <f t="shared" si="1"/>
        <v>14079.217733333333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146</v>
      </c>
      <c r="B64" s="3" t="s">
        <v>20</v>
      </c>
      <c r="C64" s="19"/>
      <c r="D64" s="16">
        <v>439</v>
      </c>
      <c r="E64" s="16"/>
      <c r="F64" s="16">
        <v>436</v>
      </c>
      <c r="G64" s="16">
        <v>436</v>
      </c>
      <c r="H64" s="95">
        <f t="shared" si="1"/>
        <v>437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147</v>
      </c>
      <c r="B65" s="3" t="s">
        <v>52</v>
      </c>
      <c r="C65" s="17"/>
      <c r="D65" s="17">
        <f>D66*$D$4</f>
        <v>0</v>
      </c>
      <c r="E65" s="17"/>
      <c r="F65" s="17">
        <f>F66*$F$4</f>
        <v>0</v>
      </c>
      <c r="G65" s="17">
        <f>G66*$G$4</f>
        <v>0</v>
      </c>
      <c r="H65" s="95">
        <f t="shared" si="1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148</v>
      </c>
      <c r="B66" s="3" t="s">
        <v>20</v>
      </c>
      <c r="C66" s="19"/>
      <c r="D66" s="16">
        <v>0</v>
      </c>
      <c r="E66" s="16"/>
      <c r="F66" s="16">
        <v>0</v>
      </c>
      <c r="G66" s="16">
        <v>0</v>
      </c>
      <c r="H66" s="19">
        <f t="shared" si="1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149</v>
      </c>
      <c r="B67" s="3" t="s">
        <v>53</v>
      </c>
      <c r="C67" s="17"/>
      <c r="D67" s="17">
        <f>D68*$D$4</f>
        <v>0</v>
      </c>
      <c r="E67" s="17"/>
      <c r="F67" s="17">
        <f>F68*$F$4</f>
        <v>0</v>
      </c>
      <c r="G67" s="17">
        <f>G68*$G$4</f>
        <v>0</v>
      </c>
      <c r="H67" s="95">
        <f t="shared" si="1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150</v>
      </c>
      <c r="B68" s="10" t="s">
        <v>20</v>
      </c>
      <c r="C68" s="25"/>
      <c r="D68" s="25">
        <v>0</v>
      </c>
      <c r="E68" s="25"/>
      <c r="F68" s="25">
        <v>0</v>
      </c>
      <c r="G68" s="25">
        <v>0</v>
      </c>
      <c r="H68" s="22">
        <f t="shared" si="1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151</v>
      </c>
      <c r="B70" s="3" t="s">
        <v>55</v>
      </c>
      <c r="C70" s="17"/>
      <c r="D70" s="17">
        <f>D71*$D$4</f>
        <v>14879.552</v>
      </c>
      <c r="E70" s="17"/>
      <c r="F70" s="17">
        <f>F71*$F$4</f>
        <v>14874.764300000001</v>
      </c>
      <c r="G70" s="17">
        <f>G71*$G$4</f>
        <v>14899.704400000001</v>
      </c>
      <c r="H70" s="95">
        <f t="shared" ref="H70:H84" si="2">AVERAGE(C70:G70)</f>
        <v>14884.673566666666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152</v>
      </c>
      <c r="B71" s="3" t="s">
        <v>22</v>
      </c>
      <c r="C71" s="16"/>
      <c r="D71" s="17">
        <v>464</v>
      </c>
      <c r="E71" s="17"/>
      <c r="F71" s="17">
        <v>461</v>
      </c>
      <c r="G71" s="16">
        <v>461</v>
      </c>
      <c r="H71" s="95">
        <f t="shared" si="2"/>
        <v>462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153</v>
      </c>
      <c r="B72" s="116" t="s">
        <v>56</v>
      </c>
      <c r="C72" s="111"/>
      <c r="D72" s="111">
        <f>D73*$D$4</f>
        <v>14751.279999999999</v>
      </c>
      <c r="E72" s="111"/>
      <c r="F72" s="111">
        <f>F73*$F$4</f>
        <v>14777.965400000001</v>
      </c>
      <c r="G72" s="111">
        <f>G73*$G$4</f>
        <v>14802.743199999999</v>
      </c>
      <c r="H72" s="113">
        <f t="shared" si="2"/>
        <v>14777.329533333332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154</v>
      </c>
      <c r="B73" s="116" t="s">
        <v>20</v>
      </c>
      <c r="C73" s="112"/>
      <c r="D73" s="112">
        <v>460</v>
      </c>
      <c r="E73" s="111"/>
      <c r="F73" s="111">
        <v>458</v>
      </c>
      <c r="G73" s="112">
        <v>458</v>
      </c>
      <c r="H73" s="113">
        <f t="shared" si="2"/>
        <v>458.66666666666669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155</v>
      </c>
      <c r="B74" s="3" t="s">
        <v>57</v>
      </c>
      <c r="C74" s="17"/>
      <c r="D74" s="17">
        <f>D75*$D$4</f>
        <v>14655.075999999999</v>
      </c>
      <c r="E74" s="17"/>
      <c r="F74" s="17">
        <f>F75*$F$4</f>
        <v>14681.166500000001</v>
      </c>
      <c r="G74" s="17">
        <f>G75*$G$4</f>
        <v>14705.781999999999</v>
      </c>
      <c r="H74" s="95">
        <f t="shared" si="2"/>
        <v>14680.674833333333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156</v>
      </c>
      <c r="B75" s="3" t="s">
        <v>20</v>
      </c>
      <c r="C75" s="16"/>
      <c r="D75" s="16">
        <v>457</v>
      </c>
      <c r="E75" s="17"/>
      <c r="F75" s="17">
        <v>455</v>
      </c>
      <c r="G75" s="16">
        <v>455</v>
      </c>
      <c r="H75" s="95">
        <f t="shared" si="2"/>
        <v>455.66666666666669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157</v>
      </c>
      <c r="B76" s="3" t="s">
        <v>58</v>
      </c>
      <c r="C76" s="17"/>
      <c r="D76" s="17">
        <f>D77*$D$4</f>
        <v>14558.871999999999</v>
      </c>
      <c r="E76" s="17"/>
      <c r="F76" s="17">
        <f>F77*$F$4</f>
        <v>14584.367600000001</v>
      </c>
      <c r="G76" s="17">
        <f>G77*$G$4</f>
        <v>14608.8208</v>
      </c>
      <c r="H76" s="95">
        <f t="shared" si="2"/>
        <v>14584.020133333333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158</v>
      </c>
      <c r="B77" s="3" t="s">
        <v>20</v>
      </c>
      <c r="C77" s="16"/>
      <c r="D77" s="16">
        <v>454</v>
      </c>
      <c r="E77" s="17"/>
      <c r="F77" s="17">
        <v>452</v>
      </c>
      <c r="G77" s="16">
        <v>452</v>
      </c>
      <c r="H77" s="95">
        <f t="shared" si="2"/>
        <v>452.66666666666669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159</v>
      </c>
      <c r="B78" s="85" t="s">
        <v>59</v>
      </c>
      <c r="C78" s="17"/>
      <c r="D78" s="17">
        <f>D79*$D$4</f>
        <v>14366.464</v>
      </c>
      <c r="E78" s="17"/>
      <c r="F78" s="17">
        <f>F79*$F$4</f>
        <v>14358.503500000001</v>
      </c>
      <c r="G78" s="17">
        <f>G79*$G$4</f>
        <v>14382.578</v>
      </c>
      <c r="H78" s="95">
        <f t="shared" si="2"/>
        <v>14369.181833333334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160</v>
      </c>
      <c r="B79" s="85" t="s">
        <v>22</v>
      </c>
      <c r="C79" s="122"/>
      <c r="D79" s="122">
        <v>448</v>
      </c>
      <c r="E79" s="17"/>
      <c r="F79" s="17">
        <v>445</v>
      </c>
      <c r="G79" s="122">
        <v>445</v>
      </c>
      <c r="H79" s="95">
        <f t="shared" si="2"/>
        <v>446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161</v>
      </c>
      <c r="B80" s="3" t="s">
        <v>60</v>
      </c>
      <c r="C80" s="17"/>
      <c r="D80" s="17">
        <f>D81*$D$4</f>
        <v>0</v>
      </c>
      <c r="E80" s="17"/>
      <c r="F80" s="17">
        <f>F81*$F$4</f>
        <v>0</v>
      </c>
      <c r="G80" s="17">
        <f>G81*$G$4</f>
        <v>0</v>
      </c>
      <c r="H80" s="95">
        <f t="shared" si="2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162</v>
      </c>
      <c r="B81" s="3" t="s">
        <v>20</v>
      </c>
      <c r="C81" s="16"/>
      <c r="D81" s="16">
        <v>0</v>
      </c>
      <c r="E81" s="17"/>
      <c r="F81" s="17">
        <v>0</v>
      </c>
      <c r="G81" s="16">
        <v>0</v>
      </c>
      <c r="H81" s="19">
        <f t="shared" si="2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5"/>
      <c r="D82" s="65"/>
      <c r="E82" s="65"/>
      <c r="F82" s="123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163</v>
      </c>
      <c r="B83" s="3" t="s">
        <v>62</v>
      </c>
      <c r="C83" s="17"/>
      <c r="D83" s="17">
        <f>D84*$D$4</f>
        <v>10806.915999999999</v>
      </c>
      <c r="E83" s="17"/>
      <c r="F83" s="17">
        <f>F84*$F$4</f>
        <v>10809.210500000001</v>
      </c>
      <c r="G83" s="17">
        <f>G84*$G$4</f>
        <v>10827.333999999999</v>
      </c>
      <c r="H83" s="95">
        <f t="shared" si="2"/>
        <v>10814.486833333332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164</v>
      </c>
      <c r="B84" s="10" t="s">
        <v>20</v>
      </c>
      <c r="C84" s="22"/>
      <c r="D84" s="25">
        <v>337</v>
      </c>
      <c r="E84" s="24"/>
      <c r="F84" s="24">
        <v>335</v>
      </c>
      <c r="G84" s="25">
        <v>335</v>
      </c>
      <c r="H84" s="94">
        <f t="shared" si="2"/>
        <v>335.66666666666669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5" activePane="bottomRight" state="frozen"/>
      <selection activeCell="A37" sqref="A37:A42"/>
      <selection pane="topRight" activeCell="A37" sqref="A37:A42"/>
      <selection pane="bottomLeft" activeCell="A37" sqref="A37:A42"/>
      <selection pane="bottomRight" activeCell="A37" sqref="A37:A42"/>
    </sheetView>
  </sheetViews>
  <sheetFormatPr defaultRowHeight="21.75" x14ac:dyDescent="0.5"/>
  <cols>
    <col min="1" max="1" width="16.7109375" customWidth="1"/>
    <col min="2" max="2" width="23" customWidth="1"/>
    <col min="3" max="8" width="13.42578125" customWidth="1"/>
  </cols>
  <sheetData>
    <row r="1" spans="1:17" ht="29.25" x14ac:dyDescent="0.6">
      <c r="B1" s="178" t="s">
        <v>91</v>
      </c>
      <c r="C1" s="178"/>
      <c r="D1" s="178"/>
      <c r="E1" s="178"/>
      <c r="F1" s="178"/>
      <c r="G1" s="178"/>
      <c r="H1" s="178"/>
    </row>
    <row r="2" spans="1:17" x14ac:dyDescent="0.5">
      <c r="B2" s="32" t="s">
        <v>0</v>
      </c>
      <c r="C2" s="176" t="s">
        <v>68</v>
      </c>
      <c r="D2" s="177"/>
      <c r="E2" s="177"/>
      <c r="F2" s="177"/>
      <c r="G2" s="177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32.3782</v>
      </c>
      <c r="D4" s="46">
        <v>32.189500000000002</v>
      </c>
      <c r="E4" s="47">
        <v>32.120399999999997</v>
      </c>
      <c r="F4" s="47">
        <v>32.1693</v>
      </c>
      <c r="G4" s="45"/>
      <c r="H4" s="49">
        <f>AVERAGE(C4:G4)</f>
        <v>32.214349999999996</v>
      </c>
    </row>
    <row r="5" spans="1:17" x14ac:dyDescent="0.5">
      <c r="B5" s="62" t="s">
        <v>18</v>
      </c>
      <c r="C5" s="63"/>
      <c r="D5" s="64"/>
      <c r="E5" s="64"/>
      <c r="F5" s="65"/>
      <c r="G5" s="64"/>
      <c r="H5" s="63"/>
    </row>
    <row r="6" spans="1:17" x14ac:dyDescent="0.5">
      <c r="A6" t="s">
        <v>97</v>
      </c>
      <c r="B6" s="6" t="s">
        <v>19</v>
      </c>
      <c r="C6" s="17">
        <f>C7*$C$4</f>
        <v>35130.347000000002</v>
      </c>
      <c r="D6" s="17">
        <f>D7*$D$4</f>
        <v>35150.934000000001</v>
      </c>
      <c r="E6" s="17">
        <f>E7*$E$4</f>
        <v>35171.837999999996</v>
      </c>
      <c r="F6" s="17">
        <f>F7*$F$4</f>
        <v>35161.044900000001</v>
      </c>
      <c r="G6" s="17"/>
      <c r="H6" s="95">
        <f>AVERAGE(C6:G6)</f>
        <v>35153.540975000004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6" t="s">
        <v>20</v>
      </c>
      <c r="C7" s="17">
        <v>1085</v>
      </c>
      <c r="D7" s="17">
        <v>1092</v>
      </c>
      <c r="E7" s="16">
        <v>1095</v>
      </c>
      <c r="F7" s="16">
        <v>1093</v>
      </c>
      <c r="G7" s="16"/>
      <c r="H7" s="95">
        <f t="shared" ref="H7:H35" si="0">AVERAGE(C7:G7)</f>
        <v>1091.25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6" t="s">
        <v>21</v>
      </c>
      <c r="C8" s="17">
        <f>C9*$C$4</f>
        <v>30467.886200000001</v>
      </c>
      <c r="D8" s="17">
        <f>D9*$D$4</f>
        <v>30451.267000000003</v>
      </c>
      <c r="E8" s="17">
        <f>E9*$E$4</f>
        <v>31542.232799999998</v>
      </c>
      <c r="F8" s="17">
        <f>F9*$F$4</f>
        <v>32040.622800000001</v>
      </c>
      <c r="G8" s="17"/>
      <c r="H8" s="95">
        <f t="shared" si="0"/>
        <v>31125.502199999999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6" t="s">
        <v>22</v>
      </c>
      <c r="C9" s="17">
        <v>941</v>
      </c>
      <c r="D9" s="17">
        <v>946</v>
      </c>
      <c r="E9" s="16">
        <v>982</v>
      </c>
      <c r="F9" s="17">
        <v>996</v>
      </c>
      <c r="G9" s="17"/>
      <c r="H9" s="95">
        <f t="shared" si="0"/>
        <v>966.25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117" t="s">
        <v>23</v>
      </c>
      <c r="C10" s="111">
        <f>C11*$C$4</f>
        <v>34612.2958</v>
      </c>
      <c r="D10" s="111">
        <f>D11*$D$4</f>
        <v>34603.712500000001</v>
      </c>
      <c r="E10" s="111">
        <f>E11*$E$4</f>
        <v>34690.031999999999</v>
      </c>
      <c r="F10" s="111">
        <f>F11*$F$4</f>
        <v>34549.828199999996</v>
      </c>
      <c r="G10" s="111"/>
      <c r="H10" s="113">
        <f t="shared" si="0"/>
        <v>34613.967124999996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117" t="s">
        <v>20</v>
      </c>
      <c r="C11" s="111">
        <v>1069</v>
      </c>
      <c r="D11" s="111">
        <v>1075</v>
      </c>
      <c r="E11" s="112">
        <v>1080</v>
      </c>
      <c r="F11" s="111">
        <v>1074</v>
      </c>
      <c r="G11" s="111"/>
      <c r="H11" s="113">
        <f t="shared" si="0"/>
        <v>1074.5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117" t="s">
        <v>24</v>
      </c>
      <c r="C12" s="111">
        <f>C13*$C$4</f>
        <v>29949.834999999999</v>
      </c>
      <c r="D12" s="111">
        <f>D13*$D$4</f>
        <v>29968.424500000001</v>
      </c>
      <c r="E12" s="111">
        <f>E13*$E$4</f>
        <v>31028.306399999998</v>
      </c>
      <c r="F12" s="111">
        <f>F13*$F$4</f>
        <v>31558.083299999998</v>
      </c>
      <c r="G12" s="111"/>
      <c r="H12" s="113">
        <f t="shared" si="0"/>
        <v>30626.1623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117" t="s">
        <v>20</v>
      </c>
      <c r="C13" s="111">
        <v>925</v>
      </c>
      <c r="D13" s="112">
        <v>931</v>
      </c>
      <c r="E13" s="112">
        <v>966</v>
      </c>
      <c r="F13" s="112">
        <v>981</v>
      </c>
      <c r="G13" s="112"/>
      <c r="H13" s="113">
        <f t="shared" si="0"/>
        <v>950.75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117" t="s">
        <v>25</v>
      </c>
      <c r="C14" s="111">
        <f>C15*$C$4</f>
        <v>17192.824199999999</v>
      </c>
      <c r="D14" s="111">
        <f>D15*$D$4</f>
        <v>17189.193000000003</v>
      </c>
      <c r="E14" s="111">
        <f>E15*$E$4</f>
        <v>17441.377199999999</v>
      </c>
      <c r="F14" s="111">
        <f>F15*$F$4</f>
        <v>17435.760600000001</v>
      </c>
      <c r="G14" s="111"/>
      <c r="H14" s="113">
        <f t="shared" si="0"/>
        <v>17314.78875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117" t="s">
        <v>20</v>
      </c>
      <c r="C15" s="113">
        <v>531</v>
      </c>
      <c r="D15" s="112">
        <v>534</v>
      </c>
      <c r="E15" s="112">
        <v>543</v>
      </c>
      <c r="F15" s="112">
        <v>542</v>
      </c>
      <c r="G15" s="112"/>
      <c r="H15" s="113">
        <f t="shared" si="0"/>
        <v>537.5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6" t="s">
        <v>26</v>
      </c>
      <c r="C16" s="17">
        <f>C17*$C$4</f>
        <v>15185.3758</v>
      </c>
      <c r="D16" s="17">
        <f>D17*$D$4</f>
        <v>15161.254500000001</v>
      </c>
      <c r="E16" s="17">
        <f>E17*$E$4</f>
        <v>15385.671599999998</v>
      </c>
      <c r="F16" s="17">
        <f>F17*$F$4</f>
        <v>15376.9254</v>
      </c>
      <c r="G16" s="17"/>
      <c r="H16" s="95">
        <f t="shared" si="0"/>
        <v>15277.306825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6" t="s">
        <v>20</v>
      </c>
      <c r="C17" s="19">
        <v>469</v>
      </c>
      <c r="D17" s="16">
        <v>471</v>
      </c>
      <c r="E17" s="16">
        <v>479</v>
      </c>
      <c r="F17" s="16">
        <v>478</v>
      </c>
      <c r="G17" s="16"/>
      <c r="H17" s="95">
        <f t="shared" si="0"/>
        <v>474.25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/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/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117" t="s">
        <v>29</v>
      </c>
      <c r="C22" s="111">
        <f>C23*$C$4</f>
        <v>14181.651599999999</v>
      </c>
      <c r="D22" s="111">
        <f>D23*$D$4</f>
        <v>14163.380000000001</v>
      </c>
      <c r="E22" s="111">
        <f>E23*$E$4</f>
        <v>14389.939199999999</v>
      </c>
      <c r="F22" s="111">
        <f>F23*$F$4</f>
        <v>14604.8622</v>
      </c>
      <c r="G22" s="111"/>
      <c r="H22" s="113">
        <f t="shared" si="0"/>
        <v>14334.95825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117" t="s">
        <v>20</v>
      </c>
      <c r="C23" s="113">
        <v>438</v>
      </c>
      <c r="D23" s="112">
        <v>440</v>
      </c>
      <c r="E23" s="112">
        <v>448</v>
      </c>
      <c r="F23" s="112">
        <v>454</v>
      </c>
      <c r="G23" s="112"/>
      <c r="H23" s="113">
        <f t="shared" si="0"/>
        <v>445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6" t="s">
        <v>30</v>
      </c>
      <c r="C24" s="17">
        <f>C25*$C$4</f>
        <v>14084.517</v>
      </c>
      <c r="D24" s="17">
        <f>D25*$D$4</f>
        <v>14066.811500000002</v>
      </c>
      <c r="E24" s="17">
        <f>E25*$E$4</f>
        <v>14293.577999999998</v>
      </c>
      <c r="F24" s="17">
        <f>F25*$F$4</f>
        <v>14476.184999999999</v>
      </c>
      <c r="G24" s="17"/>
      <c r="H24" s="95">
        <f t="shared" si="0"/>
        <v>14230.272874999999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6" t="s">
        <v>20</v>
      </c>
      <c r="C25" s="19">
        <v>435</v>
      </c>
      <c r="D25" s="19">
        <v>437</v>
      </c>
      <c r="E25" s="16">
        <v>445</v>
      </c>
      <c r="F25" s="19">
        <v>450</v>
      </c>
      <c r="G25" s="19"/>
      <c r="H25" s="95">
        <f t="shared" si="0"/>
        <v>441.75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3" t="s">
        <v>31</v>
      </c>
      <c r="C26" s="17">
        <f>C27*$C$4</f>
        <v>13404.5748</v>
      </c>
      <c r="D26" s="17">
        <f>D27*$D$4</f>
        <v>13423.021500000001</v>
      </c>
      <c r="E26" s="17">
        <f>E27*$E$4</f>
        <v>13586.929199999999</v>
      </c>
      <c r="F26" s="17">
        <f>F27*$F$4</f>
        <v>13800.6297</v>
      </c>
      <c r="G26" s="17"/>
      <c r="H26" s="95">
        <f t="shared" si="0"/>
        <v>13553.7888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3" t="s">
        <v>20</v>
      </c>
      <c r="C27" s="16">
        <v>414</v>
      </c>
      <c r="D27" s="23">
        <v>417</v>
      </c>
      <c r="E27" s="16">
        <v>423</v>
      </c>
      <c r="F27" s="16">
        <v>429</v>
      </c>
      <c r="G27" s="16"/>
      <c r="H27" s="95">
        <f t="shared" si="0"/>
        <v>420.75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/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/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116" t="s">
        <v>66</v>
      </c>
      <c r="C30" s="111">
        <f>C31*$C$4</f>
        <v>12530.3634</v>
      </c>
      <c r="D30" s="111">
        <f>D31*$D$4</f>
        <v>12521.7155</v>
      </c>
      <c r="E30" s="111">
        <f>E31*$E$4</f>
        <v>12687.557999999999</v>
      </c>
      <c r="F30" s="111">
        <f>F31*$F$4</f>
        <v>12867.72</v>
      </c>
      <c r="G30" s="111"/>
      <c r="H30" s="113">
        <f t="shared" si="0"/>
        <v>12651.839225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116" t="s">
        <v>20</v>
      </c>
      <c r="C31" s="112">
        <v>387</v>
      </c>
      <c r="D31" s="114">
        <v>389</v>
      </c>
      <c r="E31" s="112">
        <v>395</v>
      </c>
      <c r="F31" s="112">
        <v>400</v>
      </c>
      <c r="G31" s="112"/>
      <c r="H31" s="113">
        <f t="shared" si="0"/>
        <v>392.75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/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/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125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/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126</v>
      </c>
      <c r="B35" s="10" t="s">
        <v>22</v>
      </c>
      <c r="C35" s="25">
        <v>0</v>
      </c>
      <c r="D35" s="29">
        <v>0</v>
      </c>
      <c r="E35" s="22">
        <v>0</v>
      </c>
      <c r="F35" s="25">
        <v>0</v>
      </c>
      <c r="G35" s="25"/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3" t="s">
        <v>36</v>
      </c>
      <c r="C37" s="17">
        <f>C38*$C$4</f>
        <v>18293.683000000001</v>
      </c>
      <c r="D37" s="17">
        <f>D38*$D$4</f>
        <v>18283.636000000002</v>
      </c>
      <c r="E37" s="17">
        <f>E38*$E$4</f>
        <v>18308.627999999997</v>
      </c>
      <c r="F37" s="17">
        <f>F38*$F$4</f>
        <v>18304.331699999999</v>
      </c>
      <c r="G37" s="17"/>
      <c r="H37" s="95">
        <f t="shared" ref="H37:H42" si="1">AVERAGE(C37:G37)</f>
        <v>18297.569674999999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3" t="s">
        <v>37</v>
      </c>
      <c r="C38" s="16">
        <v>565</v>
      </c>
      <c r="D38" s="82">
        <v>568</v>
      </c>
      <c r="E38" s="19">
        <v>570</v>
      </c>
      <c r="F38" s="16">
        <v>569</v>
      </c>
      <c r="G38" s="16"/>
      <c r="H38" s="95">
        <f t="shared" si="1"/>
        <v>568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3" t="s">
        <v>39</v>
      </c>
      <c r="C39" s="17">
        <f>C40*$C$4</f>
        <v>12562.741599999999</v>
      </c>
      <c r="D39" s="17">
        <f>D40*$D$4</f>
        <v>12586.094500000001</v>
      </c>
      <c r="E39" s="17">
        <f>E40*$E$4</f>
        <v>12591.196799999998</v>
      </c>
      <c r="F39" s="17">
        <f>F40*$F$4</f>
        <v>12578.1963</v>
      </c>
      <c r="G39" s="17"/>
      <c r="H39" s="95">
        <f t="shared" si="1"/>
        <v>12579.5573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3" t="s">
        <v>38</v>
      </c>
      <c r="C40" s="16">
        <v>388</v>
      </c>
      <c r="D40" s="82">
        <v>391</v>
      </c>
      <c r="E40" s="17">
        <v>392</v>
      </c>
      <c r="F40" s="17">
        <v>391</v>
      </c>
      <c r="G40" s="16"/>
      <c r="H40" s="95">
        <f t="shared" si="1"/>
        <v>390.5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127</v>
      </c>
      <c r="B41" s="116" t="s">
        <v>67</v>
      </c>
      <c r="C41" s="111">
        <f>C42*$C$4</f>
        <v>23215.169399999999</v>
      </c>
      <c r="D41" s="111">
        <f>D42*$D$4</f>
        <v>23240.819000000003</v>
      </c>
      <c r="E41" s="111">
        <f>E42*$E$4</f>
        <v>23736.975599999998</v>
      </c>
      <c r="F41" s="111">
        <f>F42*$F$4</f>
        <v>24802.530299999999</v>
      </c>
      <c r="G41" s="111"/>
      <c r="H41" s="113">
        <f t="shared" si="1"/>
        <v>23748.873575000001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128</v>
      </c>
      <c r="B42" s="116" t="s">
        <v>22</v>
      </c>
      <c r="C42" s="112">
        <v>717</v>
      </c>
      <c r="D42" s="141">
        <v>722</v>
      </c>
      <c r="E42" s="113">
        <v>739</v>
      </c>
      <c r="F42" s="112">
        <v>771</v>
      </c>
      <c r="G42" s="112"/>
      <c r="H42" s="113">
        <f t="shared" si="1"/>
        <v>737.25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5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129</v>
      </c>
      <c r="B44" s="3" t="s">
        <v>41</v>
      </c>
      <c r="C44" s="17">
        <f>C45*$C$4</f>
        <v>11818.043</v>
      </c>
      <c r="D44" s="17">
        <f>D45*$D$4</f>
        <v>11813.5465</v>
      </c>
      <c r="E44" s="17">
        <f>E45*$E$4</f>
        <v>11820.307199999999</v>
      </c>
      <c r="F44" s="17">
        <f>F45*$F$4</f>
        <v>12031.3182</v>
      </c>
      <c r="G44" s="17"/>
      <c r="H44" s="95">
        <f t="shared" ref="H44:H49" si="2">AVERAGE(C44:G44)</f>
        <v>11870.803725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130</v>
      </c>
      <c r="B45" s="4" t="s">
        <v>69</v>
      </c>
      <c r="C45" s="16">
        <v>365</v>
      </c>
      <c r="D45" s="23">
        <v>367</v>
      </c>
      <c r="E45" s="17">
        <v>368</v>
      </c>
      <c r="F45" s="16">
        <v>374</v>
      </c>
      <c r="G45" s="16"/>
      <c r="H45" s="95">
        <f t="shared" si="2"/>
        <v>368.5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131</v>
      </c>
      <c r="B46" s="3" t="s">
        <v>42</v>
      </c>
      <c r="C46" s="17">
        <f>C47*$C$4</f>
        <v>10490.5368</v>
      </c>
      <c r="D46" s="17">
        <f>D47*$D$4</f>
        <v>10493.777</v>
      </c>
      <c r="E46" s="17">
        <f>E47*$E$4</f>
        <v>10728.213599999999</v>
      </c>
      <c r="F46" s="17">
        <f>F47*$F$4</f>
        <v>10937.562</v>
      </c>
      <c r="G46" s="17"/>
      <c r="H46" s="95">
        <f t="shared" si="2"/>
        <v>10662.522349999999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132</v>
      </c>
      <c r="B47" s="4" t="s">
        <v>70</v>
      </c>
      <c r="C47" s="16">
        <v>324</v>
      </c>
      <c r="D47" s="23">
        <v>326</v>
      </c>
      <c r="E47" s="19">
        <v>334</v>
      </c>
      <c r="F47" s="16">
        <v>340</v>
      </c>
      <c r="G47" s="16"/>
      <c r="H47" s="95">
        <f t="shared" si="2"/>
        <v>331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133</v>
      </c>
      <c r="B48" s="3" t="s">
        <v>43</v>
      </c>
      <c r="C48" s="17">
        <f>C49*$C$4</f>
        <v>10393.4022</v>
      </c>
      <c r="D48" s="17">
        <f>D49*$D$4</f>
        <v>10397.208500000001</v>
      </c>
      <c r="E48" s="17">
        <f>E49*$E$4</f>
        <v>10599.731999999998</v>
      </c>
      <c r="F48" s="17">
        <f>F49*$F$4</f>
        <v>10841.054099999999</v>
      </c>
      <c r="G48" s="17"/>
      <c r="H48" s="95">
        <f t="shared" si="2"/>
        <v>10557.849200000001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134</v>
      </c>
      <c r="B49" s="3" t="s">
        <v>20</v>
      </c>
      <c r="C49" s="19">
        <v>321</v>
      </c>
      <c r="D49" s="17">
        <v>323</v>
      </c>
      <c r="E49" s="19">
        <v>330</v>
      </c>
      <c r="F49" s="19">
        <v>337</v>
      </c>
      <c r="G49" s="19"/>
      <c r="H49" s="95">
        <f t="shared" si="2"/>
        <v>327.75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8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135</v>
      </c>
      <c r="B51" s="3" t="s">
        <v>71</v>
      </c>
      <c r="C51" s="17">
        <f>C52*$C$4</f>
        <v>25028.348600000001</v>
      </c>
      <c r="D51" s="17">
        <f>D52*$D$4</f>
        <v>25558.463000000003</v>
      </c>
      <c r="E51" s="17">
        <f>E52*$E$4</f>
        <v>26081.764799999997</v>
      </c>
      <c r="F51" s="17">
        <f>F52*$F$4</f>
        <v>27601.259399999999</v>
      </c>
      <c r="G51" s="17"/>
      <c r="H51" s="95">
        <f>AVERAGE(C51:G51)</f>
        <v>26067.458949999997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136</v>
      </c>
      <c r="B52" s="3" t="s">
        <v>20</v>
      </c>
      <c r="C52" s="19">
        <v>773</v>
      </c>
      <c r="D52" s="16">
        <v>794</v>
      </c>
      <c r="E52" s="19">
        <v>812</v>
      </c>
      <c r="F52" s="16">
        <v>858</v>
      </c>
      <c r="G52" s="16"/>
      <c r="H52" s="95">
        <f t="shared" ref="H52:H68" si="3">AVERAGE(C52:G52)</f>
        <v>809.25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137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/>
      <c r="H53" s="95">
        <f t="shared" si="3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138</v>
      </c>
      <c r="B54" s="3" t="s">
        <v>20</v>
      </c>
      <c r="C54" s="19">
        <v>0</v>
      </c>
      <c r="D54" s="17">
        <v>0</v>
      </c>
      <c r="E54" s="19">
        <v>0</v>
      </c>
      <c r="F54" s="16">
        <v>0</v>
      </c>
      <c r="G54" s="16"/>
      <c r="H54" s="95">
        <f t="shared" si="3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8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139</v>
      </c>
      <c r="B56" s="3" t="s">
        <v>47</v>
      </c>
      <c r="C56" s="17">
        <f>C57*$C$4</f>
        <v>20463.022399999998</v>
      </c>
      <c r="D56" s="17">
        <f>D57*$D$4</f>
        <v>20440.3325</v>
      </c>
      <c r="E56" s="17">
        <f>E57*$E$4</f>
        <v>20492.815199999997</v>
      </c>
      <c r="F56" s="17">
        <f>F57*$F$4</f>
        <v>20813.537100000001</v>
      </c>
      <c r="G56" s="17"/>
      <c r="H56" s="95">
        <f t="shared" si="3"/>
        <v>20552.426800000001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140</v>
      </c>
      <c r="B57" s="3" t="s">
        <v>22</v>
      </c>
      <c r="C57" s="19">
        <v>632</v>
      </c>
      <c r="D57" s="16">
        <v>635</v>
      </c>
      <c r="E57" s="19">
        <v>638</v>
      </c>
      <c r="F57" s="16">
        <v>647</v>
      </c>
      <c r="G57" s="16"/>
      <c r="H57" s="95">
        <f t="shared" si="3"/>
        <v>638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8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141</v>
      </c>
      <c r="B59" s="3" t="s">
        <v>49</v>
      </c>
      <c r="C59" s="17">
        <f>C60*$C$4</f>
        <v>15703.427</v>
      </c>
      <c r="D59" s="17">
        <f>D60*$D$4</f>
        <v>15708.476000000001</v>
      </c>
      <c r="E59" s="17">
        <f>E60*$E$4</f>
        <v>15931.718399999998</v>
      </c>
      <c r="F59" s="17">
        <f>F60*$F$4</f>
        <v>16116.819299999999</v>
      </c>
      <c r="G59" s="17"/>
      <c r="H59" s="95">
        <f t="shared" si="3"/>
        <v>15865.110174999998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142</v>
      </c>
      <c r="B60" s="3" t="s">
        <v>20</v>
      </c>
      <c r="C60" s="19">
        <v>485</v>
      </c>
      <c r="D60" s="16">
        <v>488</v>
      </c>
      <c r="E60" s="19">
        <v>496</v>
      </c>
      <c r="F60" s="16">
        <v>501</v>
      </c>
      <c r="G60" s="16"/>
      <c r="H60" s="95">
        <f t="shared" si="3"/>
        <v>492.5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143</v>
      </c>
      <c r="B61" s="3" t="s">
        <v>50</v>
      </c>
      <c r="C61" s="17">
        <f>C62*$C$4</f>
        <v>14667.3246</v>
      </c>
      <c r="D61" s="17">
        <f>D62*$D$4</f>
        <v>14678.412</v>
      </c>
      <c r="E61" s="17">
        <f>E62*$E$4</f>
        <v>14903.865599999999</v>
      </c>
      <c r="F61" s="17">
        <f>F62*$F$4</f>
        <v>15087.4017</v>
      </c>
      <c r="G61" s="17"/>
      <c r="H61" s="95">
        <f t="shared" si="3"/>
        <v>14834.250975000001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144</v>
      </c>
      <c r="B62" s="3" t="s">
        <v>20</v>
      </c>
      <c r="C62" s="19">
        <v>453</v>
      </c>
      <c r="D62" s="16">
        <v>456</v>
      </c>
      <c r="E62" s="19">
        <v>464</v>
      </c>
      <c r="F62" s="16">
        <v>469</v>
      </c>
      <c r="G62" s="16"/>
      <c r="H62" s="95">
        <f t="shared" si="3"/>
        <v>460.5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145</v>
      </c>
      <c r="B63" s="3" t="s">
        <v>51</v>
      </c>
      <c r="C63" s="17">
        <f>C64*$C$4</f>
        <v>13857.8696</v>
      </c>
      <c r="D63" s="17">
        <f>D64*$D$4</f>
        <v>13841.485000000001</v>
      </c>
      <c r="E63" s="17">
        <f>E64*$E$4</f>
        <v>14100.855599999999</v>
      </c>
      <c r="F63" s="17">
        <f>F64*$F$4</f>
        <v>14283.1692</v>
      </c>
      <c r="G63" s="17"/>
      <c r="H63" s="95">
        <f t="shared" si="3"/>
        <v>14020.844850000001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146</v>
      </c>
      <c r="B64" s="3" t="s">
        <v>20</v>
      </c>
      <c r="C64" s="19">
        <v>428</v>
      </c>
      <c r="D64" s="16">
        <v>430</v>
      </c>
      <c r="E64" s="19">
        <v>439</v>
      </c>
      <c r="F64" s="16">
        <v>444</v>
      </c>
      <c r="G64" s="16"/>
      <c r="H64" s="95">
        <f t="shared" si="3"/>
        <v>435.25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147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/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148</v>
      </c>
      <c r="B66" s="3" t="s">
        <v>20</v>
      </c>
      <c r="C66" s="19">
        <v>0</v>
      </c>
      <c r="D66" s="16">
        <v>0</v>
      </c>
      <c r="E66" s="19">
        <v>0</v>
      </c>
      <c r="F66" s="16">
        <v>0</v>
      </c>
      <c r="G66" s="16"/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149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/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150</v>
      </c>
      <c r="B68" s="10" t="s">
        <v>20</v>
      </c>
      <c r="C68" s="25">
        <v>0</v>
      </c>
      <c r="D68" s="25">
        <v>0</v>
      </c>
      <c r="E68" s="22">
        <v>0</v>
      </c>
      <c r="F68" s="25">
        <v>0</v>
      </c>
      <c r="G68" s="25"/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151</v>
      </c>
      <c r="B70" s="3" t="s">
        <v>55</v>
      </c>
      <c r="C70" s="17">
        <f>C71*$C$4</f>
        <v>14861.593800000001</v>
      </c>
      <c r="D70" s="17">
        <f>D71*$D$4</f>
        <v>14871.549000000001</v>
      </c>
      <c r="E70" s="17">
        <f>E71*$E$4</f>
        <v>15803.236799999999</v>
      </c>
      <c r="F70" s="17">
        <f>F71*$F$4</f>
        <v>15923.8035</v>
      </c>
      <c r="G70" s="17"/>
      <c r="H70" s="95">
        <f>AVERAGE(C70:G70)</f>
        <v>15365.045775000001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152</v>
      </c>
      <c r="B71" s="3" t="s">
        <v>22</v>
      </c>
      <c r="C71" s="16">
        <v>459</v>
      </c>
      <c r="D71" s="16">
        <v>462</v>
      </c>
      <c r="E71" s="19">
        <v>492</v>
      </c>
      <c r="F71" s="16">
        <v>495</v>
      </c>
      <c r="G71" s="16"/>
      <c r="H71" s="95">
        <f>AVERAGE(C71:G71)</f>
        <v>477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153</v>
      </c>
      <c r="B72" s="116" t="s">
        <v>56</v>
      </c>
      <c r="C72" s="111">
        <f>C73*$C$4</f>
        <v>14764.459199999999</v>
      </c>
      <c r="D72" s="111">
        <f>D73*$D$4</f>
        <v>14774.980500000001</v>
      </c>
      <c r="E72" s="111">
        <f>E73*$E$4</f>
        <v>15835.357199999999</v>
      </c>
      <c r="F72" s="111">
        <f>F73*$F$4</f>
        <v>15827.295599999999</v>
      </c>
      <c r="G72" s="111"/>
      <c r="H72" s="113">
        <f>AVERAGE(C72:G72)</f>
        <v>15300.523125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154</v>
      </c>
      <c r="B73" s="116" t="s">
        <v>20</v>
      </c>
      <c r="C73" s="111">
        <v>456</v>
      </c>
      <c r="D73" s="112">
        <v>459</v>
      </c>
      <c r="E73" s="113">
        <v>493</v>
      </c>
      <c r="F73" s="112">
        <v>492</v>
      </c>
      <c r="G73" s="112"/>
      <c r="H73" s="113">
        <f>AVERAGE(C73:G73)</f>
        <v>475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155</v>
      </c>
      <c r="B74" s="3" t="s">
        <v>57</v>
      </c>
      <c r="C74" s="17">
        <f>C75*$C$4</f>
        <v>14667.3246</v>
      </c>
      <c r="D74" s="17">
        <f>D75*$D$4</f>
        <v>14678.412</v>
      </c>
      <c r="E74" s="17">
        <f>E75*$E$4</f>
        <v>15706.875599999998</v>
      </c>
      <c r="F74" s="17">
        <f>F75*$F$4</f>
        <v>15730.787700000001</v>
      </c>
      <c r="G74" s="17"/>
      <c r="H74" s="95">
        <f t="shared" ref="H74:H81" si="4">AVERAGE(C74:G74)</f>
        <v>15195.849974999999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156</v>
      </c>
      <c r="B75" s="3" t="s">
        <v>20</v>
      </c>
      <c r="C75" s="16">
        <v>453</v>
      </c>
      <c r="D75" s="16">
        <v>456</v>
      </c>
      <c r="E75" s="19">
        <v>489</v>
      </c>
      <c r="F75" s="16">
        <v>489</v>
      </c>
      <c r="G75" s="16"/>
      <c r="H75" s="95">
        <f t="shared" si="4"/>
        <v>471.75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157</v>
      </c>
      <c r="B76" s="3" t="s">
        <v>58</v>
      </c>
      <c r="C76" s="17">
        <f>C77*$C$4</f>
        <v>14570.19</v>
      </c>
      <c r="D76" s="17">
        <f>D77*$D$4</f>
        <v>14581.843500000001</v>
      </c>
      <c r="E76" s="17">
        <f>E77*$E$4</f>
        <v>15610.514399999998</v>
      </c>
      <c r="F76" s="17">
        <f>F77*$F$4</f>
        <v>15634.2798</v>
      </c>
      <c r="G76" s="17"/>
      <c r="H76" s="95">
        <f t="shared" si="4"/>
        <v>15099.206924999999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158</v>
      </c>
      <c r="B77" s="3" t="s">
        <v>20</v>
      </c>
      <c r="C77" s="16">
        <v>450</v>
      </c>
      <c r="D77" s="16">
        <v>453</v>
      </c>
      <c r="E77" s="19">
        <v>486</v>
      </c>
      <c r="F77" s="16">
        <v>486</v>
      </c>
      <c r="G77" s="16"/>
      <c r="H77" s="95">
        <f t="shared" si="4"/>
        <v>468.75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159</v>
      </c>
      <c r="B78" s="3" t="s">
        <v>59</v>
      </c>
      <c r="C78" s="17">
        <f>C79*$C$4</f>
        <v>14375.9208</v>
      </c>
      <c r="D78" s="17">
        <f>D79*$D$4</f>
        <v>14388.7065</v>
      </c>
      <c r="E78" s="17">
        <f>E79*$E$4</f>
        <v>15385.671599999998</v>
      </c>
      <c r="F78" s="17">
        <f>F79*$F$4</f>
        <v>15376.9254</v>
      </c>
      <c r="G78" s="17"/>
      <c r="H78" s="95">
        <f t="shared" si="4"/>
        <v>14881.806074999999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160</v>
      </c>
      <c r="B79" s="3" t="s">
        <v>22</v>
      </c>
      <c r="C79" s="16">
        <v>444</v>
      </c>
      <c r="D79" s="16">
        <v>447</v>
      </c>
      <c r="E79" s="19">
        <v>479</v>
      </c>
      <c r="F79" s="16">
        <v>478</v>
      </c>
      <c r="G79" s="16"/>
      <c r="H79" s="95">
        <f t="shared" si="4"/>
        <v>462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161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/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162</v>
      </c>
      <c r="B81" s="3" t="s">
        <v>20</v>
      </c>
      <c r="C81" s="16">
        <v>0</v>
      </c>
      <c r="D81" s="16">
        <v>0</v>
      </c>
      <c r="E81" s="19">
        <v>0</v>
      </c>
      <c r="F81" s="16">
        <v>0</v>
      </c>
      <c r="G81" s="16"/>
      <c r="H81" s="95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5"/>
      <c r="D82" s="65"/>
      <c r="E82" s="65"/>
      <c r="F82" s="65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163</v>
      </c>
      <c r="B83" s="3" t="s">
        <v>62</v>
      </c>
      <c r="C83" s="17">
        <f>C84*$C$4</f>
        <v>10814.318799999999</v>
      </c>
      <c r="D83" s="17">
        <f>D84*$D$4</f>
        <v>10815.672</v>
      </c>
      <c r="E83" s="17">
        <f>E84*$E$4</f>
        <v>10824.574799999999</v>
      </c>
      <c r="F83" s="17">
        <f>F84*$F$4</f>
        <v>10841.054099999999</v>
      </c>
      <c r="G83" s="17"/>
      <c r="H83" s="95">
        <f>AVERAGE(C83:G83)</f>
        <v>10823.904924999999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164</v>
      </c>
      <c r="B84" s="10" t="s">
        <v>20</v>
      </c>
      <c r="C84" s="22">
        <v>334</v>
      </c>
      <c r="D84" s="25">
        <v>336</v>
      </c>
      <c r="E84" s="22">
        <v>337</v>
      </c>
      <c r="F84" s="22">
        <v>337</v>
      </c>
      <c r="G84" s="25"/>
      <c r="H84" s="94">
        <f>AVERAGE(C84:G84)</f>
        <v>336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/>
      <c r="E85" s="16"/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/>
      <c r="E86" s="16"/>
      <c r="F86" s="16"/>
      <c r="G86" s="16"/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/>
      <c r="E87" s="16"/>
      <c r="F87" s="19"/>
      <c r="G87" s="19"/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76" workbookViewId="0">
      <selection activeCell="A37" sqref="A37:A42"/>
    </sheetView>
  </sheetViews>
  <sheetFormatPr defaultRowHeight="21.75" x14ac:dyDescent="0.5"/>
  <cols>
    <col min="1" max="1" width="16.7109375" customWidth="1"/>
    <col min="2" max="2" width="23" customWidth="1"/>
    <col min="3" max="8" width="13.42578125" customWidth="1"/>
  </cols>
  <sheetData>
    <row r="1" spans="1:17" ht="29.25" x14ac:dyDescent="0.6">
      <c r="B1" s="178" t="s">
        <v>88</v>
      </c>
      <c r="C1" s="178"/>
      <c r="D1" s="178"/>
      <c r="E1" s="178"/>
      <c r="F1" s="178"/>
      <c r="G1" s="178"/>
      <c r="H1" s="178"/>
    </row>
    <row r="2" spans="1:17" x14ac:dyDescent="0.5">
      <c r="B2" s="32" t="s">
        <v>0</v>
      </c>
      <c r="C2" s="176" t="s">
        <v>68</v>
      </c>
      <c r="D2" s="177"/>
      <c r="E2" s="177"/>
      <c r="F2" s="177"/>
      <c r="G2" s="177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32.190899999999999</v>
      </c>
      <c r="D4" s="46">
        <v>32.113999999999997</v>
      </c>
      <c r="E4" s="47">
        <v>32.045499999999997</v>
      </c>
      <c r="F4" s="47">
        <v>32.000999999999998</v>
      </c>
      <c r="G4" s="45"/>
      <c r="H4" s="49">
        <f>AVERAGE(C4:G4)</f>
        <v>32.087850000000003</v>
      </c>
    </row>
    <row r="5" spans="1:17" x14ac:dyDescent="0.5">
      <c r="B5" s="5" t="s">
        <v>18</v>
      </c>
      <c r="C5" s="4"/>
      <c r="D5" s="15"/>
      <c r="E5" s="15"/>
      <c r="F5" s="16"/>
      <c r="G5" s="15"/>
      <c r="H5" s="4"/>
    </row>
    <row r="6" spans="1:17" x14ac:dyDescent="0.5">
      <c r="A6" t="s">
        <v>97</v>
      </c>
      <c r="B6" s="6" t="s">
        <v>19</v>
      </c>
      <c r="C6" s="17">
        <f>C7*$C$4</f>
        <v>35152.462800000001</v>
      </c>
      <c r="D6" s="17">
        <f>D7*$D$4</f>
        <v>35100.601999999999</v>
      </c>
      <c r="E6" s="17">
        <f>E7*$E$4</f>
        <v>35153.913499999995</v>
      </c>
      <c r="F6" s="17">
        <f>F7*$F$4</f>
        <v>35137.097999999998</v>
      </c>
      <c r="G6" s="17"/>
      <c r="H6" s="95">
        <f>AVERAGE(C6:G6)</f>
        <v>35136.019074999997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6" t="s">
        <v>20</v>
      </c>
      <c r="C7" s="17">
        <v>1092</v>
      </c>
      <c r="D7" s="16">
        <v>1093</v>
      </c>
      <c r="E7" s="16">
        <v>1097</v>
      </c>
      <c r="F7" s="16">
        <v>1098</v>
      </c>
      <c r="G7" s="16"/>
      <c r="H7" s="95">
        <f t="shared" ref="H7:H35" si="0">AVERAGE(C7:G7)</f>
        <v>1095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6" t="s">
        <v>21</v>
      </c>
      <c r="C8" s="17">
        <f>C9*$C$4</f>
        <v>32029.945499999998</v>
      </c>
      <c r="D8" s="17">
        <f>D9*$D$4</f>
        <v>31985.543999999998</v>
      </c>
      <c r="E8" s="17">
        <f>E9*$E$4</f>
        <v>32013.454499999996</v>
      </c>
      <c r="F8" s="17">
        <f>F9*$F$4</f>
        <v>32065.001999999997</v>
      </c>
      <c r="G8" s="17"/>
      <c r="H8" s="95">
        <f>AVERAGE(C8:G8)</f>
        <v>32023.486499999995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6" t="s">
        <v>22</v>
      </c>
      <c r="C9" s="17">
        <v>995</v>
      </c>
      <c r="D9" s="17">
        <v>996</v>
      </c>
      <c r="E9" s="17">
        <v>999</v>
      </c>
      <c r="F9" s="17">
        <v>1002</v>
      </c>
      <c r="G9" s="17"/>
      <c r="H9" s="95">
        <f t="shared" si="0"/>
        <v>998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117" t="s">
        <v>23</v>
      </c>
      <c r="C10" s="111">
        <f>C11*$C$4</f>
        <v>34605.217499999999</v>
      </c>
      <c r="D10" s="111">
        <f>D11*$D$4</f>
        <v>34586.777999999998</v>
      </c>
      <c r="E10" s="111">
        <f>E11*$E$4</f>
        <v>34641.1855</v>
      </c>
      <c r="F10" s="111">
        <f>F11*$F$4</f>
        <v>34657.082999999999</v>
      </c>
      <c r="G10" s="111"/>
      <c r="H10" s="113">
        <f>AVERAGE(C10:G10)</f>
        <v>34622.565999999992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117" t="s">
        <v>20</v>
      </c>
      <c r="C11" s="111">
        <v>1075</v>
      </c>
      <c r="D11" s="111">
        <v>1077</v>
      </c>
      <c r="E11" s="111">
        <v>1081</v>
      </c>
      <c r="F11" s="111">
        <v>1083</v>
      </c>
      <c r="G11" s="111"/>
      <c r="H11" s="113">
        <f t="shared" si="0"/>
        <v>1079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117" t="s">
        <v>24</v>
      </c>
      <c r="C12" s="111">
        <f>C13*$C$4</f>
        <v>31514.891100000001</v>
      </c>
      <c r="D12" s="111">
        <f>D13*$D$4</f>
        <v>31503.833999999999</v>
      </c>
      <c r="E12" s="111">
        <f>E13*$E$4</f>
        <v>31532.771999999997</v>
      </c>
      <c r="F12" s="111">
        <f>F13*$F$4</f>
        <v>31520.984999999997</v>
      </c>
      <c r="G12" s="111"/>
      <c r="H12" s="113">
        <f t="shared" si="0"/>
        <v>31518.120524999998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117" t="s">
        <v>20</v>
      </c>
      <c r="C13" s="111">
        <v>979</v>
      </c>
      <c r="D13" s="112">
        <v>981</v>
      </c>
      <c r="E13" s="112">
        <v>984</v>
      </c>
      <c r="F13" s="112">
        <v>985</v>
      </c>
      <c r="G13" s="112"/>
      <c r="H13" s="113">
        <f t="shared" si="0"/>
        <v>982.25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117" t="s">
        <v>25</v>
      </c>
      <c r="C14" s="111">
        <f>C15*$C$4</f>
        <v>17447.467799999999</v>
      </c>
      <c r="D14" s="111">
        <f>D15*$D$4</f>
        <v>17405.787999999997</v>
      </c>
      <c r="E14" s="111">
        <f>E15*$E$4</f>
        <v>16887.978499999997</v>
      </c>
      <c r="F14" s="111">
        <f>F15*$F$4</f>
        <v>16896.527999999998</v>
      </c>
      <c r="G14" s="111"/>
      <c r="H14" s="113">
        <f t="shared" si="0"/>
        <v>17159.440575000001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117" t="s">
        <v>20</v>
      </c>
      <c r="C15" s="113">
        <v>542</v>
      </c>
      <c r="D15" s="112">
        <v>542</v>
      </c>
      <c r="E15" s="112">
        <v>527</v>
      </c>
      <c r="F15" s="112">
        <v>528</v>
      </c>
      <c r="G15" s="112"/>
      <c r="H15" s="113">
        <f t="shared" si="0"/>
        <v>534.75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6" t="s">
        <v>26</v>
      </c>
      <c r="C16" s="17">
        <f>C17*$C$4</f>
        <v>15161.9139</v>
      </c>
      <c r="D16" s="17">
        <f>D17*$D$4</f>
        <v>14868.781999999999</v>
      </c>
      <c r="E16" s="17">
        <f>E17*$E$4</f>
        <v>14676.838999999998</v>
      </c>
      <c r="F16" s="17">
        <f>F17*$F$4</f>
        <v>14688.458999999999</v>
      </c>
      <c r="G16" s="17"/>
      <c r="H16" s="95">
        <f t="shared" si="0"/>
        <v>14848.998475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6" t="s">
        <v>20</v>
      </c>
      <c r="C17" s="19">
        <v>471</v>
      </c>
      <c r="D17" s="16">
        <v>463</v>
      </c>
      <c r="E17" s="16">
        <v>458</v>
      </c>
      <c r="F17" s="16">
        <v>459</v>
      </c>
      <c r="G17" s="16"/>
      <c r="H17" s="95">
        <f t="shared" si="0"/>
        <v>462.75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6" t="s">
        <v>27</v>
      </c>
      <c r="C18" s="17">
        <f>C19*$C$4</f>
        <v>0</v>
      </c>
      <c r="D18" s="17">
        <f>D19*$D$4</f>
        <v>0</v>
      </c>
      <c r="E18" s="17"/>
      <c r="F18" s="17">
        <f>F19*$F$4</f>
        <v>0</v>
      </c>
      <c r="G18" s="17"/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6" t="s">
        <v>20</v>
      </c>
      <c r="C19" s="19">
        <v>0</v>
      </c>
      <c r="D19" s="19">
        <v>0</v>
      </c>
      <c r="E19" s="19"/>
      <c r="F19" s="19">
        <v>0</v>
      </c>
      <c r="G19" s="19"/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6" t="s">
        <v>28</v>
      </c>
      <c r="C20" s="17">
        <f>C21*$C$4</f>
        <v>0</v>
      </c>
      <c r="D20" s="17">
        <f>D21*$D$4</f>
        <v>0</v>
      </c>
      <c r="E20" s="17"/>
      <c r="F20" s="17">
        <f>F21*$F$4</f>
        <v>0</v>
      </c>
      <c r="G20" s="17"/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6" t="s">
        <v>20</v>
      </c>
      <c r="C21" s="19">
        <v>0</v>
      </c>
      <c r="D21" s="19">
        <v>0</v>
      </c>
      <c r="E21" s="19"/>
      <c r="F21" s="19">
        <v>0</v>
      </c>
      <c r="G21" s="19"/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117" t="s">
        <v>29</v>
      </c>
      <c r="C22" s="111">
        <f>C23*$C$4</f>
        <v>14389.3323</v>
      </c>
      <c r="D22" s="111">
        <f>D23*$D$4</f>
        <v>14065.931999999999</v>
      </c>
      <c r="E22" s="111">
        <f>E23*$E$4</f>
        <v>13843.655999999999</v>
      </c>
      <c r="F22" s="111">
        <f>F23*$F$4</f>
        <v>13888.433999999999</v>
      </c>
      <c r="G22" s="111"/>
      <c r="H22" s="113">
        <f t="shared" si="0"/>
        <v>14046.838575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117" t="s">
        <v>20</v>
      </c>
      <c r="C23" s="113">
        <v>447</v>
      </c>
      <c r="D23" s="112">
        <v>438</v>
      </c>
      <c r="E23" s="112">
        <v>432</v>
      </c>
      <c r="F23" s="112">
        <v>434</v>
      </c>
      <c r="G23" s="112"/>
      <c r="H23" s="113">
        <f t="shared" si="0"/>
        <v>437.75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6" t="s">
        <v>30</v>
      </c>
      <c r="C24" s="17">
        <f>C25*$C$4</f>
        <v>14292.759599999999</v>
      </c>
      <c r="D24" s="17">
        <f>D25*$D$4</f>
        <v>13969.589999999998</v>
      </c>
      <c r="E24" s="17">
        <f>E25*$E$4</f>
        <v>13747.519499999999</v>
      </c>
      <c r="F24" s="17">
        <f>F25*$F$4</f>
        <v>13760.429999999998</v>
      </c>
      <c r="G24" s="17"/>
      <c r="H24" s="95">
        <f t="shared" si="0"/>
        <v>13942.574774999999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6" t="s">
        <v>20</v>
      </c>
      <c r="C25" s="19">
        <v>444</v>
      </c>
      <c r="D25" s="19">
        <v>435</v>
      </c>
      <c r="E25" s="19">
        <v>429</v>
      </c>
      <c r="F25" s="19">
        <v>430</v>
      </c>
      <c r="G25" s="19"/>
      <c r="H25" s="95">
        <f t="shared" si="0"/>
        <v>434.5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3" t="s">
        <v>31</v>
      </c>
      <c r="C26" s="17">
        <f>C27*$C$4</f>
        <v>13681.1325</v>
      </c>
      <c r="D26" s="17">
        <f>D27*$D$4</f>
        <v>13455.766</v>
      </c>
      <c r="E26" s="17">
        <f>E27*$E$4</f>
        <v>13298.882499999998</v>
      </c>
      <c r="F26" s="17">
        <f>F27*$F$4</f>
        <v>13312.415999999999</v>
      </c>
      <c r="G26" s="17"/>
      <c r="H26" s="95">
        <f t="shared" si="0"/>
        <v>13437.049249999998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3" t="s">
        <v>20</v>
      </c>
      <c r="C27" s="16">
        <v>425</v>
      </c>
      <c r="D27" s="23">
        <v>419</v>
      </c>
      <c r="E27" s="16">
        <v>415</v>
      </c>
      <c r="F27" s="16">
        <v>416</v>
      </c>
      <c r="G27" s="16"/>
      <c r="H27" s="95">
        <f t="shared" si="0"/>
        <v>418.75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3" t="s">
        <v>32</v>
      </c>
      <c r="C28" s="17">
        <f>C29*$C$4</f>
        <v>0</v>
      </c>
      <c r="D28" s="17">
        <f>D29*$D$4</f>
        <v>0</v>
      </c>
      <c r="E28" s="17"/>
      <c r="F28" s="17">
        <f>F29*$F$4</f>
        <v>0</v>
      </c>
      <c r="G28" s="17"/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3" t="s">
        <v>20</v>
      </c>
      <c r="C29" s="16">
        <v>0</v>
      </c>
      <c r="D29" s="23">
        <v>0</v>
      </c>
      <c r="E29" s="16"/>
      <c r="F29" s="16">
        <v>0</v>
      </c>
      <c r="G29" s="16"/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116" t="s">
        <v>66</v>
      </c>
      <c r="C30" s="111">
        <f>C31*$C$4</f>
        <v>12876.36</v>
      </c>
      <c r="D30" s="111">
        <f>D31*$D$4</f>
        <v>12749.257999999998</v>
      </c>
      <c r="E30" s="111">
        <f>E31*$E$4</f>
        <v>12657.972499999998</v>
      </c>
      <c r="F30" s="111">
        <f>F31*$F$4</f>
        <v>12672.395999999999</v>
      </c>
      <c r="G30" s="111"/>
      <c r="H30" s="113">
        <f t="shared" si="0"/>
        <v>12738.996625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116" t="s">
        <v>20</v>
      </c>
      <c r="C31" s="112">
        <v>400</v>
      </c>
      <c r="D31" s="114">
        <v>397</v>
      </c>
      <c r="E31" s="112">
        <v>395</v>
      </c>
      <c r="F31" s="112">
        <v>396</v>
      </c>
      <c r="G31" s="112"/>
      <c r="H31" s="113">
        <f t="shared" si="0"/>
        <v>397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3" t="s">
        <v>33</v>
      </c>
      <c r="C32" s="17">
        <f>C33*$C$4</f>
        <v>0</v>
      </c>
      <c r="D32" s="17">
        <f>D33*$D$4</f>
        <v>0</v>
      </c>
      <c r="E32" s="17"/>
      <c r="F32" s="17">
        <f>F33*$F$4</f>
        <v>0</v>
      </c>
      <c r="G32" s="17"/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3" t="s">
        <v>20</v>
      </c>
      <c r="C33" s="16">
        <v>0</v>
      </c>
      <c r="D33" s="16">
        <v>0</v>
      </c>
      <c r="E33" s="16"/>
      <c r="F33" s="16">
        <v>0</v>
      </c>
      <c r="G33" s="16"/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125</v>
      </c>
      <c r="B34" s="3" t="s">
        <v>34</v>
      </c>
      <c r="C34" s="17">
        <f>C35*$C$4</f>
        <v>0</v>
      </c>
      <c r="D34" s="17">
        <f>D35*$D$4</f>
        <v>0</v>
      </c>
      <c r="E34" s="17"/>
      <c r="F34" s="17">
        <f>F35*$F$4</f>
        <v>0</v>
      </c>
      <c r="G34" s="17"/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126</v>
      </c>
      <c r="B35" s="10" t="s">
        <v>22</v>
      </c>
      <c r="C35" s="25">
        <v>0</v>
      </c>
      <c r="D35" s="25">
        <v>0</v>
      </c>
      <c r="E35" s="25"/>
      <c r="F35" s="25">
        <v>0</v>
      </c>
      <c r="G35" s="25"/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9" t="s">
        <v>35</v>
      </c>
      <c r="C36" s="16"/>
      <c r="D36" s="23"/>
      <c r="E36" s="16"/>
      <c r="F36" s="16"/>
      <c r="G36" s="16"/>
      <c r="H36" s="19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3" t="s">
        <v>36</v>
      </c>
      <c r="C37" s="17">
        <f>C38*$C$4</f>
        <v>18284.431199999999</v>
      </c>
      <c r="D37" s="17">
        <f>D38*$D$4</f>
        <v>18272.865999999998</v>
      </c>
      <c r="E37" s="17">
        <f>E38*$E$4</f>
        <v>18297.980499999998</v>
      </c>
      <c r="F37" s="17">
        <f>F38*$F$4</f>
        <v>18272.571</v>
      </c>
      <c r="G37" s="17"/>
      <c r="H37" s="95">
        <f t="shared" ref="H37:H42" si="1">AVERAGE(C37:G37)</f>
        <v>18281.962175000001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3" t="s">
        <v>37</v>
      </c>
      <c r="C38" s="16">
        <v>568</v>
      </c>
      <c r="D38" s="23">
        <v>569</v>
      </c>
      <c r="E38" s="16">
        <v>571</v>
      </c>
      <c r="F38" s="16">
        <v>571</v>
      </c>
      <c r="G38" s="16"/>
      <c r="H38" s="95">
        <f t="shared" si="1"/>
        <v>569.75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3" t="s">
        <v>39</v>
      </c>
      <c r="C39" s="17">
        <f>C40*$C$4</f>
        <v>12586.641900000001</v>
      </c>
      <c r="D39" s="17">
        <f>D40*$D$4</f>
        <v>12556.573999999999</v>
      </c>
      <c r="E39" s="17">
        <f>E40*$E$4</f>
        <v>12593.8815</v>
      </c>
      <c r="F39" s="17">
        <f>F40*$F$4</f>
        <v>12576.392999999998</v>
      </c>
      <c r="G39" s="17"/>
      <c r="H39" s="95">
        <f>AVERAGE(C39:G39)</f>
        <v>12578.372599999999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3" t="s">
        <v>38</v>
      </c>
      <c r="C40" s="16">
        <v>391</v>
      </c>
      <c r="D40" s="23">
        <v>391</v>
      </c>
      <c r="E40" s="16">
        <v>393</v>
      </c>
      <c r="F40" s="16">
        <v>393</v>
      </c>
      <c r="G40" s="16"/>
      <c r="H40" s="95">
        <f t="shared" si="1"/>
        <v>392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127</v>
      </c>
      <c r="B41" s="116" t="s">
        <v>67</v>
      </c>
      <c r="C41" s="111">
        <f>C42*$C$4</f>
        <v>25302.047399999999</v>
      </c>
      <c r="D41" s="111">
        <f>D42*$D$4</f>
        <v>25273.717999999997</v>
      </c>
      <c r="E41" s="111">
        <f>E42*$E$4</f>
        <v>24803.216999999997</v>
      </c>
      <c r="F41" s="111">
        <f>F42*$F$4</f>
        <v>24256.757999999998</v>
      </c>
      <c r="G41" s="111"/>
      <c r="H41" s="113">
        <f t="shared" si="1"/>
        <v>24908.935099999999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128</v>
      </c>
      <c r="B42" s="116" t="s">
        <v>22</v>
      </c>
      <c r="C42" s="112">
        <v>786</v>
      </c>
      <c r="D42" s="114">
        <v>787</v>
      </c>
      <c r="E42" s="112">
        <v>774</v>
      </c>
      <c r="F42" s="112">
        <v>758</v>
      </c>
      <c r="G42" s="112"/>
      <c r="H42" s="113">
        <f t="shared" si="1"/>
        <v>776.25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9" t="s">
        <v>40</v>
      </c>
      <c r="C43" s="16"/>
      <c r="D43" s="23"/>
      <c r="E43" s="16"/>
      <c r="F43" s="16"/>
      <c r="G43" s="16"/>
      <c r="H43" s="19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129</v>
      </c>
      <c r="B44" s="3" t="s">
        <v>41</v>
      </c>
      <c r="C44" s="17">
        <f>C45*$C$4</f>
        <v>12232.541999999999</v>
      </c>
      <c r="D44" s="17">
        <f>D45*$D$4</f>
        <v>12203.32</v>
      </c>
      <c r="E44" s="17">
        <f>E45*$E$4</f>
        <v>12209.335499999999</v>
      </c>
      <c r="F44" s="17">
        <f>F45*$F$4</f>
        <v>12256.383</v>
      </c>
      <c r="G44" s="17"/>
      <c r="H44" s="95">
        <f t="shared" ref="H44:H49" si="2">AVERAGE(C44:G44)</f>
        <v>12225.395125000001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130</v>
      </c>
      <c r="B45" s="4" t="s">
        <v>69</v>
      </c>
      <c r="C45" s="16">
        <v>380</v>
      </c>
      <c r="D45" s="23">
        <v>380</v>
      </c>
      <c r="E45" s="16">
        <v>381</v>
      </c>
      <c r="F45" s="16">
        <v>383</v>
      </c>
      <c r="G45" s="16"/>
      <c r="H45" s="95">
        <f t="shared" si="2"/>
        <v>381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131</v>
      </c>
      <c r="B46" s="3" t="s">
        <v>42</v>
      </c>
      <c r="C46" s="17">
        <f>C47*$C$4</f>
        <v>11138.0514</v>
      </c>
      <c r="D46" s="17">
        <f>D47*$D$4</f>
        <v>11111.444</v>
      </c>
      <c r="E46" s="17">
        <f>E47*$E$4</f>
        <v>11119.788499999999</v>
      </c>
      <c r="F46" s="17">
        <f>F47*$F$4</f>
        <v>11136.348</v>
      </c>
      <c r="G46" s="17"/>
      <c r="H46" s="95">
        <f t="shared" si="2"/>
        <v>11126.407974999998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132</v>
      </c>
      <c r="B47" s="4" t="s">
        <v>70</v>
      </c>
      <c r="C47" s="16">
        <v>346</v>
      </c>
      <c r="D47" s="23">
        <v>346</v>
      </c>
      <c r="E47" s="16">
        <v>347</v>
      </c>
      <c r="F47" s="16">
        <v>348</v>
      </c>
      <c r="G47" s="16"/>
      <c r="H47" s="95">
        <f t="shared" si="2"/>
        <v>346.75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133</v>
      </c>
      <c r="B48" s="3" t="s">
        <v>43</v>
      </c>
      <c r="C48" s="17">
        <f>C49*$C$4</f>
        <v>11041.4787</v>
      </c>
      <c r="D48" s="17">
        <f>D49*$D$4</f>
        <v>11015.101999999999</v>
      </c>
      <c r="E48" s="17">
        <f>E49*$E$4</f>
        <v>11023.651999999998</v>
      </c>
      <c r="F48" s="17">
        <f>F49*$F$4</f>
        <v>11040.344999999999</v>
      </c>
      <c r="G48" s="17"/>
      <c r="H48" s="95">
        <f t="shared" si="2"/>
        <v>11030.144424999999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134</v>
      </c>
      <c r="B49" s="3" t="s">
        <v>20</v>
      </c>
      <c r="C49" s="19">
        <v>343</v>
      </c>
      <c r="D49" s="17">
        <v>343</v>
      </c>
      <c r="E49" s="19">
        <v>344</v>
      </c>
      <c r="F49" s="19">
        <v>345</v>
      </c>
      <c r="G49" s="19"/>
      <c r="H49" s="95">
        <f t="shared" si="2"/>
        <v>343.75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3" t="s">
        <v>44</v>
      </c>
      <c r="C50" s="19"/>
      <c r="D50" s="16"/>
      <c r="E50" s="16"/>
      <c r="F50" s="16"/>
      <c r="G50" s="16"/>
      <c r="H50" s="19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135</v>
      </c>
      <c r="B51" s="3" t="s">
        <v>71</v>
      </c>
      <c r="C51" s="17">
        <f>C52*$C$4</f>
        <v>27587.601299999998</v>
      </c>
      <c r="D51" s="17">
        <f>D52*$D$4</f>
        <v>30604.641999999996</v>
      </c>
      <c r="E51" s="17">
        <f>E52*$E$4</f>
        <v>30635.497999999996</v>
      </c>
      <c r="F51" s="17">
        <f>F52*$F$4</f>
        <v>30656.957999999999</v>
      </c>
      <c r="G51" s="17"/>
      <c r="H51" s="95">
        <f>AVERAGE(C51:G51)</f>
        <v>29871.174824999998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136</v>
      </c>
      <c r="B52" s="3" t="s">
        <v>20</v>
      </c>
      <c r="C52" s="19">
        <v>857</v>
      </c>
      <c r="D52" s="16">
        <v>953</v>
      </c>
      <c r="E52" s="16">
        <v>956</v>
      </c>
      <c r="F52" s="16">
        <v>958</v>
      </c>
      <c r="G52" s="16"/>
      <c r="H52" s="95">
        <f>AVERAGE(C52:G52)</f>
        <v>931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137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/>
      <c r="H53" s="95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138</v>
      </c>
      <c r="B54" s="3" t="s">
        <v>20</v>
      </c>
      <c r="C54" s="17">
        <v>0</v>
      </c>
      <c r="D54" s="17">
        <v>0</v>
      </c>
      <c r="E54" s="17">
        <v>0</v>
      </c>
      <c r="F54" s="17">
        <v>0</v>
      </c>
      <c r="G54" s="17"/>
      <c r="H54" s="95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9" t="s">
        <v>46</v>
      </c>
      <c r="C55" s="17"/>
      <c r="D55" s="16"/>
      <c r="E55" s="16"/>
      <c r="F55" s="16"/>
      <c r="G55" s="16"/>
      <c r="H55" s="19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139</v>
      </c>
      <c r="B56" s="3" t="s">
        <v>47</v>
      </c>
      <c r="C56" s="17">
        <f>C57*$C$4</f>
        <v>21471.330299999998</v>
      </c>
      <c r="D56" s="17">
        <f>D57*$D$4</f>
        <v>22479.8</v>
      </c>
      <c r="E56" s="17">
        <f>E57*$E$4</f>
        <v>22527.986499999999</v>
      </c>
      <c r="F56" s="17">
        <f>F57*$F$4</f>
        <v>22528.703999999998</v>
      </c>
      <c r="G56" s="17"/>
      <c r="H56" s="95">
        <f>AVERAGE(C56:G56)</f>
        <v>22251.955199999997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140</v>
      </c>
      <c r="B57" s="3" t="s">
        <v>22</v>
      </c>
      <c r="C57" s="19">
        <v>667</v>
      </c>
      <c r="D57" s="16">
        <v>700</v>
      </c>
      <c r="E57" s="16">
        <v>703</v>
      </c>
      <c r="F57" s="16">
        <v>704</v>
      </c>
      <c r="G57" s="16"/>
      <c r="H57" s="95">
        <f>AVERAGE(C57:G57)</f>
        <v>693.5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9" t="s">
        <v>48</v>
      </c>
      <c r="C58" s="17"/>
      <c r="D58" s="16"/>
      <c r="E58" s="16"/>
      <c r="F58" s="16"/>
      <c r="G58" s="16"/>
      <c r="H58" s="19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141</v>
      </c>
      <c r="B59" s="3" t="s">
        <v>49</v>
      </c>
      <c r="C59" s="17">
        <f>C60*$C$4</f>
        <v>16095.449999999999</v>
      </c>
      <c r="D59" s="17">
        <f>D60*$D$4</f>
        <v>16089.113999999998</v>
      </c>
      <c r="E59" s="17">
        <f>E60*$E$4</f>
        <v>15606.158499999998</v>
      </c>
      <c r="F59" s="17">
        <f>F60*$F$4</f>
        <v>15616.487999999999</v>
      </c>
      <c r="G59" s="17"/>
      <c r="H59" s="95">
        <f t="shared" ref="H59:H68" si="3">AVERAGE(C59:G59)</f>
        <v>15851.802624999998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142</v>
      </c>
      <c r="B60" s="3" t="s">
        <v>20</v>
      </c>
      <c r="C60" s="19">
        <v>500</v>
      </c>
      <c r="D60" s="16">
        <v>501</v>
      </c>
      <c r="E60" s="16">
        <v>487</v>
      </c>
      <c r="F60" s="16">
        <v>488</v>
      </c>
      <c r="G60" s="16"/>
      <c r="H60" s="95">
        <f t="shared" si="3"/>
        <v>494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143</v>
      </c>
      <c r="B61" s="3" t="s">
        <v>50</v>
      </c>
      <c r="C61" s="17">
        <f>C62*$C$4</f>
        <v>14872.1958</v>
      </c>
      <c r="D61" s="17">
        <f>D62*$D$4</f>
        <v>14579.755999999999</v>
      </c>
      <c r="E61" s="17">
        <f>E62*$E$4</f>
        <v>14388.429499999998</v>
      </c>
      <c r="F61" s="17">
        <f>F62*$F$4</f>
        <v>14368.448999999999</v>
      </c>
      <c r="G61" s="17"/>
      <c r="H61" s="95">
        <f t="shared" si="3"/>
        <v>14552.207574999999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144</v>
      </c>
      <c r="B62" s="3" t="s">
        <v>20</v>
      </c>
      <c r="C62" s="19">
        <v>462</v>
      </c>
      <c r="D62" s="16">
        <v>454</v>
      </c>
      <c r="E62" s="16">
        <v>449</v>
      </c>
      <c r="F62" s="16">
        <v>449</v>
      </c>
      <c r="G62" s="16"/>
      <c r="H62" s="95">
        <f t="shared" si="3"/>
        <v>453.5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145</v>
      </c>
      <c r="B63" s="3" t="s">
        <v>51</v>
      </c>
      <c r="C63" s="17">
        <f>C64*$C$4</f>
        <v>14067.4233</v>
      </c>
      <c r="D63" s="17">
        <f>D64*$D$4</f>
        <v>13744.791999999999</v>
      </c>
      <c r="E63" s="17">
        <f>E64*$E$4</f>
        <v>13555.246499999999</v>
      </c>
      <c r="F63" s="17">
        <f>F64*$F$4</f>
        <v>13536.422999999999</v>
      </c>
      <c r="G63" s="17"/>
      <c r="H63" s="95">
        <f t="shared" si="3"/>
        <v>13725.9712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146</v>
      </c>
      <c r="B64" s="3" t="s">
        <v>20</v>
      </c>
      <c r="C64" s="19">
        <v>437</v>
      </c>
      <c r="D64" s="16">
        <v>428</v>
      </c>
      <c r="E64" s="16">
        <v>423</v>
      </c>
      <c r="F64" s="16">
        <v>423</v>
      </c>
      <c r="G64" s="16"/>
      <c r="H64" s="95">
        <f t="shared" si="3"/>
        <v>427.75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147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/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148</v>
      </c>
      <c r="B66" s="3" t="s">
        <v>20</v>
      </c>
      <c r="C66" s="19">
        <v>0</v>
      </c>
      <c r="D66" s="19">
        <v>0</v>
      </c>
      <c r="E66" s="19">
        <v>0</v>
      </c>
      <c r="F66" s="19">
        <v>0</v>
      </c>
      <c r="G66" s="19"/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149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/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150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/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9" t="s">
        <v>54</v>
      </c>
      <c r="C69" s="16"/>
      <c r="D69" s="16"/>
      <c r="E69" s="16"/>
      <c r="F69" s="16"/>
      <c r="G69" s="16"/>
      <c r="H69" s="19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151</v>
      </c>
      <c r="B70" s="3" t="s">
        <v>55</v>
      </c>
      <c r="C70" s="17">
        <f>C71*$C$4</f>
        <v>15709.1592</v>
      </c>
      <c r="D70" s="17">
        <f>D71*$D$4</f>
        <v>15350.491999999998</v>
      </c>
      <c r="E70" s="17">
        <f>E71*$E$4</f>
        <v>15061.384999999998</v>
      </c>
      <c r="F70" s="17">
        <f>F71*$F$4</f>
        <v>15072.471</v>
      </c>
      <c r="G70" s="17"/>
      <c r="H70" s="95">
        <f t="shared" ref="H70:H81" si="4">AVERAGE(C70:G70)</f>
        <v>15298.3768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152</v>
      </c>
      <c r="B71" s="3" t="s">
        <v>22</v>
      </c>
      <c r="C71" s="16">
        <v>488</v>
      </c>
      <c r="D71" s="16">
        <v>478</v>
      </c>
      <c r="E71" s="16">
        <v>470</v>
      </c>
      <c r="F71" s="16">
        <v>471</v>
      </c>
      <c r="G71" s="16"/>
      <c r="H71" s="95">
        <f t="shared" si="4"/>
        <v>476.75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153</v>
      </c>
      <c r="B72" s="116" t="s">
        <v>56</v>
      </c>
      <c r="C72" s="111">
        <f>C73*$C$4</f>
        <v>15612.586499999999</v>
      </c>
      <c r="D72" s="111">
        <f>D73*$D$4</f>
        <v>15254.149999999998</v>
      </c>
      <c r="E72" s="111">
        <f>E73*$E$4</f>
        <v>14965.248499999998</v>
      </c>
      <c r="F72" s="111">
        <f>F73*$F$4</f>
        <v>14976.467999999999</v>
      </c>
      <c r="G72" s="111"/>
      <c r="H72" s="113">
        <f t="shared" si="4"/>
        <v>15202.11325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154</v>
      </c>
      <c r="B73" s="116" t="s">
        <v>20</v>
      </c>
      <c r="C73" s="112">
        <v>485</v>
      </c>
      <c r="D73" s="112">
        <v>475</v>
      </c>
      <c r="E73" s="112">
        <v>467</v>
      </c>
      <c r="F73" s="112">
        <v>468</v>
      </c>
      <c r="G73" s="112"/>
      <c r="H73" s="113">
        <f t="shared" si="4"/>
        <v>473.75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155</v>
      </c>
      <c r="B74" s="3" t="s">
        <v>57</v>
      </c>
      <c r="C74" s="17">
        <f>C75*$C$4</f>
        <v>15483.822899999999</v>
      </c>
      <c r="D74" s="17">
        <f>D75*$D$4</f>
        <v>15157.807999999999</v>
      </c>
      <c r="E74" s="17">
        <f>E75*$E$4</f>
        <v>14869.111999999999</v>
      </c>
      <c r="F74" s="17">
        <f>F75*$F$4</f>
        <v>14880.464999999998</v>
      </c>
      <c r="G74" s="17"/>
      <c r="H74" s="95">
        <f t="shared" si="4"/>
        <v>15097.801974999998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156</v>
      </c>
      <c r="B75" s="3" t="s">
        <v>20</v>
      </c>
      <c r="C75" s="16">
        <v>481</v>
      </c>
      <c r="D75" s="16">
        <v>472</v>
      </c>
      <c r="E75" s="16">
        <v>464</v>
      </c>
      <c r="F75" s="16">
        <v>465</v>
      </c>
      <c r="G75" s="16"/>
      <c r="H75" s="95">
        <f t="shared" si="4"/>
        <v>470.5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157</v>
      </c>
      <c r="B76" s="3" t="s">
        <v>58</v>
      </c>
      <c r="C76" s="17">
        <f>C77*$C$4</f>
        <v>15387.2502</v>
      </c>
      <c r="D76" s="17">
        <f>D77*$D$4</f>
        <v>15061.465999999999</v>
      </c>
      <c r="E76" s="17">
        <f>E77*$E$4</f>
        <v>14772.975499999999</v>
      </c>
      <c r="F76" s="17">
        <f>F77*$F$4</f>
        <v>14784.462</v>
      </c>
      <c r="G76" s="17"/>
      <c r="H76" s="95">
        <f t="shared" si="4"/>
        <v>15001.538424999999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158</v>
      </c>
      <c r="B77" s="3" t="s">
        <v>20</v>
      </c>
      <c r="C77" s="16">
        <v>478</v>
      </c>
      <c r="D77" s="17">
        <v>469</v>
      </c>
      <c r="E77" s="16">
        <v>461</v>
      </c>
      <c r="F77" s="16">
        <v>462</v>
      </c>
      <c r="G77" s="16"/>
      <c r="H77" s="95">
        <f t="shared" si="4"/>
        <v>467.5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159</v>
      </c>
      <c r="B78" s="3" t="s">
        <v>59</v>
      </c>
      <c r="C78" s="17">
        <f>C79*$C$4</f>
        <v>15161.9139</v>
      </c>
      <c r="D78" s="17">
        <f>D79*$D$4</f>
        <v>14868.781999999999</v>
      </c>
      <c r="E78" s="17">
        <f>E79*$E$4</f>
        <v>14580.702499999999</v>
      </c>
      <c r="F78" s="17">
        <f>F79*$F$4</f>
        <v>14592.455999999998</v>
      </c>
      <c r="G78" s="17"/>
      <c r="H78" s="95">
        <f t="shared" si="4"/>
        <v>14800.963599999999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160</v>
      </c>
      <c r="B79" s="3" t="s">
        <v>22</v>
      </c>
      <c r="C79" s="16">
        <v>471</v>
      </c>
      <c r="D79" s="16">
        <v>463</v>
      </c>
      <c r="E79" s="16">
        <v>455</v>
      </c>
      <c r="F79" s="16">
        <v>456</v>
      </c>
      <c r="G79" s="16"/>
      <c r="H79" s="95">
        <f t="shared" si="4"/>
        <v>461.25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161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/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162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5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9" t="s">
        <v>61</v>
      </c>
      <c r="C82" s="16"/>
      <c r="D82" s="16"/>
      <c r="E82" s="16"/>
      <c r="F82" s="16"/>
      <c r="G82" s="16"/>
      <c r="H82" s="19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163</v>
      </c>
      <c r="B83" s="3" t="s">
        <v>62</v>
      </c>
      <c r="C83" s="17">
        <f>C84*$C$4</f>
        <v>10816.142400000001</v>
      </c>
      <c r="D83" s="17">
        <f>D84*$D$4</f>
        <v>10822.418</v>
      </c>
      <c r="E83" s="17">
        <f>E84*$E$4</f>
        <v>10831.378999999999</v>
      </c>
      <c r="F83" s="17">
        <f>F84*$F$4</f>
        <v>10816.338</v>
      </c>
      <c r="G83" s="17"/>
      <c r="H83" s="95">
        <f>AVERAGE(C83:G83)</f>
        <v>10821.569350000002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164</v>
      </c>
      <c r="B84" s="10" t="s">
        <v>20</v>
      </c>
      <c r="C84" s="22">
        <v>336</v>
      </c>
      <c r="D84" s="25">
        <v>337</v>
      </c>
      <c r="E84" s="25">
        <v>338</v>
      </c>
      <c r="F84" s="22">
        <v>338</v>
      </c>
      <c r="G84" s="25"/>
      <c r="H84" s="94">
        <f>AVERAGE(C84:G84)</f>
        <v>337.25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ราคาFOB 2550 จากBOT</vt:lpstr>
      <vt:lpstr>ราคา FOB 2553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</vt:vector>
  </TitlesOfParts>
  <Company>BAER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Lenovo</cp:lastModifiedBy>
  <cp:lastPrinted>2011-07-25T02:46:10Z</cp:lastPrinted>
  <dcterms:created xsi:type="dcterms:W3CDTF">2004-01-07T07:13:56Z</dcterms:created>
  <dcterms:modified xsi:type="dcterms:W3CDTF">2019-12-13T07:01:53Z</dcterms:modified>
</cp:coreProperties>
</file>