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3920" tabRatio="500"/>
  </bookViews>
  <sheets>
    <sheet name="Template" sheetId="1" r:id="rId1"/>
    <sheet name="Data Fetch" sheetId="2" r:id="rId2"/>
  </sheets>
  <calcPr calcId="140000"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E23" i="1" l="1"/>
  <c r="F23" i="1"/>
  <c r="E19" i="1"/>
  <c r="F19" i="1"/>
  <c r="E20" i="1"/>
  <c r="F20" i="1"/>
  <c r="E21" i="1"/>
  <c r="F21" i="1"/>
  <c r="E22" i="1"/>
  <c r="F22" i="1"/>
  <c r="F24" i="1"/>
  <c r="B30" i="1"/>
  <c r="B24" i="1"/>
  <c r="F10" i="1"/>
  <c r="F9" i="1"/>
</calcChain>
</file>

<file path=xl/sharedStrings.xml><?xml version="1.0" encoding="utf-8"?>
<sst xmlns="http://schemas.openxmlformats.org/spreadsheetml/2006/main" count="67" uniqueCount="55">
  <si>
    <t>Module</t>
  </si>
  <si>
    <t>MCs</t>
  </si>
  <si>
    <t>Grade</t>
  </si>
  <si>
    <t>Simulated Grade</t>
  </si>
  <si>
    <t>Grade Point</t>
  </si>
  <si>
    <t>MC * GP</t>
  </si>
  <si>
    <t>CG1001</t>
  </si>
  <si>
    <t>A</t>
  </si>
  <si>
    <t>CS1010</t>
  </si>
  <si>
    <t>A-</t>
  </si>
  <si>
    <t>CS1231</t>
  </si>
  <si>
    <t>GEM2027</t>
  </si>
  <si>
    <t>B+</t>
  </si>
  <si>
    <t>MA1505</t>
  </si>
  <si>
    <t>Gradepoint</t>
  </si>
  <si>
    <t>A+</t>
  </si>
  <si>
    <t>B</t>
  </si>
  <si>
    <t>B-</t>
  </si>
  <si>
    <t>C+</t>
  </si>
  <si>
    <t>C</t>
  </si>
  <si>
    <t>D+</t>
  </si>
  <si>
    <t>D</t>
  </si>
  <si>
    <t>F</t>
  </si>
  <si>
    <t>Grade Table</t>
  </si>
  <si>
    <t>NUS CAP CALCULATOR</t>
  </si>
  <si>
    <t>NAME:</t>
  </si>
  <si>
    <t>DEGREE YOU ARE TARGETING:</t>
  </si>
  <si>
    <t>Degree Classification</t>
  </si>
  <si>
    <t>Honours (Highest Distinction)</t>
  </si>
  <si>
    <t>Honours (Distinction)</t>
  </si>
  <si>
    <t>Honours (Merit)</t>
  </si>
  <si>
    <t>Honours</t>
  </si>
  <si>
    <t>Pass</t>
  </si>
  <si>
    <t>Fail</t>
  </si>
  <si>
    <t>Type</t>
  </si>
  <si>
    <t>4.5 and above</t>
  </si>
  <si>
    <t>4.0 to 4.49</t>
  </si>
  <si>
    <t>3.5 to 3.99</t>
  </si>
  <si>
    <t>3.0 to 3.49</t>
  </si>
  <si>
    <t>2.0 to 2.99</t>
  </si>
  <si>
    <t>Below 2.0</t>
  </si>
  <si>
    <t>CAP Cut-Off</t>
  </si>
  <si>
    <t>Required CAP for Degree</t>
  </si>
  <si>
    <t>Current CAP</t>
  </si>
  <si>
    <t>Total</t>
  </si>
  <si>
    <t>Designed by Harish, Ver: 1.0, 2014</t>
  </si>
  <si>
    <t>Read-Me:</t>
  </si>
  <si>
    <t>No. of MCs to graduate:</t>
  </si>
  <si>
    <t>Graded MCs Completed:</t>
  </si>
  <si>
    <t>MCs left to complete:</t>
  </si>
  <si>
    <t>Disclaimer: Use this only as a general guide. Check with faculty for exact requirements for degree.</t>
  </si>
  <si>
    <t>No. of MCs under S/U:</t>
  </si>
  <si>
    <t>YOUR_NAME</t>
  </si>
  <si>
    <t>Email for feedback</t>
  </si>
  <si>
    <t>Choose your desired degree in the above field. Enter the modules completed in the below table. The current CAP field above reflects the Current CAP you hold while your desired CAP is shown above it. Change the Simulated grade to test out your CAP and enter other details below.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</si>
</sst>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sz val="12"/>
      <color theme="1"/>
      <name val="Calibri (Body)"/>
    </font>
    <font>
      <sz val="12"/>
      <color rgb="FF585756"/>
      <name val="Calibri (Body)"/>
    </font>
    <font>
      <sz val="12"/>
      <color rgb="FF000000"/>
      <name val="Calibri (Body)"/>
    </font>
    <font>
      <u/>
      <sz val="12"/>
      <color theme="10"/>
      <name val="Calibri"/>
      <family val="2"/>
      <scheme val="minor"/>
    </font>
    <font>
      <u/>
      <sz val="12"/>
      <color theme="11"/>
      <name val="Calibri"/>
      <family val="2"/>
      <scheme val="minor"/>
    </font>
    <font>
      <i/>
      <sz val="12"/>
      <color theme="1"/>
      <name val="Calibri"/>
    </font>
    <font>
      <sz val="32"/>
      <color theme="0"/>
      <name val="Rockwell"/>
    </font>
    <font>
      <b/>
      <sz val="12"/>
      <color theme="0"/>
      <name val="Arial"/>
    </font>
    <font>
      <sz val="12"/>
      <color rgb="FF000000"/>
      <name val="Arial"/>
    </font>
    <font>
      <b/>
      <sz val="12"/>
      <color rgb="FF000000"/>
      <name val="Arial"/>
    </font>
    <font>
      <b/>
      <sz val="12"/>
      <color theme="1"/>
      <name val="Arial"/>
    </font>
  </fonts>
  <fills count="6">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000090"/>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style="thin">
        <color rgb="FF000090"/>
      </right>
      <top style="medium">
        <color auto="1"/>
      </top>
      <bottom style="thin">
        <color rgb="FF000090"/>
      </bottom>
      <diagonal/>
    </border>
    <border>
      <left style="thin">
        <color rgb="FF000090"/>
      </left>
      <right style="medium">
        <color auto="1"/>
      </right>
      <top style="medium">
        <color auto="1"/>
      </top>
      <bottom style="thin">
        <color rgb="FF000090"/>
      </bottom>
      <diagonal/>
    </border>
    <border>
      <left style="medium">
        <color auto="1"/>
      </left>
      <right style="thin">
        <color rgb="FF000090"/>
      </right>
      <top style="thin">
        <color rgb="FF000090"/>
      </top>
      <bottom style="thin">
        <color rgb="FF000090"/>
      </bottom>
      <diagonal/>
    </border>
    <border>
      <left style="thin">
        <color rgb="FF000090"/>
      </left>
      <right style="medium">
        <color auto="1"/>
      </right>
      <top style="thin">
        <color rgb="FF000090"/>
      </top>
      <bottom style="thin">
        <color rgb="FF000090"/>
      </bottom>
      <diagonal/>
    </border>
    <border>
      <left style="medium">
        <color auto="1"/>
      </left>
      <right style="thin">
        <color rgb="FF000090"/>
      </right>
      <top style="thin">
        <color rgb="FF000090"/>
      </top>
      <bottom style="medium">
        <color auto="1"/>
      </bottom>
      <diagonal/>
    </border>
    <border>
      <left style="thin">
        <color rgb="FF000090"/>
      </left>
      <right style="medium">
        <color auto="1"/>
      </right>
      <top style="thin">
        <color rgb="FF000090"/>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s>
  <cellStyleXfs count="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60">
    <xf numFmtId="0" fontId="0" fillId="0" borderId="0" xfId="0"/>
    <xf numFmtId="0" fontId="2" fillId="0" borderId="0" xfId="0" applyFont="1"/>
    <xf numFmtId="0" fontId="3" fillId="0" borderId="0" xfId="0" applyFont="1"/>
    <xf numFmtId="0" fontId="0" fillId="0" borderId="0" xfId="0" applyFont="1"/>
    <xf numFmtId="0" fontId="4" fillId="0" borderId="0" xfId="0" applyFont="1"/>
    <xf numFmtId="0" fontId="0" fillId="0" borderId="0" xfId="0" applyBorder="1"/>
    <xf numFmtId="0" fontId="0" fillId="0" borderId="0" xfId="0" applyBorder="1" applyAlignment="1">
      <alignment wrapText="1"/>
    </xf>
    <xf numFmtId="0" fontId="0" fillId="0" borderId="13" xfId="0" applyBorder="1"/>
    <xf numFmtId="0" fontId="0" fillId="0" borderId="14" xfId="0" applyBorder="1"/>
    <xf numFmtId="0" fontId="0" fillId="0" borderId="14" xfId="0" applyBorder="1" applyAlignment="1">
      <alignment wrapText="1"/>
    </xf>
    <xf numFmtId="0" fontId="0" fillId="0" borderId="15" xfId="0" applyBorder="1"/>
    <xf numFmtId="0" fontId="0" fillId="0" borderId="16" xfId="0" applyBorder="1"/>
    <xf numFmtId="0" fontId="0" fillId="3" borderId="5" xfId="0" applyFill="1" applyBorder="1"/>
    <xf numFmtId="0" fontId="0" fillId="3" borderId="7" xfId="0" applyFill="1" applyBorder="1"/>
    <xf numFmtId="0" fontId="0" fillId="3" borderId="2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9" xfId="0" applyFont="1" applyFill="1" applyBorder="1" applyAlignment="1">
      <alignment horizontal="center" vertical="center"/>
    </xf>
    <xf numFmtId="0" fontId="1" fillId="2" borderId="19" xfId="0" applyFont="1" applyFill="1" applyBorder="1" applyAlignment="1">
      <alignment horizontal="center" vertical="center" wrapText="1"/>
    </xf>
    <xf numFmtId="0" fontId="9" fillId="0" borderId="0" xfId="0" applyFont="1" applyBorder="1" applyAlignment="1">
      <alignment horizontal="center"/>
    </xf>
    <xf numFmtId="0" fontId="10" fillId="0" borderId="0" xfId="0" applyFont="1" applyBorder="1" applyAlignment="1">
      <alignment horizontal="center"/>
    </xf>
    <xf numFmtId="0" fontId="12" fillId="0" borderId="0" xfId="0" applyFont="1" applyBorder="1" applyAlignment="1">
      <alignment horizontal="center"/>
    </xf>
    <xf numFmtId="0" fontId="1" fillId="2" borderId="4" xfId="0" applyFont="1" applyFill="1" applyBorder="1"/>
    <xf numFmtId="0" fontId="1" fillId="2" borderId="6" xfId="0" applyFont="1" applyFill="1" applyBorder="1"/>
    <xf numFmtId="0" fontId="1" fillId="2" borderId="8" xfId="0" applyFont="1" applyFill="1" applyBorder="1"/>
    <xf numFmtId="0" fontId="1" fillId="3" borderId="9" xfId="0" applyFont="1" applyFill="1" applyBorder="1"/>
    <xf numFmtId="0" fontId="9" fillId="0" borderId="13" xfId="0" applyFont="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10" fillId="0" borderId="14" xfId="0" applyFont="1" applyBorder="1" applyAlignment="1">
      <alignment horizontal="center"/>
    </xf>
    <xf numFmtId="0" fontId="11" fillId="0" borderId="13" xfId="0" applyFont="1" applyBorder="1" applyAlignment="1">
      <alignment horizontal="center"/>
    </xf>
    <xf numFmtId="0" fontId="12" fillId="0" borderId="14" xfId="0" applyFont="1" applyBorder="1" applyAlignment="1">
      <alignment horizontal="center"/>
    </xf>
    <xf numFmtId="0" fontId="0" fillId="3" borderId="17"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8" xfId="0" applyFont="1" applyFill="1" applyBorder="1" applyAlignment="1">
      <alignment horizontal="center" vertical="center"/>
    </xf>
    <xf numFmtId="0" fontId="5" fillId="4" borderId="26" xfId="5" applyFill="1" applyBorder="1" applyAlignment="1">
      <alignment horizontal="center"/>
    </xf>
    <xf numFmtId="0" fontId="5" fillId="4" borderId="21" xfId="5" applyFill="1" applyBorder="1" applyAlignment="1">
      <alignment horizontal="center"/>
    </xf>
    <xf numFmtId="0" fontId="5" fillId="4" borderId="27" xfId="5" applyFill="1" applyBorder="1" applyAlignment="1">
      <alignment horizontal="center"/>
    </xf>
    <xf numFmtId="0" fontId="7" fillId="4" borderId="26" xfId="0" applyFont="1" applyFill="1" applyBorder="1" applyAlignment="1">
      <alignment horizontal="center" vertical="center"/>
    </xf>
    <xf numFmtId="0" fontId="7" fillId="4" borderId="21" xfId="0" applyFont="1" applyFill="1" applyBorder="1" applyAlignment="1">
      <alignment horizontal="center" vertical="center"/>
    </xf>
    <xf numFmtId="0" fontId="7" fillId="4" borderId="27" xfId="0" applyFont="1" applyFill="1" applyBorder="1" applyAlignment="1">
      <alignment horizontal="center" vertical="center"/>
    </xf>
    <xf numFmtId="0" fontId="0" fillId="3" borderId="1" xfId="0" applyFill="1" applyBorder="1" applyAlignment="1">
      <alignment horizontal="center" wrapText="1"/>
    </xf>
    <xf numFmtId="0" fontId="0" fillId="3" borderId="20" xfId="0" applyFill="1" applyBorder="1" applyAlignment="1">
      <alignment horizontal="center" wrapText="1"/>
    </xf>
    <xf numFmtId="0" fontId="1" fillId="2" borderId="1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24"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25" xfId="0" applyFont="1" applyFill="1" applyBorder="1" applyAlignment="1">
      <alignment horizontal="center" vertical="center"/>
    </xf>
    <xf numFmtId="0" fontId="7" fillId="4" borderId="2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23" xfId="0" applyFont="1" applyFill="1" applyBorder="1" applyAlignment="1">
      <alignment horizontal="center" vertical="center" wrapText="1"/>
    </xf>
    <xf numFmtId="0" fontId="7" fillId="4" borderId="2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25" xfId="0" applyFont="1" applyFill="1" applyBorder="1" applyAlignment="1">
      <alignment horizontal="center" vertical="center" wrapText="1"/>
    </xf>
    <xf numFmtId="0" fontId="2" fillId="0" borderId="0" xfId="0" applyFont="1" applyAlignment="1">
      <alignment horizontal="center"/>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9">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rgb="FF000000"/>
        <name val="Arial"/>
        <scheme val="none"/>
      </font>
      <alignment horizontal="center" vertical="bottom" textRotation="0" wrapText="0" indent="0" justifyLastLine="0" shrinkToFit="0" readingOrder="0"/>
    </dxf>
    <dxf>
      <font>
        <b/>
        <i val="0"/>
        <strike val="0"/>
        <condense val="0"/>
        <extend val="0"/>
        <outline val="0"/>
        <shadow val="0"/>
        <u val="none"/>
        <vertAlign val="baseline"/>
        <sz val="12"/>
        <color theme="0"/>
        <name val="Arial"/>
        <scheme val="none"/>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18:F24" totalsRowShown="0" headerRowDxfId="8" dataDxfId="7" tableBorderDxfId="6">
  <autoFilter ref="A18:F24"/>
  <tableColumns count="6">
    <tableColumn id="1" name="Module" dataDxfId="5"/>
    <tableColumn id="2" name="MCs" dataDxfId="4"/>
    <tableColumn id="3" name="Grade" dataDxfId="3"/>
    <tableColumn id="4" name="Simulated Grade" dataDxfId="2"/>
    <tableColumn id="5" name="Grade Point" dataDxfId="1"/>
    <tableColumn id="6" name="MC * GP" dataDxfId="0"/>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arish207@live.com?subject=Feedback%20on%20NUS%20CAP%20Calculator" TargetMode="External"/><Relationship Id="rId4" Type="http://schemas.openxmlformats.org/officeDocument/2006/relationships/hyperlink" Target="mailto:harish207@live.com?subject=Feedback%20on%20NUS%20CAP%20Calculator" TargetMode="External"/><Relationship Id="rId5" Type="http://schemas.openxmlformats.org/officeDocument/2006/relationships/hyperlink" Target="mailto:harish207@live.com?subject=Feedback%20on%20NUS%20CAP%20Calculator" TargetMode="External"/><Relationship Id="rId6" Type="http://schemas.openxmlformats.org/officeDocument/2006/relationships/hyperlink" Target="mailto:harish207@live.com?subject=Feedback%20on%20NUS%20CAP%20Calculator" TargetMode="External"/><Relationship Id="rId7" Type="http://schemas.openxmlformats.org/officeDocument/2006/relationships/table" Target="../tables/table1.xml"/><Relationship Id="rId1" Type="http://schemas.openxmlformats.org/officeDocument/2006/relationships/hyperlink" Target="mailto:harish207@live.com?subject=Feedback%20on%20NUS%20CAP%20Calculator" TargetMode="External"/><Relationship Id="rId2" Type="http://schemas.openxmlformats.org/officeDocument/2006/relationships/hyperlink" Target="mailto:harish207@live.com?subject=Feedback%20on%20NUS%20CAP%20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2" workbookViewId="0">
      <selection activeCell="H10" sqref="H10"/>
    </sheetView>
  </sheetViews>
  <sheetFormatPr baseColWidth="10" defaultRowHeight="15" x14ac:dyDescent="0"/>
  <cols>
    <col min="1" max="1" width="21.83203125" customWidth="1"/>
    <col min="2" max="2" width="17.83203125" customWidth="1"/>
    <col min="3" max="3" width="15" customWidth="1"/>
    <col min="4" max="4" width="22" customWidth="1"/>
    <col min="5" max="5" width="18.33203125" customWidth="1"/>
    <col min="6" max="6" width="19.5" customWidth="1"/>
    <col min="8" max="8" width="10.83203125" customWidth="1"/>
  </cols>
  <sheetData>
    <row r="1" spans="1:6" ht="15" customHeight="1">
      <c r="A1" s="44" t="s">
        <v>24</v>
      </c>
      <c r="B1" s="45"/>
      <c r="C1" s="45"/>
      <c r="D1" s="45"/>
      <c r="E1" s="45"/>
      <c r="F1" s="46"/>
    </row>
    <row r="2" spans="1:6" ht="15" customHeight="1">
      <c r="A2" s="47"/>
      <c r="B2" s="48"/>
      <c r="C2" s="48"/>
      <c r="D2" s="48"/>
      <c r="E2" s="48"/>
      <c r="F2" s="49"/>
    </row>
    <row r="3" spans="1:6" ht="15" customHeight="1">
      <c r="A3" s="50"/>
      <c r="B3" s="51"/>
      <c r="C3" s="51"/>
      <c r="D3" s="51"/>
      <c r="E3" s="51"/>
      <c r="F3" s="52"/>
    </row>
    <row r="4" spans="1:6">
      <c r="A4" s="38" t="s">
        <v>45</v>
      </c>
      <c r="B4" s="39"/>
      <c r="C4" s="39"/>
      <c r="D4" s="39"/>
      <c r="E4" s="39"/>
      <c r="F4" s="40"/>
    </row>
    <row r="5" spans="1:6">
      <c r="A5" s="35" t="s">
        <v>53</v>
      </c>
      <c r="B5" s="36"/>
      <c r="C5" s="36"/>
      <c r="D5" s="36"/>
      <c r="E5" s="36"/>
      <c r="F5" s="37"/>
    </row>
    <row r="6" spans="1:6" ht="15" customHeight="1">
      <c r="A6" s="53" t="s">
        <v>50</v>
      </c>
      <c r="B6" s="54"/>
      <c r="C6" s="54"/>
      <c r="D6" s="54"/>
      <c r="E6" s="54"/>
      <c r="F6" s="55"/>
    </row>
    <row r="7" spans="1:6">
      <c r="A7" s="56"/>
      <c r="B7" s="57"/>
      <c r="C7" s="57"/>
      <c r="D7" s="57"/>
      <c r="E7" s="57"/>
      <c r="F7" s="58"/>
    </row>
    <row r="8" spans="1:6">
      <c r="A8" s="7"/>
      <c r="B8" s="5"/>
      <c r="C8" s="5"/>
      <c r="D8" s="5"/>
      <c r="E8" s="5"/>
      <c r="F8" s="8"/>
    </row>
    <row r="9" spans="1:6" ht="30">
      <c r="A9" s="17" t="s">
        <v>25</v>
      </c>
      <c r="B9" s="32" t="s">
        <v>52</v>
      </c>
      <c r="C9" s="33"/>
      <c r="D9" s="34"/>
      <c r="E9" s="16" t="s">
        <v>42</v>
      </c>
      <c r="F9" s="14" t="str">
        <f>VLOOKUP(B10,'Data Fetch'!E4:F9,2,FALSE)</f>
        <v>4.5 and above</v>
      </c>
    </row>
    <row r="10" spans="1:6" ht="37" customHeight="1">
      <c r="A10" s="18" t="s">
        <v>26</v>
      </c>
      <c r="B10" s="32" t="s">
        <v>28</v>
      </c>
      <c r="C10" s="33"/>
      <c r="D10" s="34"/>
      <c r="E10" s="15" t="s">
        <v>43</v>
      </c>
      <c r="F10" s="14">
        <f>F24/B24</f>
        <v>4.4444444444444446</v>
      </c>
    </row>
    <row r="11" spans="1:6">
      <c r="A11" s="7"/>
      <c r="B11" s="5"/>
      <c r="C11" s="5"/>
      <c r="D11" s="5"/>
      <c r="E11" s="5"/>
      <c r="F11" s="8"/>
    </row>
    <row r="12" spans="1:6">
      <c r="A12" s="7"/>
      <c r="B12" s="5"/>
      <c r="C12" s="5"/>
      <c r="D12" s="5"/>
      <c r="E12" s="5"/>
      <c r="F12" s="8"/>
    </row>
    <row r="13" spans="1:6" ht="15" customHeight="1">
      <c r="A13" s="43" t="s">
        <v>46</v>
      </c>
      <c r="B13" s="41" t="s">
        <v>54</v>
      </c>
      <c r="C13" s="41"/>
      <c r="D13" s="41"/>
      <c r="E13" s="41"/>
      <c r="F13" s="42"/>
    </row>
    <row r="14" spans="1:6">
      <c r="A14" s="43"/>
      <c r="B14" s="41"/>
      <c r="C14" s="41"/>
      <c r="D14" s="41"/>
      <c r="E14" s="41"/>
      <c r="F14" s="42"/>
    </row>
    <row r="15" spans="1:6">
      <c r="A15" s="43"/>
      <c r="B15" s="41"/>
      <c r="C15" s="41"/>
      <c r="D15" s="41"/>
      <c r="E15" s="41"/>
      <c r="F15" s="42"/>
    </row>
    <row r="16" spans="1:6">
      <c r="A16" s="7"/>
      <c r="B16" s="6"/>
      <c r="C16" s="6"/>
      <c r="D16" s="6"/>
      <c r="E16" s="6"/>
      <c r="F16" s="9"/>
    </row>
    <row r="17" spans="1:6">
      <c r="A17" s="7"/>
      <c r="B17" s="5"/>
      <c r="C17" s="5"/>
      <c r="D17" s="5"/>
      <c r="E17" s="5"/>
      <c r="F17" s="8"/>
    </row>
    <row r="18" spans="1:6">
      <c r="A18" s="26" t="s">
        <v>0</v>
      </c>
      <c r="B18" s="19" t="s">
        <v>1</v>
      </c>
      <c r="C18" s="19" t="s">
        <v>2</v>
      </c>
      <c r="D18" s="19" t="s">
        <v>3</v>
      </c>
      <c r="E18" s="19" t="s">
        <v>4</v>
      </c>
      <c r="F18" s="27" t="s">
        <v>5</v>
      </c>
    </row>
    <row r="19" spans="1:6">
      <c r="A19" s="28" t="s">
        <v>6</v>
      </c>
      <c r="B19" s="20">
        <v>2</v>
      </c>
      <c r="C19" s="20" t="s">
        <v>12</v>
      </c>
      <c r="D19" s="20" t="s">
        <v>12</v>
      </c>
      <c r="E19" s="20">
        <f>VLOOKUP(D19,'Data Fetch'!B4:C16,2,FALSE)</f>
        <v>4</v>
      </c>
      <c r="F19" s="29">
        <f>Table2[[#This Row],[MCs]]*Table2[[#This Row],[Grade Point]]</f>
        <v>8</v>
      </c>
    </row>
    <row r="20" spans="1:6">
      <c r="A20" s="28" t="s">
        <v>8</v>
      </c>
      <c r="B20" s="20">
        <v>4</v>
      </c>
      <c r="C20" s="20" t="s">
        <v>7</v>
      </c>
      <c r="D20" s="20" t="s">
        <v>7</v>
      </c>
      <c r="E20" s="20">
        <f>VLOOKUP(D20,'Data Fetch'!B4:C16,2,FALSE)</f>
        <v>5</v>
      </c>
      <c r="F20" s="29">
        <f>Table2[[#This Row],[MCs]]*Table2[[#This Row],[Grade Point]]</f>
        <v>20</v>
      </c>
    </row>
    <row r="21" spans="1:6">
      <c r="A21" s="28" t="s">
        <v>10</v>
      </c>
      <c r="B21" s="20">
        <v>4</v>
      </c>
      <c r="C21" s="20" t="s">
        <v>12</v>
      </c>
      <c r="D21" s="20" t="s">
        <v>12</v>
      </c>
      <c r="E21" s="20">
        <f>VLOOKUP(D21,'Data Fetch'!B4:C16,2,FALSE)</f>
        <v>4</v>
      </c>
      <c r="F21" s="29">
        <f>Table2[[#This Row],[MCs]]*Table2[[#This Row],[Grade Point]]</f>
        <v>16</v>
      </c>
    </row>
    <row r="22" spans="1:6">
      <c r="A22" s="28" t="s">
        <v>11</v>
      </c>
      <c r="B22" s="20">
        <v>4</v>
      </c>
      <c r="C22" s="20" t="s">
        <v>7</v>
      </c>
      <c r="D22" s="20" t="s">
        <v>7</v>
      </c>
      <c r="E22" s="20">
        <f>VLOOKUP(D22,'Data Fetch'!B4:C16,2,FALSE)</f>
        <v>5</v>
      </c>
      <c r="F22" s="29">
        <f>Table2[[#This Row],[MCs]]*Table2[[#This Row],[Grade Point]]</f>
        <v>20</v>
      </c>
    </row>
    <row r="23" spans="1:6">
      <c r="A23" s="28" t="s">
        <v>13</v>
      </c>
      <c r="B23" s="20">
        <v>4</v>
      </c>
      <c r="C23" s="20" t="s">
        <v>12</v>
      </c>
      <c r="D23" s="20" t="s">
        <v>12</v>
      </c>
      <c r="E23" s="20">
        <f>VLOOKUP(D23,'Data Fetch'!B4:C16,2,FALSE)</f>
        <v>4</v>
      </c>
      <c r="F23" s="29">
        <f>Table2[[#This Row],[MCs]]*Table2[[#This Row],[Grade Point]]</f>
        <v>16</v>
      </c>
    </row>
    <row r="24" spans="1:6">
      <c r="A24" s="30" t="s">
        <v>44</v>
      </c>
      <c r="B24" s="21">
        <f>SUM(B19:B23)</f>
        <v>18</v>
      </c>
      <c r="C24" s="21"/>
      <c r="D24" s="21"/>
      <c r="E24" s="21"/>
      <c r="F24" s="31">
        <f>SUM(F19:F23)</f>
        <v>80</v>
      </c>
    </row>
    <row r="25" spans="1:6">
      <c r="A25" s="7"/>
      <c r="B25" s="5"/>
      <c r="C25" s="5"/>
      <c r="D25" s="5"/>
      <c r="E25" s="5"/>
      <c r="F25" s="8"/>
    </row>
    <row r="26" spans="1:6" ht="16" thickBot="1">
      <c r="A26" s="7"/>
      <c r="B26" s="5"/>
      <c r="C26" s="5"/>
      <c r="D26" s="5"/>
      <c r="E26" s="5"/>
      <c r="F26" s="8"/>
    </row>
    <row r="27" spans="1:6">
      <c r="A27" s="22" t="s">
        <v>47</v>
      </c>
      <c r="B27" s="12">
        <v>160</v>
      </c>
      <c r="C27" s="5"/>
      <c r="D27" s="5"/>
      <c r="E27" s="5"/>
      <c r="F27" s="8"/>
    </row>
    <row r="28" spans="1:6">
      <c r="A28" s="23" t="s">
        <v>48</v>
      </c>
      <c r="B28" s="13">
        <v>18</v>
      </c>
      <c r="C28" s="5"/>
      <c r="D28" s="5"/>
      <c r="E28" s="5"/>
      <c r="F28" s="8"/>
    </row>
    <row r="29" spans="1:6">
      <c r="A29" s="23" t="s">
        <v>51</v>
      </c>
      <c r="B29" s="13">
        <v>0</v>
      </c>
      <c r="C29" s="5"/>
      <c r="D29" s="5"/>
      <c r="E29" s="5"/>
      <c r="F29" s="8"/>
    </row>
    <row r="30" spans="1:6" ht="16" thickBot="1">
      <c r="A30" s="24" t="s">
        <v>49</v>
      </c>
      <c r="B30" s="25">
        <f>B27-(B28+B29)</f>
        <v>142</v>
      </c>
      <c r="C30" s="10"/>
      <c r="D30" s="10"/>
      <c r="E30" s="10"/>
      <c r="F30" s="11"/>
    </row>
  </sheetData>
  <mergeCells count="8">
    <mergeCell ref="A1:F3"/>
    <mergeCell ref="A6:F7"/>
    <mergeCell ref="B10:D10"/>
    <mergeCell ref="A5:F5"/>
    <mergeCell ref="A4:F4"/>
    <mergeCell ref="B13:F15"/>
    <mergeCell ref="A13:A15"/>
    <mergeCell ref="B9:D9"/>
  </mergeCells>
  <hyperlinks>
    <hyperlink ref="A5" r:id="rId1"/>
    <hyperlink ref="B5" r:id="rId2" display="mailto:harish207@live.com?subject=Feedback on NUS CAP Calculator"/>
    <hyperlink ref="C5" r:id="rId3" display="mailto:harish207@live.com?subject=Feedback on NUS CAP Calculator"/>
    <hyperlink ref="D5" r:id="rId4" display="mailto:harish207@live.com?subject=Feedback on NUS CAP Calculator"/>
    <hyperlink ref="E5" r:id="rId5" display="mailto:harish207@live.com?subject=Feedback on NUS CAP Calculator"/>
    <hyperlink ref="F5" r:id="rId6" display="mailto:harish207@live.com?subject=Feedback on NUS CAP Calculator"/>
  </hyperlinks>
  <pageMargins left="0.75" right="0.75" top="1" bottom="1" header="0.5" footer="0.5"/>
  <pageSetup paperSize="9" orientation="portrait" horizontalDpi="4294967292" verticalDpi="4294967292"/>
  <tableParts count="1">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Fetch'!$E$4:$E$9</xm:f>
          </x14:formula1>
          <xm:sqref>B10</xm:sqref>
        </x14:dataValidation>
        <x14:dataValidation type="list" allowBlank="1" showInputMessage="1" showErrorMessage="1">
          <x14:formula1>
            <xm:f>'Data Fetch'!$B$4:$B$14</xm:f>
          </x14:formula1>
          <xm:sqref>C19:D23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B16" sqref="B16"/>
    </sheetView>
  </sheetViews>
  <sheetFormatPr baseColWidth="10" defaultRowHeight="15" x14ac:dyDescent="0"/>
  <cols>
    <col min="5" max="5" width="25.1640625" customWidth="1"/>
    <col min="6" max="6" width="15.1640625" customWidth="1"/>
  </cols>
  <sheetData>
    <row r="2" spans="1:6" ht="16">
      <c r="A2" s="1"/>
      <c r="B2" s="59" t="s">
        <v>23</v>
      </c>
      <c r="C2" s="59"/>
      <c r="D2" s="1"/>
      <c r="E2" s="59" t="s">
        <v>27</v>
      </c>
      <c r="F2" s="59"/>
    </row>
    <row r="3" spans="1:6" ht="16">
      <c r="A3" s="1"/>
      <c r="B3" s="4" t="s">
        <v>2</v>
      </c>
      <c r="C3" s="4" t="s">
        <v>14</v>
      </c>
      <c r="D3" s="1"/>
      <c r="E3" s="1" t="s">
        <v>34</v>
      </c>
      <c r="F3" s="1" t="s">
        <v>41</v>
      </c>
    </row>
    <row r="4" spans="1:6" ht="16">
      <c r="A4" s="1"/>
      <c r="B4" s="4" t="s">
        <v>15</v>
      </c>
      <c r="C4" s="4">
        <v>5</v>
      </c>
      <c r="D4" s="1"/>
      <c r="E4" s="1" t="s">
        <v>28</v>
      </c>
      <c r="F4" s="1" t="s">
        <v>35</v>
      </c>
    </row>
    <row r="5" spans="1:6" ht="16">
      <c r="A5" s="1"/>
      <c r="B5" s="4" t="s">
        <v>7</v>
      </c>
      <c r="C5" s="4">
        <v>5</v>
      </c>
      <c r="D5" s="1"/>
      <c r="E5" s="1" t="s">
        <v>29</v>
      </c>
      <c r="F5" s="2" t="s">
        <v>36</v>
      </c>
    </row>
    <row r="6" spans="1:6" ht="16">
      <c r="A6" s="1"/>
      <c r="B6" s="4" t="s">
        <v>9</v>
      </c>
      <c r="C6" s="4">
        <v>4.5</v>
      </c>
      <c r="D6" s="1"/>
      <c r="E6" s="1" t="s">
        <v>30</v>
      </c>
      <c r="F6" s="2" t="s">
        <v>37</v>
      </c>
    </row>
    <row r="7" spans="1:6" ht="16">
      <c r="A7" s="1"/>
      <c r="B7" s="4" t="s">
        <v>12</v>
      </c>
      <c r="C7" s="4">
        <v>4</v>
      </c>
      <c r="D7" s="1"/>
      <c r="E7" s="1" t="s">
        <v>31</v>
      </c>
      <c r="F7" s="2" t="s">
        <v>38</v>
      </c>
    </row>
    <row r="8" spans="1:6" ht="16">
      <c r="A8" s="1"/>
      <c r="B8" s="4" t="s">
        <v>16</v>
      </c>
      <c r="C8" s="4">
        <v>3.5</v>
      </c>
      <c r="D8" s="1"/>
      <c r="E8" s="1" t="s">
        <v>32</v>
      </c>
      <c r="F8" s="2" t="s">
        <v>39</v>
      </c>
    </row>
    <row r="9" spans="1:6" ht="16">
      <c r="A9" s="1"/>
      <c r="B9" s="4" t="s">
        <v>17</v>
      </c>
      <c r="C9" s="4">
        <v>3</v>
      </c>
      <c r="D9" s="1"/>
      <c r="E9" s="1" t="s">
        <v>33</v>
      </c>
      <c r="F9" s="2" t="s">
        <v>40</v>
      </c>
    </row>
    <row r="10" spans="1:6" ht="16">
      <c r="A10" s="1"/>
      <c r="B10" s="4" t="s">
        <v>18</v>
      </c>
      <c r="C10" s="4">
        <v>2.5</v>
      </c>
      <c r="D10" s="1"/>
      <c r="E10" s="1"/>
      <c r="F10" s="1"/>
    </row>
    <row r="11" spans="1:6" ht="16">
      <c r="A11" s="1"/>
      <c r="B11" s="4" t="s">
        <v>19</v>
      </c>
      <c r="C11" s="4">
        <v>2</v>
      </c>
      <c r="D11" s="1"/>
      <c r="E11" s="1"/>
      <c r="F11" s="1"/>
    </row>
    <row r="12" spans="1:6" ht="16">
      <c r="A12" s="1"/>
      <c r="B12" s="4" t="s">
        <v>20</v>
      </c>
      <c r="C12" s="4">
        <v>1.5</v>
      </c>
      <c r="D12" s="1"/>
      <c r="E12" s="1"/>
      <c r="F12" s="1"/>
    </row>
    <row r="13" spans="1:6" ht="16">
      <c r="A13" s="1"/>
      <c r="B13" s="4" t="s">
        <v>21</v>
      </c>
      <c r="C13" s="4">
        <v>1</v>
      </c>
      <c r="D13" s="1"/>
      <c r="E13" s="1"/>
      <c r="F13" s="1"/>
    </row>
    <row r="14" spans="1:6" ht="16">
      <c r="A14" s="1"/>
      <c r="B14" s="4" t="s">
        <v>22</v>
      </c>
      <c r="C14" s="4">
        <v>0</v>
      </c>
      <c r="D14" s="1"/>
      <c r="E14" s="1"/>
      <c r="F14" s="1"/>
    </row>
    <row r="15" spans="1:6" ht="16">
      <c r="A15" s="1"/>
      <c r="B15" s="4"/>
      <c r="C15" s="4"/>
      <c r="D15" s="1"/>
      <c r="E15" s="1"/>
      <c r="F15" s="1"/>
    </row>
    <row r="16" spans="1:6" ht="16">
      <c r="A16" s="1"/>
      <c r="B16" s="4"/>
      <c r="C16" s="4"/>
      <c r="D16" s="1"/>
      <c r="E16" s="1"/>
      <c r="F16" s="1"/>
    </row>
    <row r="17" spans="2:3">
      <c r="B17" s="3"/>
      <c r="C17" s="3"/>
    </row>
  </sheetData>
  <mergeCells count="2">
    <mergeCell ref="B2:C2"/>
    <mergeCell ref="E2: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Data Fetch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dc:creator>
  <cp:lastModifiedBy>Harish</cp:lastModifiedBy>
  <dcterms:created xsi:type="dcterms:W3CDTF">2014-12-25T12:32:08Z</dcterms:created>
  <dcterms:modified xsi:type="dcterms:W3CDTF">2014-12-25T17:25:01Z</dcterms:modified>
</cp:coreProperties>
</file>