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k16\Desktop\Project\"/>
    </mc:Choice>
  </mc:AlternateContent>
  <bookViews>
    <workbookView xWindow="0" yWindow="0" windowWidth="23040" windowHeight="8532"/>
  </bookViews>
  <sheets>
    <sheet name="Sheet1" sheetId="1" r:id="rId1"/>
    <sheet name="Sheet2" sheetId="2" r:id="rId2"/>
  </sheets>
  <definedNames>
    <definedName name="_xlnm._FilterDatabase" localSheetId="0" hidden="1">Sheet1!$A$1:$B$22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H2" i="2" s="1"/>
  <c r="I2" i="2" s="1"/>
  <c r="G3" i="2"/>
  <c r="H3" i="2" s="1"/>
  <c r="I3" i="2" s="1"/>
  <c r="G4" i="2"/>
  <c r="H4" i="2" s="1"/>
  <c r="I4" i="2" s="1"/>
  <c r="G5" i="2"/>
  <c r="H5" i="2" s="1"/>
  <c r="I5" i="2" s="1"/>
  <c r="G6" i="2"/>
  <c r="H6" i="2" s="1"/>
  <c r="I6" i="2" s="1"/>
  <c r="G7" i="2"/>
  <c r="H7" i="2" s="1"/>
  <c r="I7" i="2" s="1"/>
  <c r="G8" i="2"/>
  <c r="H8" i="2" s="1"/>
  <c r="I8" i="2" s="1"/>
  <c r="G9" i="2"/>
  <c r="H9" i="2" s="1"/>
  <c r="I9" i="2" s="1"/>
  <c r="G1" i="2"/>
  <c r="H1" i="2" s="1"/>
  <c r="I1" i="2" s="1"/>
  <c r="K2" i="1" l="1"/>
  <c r="J2" i="1"/>
  <c r="I5" i="1"/>
  <c r="J5" i="1" s="1"/>
  <c r="I6" i="1"/>
  <c r="J6" i="1" s="1"/>
  <c r="I9" i="1"/>
  <c r="J9" i="1" s="1"/>
  <c r="I10" i="1"/>
  <c r="J10" i="1" s="1"/>
  <c r="I2" i="1"/>
  <c r="H4" i="1"/>
  <c r="K4" i="1" s="1"/>
  <c r="H8" i="1"/>
  <c r="G3" i="1"/>
  <c r="G4" i="1"/>
  <c r="G5" i="1"/>
  <c r="G6" i="1"/>
  <c r="G7" i="1"/>
  <c r="G8" i="1"/>
  <c r="G9" i="1"/>
  <c r="G10" i="1"/>
  <c r="G11" i="1"/>
  <c r="H2" i="1"/>
  <c r="G2" i="1"/>
  <c r="F11" i="1"/>
  <c r="I11" i="1" s="1"/>
  <c r="J11" i="1" s="1"/>
  <c r="F3" i="1"/>
  <c r="I3" i="1" s="1"/>
  <c r="J3" i="1" s="1"/>
  <c r="F4" i="1"/>
  <c r="I4" i="1" s="1"/>
  <c r="J4" i="1" s="1"/>
  <c r="F5" i="1"/>
  <c r="H5" i="1" s="1"/>
  <c r="K5" i="1" s="1"/>
  <c r="F6" i="1"/>
  <c r="H6" i="1" s="1"/>
  <c r="F7" i="1"/>
  <c r="I7" i="1" s="1"/>
  <c r="J7" i="1" s="1"/>
  <c r="F8" i="1"/>
  <c r="I8" i="1" s="1"/>
  <c r="J8" i="1" s="1"/>
  <c r="F9" i="1"/>
  <c r="H9" i="1" s="1"/>
  <c r="K9" i="1" s="1"/>
  <c r="F10" i="1"/>
  <c r="H10" i="1" s="1"/>
  <c r="F2" i="1"/>
  <c r="K10" i="1" l="1"/>
  <c r="K6" i="1"/>
  <c r="K8" i="1"/>
  <c r="H7" i="1"/>
  <c r="K7" i="1" s="1"/>
  <c r="H3" i="1"/>
  <c r="K3" i="1" s="1"/>
  <c r="H11" i="1"/>
  <c r="K11" i="1" s="1"/>
</calcChain>
</file>

<file path=xl/sharedStrings.xml><?xml version="1.0" encoding="utf-8"?>
<sst xmlns="http://schemas.openxmlformats.org/spreadsheetml/2006/main" count="63" uniqueCount="32">
  <si>
    <t>Cluster 2</t>
  </si>
  <si>
    <t>Values</t>
  </si>
  <si>
    <t>Beta</t>
  </si>
  <si>
    <t>Current Price</t>
  </si>
  <si>
    <t>Current Qty</t>
  </si>
  <si>
    <t>Elasticity</t>
  </si>
  <si>
    <t>Revenue</t>
  </si>
  <si>
    <t>New Price</t>
  </si>
  <si>
    <t>% change in qty</t>
  </si>
  <si>
    <t>New Qty</t>
  </si>
  <si>
    <t>New Revenue</t>
  </si>
  <si>
    <t>fabric</t>
  </si>
  <si>
    <t>fleece</t>
  </si>
  <si>
    <t>needle</t>
  </si>
  <si>
    <t>warm</t>
  </si>
  <si>
    <t>foam</t>
  </si>
  <si>
    <t>quilt</t>
  </si>
  <si>
    <t>public</t>
  </si>
  <si>
    <t>sew</t>
  </si>
  <si>
    <t>other</t>
  </si>
  <si>
    <t>homedec</t>
  </si>
  <si>
    <t>logit_needle</t>
  </si>
  <si>
    <t>&lt;.0001</t>
  </si>
  <si>
    <t>logit_warm</t>
  </si>
  <si>
    <t>logit_foam</t>
  </si>
  <si>
    <t>logit_quilt</t>
  </si>
  <si>
    <t>logit_public</t>
  </si>
  <si>
    <t>logit_sew</t>
  </si>
  <si>
    <t>logit_other</t>
  </si>
  <si>
    <t>logit_homedec</t>
  </si>
  <si>
    <t>x</t>
  </si>
  <si>
    <t>logit_fleece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</si>
</sst>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10" fontId="0" fillId="0" borderId="0" xfId="1" applyNumberFormat="1" applyFont="1"/>
    <xf numFmtId="0" fontId="18" fillId="0" borderId="0" xfId="0" applyFont="1"/>
    <xf numFmtId="0" fontId="0" fillId="0" borderId="0" xfId="0"/>
    <xf numFmtId="10" fontId="0" fillId="0" borderId="0" xfId="0" applyNumberFormat="1"/>
    <xf numFmtId="0" fontId="0" fillId="0" borderId="0" xfId="0"/>
    <xf numFmtId="10" fontId="0" fillId="0" borderId="0" xfId="0" applyNumberFormat="1"/>
    <xf numFmtId="0" fontId="20" fillId="0" borderId="0" xfId="0" applyFont="1" applyAlignment="1">
      <alignment vertical="top" wrapText="1"/>
    </xf>
    <xf numFmtId="0" fontId="20" fillId="0" borderId="0" xfId="0" applyFont="1" applyAlignment="1">
      <alignment vertical="top"/>
    </xf>
    <xf numFmtId="0" fontId="19" fillId="0" borderId="10" xfId="0" applyFont="1" applyBorder="1" applyAlignment="1">
      <alignment horizontal="center" vertical="top" wrapText="1"/>
    </xf>
    <xf numFmtId="0" fontId="20" fillId="0" borderId="11" xfId="0" applyFont="1" applyBorder="1" applyAlignment="1">
      <alignment vertical="top" wrapText="1"/>
    </xf>
    <xf numFmtId="0" fontId="19" fillId="0" borderId="12" xfId="0" applyFont="1" applyBorder="1" applyAlignment="1">
      <alignment horizontal="center" vertical="top" wrapText="1"/>
    </xf>
    <xf numFmtId="9" fontId="0" fillId="0" borderId="0" xfId="1" applyFont="1"/>
    <xf numFmtId="0" fontId="0" fillId="0" borderId="13" xfId="0" applyBorder="1"/>
    <xf numFmtId="0" fontId="16" fillId="0" borderId="13" xfId="0" applyFont="1" applyBorder="1"/>
    <xf numFmtId="10" fontId="0" fillId="0" borderId="13" xfId="1" applyNumberFormat="1" applyFont="1" applyBorder="1"/>
    <xf numFmtId="9" fontId="0" fillId="0" borderId="13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K2" sqref="K2"/>
    </sheetView>
  </sheetViews>
  <sheetFormatPr defaultRowHeight="14.4" x14ac:dyDescent="0.3"/>
  <cols>
    <col min="1" max="1" width="8.88671875" style="4"/>
    <col min="9" max="9" width="12.21875" customWidth="1"/>
  </cols>
  <sheetData>
    <row r="1" spans="1:11" s="1" customFormat="1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1" t="s">
        <v>12</v>
      </c>
      <c r="B2" s="5">
        <v>0.38575490101232851</v>
      </c>
      <c r="C2" s="3">
        <v>0.66288000000000002</v>
      </c>
      <c r="D2">
        <v>2.1346685000000001</v>
      </c>
      <c r="E2">
        <v>2.6745771999999999</v>
      </c>
      <c r="F2">
        <f>C2*D2/E2</f>
        <v>0.52906644656957369</v>
      </c>
      <c r="G2">
        <f>D2*E2</f>
        <v>5.7093356996582001</v>
      </c>
      <c r="H2">
        <f>D2+(D2*F2)</f>
        <v>3.2640499778990022</v>
      </c>
      <c r="I2" s="2">
        <f>10%*F2</f>
        <v>5.2906644656957373E-2</v>
      </c>
      <c r="J2">
        <f>E2-(I2*E2)</f>
        <v>2.5330742944719997</v>
      </c>
      <c r="K2">
        <f>H2*J2</f>
        <v>8.2680810948878616</v>
      </c>
    </row>
    <row r="3" spans="1:11" x14ac:dyDescent="0.3">
      <c r="A3" s="1" t="s">
        <v>13</v>
      </c>
      <c r="B3" s="5">
        <v>0.36136730284865293</v>
      </c>
      <c r="C3" s="3">
        <v>0.81352000000000002</v>
      </c>
      <c r="D3">
        <v>2.2609664</v>
      </c>
      <c r="E3">
        <v>6.5009901000000001</v>
      </c>
      <c r="F3" s="6">
        <f t="shared" ref="F3:F11" si="0">C3*D3/E3</f>
        <v>0.28293250065524633</v>
      </c>
      <c r="G3" s="6">
        <f t="shared" ref="G3:G11" si="1">D3*E3</f>
        <v>14.69852018283264</v>
      </c>
      <c r="H3" s="6">
        <f t="shared" ref="H3:H11" si="2">D3+(D3*F3)</f>
        <v>2.9006672774494899</v>
      </c>
      <c r="I3" s="2">
        <f t="shared" ref="I3:I11" si="3">10%*F3</f>
        <v>2.8293250065524633E-2</v>
      </c>
      <c r="J3" s="6">
        <f t="shared" ref="J3:J11" si="4">E3-(I3*E3)</f>
        <v>6.3170559614271999</v>
      </c>
      <c r="K3" s="6">
        <f t="shared" ref="K3:K11" si="5">H3*J3</f>
        <v>18.323677517129106</v>
      </c>
    </row>
    <row r="4" spans="1:11" x14ac:dyDescent="0.3">
      <c r="A4" s="1" t="s">
        <v>14</v>
      </c>
      <c r="B4" s="5">
        <v>0.28196692286258274</v>
      </c>
      <c r="C4" s="3">
        <v>0.7802</v>
      </c>
      <c r="D4">
        <v>1.33525</v>
      </c>
      <c r="E4">
        <v>2.2408177999999999</v>
      </c>
      <c r="F4" s="6">
        <f t="shared" si="0"/>
        <v>0.46490261278717088</v>
      </c>
      <c r="G4" s="6">
        <f t="shared" si="1"/>
        <v>2.9920519674500001</v>
      </c>
      <c r="H4" s="6">
        <f t="shared" si="2"/>
        <v>1.9560112137240699</v>
      </c>
      <c r="I4" s="2">
        <f t="shared" si="3"/>
        <v>4.6490261278717089E-2</v>
      </c>
      <c r="J4" s="6">
        <f t="shared" si="4"/>
        <v>2.1366415949999999</v>
      </c>
      <c r="K4" s="6">
        <f t="shared" si="5"/>
        <v>4.1792949195292826</v>
      </c>
    </row>
    <row r="5" spans="1:11" x14ac:dyDescent="0.3">
      <c r="A5" s="1" t="s">
        <v>15</v>
      </c>
      <c r="B5" s="5">
        <v>0.23074271454693082</v>
      </c>
      <c r="C5" s="3">
        <v>0.11422</v>
      </c>
      <c r="D5">
        <v>2.1173763000000001</v>
      </c>
      <c r="E5">
        <v>0.73208910000000005</v>
      </c>
      <c r="F5" s="6">
        <f t="shared" si="0"/>
        <v>0.33035148452012192</v>
      </c>
      <c r="G5" s="6">
        <f t="shared" si="1"/>
        <v>1.5501081098283302</v>
      </c>
      <c r="H5" s="6">
        <f t="shared" si="2"/>
        <v>2.816854703992723</v>
      </c>
      <c r="I5" s="2">
        <f t="shared" si="3"/>
        <v>3.3035148452012192E-2</v>
      </c>
      <c r="J5" s="6">
        <f t="shared" si="4"/>
        <v>0.70790442790140007</v>
      </c>
      <c r="K5" s="6">
        <f t="shared" si="5"/>
        <v>1.9940639177113362</v>
      </c>
    </row>
    <row r="6" spans="1:11" x14ac:dyDescent="0.3">
      <c r="A6" s="1" t="s">
        <v>16</v>
      </c>
      <c r="B6" s="5">
        <v>0.20669348569731849</v>
      </c>
      <c r="C6" s="3">
        <v>1.4686999999999999</v>
      </c>
      <c r="D6">
        <v>1.5825309000000001</v>
      </c>
      <c r="E6">
        <v>3.8869614000000001</v>
      </c>
      <c r="F6" s="6">
        <f t="shared" si="0"/>
        <v>0.59796403762332195</v>
      </c>
      <c r="G6" s="6">
        <f t="shared" si="1"/>
        <v>6.1512365226072605</v>
      </c>
      <c r="H6" s="6">
        <f t="shared" si="2"/>
        <v>2.5288274666276696</v>
      </c>
      <c r="I6" s="2">
        <f t="shared" si="3"/>
        <v>5.9796403762332195E-2</v>
      </c>
      <c r="J6" s="6">
        <f t="shared" si="4"/>
        <v>3.6545350867169999</v>
      </c>
      <c r="K6" s="6">
        <f t="shared" si="5"/>
        <v>9.2416887050444814</v>
      </c>
    </row>
    <row r="7" spans="1:11" x14ac:dyDescent="0.3">
      <c r="A7" s="1" t="s">
        <v>17</v>
      </c>
      <c r="B7" s="5">
        <v>0.18944421805344294</v>
      </c>
      <c r="C7" s="3">
        <v>0.24615000000000001</v>
      </c>
      <c r="D7">
        <v>1.0567761</v>
      </c>
      <c r="E7">
        <v>0.44554460000000001</v>
      </c>
      <c r="F7" s="6">
        <f t="shared" si="0"/>
        <v>0.58383703228588113</v>
      </c>
      <c r="G7" s="6">
        <f t="shared" si="1"/>
        <v>0.47084088476406</v>
      </c>
      <c r="H7" s="6">
        <f t="shared" si="2"/>
        <v>1.6737611220146476</v>
      </c>
      <c r="I7" s="2">
        <f t="shared" si="3"/>
        <v>5.8383703228588116E-2</v>
      </c>
      <c r="J7" s="6">
        <f t="shared" si="4"/>
        <v>0.41953205629849999</v>
      </c>
      <c r="K7" s="6">
        <f t="shared" si="5"/>
        <v>0.70219644527128966</v>
      </c>
    </row>
    <row r="8" spans="1:11" x14ac:dyDescent="0.3">
      <c r="A8" s="1" t="s">
        <v>18</v>
      </c>
      <c r="B8" s="5">
        <v>0.17919717903072013</v>
      </c>
      <c r="C8" s="3">
        <v>6.5180000000000002E-2</v>
      </c>
      <c r="D8">
        <v>2.9868782</v>
      </c>
      <c r="E8">
        <v>4.1473693000000003</v>
      </c>
      <c r="F8" s="6">
        <f t="shared" si="0"/>
        <v>4.6941737519251063E-2</v>
      </c>
      <c r="G8" s="6">
        <f t="shared" si="1"/>
        <v>12.38768694951926</v>
      </c>
      <c r="H8" s="6">
        <f t="shared" si="2"/>
        <v>3.1270874524663732</v>
      </c>
      <c r="I8" s="2">
        <f t="shared" si="3"/>
        <v>4.6941737519251066E-3</v>
      </c>
      <c r="J8" s="6">
        <f t="shared" si="4"/>
        <v>4.1279008278924003</v>
      </c>
      <c r="K8" s="6">
        <f t="shared" si="5"/>
        <v>12.90830688392788</v>
      </c>
    </row>
    <row r="9" spans="1:11" x14ac:dyDescent="0.3">
      <c r="A9" s="1" t="s">
        <v>19</v>
      </c>
      <c r="B9" s="5">
        <v>0.130622900502983</v>
      </c>
      <c r="C9" s="3">
        <v>0.27023999999999998</v>
      </c>
      <c r="D9">
        <v>3.317577</v>
      </c>
      <c r="E9">
        <v>4.1430296999999996</v>
      </c>
      <c r="F9" s="6">
        <f t="shared" si="0"/>
        <v>0.21639767836566562</v>
      </c>
      <c r="G9" s="6">
        <f t="shared" si="1"/>
        <v>13.744820043036899</v>
      </c>
      <c r="H9" s="6">
        <f t="shared" si="2"/>
        <v>4.0354929605993295</v>
      </c>
      <c r="I9" s="2">
        <f t="shared" si="3"/>
        <v>2.1639767836566563E-2</v>
      </c>
      <c r="J9" s="6">
        <f t="shared" si="4"/>
        <v>4.0533754991519997</v>
      </c>
      <c r="K9" s="6">
        <f t="shared" si="5"/>
        <v>16.357368293493689</v>
      </c>
    </row>
    <row r="10" spans="1:11" x14ac:dyDescent="0.3">
      <c r="A10" s="1" t="s">
        <v>20</v>
      </c>
      <c r="B10" s="5">
        <v>0.11777853915205376</v>
      </c>
      <c r="C10" s="3">
        <v>0.34376000000000001</v>
      </c>
      <c r="D10">
        <v>1.1944816</v>
      </c>
      <c r="E10">
        <v>0.61277329999999997</v>
      </c>
      <c r="F10" s="6">
        <f t="shared" si="0"/>
        <v>0.67009283011515031</v>
      </c>
      <c r="G10" s="6">
        <f t="shared" si="1"/>
        <v>0.73194643182127994</v>
      </c>
      <c r="H10" s="6">
        <f t="shared" si="2"/>
        <v>1.994895155864473</v>
      </c>
      <c r="I10" s="2">
        <f t="shared" si="3"/>
        <v>6.7009283011515028E-2</v>
      </c>
      <c r="J10" s="6">
        <f t="shared" si="4"/>
        <v>0.57171180051839998</v>
      </c>
      <c r="K10" s="6">
        <f t="shared" si="5"/>
        <v>1.1405051014047121</v>
      </c>
    </row>
    <row r="11" spans="1:11" x14ac:dyDescent="0.3">
      <c r="A11" s="1" t="s">
        <v>11</v>
      </c>
      <c r="B11" s="5">
        <v>0.1139</v>
      </c>
      <c r="C11" s="3">
        <v>0.58011999999999997</v>
      </c>
      <c r="D11">
        <v>1.0594686</v>
      </c>
      <c r="E11">
        <v>1.0924058999999999</v>
      </c>
      <c r="F11" s="6">
        <f t="shared" si="0"/>
        <v>0.5626287117563169</v>
      </c>
      <c r="G11" s="6">
        <f t="shared" si="1"/>
        <v>1.1573697495047399</v>
      </c>
      <c r="H11" s="6">
        <f t="shared" si="2"/>
        <v>1.6555560535642686</v>
      </c>
      <c r="I11" s="2">
        <f t="shared" si="3"/>
        <v>5.6262871175631696E-2</v>
      </c>
      <c r="J11" s="6">
        <f t="shared" si="4"/>
        <v>1.0309440075767999</v>
      </c>
      <c r="K11" s="6">
        <f t="shared" si="5"/>
        <v>1.7067855926295783</v>
      </c>
    </row>
    <row r="12" spans="1:11" s="6" customFormat="1" x14ac:dyDescent="0.3">
      <c r="A12" s="1"/>
      <c r="B12" s="7"/>
      <c r="C12" s="3"/>
      <c r="I12" s="2"/>
    </row>
    <row r="13" spans="1:11" x14ac:dyDescent="0.3">
      <c r="A13" s="14"/>
      <c r="B13" s="15" t="s">
        <v>12</v>
      </c>
      <c r="C13" s="15" t="s">
        <v>13</v>
      </c>
      <c r="D13" s="15" t="s">
        <v>14</v>
      </c>
      <c r="E13" s="15" t="s">
        <v>15</v>
      </c>
      <c r="F13" s="15" t="s">
        <v>16</v>
      </c>
      <c r="G13" s="15" t="s">
        <v>17</v>
      </c>
      <c r="H13" s="15" t="s">
        <v>18</v>
      </c>
      <c r="I13" s="15" t="s">
        <v>19</v>
      </c>
      <c r="J13" s="15" t="s">
        <v>20</v>
      </c>
      <c r="K13" s="15" t="s">
        <v>11</v>
      </c>
    </row>
    <row r="14" spans="1:11" x14ac:dyDescent="0.3">
      <c r="A14" s="15" t="s">
        <v>12</v>
      </c>
      <c r="B14" s="14" t="s">
        <v>30</v>
      </c>
      <c r="C14" s="16">
        <v>-0.95945731867850359</v>
      </c>
      <c r="D14" s="17">
        <v>-0.84216419576268642</v>
      </c>
      <c r="E14" s="17"/>
      <c r="F14" s="16"/>
      <c r="G14" s="16"/>
      <c r="H14" s="16"/>
      <c r="I14" s="16">
        <v>1.1344307852299318</v>
      </c>
      <c r="J14" s="16"/>
      <c r="K14" s="16">
        <v>0.58565885128054718</v>
      </c>
    </row>
    <row r="15" spans="1:11" x14ac:dyDescent="0.3">
      <c r="A15" s="15" t="s">
        <v>13</v>
      </c>
      <c r="B15" s="16">
        <v>-0.9567777556177427</v>
      </c>
      <c r="C15" s="16" t="s">
        <v>30</v>
      </c>
      <c r="D15" s="17">
        <v>-0.93325660914418784</v>
      </c>
      <c r="E15" s="17"/>
      <c r="F15" s="16"/>
      <c r="G15" s="16">
        <v>3.1770280464978438</v>
      </c>
      <c r="H15" s="16">
        <v>0.8070578039450873</v>
      </c>
      <c r="I15" s="16"/>
      <c r="J15" s="16"/>
      <c r="K15" s="16"/>
    </row>
    <row r="16" spans="1:11" x14ac:dyDescent="0.3">
      <c r="A16" s="15" t="s">
        <v>14</v>
      </c>
      <c r="B16" s="16">
        <v>-0.88288512637436423</v>
      </c>
      <c r="C16" s="16">
        <v>-0.95231793749858229</v>
      </c>
      <c r="D16" s="14" t="s">
        <v>30</v>
      </c>
      <c r="E16" s="17">
        <v>0.82211880039050889</v>
      </c>
      <c r="F16" s="16">
        <v>2.8220999625905074</v>
      </c>
      <c r="G16" s="16"/>
      <c r="H16" s="16">
        <v>0.5971167941056672</v>
      </c>
      <c r="I16" s="16"/>
      <c r="J16" s="16"/>
      <c r="K16" s="16">
        <v>1.1623595289433588</v>
      </c>
    </row>
    <row r="17" spans="1:11" x14ac:dyDescent="0.3">
      <c r="A17" s="15" t="s">
        <v>15</v>
      </c>
      <c r="B17" s="16"/>
      <c r="C17" s="16"/>
      <c r="D17" s="17">
        <v>0.90808476854920239</v>
      </c>
      <c r="E17" s="14" t="s">
        <v>30</v>
      </c>
      <c r="F17" s="16">
        <v>2.0541459639316844</v>
      </c>
      <c r="G17" s="16">
        <v>0.71018234614165276</v>
      </c>
      <c r="H17" s="16">
        <v>0.80092424037840271</v>
      </c>
      <c r="I17" s="16"/>
      <c r="J17" s="16">
        <v>1.9367396399811061</v>
      </c>
      <c r="K17" s="16"/>
    </row>
    <row r="18" spans="1:11" x14ac:dyDescent="0.3">
      <c r="A18" s="15" t="s">
        <v>16</v>
      </c>
      <c r="B18" s="16"/>
      <c r="C18" s="16"/>
      <c r="D18" s="17">
        <v>2.5004796431285707</v>
      </c>
      <c r="E18" s="17">
        <v>2.0608724815086403</v>
      </c>
      <c r="F18" s="16" t="s">
        <v>30</v>
      </c>
      <c r="G18" s="16"/>
      <c r="H18" s="16">
        <v>2.5815655167195555</v>
      </c>
      <c r="I18" s="16">
        <v>0.95971685289892772</v>
      </c>
      <c r="J18" s="16"/>
      <c r="K18" s="16">
        <v>1.5484873829226329</v>
      </c>
    </row>
    <row r="19" spans="1:11" x14ac:dyDescent="0.3">
      <c r="A19" s="15" t="s">
        <v>17</v>
      </c>
      <c r="B19" s="16"/>
      <c r="C19" s="16">
        <v>5.0830121943677122</v>
      </c>
      <c r="D19" s="17">
        <v>0.63771176122787865</v>
      </c>
      <c r="E19" s="17">
        <v>0.64148283334922795</v>
      </c>
      <c r="F19" s="16"/>
      <c r="G19" s="14" t="s">
        <v>30</v>
      </c>
      <c r="H19" s="16"/>
      <c r="I19" s="16">
        <v>0.64263227358972119</v>
      </c>
      <c r="J19" s="16"/>
      <c r="K19" s="16"/>
    </row>
    <row r="20" spans="1:11" x14ac:dyDescent="0.3">
      <c r="A20" s="15" t="s">
        <v>18</v>
      </c>
      <c r="B20" s="16"/>
      <c r="C20" s="16">
        <v>0.57035231712955303</v>
      </c>
      <c r="D20" s="17"/>
      <c r="E20" s="17">
        <v>0.83675421439418973</v>
      </c>
      <c r="F20" s="16">
        <v>2.5858659750985908</v>
      </c>
      <c r="G20" s="16"/>
      <c r="H20" s="14" t="s">
        <v>30</v>
      </c>
      <c r="I20" s="16">
        <v>0.71035337292746359</v>
      </c>
      <c r="J20" s="16">
        <v>1.2519578648493774</v>
      </c>
      <c r="K20" s="16">
        <v>2.7749985553040468</v>
      </c>
    </row>
    <row r="21" spans="1:11" x14ac:dyDescent="0.3">
      <c r="A21" s="15" t="s">
        <v>19</v>
      </c>
      <c r="B21" s="16">
        <v>0.89932773523206855</v>
      </c>
      <c r="C21" s="16"/>
      <c r="D21" s="17"/>
      <c r="E21" s="17"/>
      <c r="F21" s="16">
        <v>0.9322787385586051</v>
      </c>
      <c r="G21" s="16">
        <v>0.63345924132015208</v>
      </c>
      <c r="H21" s="16">
        <v>0.71377750266167617</v>
      </c>
      <c r="I21" s="14" t="s">
        <v>30</v>
      </c>
      <c r="J21" s="16"/>
      <c r="K21" s="16">
        <v>0.70693608460902313</v>
      </c>
    </row>
    <row r="22" spans="1:11" x14ac:dyDescent="0.3">
      <c r="A22" s="15" t="s">
        <v>20</v>
      </c>
      <c r="B22" s="16"/>
      <c r="C22" s="16"/>
      <c r="D22" s="17"/>
      <c r="E22" s="17">
        <v>1.9624007387715041</v>
      </c>
      <c r="F22" s="16"/>
      <c r="G22" s="16"/>
      <c r="H22" s="16">
        <v>1.2304425082959645</v>
      </c>
      <c r="I22" s="16"/>
      <c r="J22" s="14" t="s">
        <v>30</v>
      </c>
      <c r="K22" s="16">
        <v>1.6424327789257536</v>
      </c>
    </row>
    <row r="23" spans="1:11" x14ac:dyDescent="0.3">
      <c r="A23" s="15" t="s">
        <v>11</v>
      </c>
      <c r="B23" s="16">
        <v>0.79301758112716314</v>
      </c>
      <c r="C23" s="16">
        <v>0.68337381021105514</v>
      </c>
      <c r="D23" s="17">
        <v>1.3598545835517126</v>
      </c>
      <c r="E23" s="17">
        <v>0.51300842016162074</v>
      </c>
      <c r="F23" s="16">
        <v>1.4910392677359137</v>
      </c>
      <c r="G23" s="16"/>
      <c r="H23" s="16">
        <v>2.6630641624147104</v>
      </c>
      <c r="I23" s="16">
        <v>0.66562428649291983</v>
      </c>
      <c r="J23" s="16">
        <v>1.5553775964589938</v>
      </c>
      <c r="K23" s="14" t="s">
        <v>30</v>
      </c>
    </row>
  </sheetData>
  <autoFilter ref="A1:B22">
    <sortState ref="A2:B22">
      <sortCondition descending="1" ref="B1:B22"/>
    </sortState>
  </autoFilter>
  <conditionalFormatting sqref="B14:K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1" sqref="I1:I9"/>
    </sheetView>
  </sheetViews>
  <sheetFormatPr defaultRowHeight="14.4" x14ac:dyDescent="0.3"/>
  <sheetData>
    <row r="1" spans="1:9" ht="27.6" x14ac:dyDescent="0.3">
      <c r="A1" s="10" t="s">
        <v>31</v>
      </c>
      <c r="B1" s="11">
        <v>1</v>
      </c>
      <c r="C1" s="11">
        <v>0.46100000000000002</v>
      </c>
      <c r="D1" s="11">
        <v>0.20030000000000001</v>
      </c>
      <c r="E1" s="11">
        <v>5.2953999999999999</v>
      </c>
      <c r="F1" s="11">
        <v>2.1399999999999999E-2</v>
      </c>
      <c r="G1">
        <f>IF(E1&gt;3.84,C1,0)</f>
        <v>0.46100000000000002</v>
      </c>
      <c r="H1">
        <f>EXP(G1)</f>
        <v>1.5856588512805472</v>
      </c>
      <c r="I1" s="13">
        <f>H1-1</f>
        <v>0.58565885128054718</v>
      </c>
    </row>
    <row r="2" spans="1:9" ht="27.6" x14ac:dyDescent="0.3">
      <c r="A2" s="12" t="s">
        <v>21</v>
      </c>
      <c r="B2" s="8">
        <v>1</v>
      </c>
      <c r="C2" s="8">
        <v>0.29070000000000001</v>
      </c>
      <c r="D2" s="8">
        <v>0.21290000000000001</v>
      </c>
      <c r="E2" s="8">
        <v>1.8641000000000001</v>
      </c>
      <c r="F2" s="8">
        <v>0.1721</v>
      </c>
      <c r="G2" s="6">
        <f t="shared" ref="G2:G9" si="0">IF(E2&gt;3.84,C2,0)</f>
        <v>0</v>
      </c>
      <c r="H2" s="6">
        <f t="shared" ref="H2:H9" si="1">EXP(G2)</f>
        <v>1</v>
      </c>
      <c r="I2" s="13">
        <f t="shared" ref="I2:I9" si="2">H2-1</f>
        <v>0</v>
      </c>
    </row>
    <row r="3" spans="1:9" ht="27.6" x14ac:dyDescent="0.3">
      <c r="A3" s="12" t="s">
        <v>23</v>
      </c>
      <c r="B3" s="8">
        <v>1</v>
      </c>
      <c r="C3" s="8">
        <v>0.7712</v>
      </c>
      <c r="D3" s="8">
        <v>0.21129999999999999</v>
      </c>
      <c r="E3" s="8">
        <v>13.3256</v>
      </c>
      <c r="F3" s="8">
        <v>2.9999999999999997E-4</v>
      </c>
      <c r="G3" s="6">
        <f t="shared" si="0"/>
        <v>0.7712</v>
      </c>
      <c r="H3" s="6">
        <f t="shared" si="1"/>
        <v>2.1623595289433588</v>
      </c>
      <c r="I3" s="13">
        <f t="shared" si="2"/>
        <v>1.1623595289433588</v>
      </c>
    </row>
    <row r="4" spans="1:9" ht="27.6" x14ac:dyDescent="0.3">
      <c r="A4" s="12" t="s">
        <v>24</v>
      </c>
      <c r="B4" s="8">
        <v>1</v>
      </c>
      <c r="C4" s="8">
        <v>0.39369999999999999</v>
      </c>
      <c r="D4" s="8">
        <v>0.2084</v>
      </c>
      <c r="E4" s="8">
        <v>3.5684</v>
      </c>
      <c r="F4" s="8">
        <v>5.8900000000000001E-2</v>
      </c>
      <c r="G4" s="6">
        <f t="shared" si="0"/>
        <v>0</v>
      </c>
      <c r="H4" s="6">
        <f t="shared" si="1"/>
        <v>1</v>
      </c>
      <c r="I4" s="13">
        <f t="shared" si="2"/>
        <v>0</v>
      </c>
    </row>
    <row r="5" spans="1:9" ht="27.6" x14ac:dyDescent="0.3">
      <c r="A5" s="12" t="s">
        <v>25</v>
      </c>
      <c r="B5" s="8">
        <v>1</v>
      </c>
      <c r="C5" s="8">
        <v>0.9355</v>
      </c>
      <c r="D5" s="8">
        <v>0.2041</v>
      </c>
      <c r="E5" s="8">
        <v>21.0014</v>
      </c>
      <c r="F5" s="8" t="s">
        <v>22</v>
      </c>
      <c r="G5" s="6">
        <f t="shared" si="0"/>
        <v>0.9355</v>
      </c>
      <c r="H5" s="6">
        <f t="shared" si="1"/>
        <v>2.5484873829226329</v>
      </c>
      <c r="I5" s="13">
        <f t="shared" si="2"/>
        <v>1.5484873829226329</v>
      </c>
    </row>
    <row r="6" spans="1:9" ht="27.6" x14ac:dyDescent="0.3">
      <c r="A6" s="12" t="s">
        <v>26</v>
      </c>
      <c r="B6" s="8">
        <v>1</v>
      </c>
      <c r="C6" s="9">
        <v>-8.9499999999999996E-2</v>
      </c>
      <c r="D6" s="8">
        <v>0.24390000000000001</v>
      </c>
      <c r="E6" s="8">
        <v>0.1346</v>
      </c>
      <c r="F6" s="8">
        <v>0.7137</v>
      </c>
      <c r="G6" s="6">
        <f t="shared" si="0"/>
        <v>0</v>
      </c>
      <c r="H6" s="6">
        <f t="shared" si="1"/>
        <v>1</v>
      </c>
      <c r="I6" s="13">
        <f t="shared" si="2"/>
        <v>0</v>
      </c>
    </row>
    <row r="7" spans="1:9" ht="27.6" x14ac:dyDescent="0.3">
      <c r="A7" s="12" t="s">
        <v>27</v>
      </c>
      <c r="B7" s="8">
        <v>1</v>
      </c>
      <c r="C7" s="8">
        <v>1.3284</v>
      </c>
      <c r="D7" s="8">
        <v>0.23899999999999999</v>
      </c>
      <c r="E7" s="8">
        <v>30.8857</v>
      </c>
      <c r="F7" s="8" t="s">
        <v>22</v>
      </c>
      <c r="G7" s="6">
        <f t="shared" si="0"/>
        <v>1.3284</v>
      </c>
      <c r="H7" s="6">
        <f t="shared" si="1"/>
        <v>3.7749985553040468</v>
      </c>
      <c r="I7" s="13">
        <f t="shared" si="2"/>
        <v>2.7749985553040468</v>
      </c>
    </row>
    <row r="8" spans="1:9" ht="27.6" x14ac:dyDescent="0.3">
      <c r="A8" s="12" t="s">
        <v>28</v>
      </c>
      <c r="B8" s="8">
        <v>1</v>
      </c>
      <c r="C8" s="8">
        <v>0.53469999999999995</v>
      </c>
      <c r="D8" s="8">
        <v>0.21529999999999999</v>
      </c>
      <c r="E8" s="8">
        <v>6.1676000000000002</v>
      </c>
      <c r="F8" s="8">
        <v>1.2999999999999999E-2</v>
      </c>
      <c r="G8" s="6">
        <f t="shared" si="0"/>
        <v>0.53469999999999995</v>
      </c>
      <c r="H8" s="6">
        <f t="shared" si="1"/>
        <v>1.7069360846090231</v>
      </c>
      <c r="I8" s="13">
        <f t="shared" si="2"/>
        <v>0.70693608460902313</v>
      </c>
    </row>
    <row r="9" spans="1:9" ht="27.6" x14ac:dyDescent="0.3">
      <c r="A9" s="12" t="s">
        <v>29</v>
      </c>
      <c r="B9" s="8">
        <v>1</v>
      </c>
      <c r="C9" s="8">
        <v>0.97170000000000001</v>
      </c>
      <c r="D9" s="8">
        <v>0.21460000000000001</v>
      </c>
      <c r="E9" s="8">
        <v>20.503799999999998</v>
      </c>
      <c r="F9" s="8" t="s">
        <v>22</v>
      </c>
      <c r="G9" s="6">
        <f t="shared" si="0"/>
        <v>0.97170000000000001</v>
      </c>
      <c r="H9" s="6">
        <f t="shared" si="1"/>
        <v>2.6424327789257536</v>
      </c>
      <c r="I9" s="13">
        <f t="shared" si="2"/>
        <v>1.6424327789257536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Kamdar</dc:creator>
  <cp:lastModifiedBy>Piyush Kamdar</cp:lastModifiedBy>
  <dcterms:created xsi:type="dcterms:W3CDTF">2018-04-09T01:16:34Z</dcterms:created>
  <dcterms:modified xsi:type="dcterms:W3CDTF">2018-04-09T05:03:07Z</dcterms:modified>
</cp:coreProperties>
</file>