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awat\Downloads\DA\"/>
    </mc:Choice>
  </mc:AlternateContent>
  <xr:revisionPtr revIDLastSave="0" documentId="13_ncr:1_{D046B714-ACC6-445D-9715-FD6C4634F331}" xr6:coauthVersionLast="47" xr6:coauthVersionMax="47" xr10:uidLastSave="{00000000-0000-0000-0000-000000000000}"/>
  <bookViews>
    <workbookView xWindow="-120" yWindow="-120" windowWidth="20730" windowHeight="11040" activeTab="2" xr2:uid="{00000000-000D-0000-FFFF-FFFF00000000}"/>
  </bookViews>
  <sheets>
    <sheet name="Dataset" sheetId="1" r:id="rId1"/>
    <sheet name="Charts for dash" sheetId="4" r:id="rId2"/>
    <sheet name="DASHBOARD" sheetId="2" r:id="rId3"/>
  </sheets>
  <definedNames>
    <definedName name="Slicer_Format">#N/A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2" l="1"/>
  <c r="G1" i="2"/>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sharedStrings.xml><?xml version="1.0" encoding="utf-8"?>
<sst xmlns="http://schemas.openxmlformats.org/spreadsheetml/2006/main" count="848" uniqueCount="146">
  <si>
    <t>Score</t>
  </si>
  <si>
    <t>Out/Not Out</t>
  </si>
  <si>
    <t>Against</t>
  </si>
  <si>
    <t>Batting Order</t>
  </si>
  <si>
    <t>Inn.</t>
  </si>
  <si>
    <t>Strike Rate</t>
  </si>
  <si>
    <t>Venue</t>
  </si>
  <si>
    <t>Location</t>
  </si>
  <si>
    <t>H/A</t>
  </si>
  <si>
    <t>Date</t>
  </si>
  <si>
    <t>Result</t>
  </si>
  <si>
    <t>Format</t>
  </si>
  <si>
    <t>Man of the Match</t>
  </si>
  <si>
    <t>Captain</t>
  </si>
  <si>
    <t>score_range</t>
  </si>
  <si>
    <t>sr_range</t>
  </si>
  <si>
    <t>in_sena</t>
  </si>
  <si>
    <t>year</t>
  </si>
  <si>
    <t>Out</t>
  </si>
  <si>
    <t>Australia</t>
  </si>
  <si>
    <t>Adelaide Oval</t>
  </si>
  <si>
    <t xml:space="preserve"> Adelaide</t>
  </si>
  <si>
    <t>Away</t>
  </si>
  <si>
    <t>Lost</t>
  </si>
  <si>
    <t>Test</t>
  </si>
  <si>
    <t>No</t>
  </si>
  <si>
    <t>100 to 150</t>
  </si>
  <si>
    <t>NA</t>
  </si>
  <si>
    <t>New Zealand</t>
  </si>
  <si>
    <t>M. Chinnaswamy Stadium</t>
  </si>
  <si>
    <t xml:space="preserve"> Bangalore</t>
  </si>
  <si>
    <t>Home</t>
  </si>
  <si>
    <t>Won</t>
  </si>
  <si>
    <t>Yes</t>
  </si>
  <si>
    <t>England</t>
  </si>
  <si>
    <t>Vidarbha Cricket Association Stadium</t>
  </si>
  <si>
    <t xml:space="preserve"> Nagpur</t>
  </si>
  <si>
    <t>Drawn</t>
  </si>
  <si>
    <t>M. A. Chidambaram Stadium</t>
  </si>
  <si>
    <t xml:space="preserve"> Chennai</t>
  </si>
  <si>
    <t>South Africa</t>
  </si>
  <si>
    <t>Wanderers Stadium</t>
  </si>
  <si>
    <t xml:space="preserve"> Johannesburg</t>
  </si>
  <si>
    <t>Not Out</t>
  </si>
  <si>
    <t>Basin Reserve</t>
  </si>
  <si>
    <t xml:space="preserve"> Wellington</t>
  </si>
  <si>
    <t>Melbourne Cricket Ground</t>
  </si>
  <si>
    <t xml:space="preserve"> Melbourne</t>
  </si>
  <si>
    <t>200+</t>
  </si>
  <si>
    <t>Sydney Cricket Ground</t>
  </si>
  <si>
    <t xml:space="preserve"> Sydney</t>
  </si>
  <si>
    <t>Sri Lanka</t>
  </si>
  <si>
    <t>Galle International Stadium</t>
  </si>
  <si>
    <t xml:space="preserve"> Galle</t>
  </si>
  <si>
    <t>West Indies</t>
  </si>
  <si>
    <t>Sir Vivian Richards Stadium</t>
  </si>
  <si>
    <t xml:space="preserve"> North Sound</t>
  </si>
  <si>
    <t>Holkar Stadium</t>
  </si>
  <si>
    <t xml:space="preserve"> Indore</t>
  </si>
  <si>
    <t>ACA-VDCA Cricket Stadium</t>
  </si>
  <si>
    <t xml:space="preserve"> Visakhapatnam</t>
  </si>
  <si>
    <t>Wankhede Stadium</t>
  </si>
  <si>
    <t xml:space="preserve"> Mumbai</t>
  </si>
  <si>
    <t>Bangladesh</t>
  </si>
  <si>
    <t>Rajiv Gandhi International Cricket Stadium</t>
  </si>
  <si>
    <t xml:space="preserve"> Hyderabad</t>
  </si>
  <si>
    <t>Eden Gardens</t>
  </si>
  <si>
    <t xml:space="preserve"> Kolkata</t>
  </si>
  <si>
    <t>Feroz Shah Kotla Ground</t>
  </si>
  <si>
    <t xml:space="preserve"> Delhi</t>
  </si>
  <si>
    <t>SuperSport Park</t>
  </si>
  <si>
    <t xml:space="preserve"> Centurion</t>
  </si>
  <si>
    <t>Edgbaston Cricket Ground</t>
  </si>
  <si>
    <t xml:space="preserve"> Birmingham</t>
  </si>
  <si>
    <t>Trent Bridge</t>
  </si>
  <si>
    <t xml:space="preserve"> Nottingham</t>
  </si>
  <si>
    <t>Saurashtra Cricket Association Stadium</t>
  </si>
  <si>
    <t xml:space="preserve"> Rajkot</t>
  </si>
  <si>
    <t>Perth Stadium</t>
  </si>
  <si>
    <t xml:space="preserve"> Perth</t>
  </si>
  <si>
    <t>Maharashtra Cricket Association Stadium</t>
  </si>
  <si>
    <t xml:space="preserve"> Pune</t>
  </si>
  <si>
    <t>ODI</t>
  </si>
  <si>
    <t>Low</t>
  </si>
  <si>
    <t>Sher-e-Bangla Cricket Stadium</t>
  </si>
  <si>
    <t xml:space="preserve"> Dhaka</t>
  </si>
  <si>
    <t>Medium</t>
  </si>
  <si>
    <t>APCA-VDCA Stadium</t>
  </si>
  <si>
    <t>Nehru Stadium</t>
  </si>
  <si>
    <t xml:space="preserve"> Guwahati</t>
  </si>
  <si>
    <t>High</t>
  </si>
  <si>
    <t>Sophia Gardens</t>
  </si>
  <si>
    <t xml:space="preserve"> Cardiff</t>
  </si>
  <si>
    <t>Lost (D/L)</t>
  </si>
  <si>
    <t>Bellerive Oval</t>
  </si>
  <si>
    <t xml:space="preserve"> Hobart</t>
  </si>
  <si>
    <t>Pakistan</t>
  </si>
  <si>
    <t>MRIC Stadium</t>
  </si>
  <si>
    <t xml:space="preserve"> Hambantota</t>
  </si>
  <si>
    <t>R. Premadasa Stadium</t>
  </si>
  <si>
    <t xml:space="preserve"> Colombo</t>
  </si>
  <si>
    <t>Queen's Park Oval</t>
  </si>
  <si>
    <t xml:space="preserve"> Port of Spain</t>
  </si>
  <si>
    <t>Won (D/L)</t>
  </si>
  <si>
    <t>Zimbabwe</t>
  </si>
  <si>
    <t>Harare Sports Club</t>
  </si>
  <si>
    <t xml:space="preserve"> Harare</t>
  </si>
  <si>
    <t>Sawai Mansingh Stadium</t>
  </si>
  <si>
    <t xml:space="preserve"> Jaipur</t>
  </si>
  <si>
    <t>VCA Stadium</t>
  </si>
  <si>
    <t>McLean Park</t>
  </si>
  <si>
    <t xml:space="preserve"> Napier</t>
  </si>
  <si>
    <t>Khan Shaheb Osman Ali Stadium</t>
  </si>
  <si>
    <t xml:space="preserve"> Fatullah</t>
  </si>
  <si>
    <t>HPCA Stadium</t>
  </si>
  <si>
    <t xml:space="preserve"> Dharamshala</t>
  </si>
  <si>
    <t>JSCA International Stadium</t>
  </si>
  <si>
    <t xml:space="preserve"> Ranchi</t>
  </si>
  <si>
    <t>Manuka Oval</t>
  </si>
  <si>
    <t xml:space="preserve"> Canberra</t>
  </si>
  <si>
    <t>Punjab Cricket Association IS Bindra Stadium</t>
  </si>
  <si>
    <t xml:space="preserve"> Mohali</t>
  </si>
  <si>
    <t>Sabina Park</t>
  </si>
  <si>
    <t xml:space="preserve"> Kingston</t>
  </si>
  <si>
    <t>Green Park Stadium</t>
  </si>
  <si>
    <t xml:space="preserve"> Kanpur</t>
  </si>
  <si>
    <t>Kingsmead Cricket Ground</t>
  </si>
  <si>
    <t xml:space="preserve"> Durban</t>
  </si>
  <si>
    <t>Newlands Cricket Ground</t>
  </si>
  <si>
    <t xml:space="preserve"> Cape Town</t>
  </si>
  <si>
    <t>ACA Stadium</t>
  </si>
  <si>
    <t>Tied</t>
  </si>
  <si>
    <t>Afganistan</t>
  </si>
  <si>
    <t>Dubai International Cricket Stadium</t>
  </si>
  <si>
    <t>Dubai</t>
  </si>
  <si>
    <t>T20I</t>
  </si>
  <si>
    <t>Grand Total</t>
  </si>
  <si>
    <t>Row Labels</t>
  </si>
  <si>
    <t>Count of Against</t>
  </si>
  <si>
    <t>Count of score_range</t>
  </si>
  <si>
    <t>150 to 200</t>
  </si>
  <si>
    <t>Column Labels</t>
  </si>
  <si>
    <t>Count of Score</t>
  </si>
  <si>
    <t>IN SENA</t>
  </si>
  <si>
    <t>IN ASIA</t>
  </si>
  <si>
    <t>Sum of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</si>
</sst>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color theme="1"/>
      </font>
      <border>
        <bottom style="thin">
          <color theme="4"/>
        </bottom>
        <vertical/>
        <horizontal/>
      </border>
    </dxf>
    <dxf>
      <font>
        <sz val="14"/>
        <color theme="1"/>
        <name val="Times New Roman"/>
        <family val="1"/>
        <scheme val="none"/>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87200754-DA59-45AA-B91D-E336D2DF6A2D}">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dash!PivotTable2</c:name>
    <c:fmtId val="0"/>
  </c:pivotSource>
  <c:chart>
    <c:title>
      <c:tx>
        <c:rich>
          <a:bodyPr rot="0" spcFirstLastPara="1" vertOverflow="ellipsis" vert="horz" wrap="square" anchor="ctr" anchorCtr="1"/>
          <a:lstStyle/>
          <a:p>
            <a:pPr>
              <a:defRPr sz="132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IN">
                <a:solidFill>
                  <a:schemeClr val="bg1"/>
                </a:solidFill>
              </a:rPr>
              <a:t>SCORE</a:t>
            </a:r>
            <a:r>
              <a:rPr lang="en-IN" baseline="0">
                <a:solidFill>
                  <a:schemeClr val="bg1"/>
                </a:solidFill>
              </a:rPr>
              <a:t> RANGE</a:t>
            </a:r>
            <a:endParaRPr lang="en-IN">
              <a:solidFill>
                <a:schemeClr val="bg1"/>
              </a:solidFill>
            </a:endParaRPr>
          </a:p>
        </c:rich>
      </c:tx>
      <c:layout>
        <c:manualLayout>
          <c:xMode val="edge"/>
          <c:yMode val="edge"/>
          <c:x val="0.59846219795591449"/>
          <c:y val="0.25341966895808599"/>
        </c:manualLayout>
      </c:layout>
      <c:overlay val="0"/>
      <c:spPr>
        <a:noFill/>
        <a:ln>
          <a:noFill/>
        </a:ln>
        <a:effectLst/>
      </c:spPr>
      <c:txPr>
        <a:bodyPr rot="0" spcFirstLastPara="1" vertOverflow="ellipsis" vert="horz" wrap="square" anchor="ctr" anchorCtr="1"/>
        <a:lstStyle/>
        <a:p>
          <a:pPr>
            <a:defRPr sz="132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3.205258368491897E-3"/>
          <c:y val="0.24869684785477619"/>
          <c:w val="0.48689604343869625"/>
          <c:h val="0.73402453835262704"/>
        </c:manualLayout>
      </c:layout>
      <c:pieChart>
        <c:varyColors val="1"/>
        <c:ser>
          <c:idx val="0"/>
          <c:order val="0"/>
          <c:tx>
            <c:strRef>
              <c:f>'Charts for dash'!$E$6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9A5-4BFB-9733-89E1A9BA06FA}"/>
              </c:ext>
            </c:extLst>
          </c:dPt>
          <c:dPt>
            <c:idx val="1"/>
            <c:bubble3D val="0"/>
            <c:spPr>
              <a:solidFill>
                <a:schemeClr val="accent2"/>
              </a:solidFill>
              <a:ln>
                <a:solidFill>
                  <a:schemeClr val="accent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9A5-4BFB-9733-89E1A9BA06F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075-4F23-BDFF-235D1072C45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for dash'!$D$7:$D$10</c:f>
              <c:strCache>
                <c:ptCount val="3"/>
                <c:pt idx="0">
                  <c:v>100 to 150</c:v>
                </c:pt>
                <c:pt idx="1">
                  <c:v>150 to 200</c:v>
                </c:pt>
                <c:pt idx="2">
                  <c:v>200+</c:v>
                </c:pt>
              </c:strCache>
            </c:strRef>
          </c:cat>
          <c:val>
            <c:numRef>
              <c:f>'Charts for dash'!$E$7:$E$10</c:f>
              <c:numCache>
                <c:formatCode>General</c:formatCode>
                <c:ptCount val="3"/>
                <c:pt idx="0">
                  <c:v>57</c:v>
                </c:pt>
                <c:pt idx="1">
                  <c:v>8</c:v>
                </c:pt>
                <c:pt idx="2">
                  <c:v>6</c:v>
                </c:pt>
              </c:numCache>
            </c:numRef>
          </c:val>
          <c:extLst>
            <c:ext xmlns:c16="http://schemas.microsoft.com/office/drawing/2014/chart" uri="{C3380CC4-5D6E-409C-BE32-E72D297353CC}">
              <c16:uniqueId val="{00000000-29A5-4BFB-9733-89E1A9BA06F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337401950830664"/>
          <c:y val="0.36809660423085677"/>
          <c:w val="0.29793470658574556"/>
          <c:h val="0.3803466754155731"/>
        </c:manualLayout>
      </c:layout>
      <c:overlay val="0"/>
      <c:spPr>
        <a:solidFill>
          <a:schemeClr val="bg2"/>
        </a:solid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dash!PivotTable3</c:name>
    <c:fmtId val="5"/>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'Charts for dash'!$H$8:$H$9</c:f>
              <c:strCache>
                <c:ptCount val="1"/>
                <c:pt idx="0">
                  <c:v>Away</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 for dash'!$G$10:$G$13</c:f>
              <c:strCache>
                <c:ptCount val="3"/>
                <c:pt idx="0">
                  <c:v>ODI</c:v>
                </c:pt>
                <c:pt idx="1">
                  <c:v>T20I</c:v>
                </c:pt>
                <c:pt idx="2">
                  <c:v>Test</c:v>
                </c:pt>
              </c:strCache>
            </c:strRef>
          </c:cat>
          <c:val>
            <c:numRef>
              <c:f>'Charts for dash'!$H$10:$H$13</c:f>
              <c:numCache>
                <c:formatCode>General</c:formatCode>
                <c:ptCount val="3"/>
                <c:pt idx="0">
                  <c:v>24</c:v>
                </c:pt>
                <c:pt idx="1">
                  <c:v>1</c:v>
                </c:pt>
                <c:pt idx="2">
                  <c:v>14</c:v>
                </c:pt>
              </c:numCache>
            </c:numRef>
          </c:val>
          <c:extLst>
            <c:ext xmlns:c16="http://schemas.microsoft.com/office/drawing/2014/chart" uri="{C3380CC4-5D6E-409C-BE32-E72D297353CC}">
              <c16:uniqueId val="{00000000-C9DA-409E-80E0-3A91BC4F75E0}"/>
            </c:ext>
          </c:extLst>
        </c:ser>
        <c:ser>
          <c:idx val="1"/>
          <c:order val="1"/>
          <c:tx>
            <c:strRef>
              <c:f>'Charts for dash'!$I$8:$I$9</c:f>
              <c:strCache>
                <c:ptCount val="1"/>
                <c:pt idx="0">
                  <c:v>Home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 for dash'!$G$10:$G$13</c:f>
              <c:strCache>
                <c:ptCount val="3"/>
                <c:pt idx="0">
                  <c:v>ODI</c:v>
                </c:pt>
                <c:pt idx="1">
                  <c:v>T20I</c:v>
                </c:pt>
                <c:pt idx="2">
                  <c:v>Test</c:v>
                </c:pt>
              </c:strCache>
            </c:strRef>
          </c:cat>
          <c:val>
            <c:numRef>
              <c:f>'Charts for dash'!$I$10:$I$13</c:f>
              <c:numCache>
                <c:formatCode>General</c:formatCode>
                <c:ptCount val="3"/>
                <c:pt idx="0">
                  <c:v>19</c:v>
                </c:pt>
                <c:pt idx="2">
                  <c:v>13</c:v>
                </c:pt>
              </c:numCache>
            </c:numRef>
          </c:val>
          <c:extLst>
            <c:ext xmlns:c16="http://schemas.microsoft.com/office/drawing/2014/chart" uri="{C3380CC4-5D6E-409C-BE32-E72D297353CC}">
              <c16:uniqueId val="{00000003-83AC-4D73-83DE-06F5DA5B4877}"/>
            </c:ext>
          </c:extLst>
        </c:ser>
        <c:dLbls>
          <c:showLegendKey val="0"/>
          <c:showVal val="1"/>
          <c:showCatName val="0"/>
          <c:showSerName val="0"/>
          <c:showPercent val="0"/>
          <c:showBubbleSize val="0"/>
        </c:dLbls>
        <c:gapWidth val="84"/>
        <c:gapDepth val="53"/>
        <c:shape val="box"/>
        <c:axId val="1500913951"/>
        <c:axId val="1500924991"/>
        <c:axId val="0"/>
      </c:bar3DChart>
      <c:catAx>
        <c:axId val="1500913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500924991"/>
        <c:crosses val="autoZero"/>
        <c:auto val="1"/>
        <c:lblAlgn val="ctr"/>
        <c:lblOffset val="100"/>
        <c:noMultiLvlLbl val="0"/>
      </c:catAx>
      <c:valAx>
        <c:axId val="1500924991"/>
        <c:scaling>
          <c:orientation val="minMax"/>
        </c:scaling>
        <c:delete val="1"/>
        <c:axPos val="l"/>
        <c:numFmt formatCode="General" sourceLinked="1"/>
        <c:majorTickMark val="out"/>
        <c:minorTickMark val="none"/>
        <c:tickLblPos val="nextTo"/>
        <c:crossAx val="150091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6350" cap="flat" cmpd="sng" algn="ctr">
      <a:solidFill>
        <a:schemeClr val="bg1"/>
      </a:solidFill>
      <a:round/>
    </a:ln>
    <a:effectLst/>
  </c:spPr>
  <c:txPr>
    <a:bodyPr/>
    <a:lstStyle/>
    <a:p>
      <a:pPr>
        <a:defRPr sz="11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dash!PivotTable5</c:name>
    <c:fmtId val="11"/>
  </c:pivotSource>
  <c:chart>
    <c:title>
      <c:tx>
        <c:rich>
          <a:bodyPr rot="0" spcFirstLastPara="1" vertOverflow="ellipsis" vert="horz" wrap="square" anchor="ctr" anchorCtr="1"/>
          <a:lstStyle/>
          <a:p>
            <a:pPr>
              <a:defRPr sz="144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Year-wise centuries</a:t>
            </a:r>
          </a:p>
        </c:rich>
      </c:tx>
      <c:overlay val="0"/>
      <c:spPr>
        <a:noFill/>
        <a:ln>
          <a:noFill/>
        </a:ln>
        <a:effectLst/>
      </c:spPr>
      <c:txPr>
        <a:bodyPr rot="0" spcFirstLastPara="1" vertOverflow="ellipsis" vert="horz" wrap="square" anchor="ctr" anchorCtr="1"/>
        <a:lstStyle/>
        <a:p>
          <a:pPr>
            <a:defRPr sz="144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for dash'!$O$7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 for dash'!$N$8:$N$20</c:f>
              <c:strCache>
                <c:ptCount val="12"/>
                <c:pt idx="0">
                  <c:v>2009</c:v>
                </c:pt>
                <c:pt idx="1">
                  <c:v>2010</c:v>
                </c:pt>
                <c:pt idx="2">
                  <c:v>2011</c:v>
                </c:pt>
                <c:pt idx="3">
                  <c:v>2012</c:v>
                </c:pt>
                <c:pt idx="4">
                  <c:v>2013</c:v>
                </c:pt>
                <c:pt idx="5">
                  <c:v>2014</c:v>
                </c:pt>
                <c:pt idx="6">
                  <c:v>2015</c:v>
                </c:pt>
                <c:pt idx="7">
                  <c:v>2016</c:v>
                </c:pt>
                <c:pt idx="8">
                  <c:v>2017</c:v>
                </c:pt>
                <c:pt idx="9">
                  <c:v>2018</c:v>
                </c:pt>
                <c:pt idx="10">
                  <c:v>2019</c:v>
                </c:pt>
                <c:pt idx="11">
                  <c:v>2022</c:v>
                </c:pt>
              </c:strCache>
            </c:strRef>
          </c:cat>
          <c:val>
            <c:numRef>
              <c:f>'Charts for dash'!$O$8:$O$20</c:f>
              <c:numCache>
                <c:formatCode>General</c:formatCode>
                <c:ptCount val="12"/>
                <c:pt idx="0">
                  <c:v>1</c:v>
                </c:pt>
                <c:pt idx="1">
                  <c:v>3</c:v>
                </c:pt>
                <c:pt idx="2">
                  <c:v>4</c:v>
                </c:pt>
                <c:pt idx="3">
                  <c:v>8</c:v>
                </c:pt>
                <c:pt idx="4">
                  <c:v>6</c:v>
                </c:pt>
                <c:pt idx="5">
                  <c:v>8</c:v>
                </c:pt>
                <c:pt idx="6">
                  <c:v>4</c:v>
                </c:pt>
                <c:pt idx="7">
                  <c:v>7</c:v>
                </c:pt>
                <c:pt idx="8">
                  <c:v>11</c:v>
                </c:pt>
                <c:pt idx="9">
                  <c:v>11</c:v>
                </c:pt>
                <c:pt idx="10">
                  <c:v>7</c:v>
                </c:pt>
                <c:pt idx="11">
                  <c:v>1</c:v>
                </c:pt>
              </c:numCache>
            </c:numRef>
          </c:val>
          <c:extLst>
            <c:ext xmlns:c16="http://schemas.microsoft.com/office/drawing/2014/chart" uri="{C3380CC4-5D6E-409C-BE32-E72D297353CC}">
              <c16:uniqueId val="{00000000-257E-4D8D-9260-0B7D49B5DD03}"/>
            </c:ext>
          </c:extLst>
        </c:ser>
        <c:dLbls>
          <c:dLblPos val="outEnd"/>
          <c:showLegendKey val="0"/>
          <c:showVal val="1"/>
          <c:showCatName val="0"/>
          <c:showSerName val="0"/>
          <c:showPercent val="0"/>
          <c:showBubbleSize val="0"/>
        </c:dLbls>
        <c:gapWidth val="100"/>
        <c:overlap val="-24"/>
        <c:axId val="1493980687"/>
        <c:axId val="1493981167"/>
      </c:barChart>
      <c:catAx>
        <c:axId val="14939806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493981167"/>
        <c:crosses val="autoZero"/>
        <c:auto val="1"/>
        <c:lblAlgn val="ctr"/>
        <c:lblOffset val="100"/>
        <c:noMultiLvlLbl val="0"/>
      </c:catAx>
      <c:valAx>
        <c:axId val="1493981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49398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bg1"/>
      </a:solidFill>
    </a:ln>
    <a:effectLst/>
  </c:spPr>
  <c:txPr>
    <a:bodyPr/>
    <a:lstStyle/>
    <a:p>
      <a:pPr>
        <a:defRPr sz="12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dash!PivotTable6</c:name>
    <c:fmtId val="5"/>
  </c:pivotSource>
  <c:chart>
    <c:title>
      <c:tx>
        <c:rich>
          <a:bodyPr rot="0" spcFirstLastPara="1" vertOverflow="ellipsis" vert="horz" wrap="square" anchor="ctr" anchorCtr="1"/>
          <a:lstStyle/>
          <a:p>
            <a:pPr>
              <a:defRPr sz="1680" b="1"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CENTURIES IN SENA (Yes:1) </a:t>
            </a:r>
          </a:p>
        </c:rich>
      </c:tx>
      <c:overlay val="1"/>
      <c:spPr>
        <a:noFill/>
        <a:ln>
          <a:noFill/>
        </a:ln>
        <a:effectLst/>
      </c:spPr>
      <c:txPr>
        <a:bodyPr rot="0" spcFirstLastPara="1" vertOverflow="ellipsis" vert="horz" wrap="square" anchor="ctr" anchorCtr="1"/>
        <a:lstStyle/>
        <a:p>
          <a:pPr>
            <a:defRPr sz="168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for dash'!$J$16:$J$17</c:f>
              <c:strCache>
                <c:ptCount val="1"/>
                <c:pt idx="0">
                  <c:v>0</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'Charts for dash'!$I$18</c:f>
              <c:strCache>
                <c:ptCount val="1"/>
                <c:pt idx="0">
                  <c:v>Total</c:v>
                </c:pt>
              </c:strCache>
            </c:strRef>
          </c:cat>
          <c:val>
            <c:numRef>
              <c:f>'Charts for dash'!$J$18</c:f>
              <c:numCache>
                <c:formatCode>General</c:formatCode>
                <c:ptCount val="1"/>
                <c:pt idx="0">
                  <c:v>52</c:v>
                </c:pt>
              </c:numCache>
            </c:numRef>
          </c:val>
          <c:extLst>
            <c:ext xmlns:c16="http://schemas.microsoft.com/office/drawing/2014/chart" uri="{C3380CC4-5D6E-409C-BE32-E72D297353CC}">
              <c16:uniqueId val="{00000000-88A4-4E23-8F24-4439C8A803DF}"/>
            </c:ext>
          </c:extLst>
        </c:ser>
        <c:ser>
          <c:idx val="1"/>
          <c:order val="1"/>
          <c:tx>
            <c:strRef>
              <c:f>'Charts for dash'!$K$16:$K$17</c:f>
              <c:strCache>
                <c:ptCount val="1"/>
                <c:pt idx="0">
                  <c:v>1</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'Charts for dash'!$I$18</c:f>
              <c:strCache>
                <c:ptCount val="1"/>
                <c:pt idx="0">
                  <c:v>Total</c:v>
                </c:pt>
              </c:strCache>
            </c:strRef>
          </c:cat>
          <c:val>
            <c:numRef>
              <c:f>'Charts for dash'!$K$18</c:f>
              <c:numCache>
                <c:formatCode>General</c:formatCode>
                <c:ptCount val="1"/>
                <c:pt idx="0">
                  <c:v>19</c:v>
                </c:pt>
              </c:numCache>
            </c:numRef>
          </c:val>
          <c:extLst>
            <c:ext xmlns:c16="http://schemas.microsoft.com/office/drawing/2014/chart" uri="{C3380CC4-5D6E-409C-BE32-E72D297353CC}">
              <c16:uniqueId val="{00000002-4460-4E8C-A715-EAC24253D47D}"/>
            </c:ext>
          </c:extLst>
        </c:ser>
        <c:dLbls>
          <c:dLblPos val="inEnd"/>
          <c:showLegendKey val="0"/>
          <c:showVal val="1"/>
          <c:showCatName val="0"/>
          <c:showSerName val="0"/>
          <c:showPercent val="0"/>
          <c:showBubbleSize val="0"/>
        </c:dLbls>
        <c:gapWidth val="65"/>
        <c:axId val="355843424"/>
        <c:axId val="355834304"/>
      </c:barChart>
      <c:catAx>
        <c:axId val="355843424"/>
        <c:scaling>
          <c:orientation val="minMax"/>
        </c:scaling>
        <c:delete val="1"/>
        <c:axPos val="b"/>
        <c:numFmt formatCode="General" sourceLinked="1"/>
        <c:majorTickMark val="none"/>
        <c:minorTickMark val="none"/>
        <c:tickLblPos val="nextTo"/>
        <c:crossAx val="355834304"/>
        <c:crosses val="autoZero"/>
        <c:auto val="1"/>
        <c:lblAlgn val="ctr"/>
        <c:lblOffset val="100"/>
        <c:noMultiLvlLbl val="0"/>
      </c:catAx>
      <c:valAx>
        <c:axId val="3558343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55843424"/>
        <c:crosses val="autoZero"/>
        <c:crossBetween val="between"/>
      </c:valAx>
      <c:spPr>
        <a:noFill/>
        <a:ln>
          <a:noFill/>
        </a:ln>
        <a:effectLst/>
      </c:spPr>
    </c:plotArea>
    <c:legend>
      <c:legendPos val="r"/>
      <c:layout>
        <c:manualLayout>
          <c:xMode val="edge"/>
          <c:yMode val="edge"/>
          <c:x val="0.86928756391989337"/>
          <c:y val="4.6874453193350853E-2"/>
          <c:w val="8.0504093027871718E-2"/>
          <c:h val="0.1602137570026749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sz="14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dash!PivotTable4</c:name>
    <c:fmtId val="7"/>
  </c:pivotSource>
  <c:chart>
    <c:title>
      <c:tx>
        <c:rich>
          <a:bodyPr rot="0" spcFirstLastPara="1" vertOverflow="ellipsis" vert="horz" wrap="square" anchor="ctr" anchorCtr="1"/>
          <a:lstStyle/>
          <a:p>
            <a:pPr>
              <a:defRPr sz="1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sz="1800"/>
              <a:t>Man of match awards in the games (century scored)</a:t>
            </a:r>
          </a:p>
        </c:rich>
      </c:tx>
      <c:layout>
        <c:manualLayout>
          <c:xMode val="edge"/>
          <c:yMode val="edge"/>
          <c:x val="0.12284489822888445"/>
          <c:y val="3.9884690925085257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076693709550792E-3"/>
          <c:y val="0.22120503579592843"/>
          <c:w val="0.85862032904112295"/>
          <c:h val="0.76282348147512358"/>
        </c:manualLayout>
      </c:layout>
      <c:pie3DChart>
        <c:varyColors val="1"/>
        <c:ser>
          <c:idx val="0"/>
          <c:order val="0"/>
          <c:tx>
            <c:strRef>
              <c:f>'Charts for dash'!$F$18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EC6-4D27-A436-5BC0FC9A477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EC6-4D27-A436-5BC0FC9A477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for dash'!$E$19:$E$21</c:f>
              <c:strCache>
                <c:ptCount val="2"/>
                <c:pt idx="0">
                  <c:v>No</c:v>
                </c:pt>
                <c:pt idx="1">
                  <c:v>Yes</c:v>
                </c:pt>
              </c:strCache>
            </c:strRef>
          </c:cat>
          <c:val>
            <c:numRef>
              <c:f>'Charts for dash'!$F$19:$F$21</c:f>
              <c:numCache>
                <c:formatCode>General</c:formatCode>
                <c:ptCount val="2"/>
                <c:pt idx="0">
                  <c:v>4138</c:v>
                </c:pt>
                <c:pt idx="1">
                  <c:v>5244</c:v>
                </c:pt>
              </c:numCache>
            </c:numRef>
          </c:val>
          <c:extLst>
            <c:ext xmlns:c16="http://schemas.microsoft.com/office/drawing/2014/chart" uri="{C3380CC4-5D6E-409C-BE32-E72D297353CC}">
              <c16:uniqueId val="{00000004-DEC6-4D27-A436-5BC0FC9A477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580290206757617"/>
          <c:y val="0.77406419844378649"/>
          <c:w val="9.8039644224918385E-2"/>
          <c:h val="0.1692304461942257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dash!PivotTable7</c:name>
    <c:fmtId val="7"/>
  </c:pivotSource>
  <c:chart>
    <c:title>
      <c:tx>
        <c:rich>
          <a:bodyPr rot="0" spcFirstLastPara="1" vertOverflow="ellipsis" vert="horz" wrap="square" anchor="ctr" anchorCtr="1"/>
          <a:lstStyle/>
          <a:p>
            <a:pPr>
              <a:defRPr sz="1680" b="1" i="0" u="none" strike="noStrike" kern="1200" cap="all" spc="50" baseline="0">
                <a:solidFill>
                  <a:schemeClr val="bg1"/>
                </a:solidFill>
                <a:latin typeface="Times New Roman" panose="02020603050405020304" pitchFamily="18" charset="0"/>
                <a:ea typeface="+mn-ea"/>
                <a:cs typeface="Times New Roman" panose="02020603050405020304" pitchFamily="18" charset="0"/>
              </a:defRPr>
            </a:pPr>
            <a:r>
              <a:rPr lang="en-IN"/>
              <a:t>Match results</a:t>
            </a:r>
          </a:p>
        </c:rich>
      </c:tx>
      <c:layout>
        <c:manualLayout>
          <c:xMode val="edge"/>
          <c:yMode val="edge"/>
          <c:x val="0.656722138956363"/>
          <c:y val="0.32870370370370372"/>
        </c:manualLayout>
      </c:layout>
      <c:overlay val="0"/>
      <c:spPr>
        <a:noFill/>
        <a:ln>
          <a:noFill/>
        </a:ln>
        <a:effectLst/>
      </c:spPr>
      <c:txPr>
        <a:bodyPr rot="0" spcFirstLastPara="1" vertOverflow="ellipsis" vert="horz" wrap="square" anchor="ctr" anchorCtr="1"/>
        <a:lstStyle/>
        <a:p>
          <a:pPr>
            <a:defRPr sz="1680" b="1" i="0" u="none" strike="noStrike" kern="1200" cap="all" spc="5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7.4210411198600097E-3"/>
          <c:y val="6.9444444444444441E-3"/>
          <c:w val="0.59444444444444444"/>
          <c:h val="0.9907407407407407"/>
        </c:manualLayout>
      </c:layout>
      <c:doughnutChart>
        <c:varyColors val="1"/>
        <c:ser>
          <c:idx val="0"/>
          <c:order val="0"/>
          <c:tx>
            <c:strRef>
              <c:f>'Charts for dash'!$M$23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43A-4A1B-ADEC-5C5286EF639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43A-4A1B-ADEC-5C5286EF639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43A-4A1B-ADEC-5C5286EF639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43A-4A1B-ADEC-5C5286EF639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43A-4A1B-ADEC-5C5286EF639C}"/>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43A-4A1B-ADEC-5C5286EF639C}"/>
              </c:ext>
            </c:extLst>
          </c:dPt>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for dash'!$L$24:$L$30</c:f>
              <c:strCache>
                <c:ptCount val="6"/>
                <c:pt idx="0">
                  <c:v>Drawn</c:v>
                </c:pt>
                <c:pt idx="1">
                  <c:v>Lost</c:v>
                </c:pt>
                <c:pt idx="2">
                  <c:v>Lost (D/L)</c:v>
                </c:pt>
                <c:pt idx="3">
                  <c:v>Tied</c:v>
                </c:pt>
                <c:pt idx="4">
                  <c:v>Won</c:v>
                </c:pt>
                <c:pt idx="5">
                  <c:v>Won (D/L)</c:v>
                </c:pt>
              </c:strCache>
            </c:strRef>
          </c:cat>
          <c:val>
            <c:numRef>
              <c:f>'Charts for dash'!$M$24:$M$30</c:f>
              <c:numCache>
                <c:formatCode>General</c:formatCode>
                <c:ptCount val="6"/>
                <c:pt idx="0">
                  <c:v>990</c:v>
                </c:pt>
                <c:pt idx="1">
                  <c:v>1597</c:v>
                </c:pt>
                <c:pt idx="2">
                  <c:v>107</c:v>
                </c:pt>
                <c:pt idx="3">
                  <c:v>157</c:v>
                </c:pt>
                <c:pt idx="4">
                  <c:v>6429</c:v>
                </c:pt>
                <c:pt idx="5">
                  <c:v>102</c:v>
                </c:pt>
              </c:numCache>
            </c:numRef>
          </c:val>
          <c:extLst>
            <c:ext xmlns:c16="http://schemas.microsoft.com/office/drawing/2014/chart" uri="{C3380CC4-5D6E-409C-BE32-E72D297353CC}">
              <c16:uniqueId val="{0000000C-643A-4A1B-ADEC-5C5286EF639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1978710411343205"/>
          <c:y val="0.44209887831335132"/>
          <c:w val="0.20316626057227416"/>
          <c:h val="0.5161085434394150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sz="14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[virat.dash.xlsx]Charts for dash!PivotTable1</c:name>
    <c:fmtId val="1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Centuries</a:t>
            </a:r>
            <a:r>
              <a:rPr lang="en-US" baseline="0"/>
              <a:t> against each opponent</a:t>
            </a:r>
            <a:endParaRPr lang="en-US"/>
          </a:p>
        </c:rich>
      </c:tx>
      <c:layout>
        <c:manualLayout>
          <c:xMode val="edge"/>
          <c:yMode val="edge"/>
          <c:x val="4.2248575972369674E-2"/>
          <c:y val="0.1665578971362908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for dash'!$B$1</c:f>
              <c:strCache>
                <c:ptCount val="1"/>
                <c:pt idx="0">
                  <c:v>Total</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'Charts for dash'!$A$2:$A$12</c:f>
              <c:strCache>
                <c:ptCount val="10"/>
                <c:pt idx="0">
                  <c:v>Afganistan</c:v>
                </c:pt>
                <c:pt idx="1">
                  <c:v>Australia</c:v>
                </c:pt>
                <c:pt idx="2">
                  <c:v>Bangladesh</c:v>
                </c:pt>
                <c:pt idx="3">
                  <c:v>England</c:v>
                </c:pt>
                <c:pt idx="4">
                  <c:v>New Zealand</c:v>
                </c:pt>
                <c:pt idx="5">
                  <c:v>Pakistan</c:v>
                </c:pt>
                <c:pt idx="6">
                  <c:v>South Africa</c:v>
                </c:pt>
                <c:pt idx="7">
                  <c:v>Sri Lanka</c:v>
                </c:pt>
                <c:pt idx="8">
                  <c:v>West Indies</c:v>
                </c:pt>
                <c:pt idx="9">
                  <c:v>Zimbabwe</c:v>
                </c:pt>
              </c:strCache>
            </c:strRef>
          </c:cat>
          <c:val>
            <c:numRef>
              <c:f>'Charts for dash'!$B$2:$B$12</c:f>
              <c:numCache>
                <c:formatCode>General</c:formatCode>
                <c:ptCount val="10"/>
                <c:pt idx="0">
                  <c:v>1</c:v>
                </c:pt>
                <c:pt idx="1">
                  <c:v>15</c:v>
                </c:pt>
                <c:pt idx="2">
                  <c:v>5</c:v>
                </c:pt>
                <c:pt idx="3">
                  <c:v>8</c:v>
                </c:pt>
                <c:pt idx="4">
                  <c:v>8</c:v>
                </c:pt>
                <c:pt idx="5">
                  <c:v>2</c:v>
                </c:pt>
                <c:pt idx="6">
                  <c:v>7</c:v>
                </c:pt>
                <c:pt idx="7">
                  <c:v>13</c:v>
                </c:pt>
                <c:pt idx="8">
                  <c:v>11</c:v>
                </c:pt>
                <c:pt idx="9">
                  <c:v>1</c:v>
                </c:pt>
              </c:numCache>
            </c:numRef>
          </c:val>
          <c:extLst>
            <c:ext xmlns:c16="http://schemas.microsoft.com/office/drawing/2014/chart" uri="{C3380CC4-5D6E-409C-BE32-E72D297353CC}">
              <c16:uniqueId val="{00000000-F2EF-46AF-8832-B7FA4BFCB1FE}"/>
            </c:ext>
          </c:extLst>
        </c:ser>
        <c:dLbls>
          <c:dLblPos val="inEnd"/>
          <c:showLegendKey val="0"/>
          <c:showVal val="1"/>
          <c:showCatName val="0"/>
          <c:showSerName val="0"/>
          <c:showPercent val="0"/>
          <c:showBubbleSize val="0"/>
        </c:dLbls>
        <c:gapWidth val="41"/>
        <c:axId val="1420468959"/>
        <c:axId val="1420469439"/>
      </c:barChart>
      <c:catAx>
        <c:axId val="1420468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420469439"/>
        <c:crosses val="autoZero"/>
        <c:auto val="1"/>
        <c:lblAlgn val="ctr"/>
        <c:lblOffset val="100"/>
        <c:noMultiLvlLbl val="0"/>
      </c:catAx>
      <c:valAx>
        <c:axId val="1420469439"/>
        <c:scaling>
          <c:orientation val="minMax"/>
        </c:scaling>
        <c:delete val="1"/>
        <c:axPos val="l"/>
        <c:numFmt formatCode="General" sourceLinked="1"/>
        <c:majorTickMark val="none"/>
        <c:minorTickMark val="none"/>
        <c:tickLblPos val="nextTo"/>
        <c:crossAx val="142046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dash!PivotTable3</c:name>
    <c:fmtId val="0"/>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'Charts for dash'!$H$8:$H$9</c:f>
              <c:strCache>
                <c:ptCount val="1"/>
                <c:pt idx="0">
                  <c:v>Away</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 for dash'!$G$10:$G$13</c:f>
              <c:strCache>
                <c:ptCount val="3"/>
                <c:pt idx="0">
                  <c:v>ODI</c:v>
                </c:pt>
                <c:pt idx="1">
                  <c:v>T20I</c:v>
                </c:pt>
                <c:pt idx="2">
                  <c:v>Test</c:v>
                </c:pt>
              </c:strCache>
            </c:strRef>
          </c:cat>
          <c:val>
            <c:numRef>
              <c:f>'Charts for dash'!$H$10:$H$13</c:f>
              <c:numCache>
                <c:formatCode>General</c:formatCode>
                <c:ptCount val="3"/>
                <c:pt idx="0">
                  <c:v>24</c:v>
                </c:pt>
                <c:pt idx="1">
                  <c:v>1</c:v>
                </c:pt>
                <c:pt idx="2">
                  <c:v>14</c:v>
                </c:pt>
              </c:numCache>
            </c:numRef>
          </c:val>
          <c:extLst>
            <c:ext xmlns:c16="http://schemas.microsoft.com/office/drawing/2014/chart" uri="{C3380CC4-5D6E-409C-BE32-E72D297353CC}">
              <c16:uniqueId val="{00000000-6B68-4636-B0AE-7EFE44A0E821}"/>
            </c:ext>
          </c:extLst>
        </c:ser>
        <c:ser>
          <c:idx val="1"/>
          <c:order val="1"/>
          <c:tx>
            <c:strRef>
              <c:f>'Charts for dash'!$I$8:$I$9</c:f>
              <c:strCache>
                <c:ptCount val="1"/>
                <c:pt idx="0">
                  <c:v>Home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 for dash'!$G$10:$G$13</c:f>
              <c:strCache>
                <c:ptCount val="3"/>
                <c:pt idx="0">
                  <c:v>ODI</c:v>
                </c:pt>
                <c:pt idx="1">
                  <c:v>T20I</c:v>
                </c:pt>
                <c:pt idx="2">
                  <c:v>Test</c:v>
                </c:pt>
              </c:strCache>
            </c:strRef>
          </c:cat>
          <c:val>
            <c:numRef>
              <c:f>'Charts for dash'!$I$10:$I$13</c:f>
              <c:numCache>
                <c:formatCode>General</c:formatCode>
                <c:ptCount val="3"/>
                <c:pt idx="0">
                  <c:v>19</c:v>
                </c:pt>
                <c:pt idx="2">
                  <c:v>13</c:v>
                </c:pt>
              </c:numCache>
            </c:numRef>
          </c:val>
          <c:extLst>
            <c:ext xmlns:c16="http://schemas.microsoft.com/office/drawing/2014/chart" uri="{C3380CC4-5D6E-409C-BE32-E72D297353CC}">
              <c16:uniqueId val="{00000003-DA15-454F-BF3D-488B0A9EF82C}"/>
            </c:ext>
          </c:extLst>
        </c:ser>
        <c:dLbls>
          <c:showLegendKey val="0"/>
          <c:showVal val="1"/>
          <c:showCatName val="0"/>
          <c:showSerName val="0"/>
          <c:showPercent val="0"/>
          <c:showBubbleSize val="0"/>
        </c:dLbls>
        <c:gapWidth val="84"/>
        <c:gapDepth val="53"/>
        <c:shape val="box"/>
        <c:axId val="1500913951"/>
        <c:axId val="1500924991"/>
        <c:axId val="0"/>
      </c:bar3DChart>
      <c:catAx>
        <c:axId val="1500913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0924991"/>
        <c:crosses val="autoZero"/>
        <c:auto val="1"/>
        <c:lblAlgn val="ctr"/>
        <c:lblOffset val="100"/>
        <c:noMultiLvlLbl val="0"/>
      </c:catAx>
      <c:valAx>
        <c:axId val="1500924991"/>
        <c:scaling>
          <c:orientation val="minMax"/>
        </c:scaling>
        <c:delete val="1"/>
        <c:axPos val="l"/>
        <c:numFmt formatCode="General" sourceLinked="1"/>
        <c:majorTickMark val="out"/>
        <c:minorTickMark val="none"/>
        <c:tickLblPos val="nextTo"/>
        <c:crossAx val="150091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dash!PivotTable5</c:name>
    <c:fmtId val="0"/>
  </c:pivotSource>
  <c:chart>
    <c:title>
      <c:tx>
        <c:rich>
          <a:bodyPr rot="0" spcFirstLastPara="1" vertOverflow="ellipsis" vert="horz" wrap="square" anchor="ctr" anchorCtr="1"/>
          <a:lstStyle/>
          <a:p>
            <a:pPr>
              <a:defRPr sz="13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Year-wise centuries</a:t>
            </a:r>
          </a:p>
        </c:rich>
      </c:tx>
      <c:layout>
        <c:manualLayout>
          <c:xMode val="edge"/>
          <c:yMode val="edge"/>
          <c:x val="5.2027373755191928E-3"/>
          <c:y val="0.60553101787710217"/>
        </c:manualLayout>
      </c:layout>
      <c:overlay val="0"/>
      <c:spPr>
        <a:noFill/>
        <a:ln>
          <a:noFill/>
        </a:ln>
        <a:effectLst/>
      </c:spPr>
      <c:txPr>
        <a:bodyPr rot="0" spcFirstLastPara="1" vertOverflow="ellipsis" vert="horz" wrap="square" anchor="ctr" anchorCtr="1"/>
        <a:lstStyle/>
        <a:p>
          <a:pPr>
            <a:defRPr sz="13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for dash'!$O$7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 for dash'!$N$8:$N$20</c:f>
              <c:strCache>
                <c:ptCount val="12"/>
                <c:pt idx="0">
                  <c:v>2009</c:v>
                </c:pt>
                <c:pt idx="1">
                  <c:v>2010</c:v>
                </c:pt>
                <c:pt idx="2">
                  <c:v>2011</c:v>
                </c:pt>
                <c:pt idx="3">
                  <c:v>2012</c:v>
                </c:pt>
                <c:pt idx="4">
                  <c:v>2013</c:v>
                </c:pt>
                <c:pt idx="5">
                  <c:v>2014</c:v>
                </c:pt>
                <c:pt idx="6">
                  <c:v>2015</c:v>
                </c:pt>
                <c:pt idx="7">
                  <c:v>2016</c:v>
                </c:pt>
                <c:pt idx="8">
                  <c:v>2017</c:v>
                </c:pt>
                <c:pt idx="9">
                  <c:v>2018</c:v>
                </c:pt>
                <c:pt idx="10">
                  <c:v>2019</c:v>
                </c:pt>
                <c:pt idx="11">
                  <c:v>2022</c:v>
                </c:pt>
              </c:strCache>
            </c:strRef>
          </c:cat>
          <c:val>
            <c:numRef>
              <c:f>'Charts for dash'!$O$8:$O$20</c:f>
              <c:numCache>
                <c:formatCode>General</c:formatCode>
                <c:ptCount val="12"/>
                <c:pt idx="0">
                  <c:v>1</c:v>
                </c:pt>
                <c:pt idx="1">
                  <c:v>3</c:v>
                </c:pt>
                <c:pt idx="2">
                  <c:v>4</c:v>
                </c:pt>
                <c:pt idx="3">
                  <c:v>8</c:v>
                </c:pt>
                <c:pt idx="4">
                  <c:v>6</c:v>
                </c:pt>
                <c:pt idx="5">
                  <c:v>8</c:v>
                </c:pt>
                <c:pt idx="6">
                  <c:v>4</c:v>
                </c:pt>
                <c:pt idx="7">
                  <c:v>7</c:v>
                </c:pt>
                <c:pt idx="8">
                  <c:v>11</c:v>
                </c:pt>
                <c:pt idx="9">
                  <c:v>11</c:v>
                </c:pt>
                <c:pt idx="10">
                  <c:v>7</c:v>
                </c:pt>
                <c:pt idx="11">
                  <c:v>1</c:v>
                </c:pt>
              </c:numCache>
            </c:numRef>
          </c:val>
          <c:extLst>
            <c:ext xmlns:c16="http://schemas.microsoft.com/office/drawing/2014/chart" uri="{C3380CC4-5D6E-409C-BE32-E72D297353CC}">
              <c16:uniqueId val="{00000000-0E15-4C42-91BB-68665A8A9CAB}"/>
            </c:ext>
          </c:extLst>
        </c:ser>
        <c:dLbls>
          <c:dLblPos val="outEnd"/>
          <c:showLegendKey val="0"/>
          <c:showVal val="1"/>
          <c:showCatName val="0"/>
          <c:showSerName val="0"/>
          <c:showPercent val="0"/>
          <c:showBubbleSize val="0"/>
        </c:dLbls>
        <c:gapWidth val="100"/>
        <c:overlap val="-24"/>
        <c:axId val="1493980687"/>
        <c:axId val="1493981167"/>
      </c:barChart>
      <c:catAx>
        <c:axId val="14939806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493981167"/>
        <c:crosses val="autoZero"/>
        <c:auto val="1"/>
        <c:lblAlgn val="ctr"/>
        <c:lblOffset val="100"/>
        <c:noMultiLvlLbl val="0"/>
      </c:catAx>
      <c:valAx>
        <c:axId val="1493981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49398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CENTURIES</a:t>
            </a:r>
            <a:r>
              <a:rPr lang="en-US" baseline="0">
                <a:latin typeface="Times New Roman" panose="02020603050405020304" pitchFamily="18" charset="0"/>
                <a:cs typeface="Times New Roman" panose="02020603050405020304" pitchFamily="18" charset="0"/>
              </a:rPr>
              <a:t> IN SENA (Yes:1) </a:t>
            </a:r>
            <a:endParaRPr lang="en-US">
              <a:latin typeface="Times New Roman" panose="02020603050405020304" pitchFamily="18" charset="0"/>
              <a:cs typeface="Times New Roman" panose="02020603050405020304" pitchFamily="18" charset="0"/>
            </a:endParaRPr>
          </a:p>
        </c:rich>
      </c:tx>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6119371679355257E-2"/>
          <c:w val="0.8787650256559113"/>
          <c:h val="0.90067172788177308"/>
        </c:manualLayout>
      </c:layout>
      <c:barChart>
        <c:barDir val="col"/>
        <c:grouping val="clustered"/>
        <c:varyColors val="0"/>
        <c:ser>
          <c:idx val="0"/>
          <c:order val="0"/>
          <c:tx>
            <c:strRef>
              <c:f>'Charts for dash'!$J$16:$J$17</c:f>
              <c:strCache>
                <c:ptCount val="1"/>
                <c:pt idx="0">
                  <c:v>0</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'Charts for dash'!$I$18</c:f>
              <c:strCache>
                <c:ptCount val="1"/>
                <c:pt idx="0">
                  <c:v>Total</c:v>
                </c:pt>
              </c:strCache>
            </c:strRef>
          </c:cat>
          <c:val>
            <c:numRef>
              <c:f>'Charts for dash'!$J$18</c:f>
              <c:numCache>
                <c:formatCode>General</c:formatCode>
                <c:ptCount val="1"/>
                <c:pt idx="0">
                  <c:v>52</c:v>
                </c:pt>
              </c:numCache>
            </c:numRef>
          </c:val>
          <c:extLst>
            <c:ext xmlns:c16="http://schemas.microsoft.com/office/drawing/2014/chart" uri="{C3380CC4-5D6E-409C-BE32-E72D297353CC}">
              <c16:uniqueId val="{00000003-A75B-4601-ABF7-64441ED6F521}"/>
            </c:ext>
          </c:extLst>
        </c:ser>
        <c:ser>
          <c:idx val="1"/>
          <c:order val="1"/>
          <c:tx>
            <c:strRef>
              <c:f>'Charts for dash'!$K$16:$K$17</c:f>
              <c:strCache>
                <c:ptCount val="1"/>
                <c:pt idx="0">
                  <c:v>1</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'Charts for dash'!$I$18</c:f>
              <c:strCache>
                <c:ptCount val="1"/>
                <c:pt idx="0">
                  <c:v>Total</c:v>
                </c:pt>
              </c:strCache>
            </c:strRef>
          </c:cat>
          <c:val>
            <c:numRef>
              <c:f>'Charts for dash'!$K$18</c:f>
              <c:numCache>
                <c:formatCode>General</c:formatCode>
                <c:ptCount val="1"/>
                <c:pt idx="0">
                  <c:v>19</c:v>
                </c:pt>
              </c:numCache>
            </c:numRef>
          </c:val>
          <c:extLst>
            <c:ext xmlns:c16="http://schemas.microsoft.com/office/drawing/2014/chart" uri="{C3380CC4-5D6E-409C-BE32-E72D297353CC}">
              <c16:uniqueId val="{00000001-ADC0-4167-A050-6BC09843302A}"/>
            </c:ext>
          </c:extLst>
        </c:ser>
        <c:dLbls>
          <c:dLblPos val="inEnd"/>
          <c:showLegendKey val="0"/>
          <c:showVal val="1"/>
          <c:showCatName val="0"/>
          <c:showSerName val="0"/>
          <c:showPercent val="0"/>
          <c:showBubbleSize val="0"/>
        </c:dLbls>
        <c:gapWidth val="65"/>
        <c:axId val="355843424"/>
        <c:axId val="355834304"/>
      </c:barChart>
      <c:catAx>
        <c:axId val="355843424"/>
        <c:scaling>
          <c:orientation val="minMax"/>
        </c:scaling>
        <c:delete val="1"/>
        <c:axPos val="b"/>
        <c:numFmt formatCode="General" sourceLinked="1"/>
        <c:majorTickMark val="none"/>
        <c:minorTickMark val="none"/>
        <c:tickLblPos val="nextTo"/>
        <c:crossAx val="355834304"/>
        <c:crosses val="autoZero"/>
        <c:auto val="1"/>
        <c:lblAlgn val="ctr"/>
        <c:lblOffset val="100"/>
        <c:noMultiLvlLbl val="0"/>
      </c:catAx>
      <c:valAx>
        <c:axId val="3558343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55843424"/>
        <c:crosses val="autoZero"/>
        <c:crossBetween val="between"/>
      </c:valAx>
      <c:spPr>
        <a:noFill/>
        <a:ln>
          <a:noFill/>
        </a:ln>
        <a:effectLst/>
      </c:spPr>
    </c:plotArea>
    <c:legend>
      <c:legendPos val="r"/>
      <c:layout>
        <c:manualLayout>
          <c:xMode val="edge"/>
          <c:yMode val="edge"/>
          <c:x val="0.86928756391989337"/>
          <c:y val="4.6874453193350853E-2"/>
          <c:w val="0.11341285917054657"/>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dash!PivotTable4</c:name>
    <c:fmtId val="0"/>
  </c:pivotSource>
  <c:chart>
    <c:title>
      <c:tx>
        <c:rich>
          <a:bodyPr rot="0" spcFirstLastPara="1" vertOverflow="ellipsis" vert="horz" wrap="square" anchor="ctr" anchorCtr="1"/>
          <a:lstStyle/>
          <a:p>
            <a:pPr>
              <a:defRPr sz="1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sz="1400"/>
              <a:t>Man of match awards in the games (century scored)</a:t>
            </a:r>
          </a:p>
        </c:rich>
      </c:tx>
      <c:layout>
        <c:manualLayout>
          <c:xMode val="edge"/>
          <c:yMode val="edge"/>
          <c:x val="0.26530844714517138"/>
          <c:y val="5.988852633850919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3706666666666668"/>
          <c:w val="0.8071822407774577"/>
          <c:h val="0.66293333333333337"/>
        </c:manualLayout>
      </c:layout>
      <c:pie3DChart>
        <c:varyColors val="1"/>
        <c:ser>
          <c:idx val="0"/>
          <c:order val="0"/>
          <c:tx>
            <c:strRef>
              <c:f>'Charts for dash'!$F$18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59E-463E-ADF7-220E86D871C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59E-463E-ADF7-220E86D871C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for dash'!$E$19:$E$21</c:f>
              <c:strCache>
                <c:ptCount val="2"/>
                <c:pt idx="0">
                  <c:v>No</c:v>
                </c:pt>
                <c:pt idx="1">
                  <c:v>Yes</c:v>
                </c:pt>
              </c:strCache>
            </c:strRef>
          </c:cat>
          <c:val>
            <c:numRef>
              <c:f>'Charts for dash'!$F$19:$F$21</c:f>
              <c:numCache>
                <c:formatCode>General</c:formatCode>
                <c:ptCount val="2"/>
                <c:pt idx="0">
                  <c:v>4138</c:v>
                </c:pt>
                <c:pt idx="1">
                  <c:v>5244</c:v>
                </c:pt>
              </c:numCache>
            </c:numRef>
          </c:val>
          <c:extLst>
            <c:ext xmlns:c16="http://schemas.microsoft.com/office/drawing/2014/chart" uri="{C3380CC4-5D6E-409C-BE32-E72D297353CC}">
              <c16:uniqueId val="{00000000-35FF-473A-B092-8DF40446AA47}"/>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357871760626522"/>
          <c:y val="0.48258477690288715"/>
          <c:w val="9.8039644224918385E-2"/>
          <c:h val="0.1692304461942257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dash!PivotTable7</c:name>
    <c:fmtId val="0"/>
  </c:pivotSource>
  <c:chart>
    <c:title>
      <c:tx>
        <c:rich>
          <a:bodyPr rot="0" spcFirstLastPara="1" vertOverflow="ellipsis" vert="horz" wrap="square" anchor="ctr" anchorCtr="1"/>
          <a:lstStyle/>
          <a:p>
            <a:pPr>
              <a:defRPr sz="1200" b="1" i="0" u="none" strike="noStrike" kern="1200" cap="all" spc="50" baseline="0">
                <a:solidFill>
                  <a:schemeClr val="bg1"/>
                </a:solidFill>
                <a:latin typeface="Times New Roman" panose="02020603050405020304" pitchFamily="18" charset="0"/>
                <a:ea typeface="+mn-ea"/>
                <a:cs typeface="Times New Roman" panose="02020603050405020304" pitchFamily="18" charset="0"/>
              </a:defRPr>
            </a:pPr>
            <a:r>
              <a:rPr lang="en-IN"/>
              <a:t>Match results</a:t>
            </a:r>
          </a:p>
        </c:rich>
      </c:tx>
      <c:layout>
        <c:manualLayout>
          <c:xMode val="edge"/>
          <c:yMode val="edge"/>
          <c:x val="0.656722138956363"/>
          <c:y val="0.32870370370370372"/>
        </c:manualLayout>
      </c:layout>
      <c:overlay val="0"/>
      <c:spPr>
        <a:noFill/>
        <a:ln>
          <a:noFill/>
        </a:ln>
        <a:effectLst/>
      </c:spPr>
      <c:txPr>
        <a:bodyPr rot="0" spcFirstLastPara="1" vertOverflow="ellipsis" vert="horz" wrap="square" anchor="ctr" anchorCtr="1"/>
        <a:lstStyle/>
        <a:p>
          <a:pPr>
            <a:defRPr sz="1200" b="1" i="0" u="none" strike="noStrike" kern="1200" cap="all" spc="5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6571260262277885"/>
          <c:y val="4.9483814523184601E-2"/>
          <c:w val="0.59444444444444444"/>
          <c:h val="0.9907407407407407"/>
        </c:manualLayout>
      </c:layout>
      <c:doughnutChart>
        <c:varyColors val="1"/>
        <c:ser>
          <c:idx val="0"/>
          <c:order val="0"/>
          <c:tx>
            <c:strRef>
              <c:f>'Charts for dash'!$M$23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3A4-417C-97B8-111C9E0E760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3A4-417C-97B8-111C9E0E760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3A4-417C-97B8-111C9E0E760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3A4-417C-97B8-111C9E0E760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3A4-417C-97B8-111C9E0E760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3A4-417C-97B8-111C9E0E760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for dash'!$L$24:$L$30</c:f>
              <c:strCache>
                <c:ptCount val="6"/>
                <c:pt idx="0">
                  <c:v>Drawn</c:v>
                </c:pt>
                <c:pt idx="1">
                  <c:v>Lost</c:v>
                </c:pt>
                <c:pt idx="2">
                  <c:v>Lost (D/L)</c:v>
                </c:pt>
                <c:pt idx="3">
                  <c:v>Tied</c:v>
                </c:pt>
                <c:pt idx="4">
                  <c:v>Won</c:v>
                </c:pt>
                <c:pt idx="5">
                  <c:v>Won (D/L)</c:v>
                </c:pt>
              </c:strCache>
            </c:strRef>
          </c:cat>
          <c:val>
            <c:numRef>
              <c:f>'Charts for dash'!$M$24:$M$30</c:f>
              <c:numCache>
                <c:formatCode>General</c:formatCode>
                <c:ptCount val="6"/>
                <c:pt idx="0">
                  <c:v>990</c:v>
                </c:pt>
                <c:pt idx="1">
                  <c:v>1597</c:v>
                </c:pt>
                <c:pt idx="2">
                  <c:v>107</c:v>
                </c:pt>
                <c:pt idx="3">
                  <c:v>157</c:v>
                </c:pt>
                <c:pt idx="4">
                  <c:v>6429</c:v>
                </c:pt>
                <c:pt idx="5">
                  <c:v>102</c:v>
                </c:pt>
              </c:numCache>
            </c:numRef>
          </c:val>
          <c:extLst>
            <c:ext xmlns:c16="http://schemas.microsoft.com/office/drawing/2014/chart" uri="{C3380CC4-5D6E-409C-BE32-E72D297353CC}">
              <c16:uniqueId val="{00000000-80FD-4DF3-BA22-7FF3DA97400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7848721246958885"/>
          <c:y val="0.44617891513560803"/>
          <c:w val="0.1843821960365451"/>
          <c:h val="0.471227034120734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sz="10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dash!PivotTable2</c:name>
    <c:fmtId val="14"/>
  </c:pivotSource>
  <c:chart>
    <c:title>
      <c:tx>
        <c:rich>
          <a:bodyPr rot="0" spcFirstLastPara="1" vertOverflow="ellipsis" vert="horz" wrap="square" anchor="ctr" anchorCtr="1"/>
          <a:lstStyle/>
          <a:p>
            <a:pPr>
              <a:defRPr sz="132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IN">
                <a:solidFill>
                  <a:schemeClr val="bg1"/>
                </a:solidFill>
              </a:rPr>
              <a:t>SCORE</a:t>
            </a:r>
            <a:r>
              <a:rPr lang="en-IN" baseline="0">
                <a:solidFill>
                  <a:schemeClr val="bg1"/>
                </a:solidFill>
              </a:rPr>
              <a:t> RANGE</a:t>
            </a:r>
            <a:endParaRPr lang="en-IN">
              <a:solidFill>
                <a:schemeClr val="bg1"/>
              </a:solidFill>
            </a:endParaRPr>
          </a:p>
        </c:rich>
      </c:tx>
      <c:layout>
        <c:manualLayout>
          <c:xMode val="edge"/>
          <c:yMode val="edge"/>
          <c:x val="0.59846219795591449"/>
          <c:y val="0.25341966895808599"/>
        </c:manualLayout>
      </c:layout>
      <c:overlay val="0"/>
      <c:spPr>
        <a:noFill/>
        <a:ln>
          <a:noFill/>
        </a:ln>
        <a:effectLst/>
      </c:spPr>
      <c:txPr>
        <a:bodyPr rot="0" spcFirstLastPara="1" vertOverflow="ellipsis" vert="horz" wrap="square" anchor="ctr" anchorCtr="1"/>
        <a:lstStyle/>
        <a:p>
          <a:pPr>
            <a:defRPr sz="132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solidFill>
              <a:schemeClr val="accent1"/>
            </a:solid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solidFill>
              <a:schemeClr val="accent1"/>
            </a:solid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7.9614045378998119E-2"/>
          <c:y val="0.19686100647698587"/>
          <c:w val="0.48689604343869625"/>
          <c:h val="0.73402453835262704"/>
        </c:manualLayout>
      </c:layout>
      <c:pieChart>
        <c:varyColors val="1"/>
        <c:ser>
          <c:idx val="0"/>
          <c:order val="0"/>
          <c:tx>
            <c:strRef>
              <c:f>'Charts for dash'!$E$6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D5-4E9D-A498-C0B80134C022}"/>
              </c:ext>
            </c:extLst>
          </c:dPt>
          <c:dPt>
            <c:idx val="1"/>
            <c:bubble3D val="0"/>
            <c:spPr>
              <a:solidFill>
                <a:schemeClr val="accent2"/>
              </a:solidFill>
              <a:ln>
                <a:solidFill>
                  <a:schemeClr val="accent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D5-4E9D-A498-C0B80134C02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8D5-4E9D-A498-C0B80134C02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for dash'!$D$7:$D$10</c:f>
              <c:strCache>
                <c:ptCount val="3"/>
                <c:pt idx="0">
                  <c:v>100 to 150</c:v>
                </c:pt>
                <c:pt idx="1">
                  <c:v>150 to 200</c:v>
                </c:pt>
                <c:pt idx="2">
                  <c:v>200+</c:v>
                </c:pt>
              </c:strCache>
            </c:strRef>
          </c:cat>
          <c:val>
            <c:numRef>
              <c:f>'Charts for dash'!$E$7:$E$10</c:f>
              <c:numCache>
                <c:formatCode>General</c:formatCode>
                <c:ptCount val="3"/>
                <c:pt idx="0">
                  <c:v>57</c:v>
                </c:pt>
                <c:pt idx="1">
                  <c:v>8</c:v>
                </c:pt>
                <c:pt idx="2">
                  <c:v>6</c:v>
                </c:pt>
              </c:numCache>
            </c:numRef>
          </c:val>
          <c:extLst>
            <c:ext xmlns:c16="http://schemas.microsoft.com/office/drawing/2014/chart" uri="{C3380CC4-5D6E-409C-BE32-E72D297353CC}">
              <c16:uniqueId val="{00000006-58D5-4E9D-A498-C0B80134C02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337401950830664"/>
          <c:y val="0.36809660423085677"/>
          <c:w val="0.29793470658574556"/>
          <c:h val="0.3803466754155731"/>
        </c:manualLayout>
      </c:layout>
      <c:overlay val="0"/>
      <c:spPr>
        <a:solidFill>
          <a:schemeClr val="bg2"/>
        </a:solid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1"/>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[virat.dash.xlsx]Charts for dash!PivotTable1</c:name>
    <c:fmtId val="18"/>
  </c:pivotSource>
  <c:chart>
    <c:title>
      <c:tx>
        <c:rich>
          <a:bodyPr rot="0" spcFirstLastPara="1" vertOverflow="ellipsis" vert="horz" wrap="square" anchor="ctr" anchorCtr="1"/>
          <a:lstStyle/>
          <a:p>
            <a:pPr>
              <a:defRPr sz="1260" b="1" i="0" u="none" strike="noStrike" kern="1200" baseline="0">
                <a:solidFill>
                  <a:schemeClr val="bg1"/>
                </a:solidFill>
                <a:effectLst/>
                <a:latin typeface="Times New Roman" panose="02020603050405020304" pitchFamily="18" charset="0"/>
                <a:ea typeface="+mn-ea"/>
                <a:cs typeface="Times New Roman" panose="02020603050405020304" pitchFamily="18" charset="0"/>
              </a:defRPr>
            </a:pPr>
            <a:r>
              <a:rPr lang="en-US" sz="1400"/>
              <a:t>Centuries against each opponent</a:t>
            </a:r>
          </a:p>
        </c:rich>
      </c:tx>
      <c:overlay val="0"/>
      <c:spPr>
        <a:noFill/>
        <a:ln>
          <a:noFill/>
        </a:ln>
        <a:effectLst/>
      </c:spPr>
      <c:txPr>
        <a:bodyPr rot="0" spcFirstLastPara="1" vertOverflow="ellipsis" vert="horz" wrap="square" anchor="ctr" anchorCtr="1"/>
        <a:lstStyle/>
        <a:p>
          <a:pPr>
            <a:defRPr sz="1260" b="1" i="0" u="none" strike="noStrike" kern="1200" baseline="0">
              <a:solidFill>
                <a:schemeClr val="bg1"/>
              </a:solidFill>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for dash'!$B$1</c:f>
              <c:strCache>
                <c:ptCount val="1"/>
                <c:pt idx="0">
                  <c:v>Total</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'Charts for dash'!$A$2:$A$12</c:f>
              <c:strCache>
                <c:ptCount val="10"/>
                <c:pt idx="0">
                  <c:v>Afganistan</c:v>
                </c:pt>
                <c:pt idx="1">
                  <c:v>Australia</c:v>
                </c:pt>
                <c:pt idx="2">
                  <c:v>Bangladesh</c:v>
                </c:pt>
                <c:pt idx="3">
                  <c:v>England</c:v>
                </c:pt>
                <c:pt idx="4">
                  <c:v>New Zealand</c:v>
                </c:pt>
                <c:pt idx="5">
                  <c:v>Pakistan</c:v>
                </c:pt>
                <c:pt idx="6">
                  <c:v>South Africa</c:v>
                </c:pt>
                <c:pt idx="7">
                  <c:v>Sri Lanka</c:v>
                </c:pt>
                <c:pt idx="8">
                  <c:v>West Indies</c:v>
                </c:pt>
                <c:pt idx="9">
                  <c:v>Zimbabwe</c:v>
                </c:pt>
              </c:strCache>
            </c:strRef>
          </c:cat>
          <c:val>
            <c:numRef>
              <c:f>'Charts for dash'!$B$2:$B$12</c:f>
              <c:numCache>
                <c:formatCode>General</c:formatCode>
                <c:ptCount val="10"/>
                <c:pt idx="0">
                  <c:v>1</c:v>
                </c:pt>
                <c:pt idx="1">
                  <c:v>15</c:v>
                </c:pt>
                <c:pt idx="2">
                  <c:v>5</c:v>
                </c:pt>
                <c:pt idx="3">
                  <c:v>8</c:v>
                </c:pt>
                <c:pt idx="4">
                  <c:v>8</c:v>
                </c:pt>
                <c:pt idx="5">
                  <c:v>2</c:v>
                </c:pt>
                <c:pt idx="6">
                  <c:v>7</c:v>
                </c:pt>
                <c:pt idx="7">
                  <c:v>13</c:v>
                </c:pt>
                <c:pt idx="8">
                  <c:v>11</c:v>
                </c:pt>
                <c:pt idx="9">
                  <c:v>1</c:v>
                </c:pt>
              </c:numCache>
            </c:numRef>
          </c:val>
          <c:extLst>
            <c:ext xmlns:c16="http://schemas.microsoft.com/office/drawing/2014/chart" uri="{C3380CC4-5D6E-409C-BE32-E72D297353CC}">
              <c16:uniqueId val="{00000000-72BD-48C2-B6B5-A1FF76B25DAE}"/>
            </c:ext>
          </c:extLst>
        </c:ser>
        <c:dLbls>
          <c:dLblPos val="inEnd"/>
          <c:showLegendKey val="0"/>
          <c:showVal val="1"/>
          <c:showCatName val="0"/>
          <c:showSerName val="0"/>
          <c:showPercent val="0"/>
          <c:showBubbleSize val="0"/>
        </c:dLbls>
        <c:gapWidth val="41"/>
        <c:axId val="1420468959"/>
        <c:axId val="1420469439"/>
      </c:barChart>
      <c:catAx>
        <c:axId val="1420468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effectLst/>
                <a:latin typeface="Times New Roman" panose="02020603050405020304" pitchFamily="18" charset="0"/>
                <a:ea typeface="+mn-ea"/>
                <a:cs typeface="Times New Roman" panose="02020603050405020304" pitchFamily="18" charset="0"/>
              </a:defRPr>
            </a:pPr>
            <a:endParaRPr lang="en-US"/>
          </a:p>
        </c:txPr>
        <c:crossAx val="1420469439"/>
        <c:crosses val="autoZero"/>
        <c:auto val="1"/>
        <c:lblAlgn val="ctr"/>
        <c:lblOffset val="100"/>
        <c:noMultiLvlLbl val="0"/>
      </c:catAx>
      <c:valAx>
        <c:axId val="1420469439"/>
        <c:scaling>
          <c:orientation val="minMax"/>
        </c:scaling>
        <c:delete val="1"/>
        <c:axPos val="l"/>
        <c:numFmt formatCode="General" sourceLinked="1"/>
        <c:majorTickMark val="none"/>
        <c:minorTickMark val="none"/>
        <c:tickLblPos val="nextTo"/>
        <c:crossAx val="142046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1"/>
      </a:solidFill>
      <a:round/>
    </a:ln>
    <a:effectLst/>
  </c:spPr>
  <c:txPr>
    <a:bodyPr/>
    <a:lstStyle/>
    <a:p>
      <a:pPr>
        <a:defRPr sz="1050"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hyperlink" Target="https://www.wallpaperflare.com/indian-cricketer-virat-kohli-one-person-standing-casual-clothing-wallpaper-qyrrp/crop" TargetMode="External"/><Relationship Id="rId1" Type="http://schemas.openxmlformats.org/officeDocument/2006/relationships/image" Target="../media/image1.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27</xdr:col>
      <xdr:colOff>237480</xdr:colOff>
      <xdr:row>7</xdr:row>
      <xdr:rowOff>0</xdr:rowOff>
    </xdr:from>
    <xdr:to>
      <xdr:col>32</xdr:col>
      <xdr:colOff>666104</xdr:colOff>
      <xdr:row>15</xdr:row>
      <xdr:rowOff>124728</xdr:rowOff>
    </xdr:to>
    <xdr:graphicFrame macro="">
      <xdr:nvGraphicFramePr>
        <xdr:cNvPr id="3" name="Chart 2">
          <a:extLst>
            <a:ext uri="{FF2B5EF4-FFF2-40B4-BE49-F238E27FC236}">
              <a16:creationId xmlns:a16="http://schemas.microsoft.com/office/drawing/2014/main" id="{EF725775-C56D-2F23-FB7E-0A4C70B77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522713</xdr:colOff>
      <xdr:row>19</xdr:row>
      <xdr:rowOff>1394</xdr:rowOff>
    </xdr:from>
    <xdr:to>
      <xdr:col>8</xdr:col>
      <xdr:colOff>783140</xdr:colOff>
      <xdr:row>27</xdr:row>
      <xdr:rowOff>115810</xdr:rowOff>
    </xdr:to>
    <xdr:graphicFrame macro="">
      <xdr:nvGraphicFramePr>
        <xdr:cNvPr id="2" name="Chart 1">
          <a:extLst>
            <a:ext uri="{FF2B5EF4-FFF2-40B4-BE49-F238E27FC236}">
              <a16:creationId xmlns:a16="http://schemas.microsoft.com/office/drawing/2014/main" id="{3CD71C81-1DD9-7DCF-8E93-BE1D5E42E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296793</xdr:colOff>
      <xdr:row>20</xdr:row>
      <xdr:rowOff>96631</xdr:rowOff>
    </xdr:from>
    <xdr:to>
      <xdr:col>1</xdr:col>
      <xdr:colOff>919523</xdr:colOff>
      <xdr:row>26</xdr:row>
      <xdr:rowOff>134437</xdr:rowOff>
    </xdr:to>
    <xdr:graphicFrame macro="">
      <xdr:nvGraphicFramePr>
        <xdr:cNvPr id="4" name="Chart 3">
          <a:extLst>
            <a:ext uri="{FF2B5EF4-FFF2-40B4-BE49-F238E27FC236}">
              <a16:creationId xmlns:a16="http://schemas.microsoft.com/office/drawing/2014/main" id="{6A93738C-48E6-EDDF-7F39-7D8A5994A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95159</xdr:colOff>
      <xdr:row>19</xdr:row>
      <xdr:rowOff>42939</xdr:rowOff>
    </xdr:from>
    <xdr:to>
      <xdr:col>33</xdr:col>
      <xdr:colOff>457639</xdr:colOff>
      <xdr:row>24</xdr:row>
      <xdr:rowOff>175760</xdr:rowOff>
    </xdr:to>
    <xdr:graphicFrame macro="">
      <xdr:nvGraphicFramePr>
        <xdr:cNvPr id="6" name="Chart 5">
          <a:extLst>
            <a:ext uri="{FF2B5EF4-FFF2-40B4-BE49-F238E27FC236}">
              <a16:creationId xmlns:a16="http://schemas.microsoft.com/office/drawing/2014/main" id="{CCC539FE-EF0F-907C-841F-4AF6A734E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34846</xdr:colOff>
      <xdr:row>3</xdr:row>
      <xdr:rowOff>158207</xdr:rowOff>
    </xdr:from>
    <xdr:to>
      <xdr:col>48</xdr:col>
      <xdr:colOff>477411</xdr:colOff>
      <xdr:row>18</xdr:row>
      <xdr:rowOff>113602</xdr:rowOff>
    </xdr:to>
    <xdr:graphicFrame macro="">
      <xdr:nvGraphicFramePr>
        <xdr:cNvPr id="10" name="Chart 9">
          <a:extLst>
            <a:ext uri="{FF2B5EF4-FFF2-40B4-BE49-F238E27FC236}">
              <a16:creationId xmlns:a16="http://schemas.microsoft.com/office/drawing/2014/main" id="{2ADA8594-FCA6-75C5-C9EC-6D18A73FE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407716</xdr:colOff>
      <xdr:row>30</xdr:row>
      <xdr:rowOff>188177</xdr:rowOff>
    </xdr:from>
    <xdr:to>
      <xdr:col>37</xdr:col>
      <xdr:colOff>471603</xdr:colOff>
      <xdr:row>43</xdr:row>
      <xdr:rowOff>153330</xdr:rowOff>
    </xdr:to>
    <xdr:graphicFrame macro="">
      <xdr:nvGraphicFramePr>
        <xdr:cNvPr id="5" name="Chart 4">
          <a:extLst>
            <a:ext uri="{FF2B5EF4-FFF2-40B4-BE49-F238E27FC236}">
              <a16:creationId xmlns:a16="http://schemas.microsoft.com/office/drawing/2014/main" id="{95A6A342-ADA1-E0FD-38AE-6DAAC6AA6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286911</xdr:colOff>
      <xdr:row>22</xdr:row>
      <xdr:rowOff>25786</xdr:rowOff>
    </xdr:from>
    <xdr:to>
      <xdr:col>48</xdr:col>
      <xdr:colOff>11616</xdr:colOff>
      <xdr:row>36</xdr:row>
      <xdr:rowOff>171681</xdr:rowOff>
    </xdr:to>
    <xdr:graphicFrame macro="">
      <xdr:nvGraphicFramePr>
        <xdr:cNvPr id="7" name="Chart 6">
          <a:extLst>
            <a:ext uri="{FF2B5EF4-FFF2-40B4-BE49-F238E27FC236}">
              <a16:creationId xmlns:a16="http://schemas.microsoft.com/office/drawing/2014/main" id="{67ECDBE8-FF5D-4977-8BF0-0400749C1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136072</xdr:colOff>
      <xdr:row>0</xdr:row>
      <xdr:rowOff>31401</xdr:rowOff>
    </xdr:from>
    <xdr:to>
      <xdr:col>5</xdr:col>
      <xdr:colOff>260803</xdr:colOff>
      <xdr:row>10</xdr:row>
      <xdr:rowOff>100954</xdr:rowOff>
    </xdr:to>
    <xdr:pic>
      <xdr:nvPicPr>
        <xdr:cNvPr id="3" name="Picture 2">
          <a:extLst>
            <a:ext uri="{FF2B5EF4-FFF2-40B4-BE49-F238E27FC236}">
              <a16:creationId xmlns:a16="http://schemas.microsoft.com/office/drawing/2014/main" id="{8BF869C0-6EEE-5DC7-EF78-896D3D85B18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rcRect l="-298" r="107" b="-480"/>
        <a:stretch/>
      </xdr:blipFill>
      <xdr:spPr>
        <a:xfrm>
          <a:off x="136072" y="31401"/>
          <a:ext cx="3160171" cy="1953619"/>
        </a:xfrm>
        <a:prstGeom prst="rect">
          <a:avLst/>
        </a:prstGeom>
      </xdr:spPr>
    </xdr:pic>
    <xdr:clientData/>
  </xdr:twoCellAnchor>
  <xdr:twoCellAnchor>
    <xdr:from>
      <xdr:col>0</xdr:col>
      <xdr:colOff>0</xdr:colOff>
      <xdr:row>1</xdr:row>
      <xdr:rowOff>129614</xdr:rowOff>
    </xdr:from>
    <xdr:to>
      <xdr:col>2</xdr:col>
      <xdr:colOff>419553</xdr:colOff>
      <xdr:row>8</xdr:row>
      <xdr:rowOff>93330</xdr:rowOff>
    </xdr:to>
    <xdr:sp macro="" textlink="">
      <xdr:nvSpPr>
        <xdr:cNvPr id="4" name="TextBox 3">
          <a:extLst>
            <a:ext uri="{FF2B5EF4-FFF2-40B4-BE49-F238E27FC236}">
              <a16:creationId xmlns:a16="http://schemas.microsoft.com/office/drawing/2014/main" id="{A3045288-CDAC-BCA4-066A-E49903774415}"/>
            </a:ext>
          </a:extLst>
        </xdr:cNvPr>
        <xdr:cNvSpPr txBox="1"/>
      </xdr:nvSpPr>
      <xdr:spPr>
        <a:xfrm>
          <a:off x="0" y="318021"/>
          <a:ext cx="1633729" cy="1282562"/>
        </a:xfrm>
        <a:prstGeom prst="verticalScroll">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t"/>
        <a:lstStyle/>
        <a:p>
          <a:r>
            <a:rPr lang="en-IN" sz="14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SUMMARY OF VIRAT</a:t>
          </a:r>
          <a:r>
            <a:rPr lang="en-IN" sz="1400" b="1"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KOHLI'S  CENTURIES</a:t>
          </a:r>
          <a:endParaRPr lang="en-IN" sz="14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5</xdr:col>
      <xdr:colOff>450082</xdr:colOff>
      <xdr:row>0</xdr:row>
      <xdr:rowOff>177941</xdr:rowOff>
    </xdr:from>
    <xdr:to>
      <xdr:col>9</xdr:col>
      <xdr:colOff>366347</xdr:colOff>
      <xdr:row>2</xdr:row>
      <xdr:rowOff>83738</xdr:rowOff>
    </xdr:to>
    <xdr:sp macro="" textlink="">
      <xdr:nvSpPr>
        <xdr:cNvPr id="5" name="Rectangle 4">
          <a:extLst>
            <a:ext uri="{FF2B5EF4-FFF2-40B4-BE49-F238E27FC236}">
              <a16:creationId xmlns:a16="http://schemas.microsoft.com/office/drawing/2014/main" id="{BBC23B5F-702B-AC7B-D6C1-DB40DB7687A4}"/>
            </a:ext>
          </a:extLst>
        </xdr:cNvPr>
        <xdr:cNvSpPr/>
      </xdr:nvSpPr>
      <xdr:spPr>
        <a:xfrm>
          <a:off x="3485522" y="177941"/>
          <a:ext cx="2344616" cy="28261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IN" sz="1200" b="1">
              <a:latin typeface="Times New Roman" panose="02020603050405020304" pitchFamily="18" charset="0"/>
              <a:cs typeface="Times New Roman" panose="02020603050405020304" pitchFamily="18" charset="0"/>
            </a:rPr>
            <a:t>TOTAL</a:t>
          </a:r>
          <a:r>
            <a:rPr lang="en-IN" sz="1200" b="1" baseline="0">
              <a:latin typeface="Times New Roman" panose="02020603050405020304" pitchFamily="18" charset="0"/>
              <a:cs typeface="Times New Roman" panose="02020603050405020304" pitchFamily="18" charset="0"/>
            </a:rPr>
            <a:t> CENTUIRES SCORED</a:t>
          </a:r>
          <a:endParaRPr lang="en-IN" sz="1200" b="1">
            <a:latin typeface="Times New Roman" panose="02020603050405020304" pitchFamily="18" charset="0"/>
            <a:cs typeface="Times New Roman" panose="02020603050405020304" pitchFamily="18" charset="0"/>
          </a:endParaRPr>
        </a:p>
      </xdr:txBody>
    </xdr:sp>
    <xdr:clientData/>
  </xdr:twoCellAnchor>
  <xdr:twoCellAnchor>
    <xdr:from>
      <xdr:col>5</xdr:col>
      <xdr:colOff>345413</xdr:colOff>
      <xdr:row>5</xdr:row>
      <xdr:rowOff>157006</xdr:rowOff>
    </xdr:from>
    <xdr:to>
      <xdr:col>9</xdr:col>
      <xdr:colOff>471017</xdr:colOff>
      <xdr:row>7</xdr:row>
      <xdr:rowOff>62803</xdr:rowOff>
    </xdr:to>
    <xdr:sp macro="" textlink="">
      <xdr:nvSpPr>
        <xdr:cNvPr id="6" name="Rectangle 5">
          <a:extLst>
            <a:ext uri="{FF2B5EF4-FFF2-40B4-BE49-F238E27FC236}">
              <a16:creationId xmlns:a16="http://schemas.microsoft.com/office/drawing/2014/main" id="{AC8B536F-9776-4A80-B274-50BCFA51B329}"/>
            </a:ext>
          </a:extLst>
        </xdr:cNvPr>
        <xdr:cNvSpPr/>
      </xdr:nvSpPr>
      <xdr:spPr>
        <a:xfrm>
          <a:off x="3380853" y="1099039"/>
          <a:ext cx="2553955" cy="28261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IN" sz="1100" b="1" baseline="0">
              <a:latin typeface="Times New Roman" panose="02020603050405020304" pitchFamily="18" charset="0"/>
              <a:cs typeface="Times New Roman" panose="02020603050405020304" pitchFamily="18" charset="0"/>
            </a:rPr>
            <a:t>AVG SR. ( IN CENTUIRES SCORED)</a:t>
          </a:r>
          <a:endParaRPr lang="en-IN" sz="1100" b="1">
            <a:latin typeface="Times New Roman" panose="02020603050405020304" pitchFamily="18" charset="0"/>
            <a:cs typeface="Times New Roman" panose="02020603050405020304" pitchFamily="18" charset="0"/>
          </a:endParaRPr>
        </a:p>
      </xdr:txBody>
    </xdr:sp>
    <xdr:clientData/>
  </xdr:twoCellAnchor>
  <xdr:twoCellAnchor>
    <xdr:from>
      <xdr:col>0</xdr:col>
      <xdr:colOff>142874</xdr:colOff>
      <xdr:row>11</xdr:row>
      <xdr:rowOff>0</xdr:rowOff>
    </xdr:from>
    <xdr:to>
      <xdr:col>5</xdr:col>
      <xdr:colOff>431005</xdr:colOff>
      <xdr:row>22</xdr:row>
      <xdr:rowOff>109538</xdr:rowOff>
    </xdr:to>
    <xdr:graphicFrame macro="">
      <xdr:nvGraphicFramePr>
        <xdr:cNvPr id="2" name="Chart 1">
          <a:extLst>
            <a:ext uri="{FF2B5EF4-FFF2-40B4-BE49-F238E27FC236}">
              <a16:creationId xmlns:a16="http://schemas.microsoft.com/office/drawing/2014/main" id="{2E86DC22-5072-4055-973B-9F1EAE2FD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23811</xdr:colOff>
      <xdr:row>0</xdr:row>
      <xdr:rowOff>83344</xdr:rowOff>
    </xdr:from>
    <xdr:to>
      <xdr:col>17</xdr:col>
      <xdr:colOff>408215</xdr:colOff>
      <xdr:row>10</xdr:row>
      <xdr:rowOff>119063</xdr:rowOff>
    </xdr:to>
    <xdr:graphicFrame macro="">
      <xdr:nvGraphicFramePr>
        <xdr:cNvPr id="7" name="Chart 6">
          <a:extLst>
            <a:ext uri="{FF2B5EF4-FFF2-40B4-BE49-F238E27FC236}">
              <a16:creationId xmlns:a16="http://schemas.microsoft.com/office/drawing/2014/main" id="{73D938EF-0297-430A-8536-0954CCD62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533128</xdr:colOff>
      <xdr:row>11</xdr:row>
      <xdr:rowOff>0</xdr:rowOff>
    </xdr:from>
    <xdr:to>
      <xdr:col>13</xdr:col>
      <xdr:colOff>51954</xdr:colOff>
      <xdr:row>22</xdr:row>
      <xdr:rowOff>113824</xdr:rowOff>
    </xdr:to>
    <xdr:graphicFrame macro="">
      <xdr:nvGraphicFramePr>
        <xdr:cNvPr id="8" name="Chart 7">
          <a:extLst>
            <a:ext uri="{FF2B5EF4-FFF2-40B4-BE49-F238E27FC236}">
              <a16:creationId xmlns:a16="http://schemas.microsoft.com/office/drawing/2014/main" id="{4B5CEC4D-2086-4BDF-A9A6-F334CE700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151096</xdr:colOff>
      <xdr:row>23</xdr:row>
      <xdr:rowOff>58480</xdr:rowOff>
    </xdr:from>
    <xdr:to>
      <xdr:col>13</xdr:col>
      <xdr:colOff>69272</xdr:colOff>
      <xdr:row>36</xdr:row>
      <xdr:rowOff>103552</xdr:rowOff>
    </xdr:to>
    <xdr:graphicFrame macro="">
      <xdr:nvGraphicFramePr>
        <xdr:cNvPr id="21" name="Chart 20">
          <a:extLst>
            <a:ext uri="{FF2B5EF4-FFF2-40B4-BE49-F238E27FC236}">
              <a16:creationId xmlns:a16="http://schemas.microsoft.com/office/drawing/2014/main" id="{D6D32C88-A095-449D-9068-5C21A509E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204107</xdr:colOff>
      <xdr:row>11</xdr:row>
      <xdr:rowOff>85045</xdr:rowOff>
    </xdr:from>
    <xdr:to>
      <xdr:col>17</xdr:col>
      <xdr:colOff>459241</xdr:colOff>
      <xdr:row>18</xdr:row>
      <xdr:rowOff>85045</xdr:rowOff>
    </xdr:to>
    <mc:AlternateContent xmlns:mc="http://schemas.openxmlformats.org/markup-compatibility/2006" xmlns:a14="http://schemas.microsoft.com/office/drawing/2010/main">
      <mc:Choice Requires="a14">
        <xdr:graphicFrame macro="">
          <xdr:nvGraphicFramePr>
            <xdr:cNvPr id="9" name="Format of game 1">
              <a:extLst>
                <a:ext uri="{FF2B5EF4-FFF2-40B4-BE49-F238E27FC236}">
                  <a16:creationId xmlns:a16="http://schemas.microsoft.com/office/drawing/2014/main" id="{5887A2AF-EBB6-4F44-96D4-3B51BE31878D}"/>
                </a:ext>
              </a:extLst>
            </xdr:cNvPr>
            <xdr:cNvGraphicFramePr/>
          </xdr:nvGraphicFramePr>
          <xdr:xfrm>
            <a:off x="0" y="0"/>
            <a:ext cx="0" cy="0"/>
          </xdr:xfrm>
          <a:graphic>
            <a:graphicData uri="http://schemas.microsoft.com/office/drawing/2010/slicer">
              <sle:slicer xmlns:sle="http://schemas.microsoft.com/office/drawing/2010/slicer" name="Format of game 1"/>
            </a:graphicData>
          </a:graphic>
        </xdr:graphicFrame>
      </mc:Choice>
      <mc:Fallback xmlns="">
        <xdr:sp macro="" textlink="">
          <xdr:nvSpPr>
            <xdr:cNvPr id="0" name=""/>
            <xdr:cNvSpPr>
              <a:spLocks noTextEdit="1"/>
            </xdr:cNvSpPr>
          </xdr:nvSpPr>
          <xdr:spPr>
            <a:xfrm>
              <a:off x="8164286" y="2143125"/>
              <a:ext cx="2704419" cy="1309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544286</xdr:colOff>
      <xdr:row>18</xdr:row>
      <xdr:rowOff>34016</xdr:rowOff>
    </xdr:from>
    <xdr:to>
      <xdr:col>26</xdr:col>
      <xdr:colOff>510267</xdr:colOff>
      <xdr:row>36</xdr:row>
      <xdr:rowOff>51026</xdr:rowOff>
    </xdr:to>
    <xdr:graphicFrame macro="">
      <xdr:nvGraphicFramePr>
        <xdr:cNvPr id="10" name="Chart 9">
          <a:extLst>
            <a:ext uri="{FF2B5EF4-FFF2-40B4-BE49-F238E27FC236}">
              <a16:creationId xmlns:a16="http://schemas.microsoft.com/office/drawing/2014/main" id="{86B7B303-601B-4483-BC54-73BE446F3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255133</xdr:colOff>
      <xdr:row>19</xdr:row>
      <xdr:rowOff>85044</xdr:rowOff>
    </xdr:from>
    <xdr:to>
      <xdr:col>19</xdr:col>
      <xdr:colOff>425223</xdr:colOff>
      <xdr:row>36</xdr:row>
      <xdr:rowOff>85043</xdr:rowOff>
    </xdr:to>
    <xdr:graphicFrame macro="">
      <xdr:nvGraphicFramePr>
        <xdr:cNvPr id="11" name="Chart 10">
          <a:extLst>
            <a:ext uri="{FF2B5EF4-FFF2-40B4-BE49-F238E27FC236}">
              <a16:creationId xmlns:a16="http://schemas.microsoft.com/office/drawing/2014/main" id="{E0D56715-7356-4FFB-8F0F-F173BE04B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578301</xdr:colOff>
      <xdr:row>0</xdr:row>
      <xdr:rowOff>153080</xdr:rowOff>
    </xdr:from>
    <xdr:to>
      <xdr:col>26</xdr:col>
      <xdr:colOff>476249</xdr:colOff>
      <xdr:row>17</xdr:row>
      <xdr:rowOff>85044</xdr:rowOff>
    </xdr:to>
    <xdr:graphicFrame macro="">
      <xdr:nvGraphicFramePr>
        <xdr:cNvPr id="13" name="Chart 12">
          <a:extLst>
            <a:ext uri="{FF2B5EF4-FFF2-40B4-BE49-F238E27FC236}">
              <a16:creationId xmlns:a16="http://schemas.microsoft.com/office/drawing/2014/main" id="{01C43EEB-CF6D-49FD-99B9-DFDDCD8A8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rawat" refreshedDate="45372.740449305558" createdVersion="8" refreshedVersion="8" minRefreshableVersion="3" recordCount="71" xr:uid="{00000000-000A-0000-FFFF-FFFF06000000}">
  <cacheSource type="worksheet">
    <worksheetSource ref="A1:R72" sheet="Dataset"/>
  </cacheSource>
  <cacheFields count="18">
    <cacheField name="Score" numFmtId="0">
      <sharedItems containsSemiMixedTypes="0" containsString="0" containsNumber="1" containsInteger="1" minValue="100" maxValue="254"/>
    </cacheField>
    <cacheField name="Out/Not Out" numFmtId="0">
      <sharedItems count="2">
        <s v="Out"/>
        <s v="Not Out"/>
      </sharedItems>
    </cacheField>
    <cacheField name="Against" numFmtId="0">
      <sharedItems count="10">
        <s v="Australia"/>
        <s v="New Zealand"/>
        <s v="England"/>
        <s v="South Africa"/>
        <s v="Sri Lanka"/>
        <s v="West Indies"/>
        <s v="Bangladesh"/>
        <s v="Pakistan"/>
        <s v="Zimbabwe"/>
        <s v="Afganistan"/>
      </sharedItems>
    </cacheField>
    <cacheField name="Batting Order" numFmtId="0">
      <sharedItems containsSemiMixedTypes="0" containsString="0" containsNumber="1" containsInteger="1" minValue="1" maxValue="6" count="5">
        <n v="6"/>
        <n v="5"/>
        <n v="4"/>
        <n v="3"/>
        <n v="1"/>
      </sharedItems>
    </cacheField>
    <cacheField name="Inn." numFmtId="0">
      <sharedItems containsSemiMixedTypes="0" containsString="0" containsNumber="1" containsInteger="1" minValue="1" maxValue="4"/>
    </cacheField>
    <cacheField name="Strike Rate" numFmtId="0">
      <sharedItems containsString="0" containsBlank="1" containsNumber="1" minValue="84.9" maxValue="200"/>
    </cacheField>
    <cacheField name="Venue" numFmtId="0">
      <sharedItems count="45">
        <s v="Adelaide Oval"/>
        <s v="M. Chinnaswamy Stadium"/>
        <s v="Vidarbha Cricket Association Stadium"/>
        <s v="M. A. Chidambaram Stadium"/>
        <s v="Wanderers Stadium"/>
        <s v="Basin Reserve"/>
        <s v="Melbourne Cricket Ground"/>
        <s v="Sydney Cricket Ground"/>
        <s v="Galle International Stadium"/>
        <s v="Sir Vivian Richards Stadium"/>
        <s v="Holkar Stadium"/>
        <s v="ACA-VDCA Cricket Stadium"/>
        <s v="Wankhede Stadium"/>
        <s v="Rajiv Gandhi International Cricket Stadium"/>
        <s v="Eden Gardens"/>
        <s v="Feroz Shah Kotla Ground"/>
        <s v="SuperSport Park"/>
        <s v="Edgbaston Cricket Ground"/>
        <s v="Trent Bridge"/>
        <s v="Saurashtra Cricket Association Stadium"/>
        <s v="Perth Stadium"/>
        <s v="Maharashtra Cricket Association Stadium"/>
        <s v="Sher-e-Bangla Cricket Stadium"/>
        <s v="APCA-VDCA Stadium"/>
        <s v="Nehru Stadium"/>
        <s v="Sophia Gardens"/>
        <s v="Bellerive Oval"/>
        <s v="MRIC Stadium"/>
        <s v="R. Premadasa Stadium"/>
        <s v="Queen's Park Oval"/>
        <s v="Harare Sports Club"/>
        <s v="Sawai Mansingh Stadium"/>
        <s v="VCA Stadium"/>
        <s v="McLean Park"/>
        <s v="Khan Shaheb Osman Ali Stadium"/>
        <s v="HPCA Stadium"/>
        <s v="JSCA International Stadium"/>
        <s v="Manuka Oval"/>
        <s v="Punjab Cricket Association IS Bindra Stadium"/>
        <s v="Sabina Park"/>
        <s v="Green Park Stadium"/>
        <s v="Kingsmead Cricket Ground"/>
        <s v="Newlands Cricket Ground"/>
        <s v="ACA Stadium"/>
        <s v="Dubai International Cricket Stadium"/>
      </sharedItems>
    </cacheField>
    <cacheField name="Location" numFmtId="0">
      <sharedItems/>
    </cacheField>
    <cacheField name="H/A" numFmtId="0">
      <sharedItems count="2">
        <s v="Away"/>
        <s v="Home"/>
      </sharedItems>
    </cacheField>
    <cacheField name="Date" numFmtId="14">
      <sharedItems containsSemiMixedTypes="0" containsNonDate="0" containsDate="1" containsString="0" minDate="2009-12-24T00:00:00" maxDate="2022-09-09T00:00:00"/>
    </cacheField>
    <cacheField name="Result" numFmtId="0">
      <sharedItems count="6">
        <s v="Lost"/>
        <s v="Won"/>
        <s v="Drawn"/>
        <s v="Lost (D/L)"/>
        <s v="Won (D/L)"/>
        <s v="Tied"/>
      </sharedItems>
    </cacheField>
    <cacheField name="Format" numFmtId="0">
      <sharedItems count="3">
        <s v="Test"/>
        <s v="ODI"/>
        <s v="T20I"/>
      </sharedItems>
    </cacheField>
    <cacheField name="Man of the Match" numFmtId="0">
      <sharedItems count="2">
        <s v="No"/>
        <s v="Yes"/>
      </sharedItems>
    </cacheField>
    <cacheField name="Captain" numFmtId="0">
      <sharedItems count="2">
        <s v="No"/>
        <s v="Yes"/>
      </sharedItems>
    </cacheField>
    <cacheField name="score_range" numFmtId="0">
      <sharedItems count="2">
        <s v="100 to 150"/>
        <s v="200+"/>
      </sharedItems>
    </cacheField>
    <cacheField name="sr_range" numFmtId="0">
      <sharedItems count="4">
        <s v="NA"/>
        <s v="Low"/>
        <s v="Medium"/>
        <s v="High"/>
      </sharedItems>
    </cacheField>
    <cacheField name="in_sena" numFmtId="0">
      <sharedItems containsSemiMixedTypes="0" containsString="0" containsNumber="1" containsInteger="1" minValue="0" maxValue="1" count="2">
        <n v="1"/>
        <n v="0"/>
      </sharedItems>
    </cacheField>
    <cacheField name="year" numFmtId="0">
      <sharedItems containsSemiMixedTypes="0" containsString="0" containsNumber="1" containsInteger="1" minValue="2009" maxValue="2022" count="12">
        <n v="2012"/>
        <n v="2013"/>
        <n v="2014"/>
        <n v="2015"/>
        <n v="2016"/>
        <n v="2017"/>
        <n v="2018"/>
        <n v="2019"/>
        <n v="2009"/>
        <n v="2010"/>
        <n v="2011"/>
        <n v="2022"/>
      </sharedItems>
    </cacheField>
  </cacheFields>
  <extLst>
    <ext xmlns:x14="http://schemas.microsoft.com/office/spreadsheetml/2009/9/main" uri="{725AE2AE-9491-48be-B2B4-4EB974FC3084}">
      <x14:pivotCacheDefinition pivotCacheId="3032536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rawat" refreshedDate="45372.752277777778" createdVersion="8" refreshedVersion="8" minRefreshableVersion="3" recordCount="71" xr:uid="{00000000-000A-0000-FFFF-FFFF0B000000}">
  <cacheSource type="worksheet">
    <worksheetSource ref="O1:O72" sheet="Dataset"/>
  </cacheSource>
  <cacheFields count="1">
    <cacheField name="score_range" numFmtId="0">
      <sharedItems count="3">
        <s v="100 to 150"/>
        <s v="150 to 200"/>
        <s v="2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n v="116"/>
    <x v="0"/>
    <x v="0"/>
    <x v="0"/>
    <n v="2"/>
    <m/>
    <x v="0"/>
    <s v=" Adelaide"/>
    <x v="0"/>
    <d v="2012-01-24T00:00:00"/>
    <x v="0"/>
    <x v="0"/>
    <x v="0"/>
    <x v="0"/>
    <x v="0"/>
    <x v="0"/>
    <x v="0"/>
    <x v="0"/>
  </r>
  <r>
    <n v="103"/>
    <x v="0"/>
    <x v="1"/>
    <x v="1"/>
    <n v="2"/>
    <m/>
    <x v="1"/>
    <s v=" Bangalore"/>
    <x v="1"/>
    <d v="2012-08-31T00:00:00"/>
    <x v="1"/>
    <x v="0"/>
    <x v="1"/>
    <x v="0"/>
    <x v="0"/>
    <x v="0"/>
    <x v="1"/>
    <x v="0"/>
  </r>
  <r>
    <n v="103"/>
    <x v="0"/>
    <x v="2"/>
    <x v="1"/>
    <n v="2"/>
    <m/>
    <x v="2"/>
    <s v=" Nagpur"/>
    <x v="1"/>
    <d v="2012-12-13T00:00:00"/>
    <x v="2"/>
    <x v="0"/>
    <x v="0"/>
    <x v="0"/>
    <x v="0"/>
    <x v="0"/>
    <x v="1"/>
    <x v="0"/>
  </r>
  <r>
    <n v="107"/>
    <x v="0"/>
    <x v="0"/>
    <x v="1"/>
    <n v="2"/>
    <m/>
    <x v="3"/>
    <s v=" Chennai"/>
    <x v="1"/>
    <d v="2013-02-22T00:00:00"/>
    <x v="1"/>
    <x v="0"/>
    <x v="0"/>
    <x v="0"/>
    <x v="0"/>
    <x v="0"/>
    <x v="1"/>
    <x v="1"/>
  </r>
  <r>
    <n v="119"/>
    <x v="0"/>
    <x v="3"/>
    <x v="2"/>
    <n v="1"/>
    <m/>
    <x v="4"/>
    <s v=" Johannesburg"/>
    <x v="0"/>
    <d v="2013-12-18T00:00:00"/>
    <x v="2"/>
    <x v="0"/>
    <x v="0"/>
    <x v="0"/>
    <x v="0"/>
    <x v="0"/>
    <x v="0"/>
    <x v="1"/>
  </r>
  <r>
    <n v="105"/>
    <x v="1"/>
    <x v="1"/>
    <x v="2"/>
    <n v="4"/>
    <m/>
    <x v="5"/>
    <s v=" Wellington"/>
    <x v="0"/>
    <d v="2014-02-14T00:00:00"/>
    <x v="2"/>
    <x v="0"/>
    <x v="0"/>
    <x v="0"/>
    <x v="0"/>
    <x v="0"/>
    <x v="0"/>
    <x v="2"/>
  </r>
  <r>
    <n v="115"/>
    <x v="0"/>
    <x v="0"/>
    <x v="2"/>
    <n v="2"/>
    <m/>
    <x v="0"/>
    <s v=" Adelaide"/>
    <x v="0"/>
    <d v="2014-12-09T00:00:00"/>
    <x v="0"/>
    <x v="0"/>
    <x v="0"/>
    <x v="1"/>
    <x v="0"/>
    <x v="0"/>
    <x v="0"/>
    <x v="2"/>
  </r>
  <r>
    <n v="141"/>
    <x v="0"/>
    <x v="0"/>
    <x v="2"/>
    <n v="4"/>
    <m/>
    <x v="0"/>
    <s v=" Adelaide"/>
    <x v="0"/>
    <d v="2014-12-09T00:00:00"/>
    <x v="0"/>
    <x v="0"/>
    <x v="0"/>
    <x v="1"/>
    <x v="0"/>
    <x v="0"/>
    <x v="0"/>
    <x v="2"/>
  </r>
  <r>
    <n v="169"/>
    <x v="0"/>
    <x v="0"/>
    <x v="2"/>
    <n v="2"/>
    <m/>
    <x v="6"/>
    <s v=" Melbourne"/>
    <x v="0"/>
    <d v="2014-12-26T00:00:00"/>
    <x v="2"/>
    <x v="0"/>
    <x v="0"/>
    <x v="0"/>
    <x v="1"/>
    <x v="0"/>
    <x v="0"/>
    <x v="2"/>
  </r>
  <r>
    <n v="147"/>
    <x v="0"/>
    <x v="0"/>
    <x v="2"/>
    <n v="2"/>
    <m/>
    <x v="7"/>
    <s v=" Sydney"/>
    <x v="0"/>
    <d v="2015-01-06T00:00:00"/>
    <x v="2"/>
    <x v="0"/>
    <x v="0"/>
    <x v="1"/>
    <x v="0"/>
    <x v="0"/>
    <x v="0"/>
    <x v="3"/>
  </r>
  <r>
    <n v="103"/>
    <x v="0"/>
    <x v="4"/>
    <x v="2"/>
    <n v="2"/>
    <m/>
    <x v="8"/>
    <s v=" Galle"/>
    <x v="0"/>
    <d v="2015-08-12T00:00:00"/>
    <x v="0"/>
    <x v="0"/>
    <x v="0"/>
    <x v="1"/>
    <x v="0"/>
    <x v="0"/>
    <x v="1"/>
    <x v="3"/>
  </r>
  <r>
    <n v="200"/>
    <x v="0"/>
    <x v="5"/>
    <x v="2"/>
    <n v="1"/>
    <m/>
    <x v="9"/>
    <s v=" North Sound"/>
    <x v="0"/>
    <d v="2016-07-21T00:00:00"/>
    <x v="1"/>
    <x v="0"/>
    <x v="0"/>
    <x v="1"/>
    <x v="1"/>
    <x v="0"/>
    <x v="1"/>
    <x v="4"/>
  </r>
  <r>
    <n v="211"/>
    <x v="0"/>
    <x v="1"/>
    <x v="2"/>
    <n v="1"/>
    <m/>
    <x v="10"/>
    <s v=" Indore"/>
    <x v="1"/>
    <d v="2016-10-08T00:00:00"/>
    <x v="1"/>
    <x v="0"/>
    <x v="0"/>
    <x v="1"/>
    <x v="1"/>
    <x v="0"/>
    <x v="1"/>
    <x v="4"/>
  </r>
  <r>
    <n v="167"/>
    <x v="0"/>
    <x v="2"/>
    <x v="2"/>
    <n v="1"/>
    <m/>
    <x v="11"/>
    <s v=" Visakhapatnam"/>
    <x v="1"/>
    <d v="2016-11-17T00:00:00"/>
    <x v="1"/>
    <x v="0"/>
    <x v="1"/>
    <x v="1"/>
    <x v="1"/>
    <x v="0"/>
    <x v="1"/>
    <x v="4"/>
  </r>
  <r>
    <n v="235"/>
    <x v="0"/>
    <x v="2"/>
    <x v="2"/>
    <n v="2"/>
    <m/>
    <x v="12"/>
    <s v=" Mumbai"/>
    <x v="1"/>
    <d v="2016-12-08T00:00:00"/>
    <x v="1"/>
    <x v="0"/>
    <x v="1"/>
    <x v="1"/>
    <x v="1"/>
    <x v="0"/>
    <x v="1"/>
    <x v="4"/>
  </r>
  <r>
    <n v="204"/>
    <x v="0"/>
    <x v="6"/>
    <x v="2"/>
    <n v="1"/>
    <m/>
    <x v="13"/>
    <s v=" Hyderabad"/>
    <x v="1"/>
    <d v="2017-02-09T00:00:00"/>
    <x v="1"/>
    <x v="0"/>
    <x v="1"/>
    <x v="1"/>
    <x v="1"/>
    <x v="0"/>
    <x v="1"/>
    <x v="5"/>
  </r>
  <r>
    <n v="103"/>
    <x v="1"/>
    <x v="4"/>
    <x v="2"/>
    <n v="3"/>
    <m/>
    <x v="8"/>
    <s v=" Galle"/>
    <x v="0"/>
    <d v="2017-07-26T00:00:00"/>
    <x v="1"/>
    <x v="0"/>
    <x v="0"/>
    <x v="1"/>
    <x v="0"/>
    <x v="0"/>
    <x v="1"/>
    <x v="5"/>
  </r>
  <r>
    <n v="104"/>
    <x v="1"/>
    <x v="4"/>
    <x v="2"/>
    <n v="3"/>
    <m/>
    <x v="14"/>
    <s v=" Kolkata"/>
    <x v="1"/>
    <d v="2017-11-16T00:00:00"/>
    <x v="2"/>
    <x v="0"/>
    <x v="0"/>
    <x v="1"/>
    <x v="0"/>
    <x v="0"/>
    <x v="1"/>
    <x v="5"/>
  </r>
  <r>
    <n v="213"/>
    <x v="0"/>
    <x v="4"/>
    <x v="2"/>
    <n v="2"/>
    <m/>
    <x v="2"/>
    <s v=" Nagpur"/>
    <x v="1"/>
    <d v="2017-11-24T00:00:00"/>
    <x v="1"/>
    <x v="0"/>
    <x v="1"/>
    <x v="1"/>
    <x v="1"/>
    <x v="0"/>
    <x v="1"/>
    <x v="5"/>
  </r>
  <r>
    <n v="243"/>
    <x v="0"/>
    <x v="4"/>
    <x v="2"/>
    <n v="1"/>
    <m/>
    <x v="15"/>
    <s v=" Delhi"/>
    <x v="1"/>
    <d v="2017-12-02T00:00:00"/>
    <x v="2"/>
    <x v="0"/>
    <x v="1"/>
    <x v="1"/>
    <x v="1"/>
    <x v="0"/>
    <x v="1"/>
    <x v="5"/>
  </r>
  <r>
    <n v="153"/>
    <x v="0"/>
    <x v="3"/>
    <x v="2"/>
    <n v="2"/>
    <m/>
    <x v="16"/>
    <s v=" Centurion"/>
    <x v="0"/>
    <d v="2018-01-13T00:00:00"/>
    <x v="0"/>
    <x v="0"/>
    <x v="0"/>
    <x v="1"/>
    <x v="1"/>
    <x v="0"/>
    <x v="0"/>
    <x v="6"/>
  </r>
  <r>
    <n v="149"/>
    <x v="0"/>
    <x v="2"/>
    <x v="2"/>
    <n v="2"/>
    <m/>
    <x v="17"/>
    <s v=" Birmingham"/>
    <x v="0"/>
    <d v="2018-08-01T00:00:00"/>
    <x v="0"/>
    <x v="0"/>
    <x v="0"/>
    <x v="1"/>
    <x v="0"/>
    <x v="0"/>
    <x v="0"/>
    <x v="6"/>
  </r>
  <r>
    <n v="103"/>
    <x v="0"/>
    <x v="2"/>
    <x v="2"/>
    <n v="3"/>
    <m/>
    <x v="18"/>
    <s v=" Nottingham"/>
    <x v="0"/>
    <d v="2018-08-18T00:00:00"/>
    <x v="1"/>
    <x v="0"/>
    <x v="1"/>
    <x v="1"/>
    <x v="0"/>
    <x v="0"/>
    <x v="0"/>
    <x v="6"/>
  </r>
  <r>
    <n v="139"/>
    <x v="0"/>
    <x v="5"/>
    <x v="2"/>
    <n v="1"/>
    <m/>
    <x v="19"/>
    <s v=" Rajkot"/>
    <x v="1"/>
    <d v="2018-10-04T00:00:00"/>
    <x v="1"/>
    <x v="0"/>
    <x v="0"/>
    <x v="1"/>
    <x v="0"/>
    <x v="0"/>
    <x v="1"/>
    <x v="6"/>
  </r>
  <r>
    <n v="123"/>
    <x v="0"/>
    <x v="0"/>
    <x v="2"/>
    <n v="2"/>
    <m/>
    <x v="20"/>
    <s v=" Perth"/>
    <x v="0"/>
    <d v="2018-12-14T00:00:00"/>
    <x v="0"/>
    <x v="0"/>
    <x v="0"/>
    <x v="1"/>
    <x v="0"/>
    <x v="0"/>
    <x v="0"/>
    <x v="6"/>
  </r>
  <r>
    <n v="254"/>
    <x v="1"/>
    <x v="3"/>
    <x v="2"/>
    <n v="1"/>
    <m/>
    <x v="21"/>
    <s v=" Pune"/>
    <x v="1"/>
    <d v="2019-10-10T00:00:00"/>
    <x v="1"/>
    <x v="0"/>
    <x v="1"/>
    <x v="1"/>
    <x v="1"/>
    <x v="0"/>
    <x v="1"/>
    <x v="7"/>
  </r>
  <r>
    <n v="136"/>
    <x v="0"/>
    <x v="6"/>
    <x v="2"/>
    <n v="2"/>
    <m/>
    <x v="14"/>
    <s v=" Kolkata"/>
    <x v="1"/>
    <d v="2019-11-22T00:00:00"/>
    <x v="1"/>
    <x v="0"/>
    <x v="0"/>
    <x v="1"/>
    <x v="0"/>
    <x v="0"/>
    <x v="1"/>
    <x v="7"/>
  </r>
  <r>
    <n v="107"/>
    <x v="0"/>
    <x v="4"/>
    <x v="2"/>
    <n v="2"/>
    <n v="93.85"/>
    <x v="14"/>
    <s v=" Kolkata"/>
    <x v="1"/>
    <d v="2009-12-24T00:00:00"/>
    <x v="1"/>
    <x v="1"/>
    <x v="0"/>
    <x v="0"/>
    <x v="0"/>
    <x v="1"/>
    <x v="1"/>
    <x v="8"/>
  </r>
  <r>
    <n v="102"/>
    <x v="1"/>
    <x v="6"/>
    <x v="3"/>
    <n v="2"/>
    <n v="107.37"/>
    <x v="22"/>
    <s v=" Dhaka"/>
    <x v="0"/>
    <d v="2010-01-11T00:00:00"/>
    <x v="1"/>
    <x v="1"/>
    <x v="1"/>
    <x v="0"/>
    <x v="0"/>
    <x v="2"/>
    <x v="1"/>
    <x v="9"/>
  </r>
  <r>
    <n v="118"/>
    <x v="0"/>
    <x v="0"/>
    <x v="3"/>
    <n v="2"/>
    <n v="97.52"/>
    <x v="23"/>
    <s v=" Visakhapatnam"/>
    <x v="1"/>
    <d v="2010-10-20T00:00:00"/>
    <x v="1"/>
    <x v="1"/>
    <x v="1"/>
    <x v="0"/>
    <x v="0"/>
    <x v="1"/>
    <x v="1"/>
    <x v="9"/>
  </r>
  <r>
    <n v="105"/>
    <x v="0"/>
    <x v="1"/>
    <x v="3"/>
    <n v="1"/>
    <n v="100.96"/>
    <x v="24"/>
    <s v=" Guwahati"/>
    <x v="1"/>
    <d v="2010-11-28T00:00:00"/>
    <x v="1"/>
    <x v="1"/>
    <x v="1"/>
    <x v="0"/>
    <x v="0"/>
    <x v="2"/>
    <x v="1"/>
    <x v="9"/>
  </r>
  <r>
    <n v="100"/>
    <x v="1"/>
    <x v="6"/>
    <x v="2"/>
    <n v="1"/>
    <n v="120.48"/>
    <x v="22"/>
    <s v=" Dhaka"/>
    <x v="0"/>
    <d v="2011-02-19T00:00:00"/>
    <x v="1"/>
    <x v="1"/>
    <x v="0"/>
    <x v="0"/>
    <x v="0"/>
    <x v="3"/>
    <x v="1"/>
    <x v="10"/>
  </r>
  <r>
    <n v="107"/>
    <x v="0"/>
    <x v="2"/>
    <x v="2"/>
    <n v="1"/>
    <n v="115.05"/>
    <x v="25"/>
    <s v=" Cardiff"/>
    <x v="0"/>
    <d v="2011-09-16T00:00:00"/>
    <x v="3"/>
    <x v="1"/>
    <x v="0"/>
    <x v="0"/>
    <x v="0"/>
    <x v="2"/>
    <x v="0"/>
    <x v="10"/>
  </r>
  <r>
    <n v="112"/>
    <x v="1"/>
    <x v="2"/>
    <x v="2"/>
    <n v="2"/>
    <n v="114.28"/>
    <x v="15"/>
    <s v=" Delhi"/>
    <x v="1"/>
    <d v="2011-10-17T00:00:00"/>
    <x v="1"/>
    <x v="1"/>
    <x v="1"/>
    <x v="0"/>
    <x v="0"/>
    <x v="2"/>
    <x v="1"/>
    <x v="10"/>
  </r>
  <r>
    <n v="117"/>
    <x v="0"/>
    <x v="5"/>
    <x v="2"/>
    <n v="2"/>
    <n v="95.12"/>
    <x v="23"/>
    <s v=" Visakhapatnam"/>
    <x v="1"/>
    <d v="2011-12-02T00:00:00"/>
    <x v="1"/>
    <x v="1"/>
    <x v="1"/>
    <x v="0"/>
    <x v="0"/>
    <x v="1"/>
    <x v="1"/>
    <x v="10"/>
  </r>
  <r>
    <n v="133"/>
    <x v="1"/>
    <x v="4"/>
    <x v="2"/>
    <n v="2"/>
    <n v="154.65"/>
    <x v="26"/>
    <s v=" Hobart"/>
    <x v="0"/>
    <d v="2012-02-28T00:00:00"/>
    <x v="1"/>
    <x v="1"/>
    <x v="1"/>
    <x v="0"/>
    <x v="0"/>
    <x v="3"/>
    <x v="1"/>
    <x v="0"/>
  </r>
  <r>
    <n v="108"/>
    <x v="0"/>
    <x v="4"/>
    <x v="3"/>
    <n v="1"/>
    <n v="90"/>
    <x v="22"/>
    <s v=" Dhaka"/>
    <x v="0"/>
    <d v="2012-03-13T00:00:00"/>
    <x v="1"/>
    <x v="1"/>
    <x v="1"/>
    <x v="0"/>
    <x v="0"/>
    <x v="1"/>
    <x v="1"/>
    <x v="0"/>
  </r>
  <r>
    <n v="183"/>
    <x v="0"/>
    <x v="7"/>
    <x v="3"/>
    <n v="2"/>
    <n v="123.64"/>
    <x v="22"/>
    <s v=" Dhaka"/>
    <x v="0"/>
    <d v="2012-03-18T00:00:00"/>
    <x v="1"/>
    <x v="1"/>
    <x v="1"/>
    <x v="0"/>
    <x v="1"/>
    <x v="3"/>
    <x v="1"/>
    <x v="0"/>
  </r>
  <r>
    <n v="106"/>
    <x v="0"/>
    <x v="4"/>
    <x v="3"/>
    <n v="1"/>
    <n v="93.8"/>
    <x v="27"/>
    <s v=" Hambantota"/>
    <x v="0"/>
    <d v="2012-07-21T00:00:00"/>
    <x v="1"/>
    <x v="1"/>
    <x v="1"/>
    <x v="0"/>
    <x v="0"/>
    <x v="1"/>
    <x v="1"/>
    <x v="0"/>
  </r>
  <r>
    <n v="128"/>
    <x v="1"/>
    <x v="4"/>
    <x v="3"/>
    <n v="2"/>
    <n v="107.56"/>
    <x v="28"/>
    <s v=" Colombo"/>
    <x v="0"/>
    <d v="2012-07-31T00:00:00"/>
    <x v="1"/>
    <x v="1"/>
    <x v="1"/>
    <x v="0"/>
    <x v="0"/>
    <x v="2"/>
    <x v="1"/>
    <x v="0"/>
  </r>
  <r>
    <n v="102"/>
    <x v="0"/>
    <x v="5"/>
    <x v="3"/>
    <n v="1"/>
    <n v="122.89"/>
    <x v="29"/>
    <s v=" Port of Spain"/>
    <x v="0"/>
    <d v="2013-07-05T00:00:00"/>
    <x v="4"/>
    <x v="1"/>
    <x v="1"/>
    <x v="1"/>
    <x v="0"/>
    <x v="3"/>
    <x v="1"/>
    <x v="1"/>
  </r>
  <r>
    <n v="115"/>
    <x v="0"/>
    <x v="8"/>
    <x v="3"/>
    <n v="2"/>
    <n v="106.48"/>
    <x v="30"/>
    <s v=" Harare"/>
    <x v="0"/>
    <d v="2013-07-24T00:00:00"/>
    <x v="1"/>
    <x v="1"/>
    <x v="1"/>
    <x v="1"/>
    <x v="0"/>
    <x v="2"/>
    <x v="1"/>
    <x v="1"/>
  </r>
  <r>
    <n v="100"/>
    <x v="1"/>
    <x v="0"/>
    <x v="3"/>
    <n v="2"/>
    <n v="192.3"/>
    <x v="31"/>
    <s v=" Jaipur"/>
    <x v="1"/>
    <d v="2013-10-16T00:00:00"/>
    <x v="1"/>
    <x v="1"/>
    <x v="0"/>
    <x v="0"/>
    <x v="0"/>
    <x v="3"/>
    <x v="1"/>
    <x v="1"/>
  </r>
  <r>
    <n v="115"/>
    <x v="1"/>
    <x v="0"/>
    <x v="3"/>
    <n v="2"/>
    <n v="174.24"/>
    <x v="32"/>
    <s v=" Nagpur"/>
    <x v="1"/>
    <d v="2013-10-30T00:00:00"/>
    <x v="1"/>
    <x v="1"/>
    <x v="1"/>
    <x v="0"/>
    <x v="0"/>
    <x v="3"/>
    <x v="1"/>
    <x v="1"/>
  </r>
  <r>
    <n v="123"/>
    <x v="0"/>
    <x v="1"/>
    <x v="3"/>
    <n v="2"/>
    <n v="110.81"/>
    <x v="33"/>
    <s v=" Napier"/>
    <x v="0"/>
    <d v="2014-01-19T00:00:00"/>
    <x v="0"/>
    <x v="1"/>
    <x v="0"/>
    <x v="0"/>
    <x v="0"/>
    <x v="2"/>
    <x v="0"/>
    <x v="2"/>
  </r>
  <r>
    <n v="136"/>
    <x v="0"/>
    <x v="6"/>
    <x v="3"/>
    <n v="2"/>
    <n v="111.47"/>
    <x v="34"/>
    <s v=" Fatullah"/>
    <x v="0"/>
    <d v="2014-02-26T00:00:00"/>
    <x v="1"/>
    <x v="1"/>
    <x v="1"/>
    <x v="1"/>
    <x v="0"/>
    <x v="2"/>
    <x v="1"/>
    <x v="2"/>
  </r>
  <r>
    <n v="127"/>
    <x v="0"/>
    <x v="5"/>
    <x v="3"/>
    <n v="1"/>
    <n v="111.4"/>
    <x v="35"/>
    <s v=" Dharamshala"/>
    <x v="1"/>
    <d v="2014-10-17T00:00:00"/>
    <x v="1"/>
    <x v="1"/>
    <x v="1"/>
    <x v="0"/>
    <x v="0"/>
    <x v="2"/>
    <x v="1"/>
    <x v="2"/>
  </r>
  <r>
    <n v="139"/>
    <x v="1"/>
    <x v="4"/>
    <x v="2"/>
    <n v="2"/>
    <n v="110.31"/>
    <x v="36"/>
    <s v=" Ranchi"/>
    <x v="1"/>
    <d v="2014-11-16T00:00:00"/>
    <x v="1"/>
    <x v="1"/>
    <x v="0"/>
    <x v="1"/>
    <x v="0"/>
    <x v="2"/>
    <x v="1"/>
    <x v="2"/>
  </r>
  <r>
    <n v="107"/>
    <x v="0"/>
    <x v="7"/>
    <x v="3"/>
    <n v="1"/>
    <n v="84.9"/>
    <x v="0"/>
    <s v=" Adelaide"/>
    <x v="0"/>
    <d v="2015-02-15T00:00:00"/>
    <x v="1"/>
    <x v="1"/>
    <x v="1"/>
    <x v="0"/>
    <x v="0"/>
    <x v="1"/>
    <x v="1"/>
    <x v="3"/>
  </r>
  <r>
    <n v="138"/>
    <x v="0"/>
    <x v="3"/>
    <x v="3"/>
    <n v="1"/>
    <n v="98.57"/>
    <x v="3"/>
    <s v=" Chennai"/>
    <x v="1"/>
    <d v="2015-10-22T00:00:00"/>
    <x v="1"/>
    <x v="1"/>
    <x v="1"/>
    <x v="0"/>
    <x v="0"/>
    <x v="1"/>
    <x v="1"/>
    <x v="3"/>
  </r>
  <r>
    <n v="117"/>
    <x v="0"/>
    <x v="0"/>
    <x v="3"/>
    <n v="1"/>
    <n v="100"/>
    <x v="6"/>
    <s v=" Melbourne"/>
    <x v="0"/>
    <d v="2016-01-17T00:00:00"/>
    <x v="0"/>
    <x v="1"/>
    <x v="0"/>
    <x v="0"/>
    <x v="0"/>
    <x v="2"/>
    <x v="0"/>
    <x v="4"/>
  </r>
  <r>
    <n v="106"/>
    <x v="0"/>
    <x v="0"/>
    <x v="3"/>
    <n v="2"/>
    <n v="115.21"/>
    <x v="37"/>
    <s v=" Canberra"/>
    <x v="0"/>
    <d v="2016-01-20T00:00:00"/>
    <x v="0"/>
    <x v="1"/>
    <x v="0"/>
    <x v="0"/>
    <x v="0"/>
    <x v="2"/>
    <x v="0"/>
    <x v="4"/>
  </r>
  <r>
    <n v="154"/>
    <x v="1"/>
    <x v="1"/>
    <x v="3"/>
    <n v="2"/>
    <n v="114.92"/>
    <x v="38"/>
    <s v=" Mohali"/>
    <x v="1"/>
    <d v="2016-10-23T00:00:00"/>
    <x v="1"/>
    <x v="1"/>
    <x v="1"/>
    <x v="0"/>
    <x v="1"/>
    <x v="2"/>
    <x v="1"/>
    <x v="4"/>
  </r>
  <r>
    <n v="122"/>
    <x v="0"/>
    <x v="2"/>
    <x v="3"/>
    <n v="2"/>
    <n v="116.19"/>
    <x v="21"/>
    <s v=" Pune"/>
    <x v="1"/>
    <d v="2017-01-15T00:00:00"/>
    <x v="1"/>
    <x v="1"/>
    <x v="0"/>
    <x v="1"/>
    <x v="0"/>
    <x v="2"/>
    <x v="1"/>
    <x v="5"/>
  </r>
  <r>
    <n v="111"/>
    <x v="1"/>
    <x v="5"/>
    <x v="3"/>
    <n v="2"/>
    <n v="96.52"/>
    <x v="39"/>
    <s v=" Kingston"/>
    <x v="0"/>
    <d v="2017-07-06T00:00:00"/>
    <x v="1"/>
    <x v="1"/>
    <x v="1"/>
    <x v="1"/>
    <x v="0"/>
    <x v="1"/>
    <x v="1"/>
    <x v="5"/>
  </r>
  <r>
    <n v="131"/>
    <x v="0"/>
    <x v="4"/>
    <x v="3"/>
    <n v="1"/>
    <n v="136.44999999999999"/>
    <x v="28"/>
    <s v=" Colombo"/>
    <x v="0"/>
    <d v="2017-08-31T00:00:00"/>
    <x v="1"/>
    <x v="1"/>
    <x v="1"/>
    <x v="1"/>
    <x v="0"/>
    <x v="3"/>
    <x v="1"/>
    <x v="5"/>
  </r>
  <r>
    <n v="110"/>
    <x v="1"/>
    <x v="4"/>
    <x v="3"/>
    <n v="2"/>
    <n v="94.82"/>
    <x v="28"/>
    <s v=" Colombo"/>
    <x v="0"/>
    <d v="2017-09-03T00:00:00"/>
    <x v="1"/>
    <x v="1"/>
    <x v="0"/>
    <x v="1"/>
    <x v="0"/>
    <x v="1"/>
    <x v="1"/>
    <x v="5"/>
  </r>
  <r>
    <n v="121"/>
    <x v="0"/>
    <x v="1"/>
    <x v="3"/>
    <n v="1"/>
    <n v="96.8"/>
    <x v="12"/>
    <s v=" Mumbai"/>
    <x v="1"/>
    <d v="2017-10-22T00:00:00"/>
    <x v="0"/>
    <x v="1"/>
    <x v="0"/>
    <x v="1"/>
    <x v="0"/>
    <x v="1"/>
    <x v="1"/>
    <x v="5"/>
  </r>
  <r>
    <n v="113"/>
    <x v="0"/>
    <x v="1"/>
    <x v="3"/>
    <n v="1"/>
    <n v="106.6"/>
    <x v="40"/>
    <s v=" Kanpur"/>
    <x v="1"/>
    <d v="2017-10-29T00:00:00"/>
    <x v="1"/>
    <x v="1"/>
    <x v="0"/>
    <x v="1"/>
    <x v="0"/>
    <x v="2"/>
    <x v="1"/>
    <x v="5"/>
  </r>
  <r>
    <n v="112"/>
    <x v="0"/>
    <x v="3"/>
    <x v="3"/>
    <n v="2"/>
    <n v="94.11"/>
    <x v="41"/>
    <s v=" Durban"/>
    <x v="0"/>
    <d v="2018-02-01T00:00:00"/>
    <x v="1"/>
    <x v="1"/>
    <x v="1"/>
    <x v="1"/>
    <x v="0"/>
    <x v="1"/>
    <x v="0"/>
    <x v="6"/>
  </r>
  <r>
    <n v="160"/>
    <x v="1"/>
    <x v="3"/>
    <x v="3"/>
    <n v="1"/>
    <n v="100.62"/>
    <x v="42"/>
    <s v=" Cape Town"/>
    <x v="0"/>
    <d v="2018-02-07T00:00:00"/>
    <x v="1"/>
    <x v="1"/>
    <x v="1"/>
    <x v="1"/>
    <x v="1"/>
    <x v="2"/>
    <x v="0"/>
    <x v="6"/>
  </r>
  <r>
    <n v="129"/>
    <x v="1"/>
    <x v="3"/>
    <x v="3"/>
    <n v="2"/>
    <n v="134.37"/>
    <x v="16"/>
    <s v=" Centurion"/>
    <x v="0"/>
    <d v="2018-02-16T00:00:00"/>
    <x v="1"/>
    <x v="1"/>
    <x v="1"/>
    <x v="1"/>
    <x v="0"/>
    <x v="3"/>
    <x v="0"/>
    <x v="6"/>
  </r>
  <r>
    <n v="140"/>
    <x v="0"/>
    <x v="5"/>
    <x v="3"/>
    <n v="2"/>
    <n v="130.84"/>
    <x v="43"/>
    <s v=" Guwahati"/>
    <x v="1"/>
    <d v="2018-10-21T00:00:00"/>
    <x v="1"/>
    <x v="1"/>
    <x v="1"/>
    <x v="1"/>
    <x v="0"/>
    <x v="3"/>
    <x v="1"/>
    <x v="6"/>
  </r>
  <r>
    <n v="157"/>
    <x v="1"/>
    <x v="5"/>
    <x v="3"/>
    <n v="1"/>
    <n v="121.71"/>
    <x v="11"/>
    <s v=" Visakhapatnam"/>
    <x v="1"/>
    <d v="2018-10-24T00:00:00"/>
    <x v="5"/>
    <x v="1"/>
    <x v="1"/>
    <x v="1"/>
    <x v="1"/>
    <x v="3"/>
    <x v="1"/>
    <x v="6"/>
  </r>
  <r>
    <n v="107"/>
    <x v="0"/>
    <x v="5"/>
    <x v="3"/>
    <n v="2"/>
    <n v="89.91"/>
    <x v="21"/>
    <s v=" Pune"/>
    <x v="1"/>
    <d v="2018-10-27T00:00:00"/>
    <x v="0"/>
    <x v="1"/>
    <x v="0"/>
    <x v="1"/>
    <x v="0"/>
    <x v="1"/>
    <x v="1"/>
    <x v="6"/>
  </r>
  <r>
    <n v="104"/>
    <x v="0"/>
    <x v="0"/>
    <x v="3"/>
    <n v="2"/>
    <n v="92.85"/>
    <x v="0"/>
    <s v=" Adelaide"/>
    <x v="0"/>
    <d v="2019-01-15T00:00:00"/>
    <x v="1"/>
    <x v="1"/>
    <x v="1"/>
    <x v="1"/>
    <x v="0"/>
    <x v="1"/>
    <x v="0"/>
    <x v="7"/>
  </r>
  <r>
    <n v="116"/>
    <x v="0"/>
    <x v="0"/>
    <x v="3"/>
    <n v="1"/>
    <n v="96.67"/>
    <x v="2"/>
    <s v=" Nagpur"/>
    <x v="1"/>
    <d v="2019-03-05T00:00:00"/>
    <x v="1"/>
    <x v="1"/>
    <x v="1"/>
    <x v="1"/>
    <x v="0"/>
    <x v="1"/>
    <x v="1"/>
    <x v="7"/>
  </r>
  <r>
    <n v="123"/>
    <x v="0"/>
    <x v="0"/>
    <x v="3"/>
    <n v="2"/>
    <n v="129.47"/>
    <x v="36"/>
    <s v=" Ranchi"/>
    <x v="1"/>
    <d v="2019-03-08T00:00:00"/>
    <x v="0"/>
    <x v="1"/>
    <x v="0"/>
    <x v="1"/>
    <x v="0"/>
    <x v="3"/>
    <x v="1"/>
    <x v="7"/>
  </r>
  <r>
    <n v="120"/>
    <x v="0"/>
    <x v="5"/>
    <x v="3"/>
    <n v="1"/>
    <n v="96"/>
    <x v="29"/>
    <s v=" Port of Spain"/>
    <x v="0"/>
    <d v="2019-08-11T00:00:00"/>
    <x v="1"/>
    <x v="1"/>
    <x v="1"/>
    <x v="1"/>
    <x v="0"/>
    <x v="1"/>
    <x v="1"/>
    <x v="7"/>
  </r>
  <r>
    <n v="114"/>
    <x v="1"/>
    <x v="5"/>
    <x v="3"/>
    <n v="2"/>
    <n v="115.15"/>
    <x v="29"/>
    <s v=" Port of Spain"/>
    <x v="0"/>
    <d v="2019-08-14T00:00:00"/>
    <x v="1"/>
    <x v="1"/>
    <x v="1"/>
    <x v="1"/>
    <x v="0"/>
    <x v="2"/>
    <x v="1"/>
    <x v="7"/>
  </r>
  <r>
    <n v="122"/>
    <x v="1"/>
    <x v="9"/>
    <x v="4"/>
    <n v="1"/>
    <n v="200"/>
    <x v="44"/>
    <s v="Dubai"/>
    <x v="0"/>
    <d v="2022-09-08T00:00:00"/>
    <x v="1"/>
    <x v="2"/>
    <x v="1"/>
    <x v="0"/>
    <x v="0"/>
    <x v="3"/>
    <x v="1"/>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r>
  <r>
    <x v="0"/>
  </r>
  <r>
    <x v="0"/>
  </r>
  <r>
    <x v="0"/>
  </r>
  <r>
    <x v="0"/>
  </r>
  <r>
    <x v="0"/>
  </r>
  <r>
    <x v="0"/>
  </r>
  <r>
    <x v="0"/>
  </r>
  <r>
    <x v="1"/>
  </r>
  <r>
    <x v="0"/>
  </r>
  <r>
    <x v="0"/>
  </r>
  <r>
    <x v="1"/>
  </r>
  <r>
    <x v="2"/>
  </r>
  <r>
    <x v="1"/>
  </r>
  <r>
    <x v="2"/>
  </r>
  <r>
    <x v="2"/>
  </r>
  <r>
    <x v="0"/>
  </r>
  <r>
    <x v="0"/>
  </r>
  <r>
    <x v="2"/>
  </r>
  <r>
    <x v="2"/>
  </r>
  <r>
    <x v="1"/>
  </r>
  <r>
    <x v="0"/>
  </r>
  <r>
    <x v="0"/>
  </r>
  <r>
    <x v="0"/>
  </r>
  <r>
    <x v="0"/>
  </r>
  <r>
    <x v="2"/>
  </r>
  <r>
    <x v="0"/>
  </r>
  <r>
    <x v="0"/>
  </r>
  <r>
    <x v="0"/>
  </r>
  <r>
    <x v="0"/>
  </r>
  <r>
    <x v="0"/>
  </r>
  <r>
    <x v="0"/>
  </r>
  <r>
    <x v="0"/>
  </r>
  <r>
    <x v="0"/>
  </r>
  <r>
    <x v="0"/>
  </r>
  <r>
    <x v="0"/>
  </r>
  <r>
    <x v="0"/>
  </r>
  <r>
    <x v="1"/>
  </r>
  <r>
    <x v="0"/>
  </r>
  <r>
    <x v="0"/>
  </r>
  <r>
    <x v="0"/>
  </r>
  <r>
    <x v="0"/>
  </r>
  <r>
    <x v="0"/>
  </r>
  <r>
    <x v="0"/>
  </r>
  <r>
    <x v="0"/>
  </r>
  <r>
    <x v="0"/>
  </r>
  <r>
    <x v="0"/>
  </r>
  <r>
    <x v="0"/>
  </r>
  <r>
    <x v="0"/>
  </r>
  <r>
    <x v="0"/>
  </r>
  <r>
    <x v="0"/>
  </r>
  <r>
    <x v="0"/>
  </r>
  <r>
    <x v="1"/>
  </r>
  <r>
    <x v="0"/>
  </r>
  <r>
    <x v="0"/>
  </r>
  <r>
    <x v="0"/>
  </r>
  <r>
    <x v="0"/>
  </r>
  <r>
    <x v="0"/>
  </r>
  <r>
    <x v="0"/>
  </r>
  <r>
    <x v="0"/>
  </r>
  <r>
    <x v="1"/>
  </r>
  <r>
    <x v="0"/>
  </r>
  <r>
    <x v="0"/>
  </r>
  <r>
    <x v="1"/>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43B917-A640-4CAB-9368-3542A5834CB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8:F21" firstHeaderRow="1" firstDataRow="1" firstDataCol="1"/>
  <pivotFields count="18">
    <pivotField dataField="1" showAll="0"/>
    <pivotField showAll="0"/>
    <pivotField showAll="0"/>
    <pivotField showAll="0"/>
    <pivotField showAll="0"/>
    <pivotField showAll="0"/>
    <pivotField showAll="0"/>
    <pivotField showAll="0"/>
    <pivotField showAll="0"/>
    <pivotField numFmtId="14" showAll="0"/>
    <pivotField showAll="0"/>
    <pivotField showAll="0">
      <items count="4">
        <item x="1"/>
        <item x="2"/>
        <item x="0"/>
        <item t="default"/>
      </items>
    </pivotField>
    <pivotField axis="axisRow" showAll="0">
      <items count="3">
        <item x="0"/>
        <item x="1"/>
        <item t="default"/>
      </items>
    </pivotField>
    <pivotField showAll="0"/>
    <pivotField showAll="0"/>
    <pivotField showAll="0"/>
    <pivotField showAll="0"/>
    <pivotField showAll="0"/>
  </pivotFields>
  <rowFields count="1">
    <field x="12"/>
  </rowFields>
  <rowItems count="3">
    <i>
      <x/>
    </i>
    <i>
      <x v="1"/>
    </i>
    <i t="grand">
      <x/>
    </i>
  </rowItems>
  <colItems count="1">
    <i/>
  </colItems>
  <dataFields count="1">
    <dataField name="Sum of Score" fld="0" baseField="0" baseItem="0"/>
  </dataField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2" count="1" selected="0">
            <x v="0"/>
          </reference>
        </references>
      </pivotArea>
    </chartFormat>
    <chartFormat chart="7" format="6">
      <pivotArea type="data" outline="0" fieldPosition="0">
        <references count="2">
          <reference field="4294967294" count="1" selected="0">
            <x v="0"/>
          </reference>
          <reference field="12" count="1" selected="0">
            <x v="1"/>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12" firstHeaderRow="1" firstDataRow="1" firstDataCol="1"/>
  <pivotFields count="18">
    <pivotField showAll="0"/>
    <pivotField showAll="0"/>
    <pivotField axis="axisRow" dataField="1" showAll="0">
      <items count="11">
        <item x="9"/>
        <item x="0"/>
        <item x="6"/>
        <item x="2"/>
        <item x="1"/>
        <item x="7"/>
        <item x="3"/>
        <item x="4"/>
        <item x="5"/>
        <item x="8"/>
        <item t="default"/>
      </items>
    </pivotField>
    <pivotField showAll="0"/>
    <pivotField showAll="0"/>
    <pivotField showAll="0"/>
    <pivotField showAll="0"/>
    <pivotField showAll="0"/>
    <pivotField showAll="0"/>
    <pivotField numFmtId="14" showAll="0"/>
    <pivotField showAll="0"/>
    <pivotField showAll="0">
      <items count="4">
        <item x="1"/>
        <item x="2"/>
        <item x="0"/>
        <item t="default"/>
      </items>
    </pivotField>
    <pivotField showAll="0"/>
    <pivotField showAll="0">
      <items count="3">
        <item x="0"/>
        <item h="1" x="1"/>
        <item t="default"/>
      </items>
    </pivotField>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Count of Against" fld="2" subtotal="count" baseField="0" baseItem="0"/>
  </dataFields>
  <chartFormats count="2">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A6558D-78F1-4FF5-B949-DAAAFFD4FF9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N7:O20" firstHeaderRow="1" firstDataRow="1" firstDataCol="1"/>
  <pivotFields count="18">
    <pivotField dataField="1" showAll="0"/>
    <pivotField showAll="0"/>
    <pivotField showAll="0"/>
    <pivotField showAll="0"/>
    <pivotField showAll="0"/>
    <pivotField showAll="0"/>
    <pivotField showAll="0"/>
    <pivotField showAll="0"/>
    <pivotField showAll="0"/>
    <pivotField numFmtId="14" showAll="0"/>
    <pivotField showAll="0"/>
    <pivotField showAll="0">
      <items count="4">
        <item x="1"/>
        <item x="2"/>
        <item x="0"/>
        <item t="default"/>
      </items>
    </pivotField>
    <pivotField showAll="0"/>
    <pivotField showAll="0">
      <items count="3">
        <item x="0"/>
        <item h="1" x="1"/>
        <item t="default"/>
      </items>
    </pivotField>
    <pivotField showAll="0"/>
    <pivotField showAll="0"/>
    <pivotField showAll="0"/>
    <pivotField axis="axisRow" showAll="0">
      <items count="13">
        <item x="8"/>
        <item x="9"/>
        <item x="10"/>
        <item x="0"/>
        <item x="1"/>
        <item x="2"/>
        <item x="3"/>
        <item x="4"/>
        <item x="5"/>
        <item x="6"/>
        <item x="7"/>
        <item x="11"/>
        <item t="default"/>
      </items>
    </pivotField>
  </pivotFields>
  <rowFields count="1">
    <field x="17"/>
  </rowFields>
  <rowItems count="13">
    <i>
      <x/>
    </i>
    <i>
      <x v="1"/>
    </i>
    <i>
      <x v="2"/>
    </i>
    <i>
      <x v="3"/>
    </i>
    <i>
      <x v="4"/>
    </i>
    <i>
      <x v="5"/>
    </i>
    <i>
      <x v="6"/>
    </i>
    <i>
      <x v="7"/>
    </i>
    <i>
      <x v="8"/>
    </i>
    <i>
      <x v="9"/>
    </i>
    <i>
      <x v="10"/>
    </i>
    <i>
      <x v="11"/>
    </i>
    <i t="grand">
      <x/>
    </i>
  </rowItems>
  <colItems count="1">
    <i/>
  </colItems>
  <dataFields count="1">
    <dataField name="Count of Score" fld="0" subtotal="count" baseField="0" baseItem="19"/>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2" series="1">
      <pivotArea type="data" outline="0" fieldPosition="0">
        <references count="2">
          <reference field="4294967294" count="1" selected="0">
            <x v="0"/>
          </reference>
          <reference field="17" count="1" selected="0">
            <x v="2"/>
          </reference>
        </references>
      </pivotArea>
    </chartFormat>
    <chartFormat chart="0" format="3" series="1">
      <pivotArea type="data" outline="0" fieldPosition="0">
        <references count="2">
          <reference field="4294967294" count="1" selected="0">
            <x v="0"/>
          </reference>
          <reference field="17" count="1" selected="0">
            <x v="3"/>
          </reference>
        </references>
      </pivotArea>
    </chartFormat>
    <chartFormat chart="0" format="4" series="1">
      <pivotArea type="data" outline="0" fieldPosition="0">
        <references count="2">
          <reference field="4294967294" count="1" selected="0">
            <x v="0"/>
          </reference>
          <reference field="17" count="1" selected="0">
            <x v="4"/>
          </reference>
        </references>
      </pivotArea>
    </chartFormat>
    <chartFormat chart="0" format="5" series="1">
      <pivotArea type="data" outline="0" fieldPosition="0">
        <references count="2">
          <reference field="4294967294" count="1" selected="0">
            <x v="0"/>
          </reference>
          <reference field="17" count="1" selected="0">
            <x v="5"/>
          </reference>
        </references>
      </pivotArea>
    </chartFormat>
    <chartFormat chart="0" format="6" series="1">
      <pivotArea type="data" outline="0" fieldPosition="0">
        <references count="2">
          <reference field="4294967294" count="1" selected="0">
            <x v="0"/>
          </reference>
          <reference field="17" count="1" selected="0">
            <x v="6"/>
          </reference>
        </references>
      </pivotArea>
    </chartFormat>
    <chartFormat chart="0" format="7" series="1">
      <pivotArea type="data" outline="0" fieldPosition="0">
        <references count="2">
          <reference field="4294967294" count="1" selected="0">
            <x v="0"/>
          </reference>
          <reference field="17" count="1" selected="0">
            <x v="7"/>
          </reference>
        </references>
      </pivotArea>
    </chartFormat>
    <chartFormat chart="0" format="8" series="1">
      <pivotArea type="data" outline="0" fieldPosition="0">
        <references count="2">
          <reference field="4294967294" count="1" selected="0">
            <x v="0"/>
          </reference>
          <reference field="17" count="1" selected="0">
            <x v="8"/>
          </reference>
        </references>
      </pivotArea>
    </chartFormat>
    <chartFormat chart="0" format="9" series="1">
      <pivotArea type="data" outline="0" fieldPosition="0">
        <references count="2">
          <reference field="4294967294" count="1" selected="0">
            <x v="0"/>
          </reference>
          <reference field="17" count="1" selected="0">
            <x v="9"/>
          </reference>
        </references>
      </pivotArea>
    </chartFormat>
    <chartFormat chart="0" format="10" series="1">
      <pivotArea type="data" outline="0" fieldPosition="0">
        <references count="2">
          <reference field="4294967294" count="1" selected="0">
            <x v="0"/>
          </reference>
          <reference field="17" count="1" selected="0">
            <x v="10"/>
          </reference>
        </references>
      </pivotArea>
    </chartFormat>
    <chartFormat chart="0" format="11" series="1">
      <pivotArea type="data" outline="0" fieldPosition="0">
        <references count="2">
          <reference field="4294967294" count="1" selected="0">
            <x v="0"/>
          </reference>
          <reference field="17" count="1" selected="0">
            <x v="11"/>
          </reference>
        </references>
      </pivotArea>
    </chartFormat>
    <chartFormat chart="8" format="27" series="1">
      <pivotArea type="data" outline="0" fieldPosition="0">
        <references count="1">
          <reference field="4294967294" count="1" selected="0">
            <x v="0"/>
          </reference>
        </references>
      </pivotArea>
    </chartFormat>
    <chartFormat chart="11"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9F388F-E220-4184-8293-1B415158F7D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8:J13" firstHeaderRow="1" firstDataRow="2" firstDataCol="1"/>
  <pivotFields count="18">
    <pivotField dataField="1" showAll="0"/>
    <pivotField showAll="0">
      <items count="3">
        <item x="1"/>
        <item x="0"/>
        <item t="default"/>
      </items>
    </pivotField>
    <pivotField showAll="0">
      <items count="11">
        <item x="9"/>
        <item x="0"/>
        <item x="6"/>
        <item x="2"/>
        <item x="1"/>
        <item x="7"/>
        <item x="3"/>
        <item x="4"/>
        <item x="5"/>
        <item x="8"/>
        <item t="default"/>
      </items>
    </pivotField>
    <pivotField showAll="0">
      <items count="6">
        <item x="4"/>
        <item x="3"/>
        <item x="2"/>
        <item x="1"/>
        <item x="0"/>
        <item t="default"/>
      </items>
    </pivotField>
    <pivotField showAll="0"/>
    <pivotField showAll="0"/>
    <pivotField showAll="0"/>
    <pivotField showAll="0"/>
    <pivotField axis="axisCol" showAll="0">
      <items count="3">
        <item x="0"/>
        <item x="1"/>
        <item t="default"/>
      </items>
    </pivotField>
    <pivotField numFmtId="14" showAll="0"/>
    <pivotField showAll="0">
      <items count="7">
        <item x="2"/>
        <item x="0"/>
        <item x="3"/>
        <item x="5"/>
        <item x="1"/>
        <item x="4"/>
        <item t="default"/>
      </items>
    </pivotField>
    <pivotField axis="axisRow" showAll="0">
      <items count="4">
        <item x="1"/>
        <item x="2"/>
        <item x="0"/>
        <item t="default"/>
      </items>
    </pivotField>
    <pivotField showAll="0">
      <items count="3">
        <item x="0"/>
        <item x="1"/>
        <item t="default"/>
      </items>
    </pivotField>
    <pivotField showAll="0">
      <items count="3">
        <item x="0"/>
        <item h="1" x="1"/>
        <item t="default"/>
      </items>
    </pivotField>
    <pivotField showAll="0"/>
    <pivotField showAll="0"/>
    <pivotField showAll="0"/>
    <pivotField showAll="0"/>
  </pivotFields>
  <rowFields count="1">
    <field x="11"/>
  </rowFields>
  <rowItems count="4">
    <i>
      <x/>
    </i>
    <i>
      <x v="1"/>
    </i>
    <i>
      <x v="2"/>
    </i>
    <i t="grand">
      <x/>
    </i>
  </rowItems>
  <colFields count="1">
    <field x="8"/>
  </colFields>
  <colItems count="3">
    <i>
      <x/>
    </i>
    <i>
      <x v="1"/>
    </i>
    <i t="grand">
      <x/>
    </i>
  </colItems>
  <dataFields count="1">
    <dataField name="Count of Score" fld="0" subtotal="count" baseField="1"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5" format="4" series="1">
      <pivotArea type="data" outline="0" fieldPosition="0">
        <references count="2">
          <reference field="4294967294" count="1" selected="0">
            <x v="0"/>
          </reference>
          <reference field="8" count="1" selected="0">
            <x v="0"/>
          </reference>
        </references>
      </pivotArea>
    </chartFormat>
    <chartFormat chart="5"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16258D-053F-456D-898A-6D89BEE08FA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23:M30" firstHeaderRow="1" firstDataRow="1" firstDataCol="1"/>
  <pivotFields count="18">
    <pivotField dataField="1" showAll="0"/>
    <pivotField showAll="0"/>
    <pivotField showAll="0"/>
    <pivotField showAll="0"/>
    <pivotField showAll="0"/>
    <pivotField showAll="0"/>
    <pivotField showAll="0"/>
    <pivotField showAll="0"/>
    <pivotField showAll="0"/>
    <pivotField numFmtId="14" showAll="0"/>
    <pivotField axis="axisRow" showAll="0">
      <items count="7">
        <item x="2"/>
        <item x="0"/>
        <item x="3"/>
        <item x="5"/>
        <item x="1"/>
        <item x="4"/>
        <item t="default"/>
      </items>
    </pivotField>
    <pivotField showAll="0">
      <items count="4">
        <item x="1"/>
        <item x="2"/>
        <item x="0"/>
        <item t="default"/>
      </items>
    </pivotField>
    <pivotField showAll="0"/>
    <pivotField showAll="0"/>
    <pivotField showAll="0"/>
    <pivotField showAll="0"/>
    <pivotField showAll="0"/>
    <pivotField showAll="0"/>
  </pivotFields>
  <rowFields count="1">
    <field x="10"/>
  </rowFields>
  <rowItems count="7">
    <i>
      <x/>
    </i>
    <i>
      <x v="1"/>
    </i>
    <i>
      <x v="2"/>
    </i>
    <i>
      <x v="3"/>
    </i>
    <i>
      <x v="4"/>
    </i>
    <i>
      <x v="5"/>
    </i>
    <i t="grand">
      <x/>
    </i>
  </rowItems>
  <colItems count="1">
    <i/>
  </colItems>
  <dataFields count="1">
    <dataField name="Sum of Score" fld="0" baseField="0" baseItem="0"/>
  </dataFields>
  <chartFormats count="21">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0" count="1" selected="0">
            <x v="0"/>
          </reference>
        </references>
      </pivotArea>
    </chartFormat>
    <chartFormat chart="6" format="3">
      <pivotArea type="data" outline="0" fieldPosition="0">
        <references count="2">
          <reference field="4294967294" count="1" selected="0">
            <x v="0"/>
          </reference>
          <reference field="10" count="1" selected="0">
            <x v="1"/>
          </reference>
        </references>
      </pivotArea>
    </chartFormat>
    <chartFormat chart="6" format="4">
      <pivotArea type="data" outline="0" fieldPosition="0">
        <references count="2">
          <reference field="4294967294" count="1" selected="0">
            <x v="0"/>
          </reference>
          <reference field="10" count="1" selected="0">
            <x v="2"/>
          </reference>
        </references>
      </pivotArea>
    </chartFormat>
    <chartFormat chart="6" format="5">
      <pivotArea type="data" outline="0" fieldPosition="0">
        <references count="2">
          <reference field="4294967294" count="1" selected="0">
            <x v="0"/>
          </reference>
          <reference field="10" count="1" selected="0">
            <x v="3"/>
          </reference>
        </references>
      </pivotArea>
    </chartFormat>
    <chartFormat chart="6" format="6">
      <pivotArea type="data" outline="0" fieldPosition="0">
        <references count="2">
          <reference field="4294967294" count="1" selected="0">
            <x v="0"/>
          </reference>
          <reference field="10" count="1" selected="0">
            <x v="4"/>
          </reference>
        </references>
      </pivotArea>
    </chartFormat>
    <chartFormat chart="6" format="7">
      <pivotArea type="data" outline="0" fieldPosition="0">
        <references count="2">
          <reference field="4294967294" count="1" selected="0">
            <x v="0"/>
          </reference>
          <reference field="10" count="1" selected="0">
            <x v="5"/>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0" count="1" selected="0">
            <x v="0"/>
          </reference>
        </references>
      </pivotArea>
    </chartFormat>
    <chartFormat chart="7" format="10">
      <pivotArea type="data" outline="0" fieldPosition="0">
        <references count="2">
          <reference field="4294967294" count="1" selected="0">
            <x v="0"/>
          </reference>
          <reference field="10" count="1" selected="0">
            <x v="1"/>
          </reference>
        </references>
      </pivotArea>
    </chartFormat>
    <chartFormat chart="7" format="11">
      <pivotArea type="data" outline="0" fieldPosition="0">
        <references count="2">
          <reference field="4294967294" count="1" selected="0">
            <x v="0"/>
          </reference>
          <reference field="10" count="1" selected="0">
            <x v="2"/>
          </reference>
        </references>
      </pivotArea>
    </chartFormat>
    <chartFormat chart="7" format="12">
      <pivotArea type="data" outline="0" fieldPosition="0">
        <references count="2">
          <reference field="4294967294" count="1" selected="0">
            <x v="0"/>
          </reference>
          <reference field="10" count="1" selected="0">
            <x v="3"/>
          </reference>
        </references>
      </pivotArea>
    </chartFormat>
    <chartFormat chart="7" format="13">
      <pivotArea type="data" outline="0" fieldPosition="0">
        <references count="2">
          <reference field="4294967294" count="1" selected="0">
            <x v="0"/>
          </reference>
          <reference field="10" count="1" selected="0">
            <x v="4"/>
          </reference>
        </references>
      </pivotArea>
    </chartFormat>
    <chartFormat chart="7" format="14">
      <pivotArea type="data" outline="0" fieldPosition="0">
        <references count="2">
          <reference field="4294967294" count="1" selected="0">
            <x v="0"/>
          </reference>
          <reference field="10" count="1" selected="0">
            <x v="5"/>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0" format="6">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54B7C1-3F25-45F3-A474-1DD58A205D2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16:L18" firstHeaderRow="1" firstDataRow="2" firstDataCol="1"/>
  <pivotFields count="18">
    <pivotField dataField="1" showAll="0"/>
    <pivotField showAll="0"/>
    <pivotField showAll="0"/>
    <pivotField showAll="0"/>
    <pivotField showAll="0"/>
    <pivotField showAll="0"/>
    <pivotField showAll="0"/>
    <pivotField showAll="0"/>
    <pivotField showAll="0"/>
    <pivotField numFmtId="14" showAll="0"/>
    <pivotField showAll="0"/>
    <pivotField showAll="0">
      <items count="4">
        <item x="1"/>
        <item x="2"/>
        <item x="0"/>
        <item t="default"/>
      </items>
    </pivotField>
    <pivotField showAll="0"/>
    <pivotField showAll="0"/>
    <pivotField showAll="0"/>
    <pivotField showAll="0"/>
    <pivotField axis="axisCol" showAll="0">
      <items count="3">
        <item x="1"/>
        <item x="0"/>
        <item t="default"/>
      </items>
    </pivotField>
    <pivotField showAll="0"/>
  </pivotFields>
  <rowItems count="1">
    <i/>
  </rowItems>
  <colFields count="1">
    <field x="16"/>
  </colFields>
  <colItems count="3">
    <i>
      <x/>
    </i>
    <i>
      <x v="1"/>
    </i>
    <i t="grand">
      <x/>
    </i>
  </colItems>
  <dataFields count="1">
    <dataField name="Count of Score" fld="0" subtotal="count" baseField="16" baseItem="0"/>
  </dataFields>
  <chartFormats count="7">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6" count="1" selected="0">
            <x v="1"/>
          </reference>
        </references>
      </pivotArea>
    </chartFormat>
    <chartFormat chart="4" format="4" series="1">
      <pivotArea type="data" outline="0" fieldPosition="0">
        <references count="2">
          <reference field="4294967294" count="1" selected="0">
            <x v="0"/>
          </reference>
          <reference field="16" count="1" selected="0">
            <x v="0"/>
          </reference>
        </references>
      </pivotArea>
    </chartFormat>
    <chartFormat chart="4" format="5" series="1">
      <pivotArea type="data" outline="0" fieldPosition="0">
        <references count="2">
          <reference field="4294967294" count="1" selected="0">
            <x v="0"/>
          </reference>
          <reference field="16" count="1" selected="0">
            <x v="1"/>
          </reference>
        </references>
      </pivotArea>
    </chartFormat>
    <chartFormat chart="5" format="6" series="1">
      <pivotArea type="data" outline="0" fieldPosition="0">
        <references count="2">
          <reference field="4294967294" count="1" selected="0">
            <x v="0"/>
          </reference>
          <reference field="16" count="1" selected="0">
            <x v="0"/>
          </reference>
        </references>
      </pivotArea>
    </chartFormat>
    <chartFormat chart="5" format="7" series="1">
      <pivotArea type="data" outline="0" fieldPosition="0">
        <references count="2">
          <reference field="4294967294" count="1" selected="0">
            <x v="0"/>
          </reference>
          <reference field="16" count="1" selected="0">
            <x v="1"/>
          </reference>
        </references>
      </pivotArea>
    </chartFormat>
    <chartFormat chart="0" format="4" series="1">
      <pivotArea type="data" outline="0" fieldPosition="0">
        <references count="2">
          <reference field="4294967294" count="1" selected="0">
            <x v="0"/>
          </reference>
          <reference field="1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6:E10"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score_range"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0" count="1" selected="0">
            <x v="0"/>
          </reference>
        </references>
      </pivotArea>
    </chartFormat>
    <chartFormat chart="10" format="4">
      <pivotArea type="data" outline="0" fieldPosition="0">
        <references count="2">
          <reference field="4294967294" count="1" selected="0">
            <x v="0"/>
          </reference>
          <reference field="0" count="1" selected="0">
            <x v="1"/>
          </reference>
        </references>
      </pivotArea>
    </chartFormat>
    <chartFormat chart="10" format="5">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0" count="1" selected="0">
            <x v="0"/>
          </reference>
        </references>
      </pivotArea>
    </chartFormat>
    <chartFormat chart="14" format="10">
      <pivotArea type="data" outline="0" fieldPosition="0">
        <references count="2">
          <reference field="4294967294" count="1" selected="0">
            <x v="0"/>
          </reference>
          <reference field="0" count="1" selected="0">
            <x v="1"/>
          </reference>
        </references>
      </pivotArea>
    </chartFormat>
    <chartFormat chart="14"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mat" xr10:uid="{1D389C89-B7ED-4398-B5E3-E7FDECCA7A22}" sourceName="Format">
  <pivotTables>
    <pivotTable tabId="4" name="PivotTable5"/>
    <pivotTable tabId="4" name="PivotTable1"/>
    <pivotTable tabId="4" name="PivotTable3"/>
    <pivotTable tabId="4" name="PivotTable4"/>
    <pivotTable tabId="4" name="PivotTable6"/>
    <pivotTable tabId="4" name="PivotTable7"/>
  </pivotTables>
  <data>
    <tabular pivotCacheId="30325364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rmat of game 1" xr10:uid="{B25F1E66-CF51-483F-9B23-C4F09914DFD8}" cache="Slicer_Format" caption="Format of game"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2"/>
  <sheetViews>
    <sheetView workbookViewId="0">
      <selection activeCell="K1" sqref="K1"/>
    </sheetView>
  </sheetViews>
  <sheetFormatPr defaultRowHeight="15" x14ac:dyDescent="0.25"/>
  <cols>
    <col min="6" max="6" width="10.5703125" bestFit="1" customWidth="1"/>
    <col min="10" max="10" width="10.42578125" bestFit="1" customWidth="1"/>
    <col min="15" max="15" width="11.7109375" bestFit="1" customWidth="1"/>
    <col min="16" max="16" width="8.5703125"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116</v>
      </c>
      <c r="B2" t="s">
        <v>18</v>
      </c>
      <c r="C2" t="s">
        <v>19</v>
      </c>
      <c r="D2">
        <v>6</v>
      </c>
      <c r="E2">
        <v>2</v>
      </c>
      <c r="G2" t="s">
        <v>20</v>
      </c>
      <c r="H2" t="s">
        <v>21</v>
      </c>
      <c r="I2" t="s">
        <v>22</v>
      </c>
      <c r="J2" s="1">
        <v>40932</v>
      </c>
      <c r="K2" t="s">
        <v>23</v>
      </c>
      <c r="L2" t="s">
        <v>24</v>
      </c>
      <c r="M2" t="s">
        <v>25</v>
      </c>
      <c r="N2" t="s">
        <v>25</v>
      </c>
      <c r="O2" t="str">
        <f>IF(AND(A2&gt;=100, A2&lt;=150), "100 to 150", IF(AND(A2&gt;150, A2&lt;=200), "150 to 200", IF(A2&gt;200, "200+", "")))</f>
        <v>100 to 150</v>
      </c>
      <c r="P2" t="s">
        <v>27</v>
      </c>
      <c r="Q2" t="s">
        <v>143</v>
      </c>
      <c r="R2">
        <v>2012</v>
      </c>
    </row>
    <row r="3" spans="1:18" x14ac:dyDescent="0.25">
      <c r="A3">
        <v>103</v>
      </c>
      <c r="B3" t="s">
        <v>18</v>
      </c>
      <c r="C3" t="s">
        <v>28</v>
      </c>
      <c r="D3">
        <v>5</v>
      </c>
      <c r="E3">
        <v>2</v>
      </c>
      <c r="G3" t="s">
        <v>29</v>
      </c>
      <c r="H3" t="s">
        <v>30</v>
      </c>
      <c r="I3" t="s">
        <v>31</v>
      </c>
      <c r="J3" s="1">
        <v>41152</v>
      </c>
      <c r="K3" t="s">
        <v>32</v>
      </c>
      <c r="L3" t="s">
        <v>24</v>
      </c>
      <c r="M3" t="s">
        <v>33</v>
      </c>
      <c r="N3" t="s">
        <v>25</v>
      </c>
      <c r="O3" t="str">
        <f t="shared" ref="O3:O66" si="0">IF(AND(A3&gt;=100, A3&lt;=150), "100 to 150", IF(AND(A3&gt;150, A3&lt;=200), "150 to 200", IF(A3&gt;200, "200+", "")))</f>
        <v>100 to 150</v>
      </c>
      <c r="P3" t="s">
        <v>27</v>
      </c>
      <c r="Q3" t="s">
        <v>144</v>
      </c>
      <c r="R3">
        <v>2012</v>
      </c>
    </row>
    <row r="4" spans="1:18" x14ac:dyDescent="0.25">
      <c r="A4">
        <v>103</v>
      </c>
      <c r="B4" t="s">
        <v>18</v>
      </c>
      <c r="C4" t="s">
        <v>34</v>
      </c>
      <c r="D4">
        <v>5</v>
      </c>
      <c r="E4">
        <v>2</v>
      </c>
      <c r="G4" t="s">
        <v>35</v>
      </c>
      <c r="H4" t="s">
        <v>36</v>
      </c>
      <c r="I4" t="s">
        <v>31</v>
      </c>
      <c r="J4" s="1">
        <v>41256</v>
      </c>
      <c r="K4" t="s">
        <v>37</v>
      </c>
      <c r="L4" t="s">
        <v>24</v>
      </c>
      <c r="M4" t="s">
        <v>25</v>
      </c>
      <c r="N4" t="s">
        <v>25</v>
      </c>
      <c r="O4" t="str">
        <f t="shared" si="0"/>
        <v>100 to 150</v>
      </c>
      <c r="P4" t="s">
        <v>27</v>
      </c>
      <c r="Q4" t="s">
        <v>144</v>
      </c>
      <c r="R4">
        <v>2012</v>
      </c>
    </row>
    <row r="5" spans="1:18" x14ac:dyDescent="0.25">
      <c r="A5">
        <v>107</v>
      </c>
      <c r="B5" t="s">
        <v>18</v>
      </c>
      <c r="C5" t="s">
        <v>19</v>
      </c>
      <c r="D5">
        <v>5</v>
      </c>
      <c r="E5">
        <v>2</v>
      </c>
      <c r="G5" t="s">
        <v>38</v>
      </c>
      <c r="H5" t="s">
        <v>39</v>
      </c>
      <c r="I5" t="s">
        <v>31</v>
      </c>
      <c r="J5" s="1">
        <v>41327</v>
      </c>
      <c r="K5" t="s">
        <v>32</v>
      </c>
      <c r="L5" t="s">
        <v>24</v>
      </c>
      <c r="M5" t="s">
        <v>25</v>
      </c>
      <c r="N5" t="s">
        <v>25</v>
      </c>
      <c r="O5" t="str">
        <f t="shared" si="0"/>
        <v>100 to 150</v>
      </c>
      <c r="P5" t="s">
        <v>27</v>
      </c>
      <c r="Q5" t="s">
        <v>144</v>
      </c>
      <c r="R5">
        <v>2013</v>
      </c>
    </row>
    <row r="6" spans="1:18" x14ac:dyDescent="0.25">
      <c r="A6">
        <v>119</v>
      </c>
      <c r="B6" t="s">
        <v>18</v>
      </c>
      <c r="C6" t="s">
        <v>40</v>
      </c>
      <c r="D6">
        <v>4</v>
      </c>
      <c r="E6">
        <v>1</v>
      </c>
      <c r="G6" t="s">
        <v>41</v>
      </c>
      <c r="H6" t="s">
        <v>42</v>
      </c>
      <c r="I6" t="s">
        <v>22</v>
      </c>
      <c r="J6" s="1">
        <v>41626</v>
      </c>
      <c r="K6" t="s">
        <v>37</v>
      </c>
      <c r="L6" t="s">
        <v>24</v>
      </c>
      <c r="M6" t="s">
        <v>25</v>
      </c>
      <c r="N6" t="s">
        <v>25</v>
      </c>
      <c r="O6" t="str">
        <f t="shared" si="0"/>
        <v>100 to 150</v>
      </c>
      <c r="P6" t="s">
        <v>27</v>
      </c>
      <c r="Q6" t="s">
        <v>143</v>
      </c>
      <c r="R6">
        <v>2013</v>
      </c>
    </row>
    <row r="7" spans="1:18" x14ac:dyDescent="0.25">
      <c r="A7">
        <v>105</v>
      </c>
      <c r="B7" t="s">
        <v>43</v>
      </c>
      <c r="C7" t="s">
        <v>28</v>
      </c>
      <c r="D7">
        <v>4</v>
      </c>
      <c r="E7">
        <v>4</v>
      </c>
      <c r="G7" t="s">
        <v>44</v>
      </c>
      <c r="H7" t="s">
        <v>45</v>
      </c>
      <c r="I7" t="s">
        <v>22</v>
      </c>
      <c r="J7" s="1">
        <v>41684</v>
      </c>
      <c r="K7" t="s">
        <v>37</v>
      </c>
      <c r="L7" t="s">
        <v>24</v>
      </c>
      <c r="M7" t="s">
        <v>25</v>
      </c>
      <c r="N7" t="s">
        <v>25</v>
      </c>
      <c r="O7" t="str">
        <f t="shared" si="0"/>
        <v>100 to 150</v>
      </c>
      <c r="P7" t="s">
        <v>27</v>
      </c>
      <c r="Q7" t="s">
        <v>143</v>
      </c>
      <c r="R7">
        <v>2014</v>
      </c>
    </row>
    <row r="8" spans="1:18" x14ac:dyDescent="0.25">
      <c r="A8">
        <v>115</v>
      </c>
      <c r="B8" t="s">
        <v>18</v>
      </c>
      <c r="C8" t="s">
        <v>19</v>
      </c>
      <c r="D8">
        <v>4</v>
      </c>
      <c r="E8">
        <v>2</v>
      </c>
      <c r="G8" t="s">
        <v>20</v>
      </c>
      <c r="H8" t="s">
        <v>21</v>
      </c>
      <c r="I8" t="s">
        <v>22</v>
      </c>
      <c r="J8" s="1">
        <v>41982</v>
      </c>
      <c r="K8" t="s">
        <v>23</v>
      </c>
      <c r="L8" t="s">
        <v>24</v>
      </c>
      <c r="M8" t="s">
        <v>25</v>
      </c>
      <c r="N8" t="s">
        <v>33</v>
      </c>
      <c r="O8" t="str">
        <f t="shared" si="0"/>
        <v>100 to 150</v>
      </c>
      <c r="P8" t="s">
        <v>27</v>
      </c>
      <c r="Q8" t="s">
        <v>143</v>
      </c>
      <c r="R8">
        <v>2014</v>
      </c>
    </row>
    <row r="9" spans="1:18" x14ac:dyDescent="0.25">
      <c r="A9">
        <v>141</v>
      </c>
      <c r="B9" t="s">
        <v>18</v>
      </c>
      <c r="C9" t="s">
        <v>19</v>
      </c>
      <c r="D9">
        <v>4</v>
      </c>
      <c r="E9">
        <v>4</v>
      </c>
      <c r="G9" t="s">
        <v>20</v>
      </c>
      <c r="H9" t="s">
        <v>21</v>
      </c>
      <c r="I9" t="s">
        <v>22</v>
      </c>
      <c r="J9" s="1">
        <v>41982</v>
      </c>
      <c r="K9" t="s">
        <v>23</v>
      </c>
      <c r="L9" t="s">
        <v>24</v>
      </c>
      <c r="M9" t="s">
        <v>25</v>
      </c>
      <c r="N9" t="s">
        <v>33</v>
      </c>
      <c r="O9" t="str">
        <f t="shared" si="0"/>
        <v>100 to 150</v>
      </c>
      <c r="P9" t="s">
        <v>27</v>
      </c>
      <c r="Q9" t="s">
        <v>143</v>
      </c>
      <c r="R9">
        <v>2014</v>
      </c>
    </row>
    <row r="10" spans="1:18" x14ac:dyDescent="0.25">
      <c r="A10">
        <v>169</v>
      </c>
      <c r="B10" t="s">
        <v>18</v>
      </c>
      <c r="C10" t="s">
        <v>19</v>
      </c>
      <c r="D10">
        <v>4</v>
      </c>
      <c r="E10">
        <v>2</v>
      </c>
      <c r="G10" t="s">
        <v>46</v>
      </c>
      <c r="H10" t="s">
        <v>47</v>
      </c>
      <c r="I10" t="s">
        <v>22</v>
      </c>
      <c r="J10" s="1">
        <v>41999</v>
      </c>
      <c r="K10" t="s">
        <v>37</v>
      </c>
      <c r="L10" t="s">
        <v>24</v>
      </c>
      <c r="M10" t="s">
        <v>25</v>
      </c>
      <c r="N10" t="s">
        <v>25</v>
      </c>
      <c r="O10" t="str">
        <f t="shared" si="0"/>
        <v>150 to 200</v>
      </c>
      <c r="P10" t="s">
        <v>27</v>
      </c>
      <c r="Q10" t="s">
        <v>143</v>
      </c>
      <c r="R10">
        <v>2014</v>
      </c>
    </row>
    <row r="11" spans="1:18" x14ac:dyDescent="0.25">
      <c r="A11">
        <v>147</v>
      </c>
      <c r="B11" t="s">
        <v>18</v>
      </c>
      <c r="C11" t="s">
        <v>19</v>
      </c>
      <c r="D11">
        <v>4</v>
      </c>
      <c r="E11">
        <v>2</v>
      </c>
      <c r="G11" t="s">
        <v>49</v>
      </c>
      <c r="H11" t="s">
        <v>50</v>
      </c>
      <c r="I11" t="s">
        <v>22</v>
      </c>
      <c r="J11" s="1">
        <v>42010</v>
      </c>
      <c r="K11" t="s">
        <v>37</v>
      </c>
      <c r="L11" t="s">
        <v>24</v>
      </c>
      <c r="M11" t="s">
        <v>25</v>
      </c>
      <c r="N11" t="s">
        <v>33</v>
      </c>
      <c r="O11" t="str">
        <f t="shared" si="0"/>
        <v>100 to 150</v>
      </c>
      <c r="P11" t="s">
        <v>27</v>
      </c>
      <c r="Q11" t="s">
        <v>143</v>
      </c>
      <c r="R11">
        <v>2015</v>
      </c>
    </row>
    <row r="12" spans="1:18" x14ac:dyDescent="0.25">
      <c r="A12">
        <v>103</v>
      </c>
      <c r="B12" t="s">
        <v>18</v>
      </c>
      <c r="C12" t="s">
        <v>51</v>
      </c>
      <c r="D12">
        <v>4</v>
      </c>
      <c r="E12">
        <v>2</v>
      </c>
      <c r="G12" t="s">
        <v>52</v>
      </c>
      <c r="H12" t="s">
        <v>53</v>
      </c>
      <c r="I12" t="s">
        <v>22</v>
      </c>
      <c r="J12" s="1">
        <v>42228</v>
      </c>
      <c r="K12" t="s">
        <v>23</v>
      </c>
      <c r="L12" t="s">
        <v>24</v>
      </c>
      <c r="M12" t="s">
        <v>25</v>
      </c>
      <c r="N12" t="s">
        <v>33</v>
      </c>
      <c r="O12" t="str">
        <f t="shared" si="0"/>
        <v>100 to 150</v>
      </c>
      <c r="P12" t="s">
        <v>27</v>
      </c>
      <c r="Q12" t="s">
        <v>144</v>
      </c>
      <c r="R12">
        <v>2015</v>
      </c>
    </row>
    <row r="13" spans="1:18" x14ac:dyDescent="0.25">
      <c r="A13">
        <v>200</v>
      </c>
      <c r="B13" t="s">
        <v>18</v>
      </c>
      <c r="C13" t="s">
        <v>54</v>
      </c>
      <c r="D13">
        <v>4</v>
      </c>
      <c r="E13">
        <v>1</v>
      </c>
      <c r="G13" t="s">
        <v>55</v>
      </c>
      <c r="H13" t="s">
        <v>56</v>
      </c>
      <c r="I13" t="s">
        <v>22</v>
      </c>
      <c r="J13" s="1">
        <v>42572</v>
      </c>
      <c r="K13" t="s">
        <v>32</v>
      </c>
      <c r="L13" t="s">
        <v>24</v>
      </c>
      <c r="M13" t="s">
        <v>25</v>
      </c>
      <c r="N13" t="s">
        <v>33</v>
      </c>
      <c r="O13" t="str">
        <f t="shared" si="0"/>
        <v>150 to 200</v>
      </c>
      <c r="P13" t="s">
        <v>27</v>
      </c>
      <c r="Q13" t="s">
        <v>144</v>
      </c>
      <c r="R13">
        <v>2016</v>
      </c>
    </row>
    <row r="14" spans="1:18" x14ac:dyDescent="0.25">
      <c r="A14">
        <v>211</v>
      </c>
      <c r="B14" t="s">
        <v>18</v>
      </c>
      <c r="C14" t="s">
        <v>28</v>
      </c>
      <c r="D14">
        <v>4</v>
      </c>
      <c r="E14">
        <v>1</v>
      </c>
      <c r="G14" t="s">
        <v>57</v>
      </c>
      <c r="H14" t="s">
        <v>58</v>
      </c>
      <c r="I14" t="s">
        <v>31</v>
      </c>
      <c r="J14" s="1">
        <v>42651</v>
      </c>
      <c r="K14" t="s">
        <v>32</v>
      </c>
      <c r="L14" t="s">
        <v>24</v>
      </c>
      <c r="M14" t="s">
        <v>25</v>
      </c>
      <c r="N14" t="s">
        <v>33</v>
      </c>
      <c r="O14" t="str">
        <f t="shared" si="0"/>
        <v>200+</v>
      </c>
      <c r="P14" t="s">
        <v>27</v>
      </c>
      <c r="Q14" t="s">
        <v>144</v>
      </c>
      <c r="R14">
        <v>2016</v>
      </c>
    </row>
    <row r="15" spans="1:18" x14ac:dyDescent="0.25">
      <c r="A15">
        <v>167</v>
      </c>
      <c r="B15" t="s">
        <v>18</v>
      </c>
      <c r="C15" t="s">
        <v>34</v>
      </c>
      <c r="D15">
        <v>4</v>
      </c>
      <c r="E15">
        <v>1</v>
      </c>
      <c r="G15" t="s">
        <v>59</v>
      </c>
      <c r="H15" t="s">
        <v>60</v>
      </c>
      <c r="I15" t="s">
        <v>31</v>
      </c>
      <c r="J15" s="1">
        <v>42691</v>
      </c>
      <c r="K15" t="s">
        <v>32</v>
      </c>
      <c r="L15" t="s">
        <v>24</v>
      </c>
      <c r="M15" t="s">
        <v>33</v>
      </c>
      <c r="N15" t="s">
        <v>33</v>
      </c>
      <c r="O15" t="str">
        <f t="shared" si="0"/>
        <v>150 to 200</v>
      </c>
      <c r="P15" t="s">
        <v>27</v>
      </c>
      <c r="Q15" t="s">
        <v>144</v>
      </c>
      <c r="R15">
        <v>2016</v>
      </c>
    </row>
    <row r="16" spans="1:18" x14ac:dyDescent="0.25">
      <c r="A16">
        <v>235</v>
      </c>
      <c r="B16" t="s">
        <v>18</v>
      </c>
      <c r="C16" t="s">
        <v>34</v>
      </c>
      <c r="D16">
        <v>4</v>
      </c>
      <c r="E16">
        <v>2</v>
      </c>
      <c r="G16" t="s">
        <v>61</v>
      </c>
      <c r="H16" t="s">
        <v>62</v>
      </c>
      <c r="I16" t="s">
        <v>31</v>
      </c>
      <c r="J16" s="1">
        <v>42712</v>
      </c>
      <c r="K16" t="s">
        <v>32</v>
      </c>
      <c r="L16" t="s">
        <v>24</v>
      </c>
      <c r="M16" t="s">
        <v>33</v>
      </c>
      <c r="N16" t="s">
        <v>33</v>
      </c>
      <c r="O16" t="str">
        <f t="shared" si="0"/>
        <v>200+</v>
      </c>
      <c r="P16" t="s">
        <v>27</v>
      </c>
      <c r="Q16" t="s">
        <v>144</v>
      </c>
      <c r="R16">
        <v>2016</v>
      </c>
    </row>
    <row r="17" spans="1:18" x14ac:dyDescent="0.25">
      <c r="A17">
        <v>204</v>
      </c>
      <c r="B17" t="s">
        <v>18</v>
      </c>
      <c r="C17" t="s">
        <v>63</v>
      </c>
      <c r="D17">
        <v>4</v>
      </c>
      <c r="E17">
        <v>1</v>
      </c>
      <c r="G17" t="s">
        <v>64</v>
      </c>
      <c r="H17" t="s">
        <v>65</v>
      </c>
      <c r="I17" t="s">
        <v>31</v>
      </c>
      <c r="J17" s="1">
        <v>42775</v>
      </c>
      <c r="K17" t="s">
        <v>32</v>
      </c>
      <c r="L17" t="s">
        <v>24</v>
      </c>
      <c r="M17" t="s">
        <v>33</v>
      </c>
      <c r="N17" t="s">
        <v>33</v>
      </c>
      <c r="O17" t="str">
        <f t="shared" si="0"/>
        <v>200+</v>
      </c>
      <c r="P17" t="s">
        <v>27</v>
      </c>
      <c r="Q17" t="s">
        <v>144</v>
      </c>
      <c r="R17">
        <v>2017</v>
      </c>
    </row>
    <row r="18" spans="1:18" x14ac:dyDescent="0.25">
      <c r="A18">
        <v>103</v>
      </c>
      <c r="B18" t="s">
        <v>43</v>
      </c>
      <c r="C18" t="s">
        <v>51</v>
      </c>
      <c r="D18">
        <v>4</v>
      </c>
      <c r="E18">
        <v>3</v>
      </c>
      <c r="G18" t="s">
        <v>52</v>
      </c>
      <c r="H18" t="s">
        <v>53</v>
      </c>
      <c r="I18" t="s">
        <v>22</v>
      </c>
      <c r="J18" s="1">
        <v>42942</v>
      </c>
      <c r="K18" t="s">
        <v>32</v>
      </c>
      <c r="L18" t="s">
        <v>24</v>
      </c>
      <c r="M18" t="s">
        <v>25</v>
      </c>
      <c r="N18" t="s">
        <v>33</v>
      </c>
      <c r="O18" t="str">
        <f t="shared" si="0"/>
        <v>100 to 150</v>
      </c>
      <c r="P18" t="s">
        <v>27</v>
      </c>
      <c r="Q18" t="s">
        <v>144</v>
      </c>
      <c r="R18">
        <v>2017</v>
      </c>
    </row>
    <row r="19" spans="1:18" x14ac:dyDescent="0.25">
      <c r="A19">
        <v>104</v>
      </c>
      <c r="B19" t="s">
        <v>43</v>
      </c>
      <c r="C19" t="s">
        <v>51</v>
      </c>
      <c r="D19">
        <v>4</v>
      </c>
      <c r="E19">
        <v>3</v>
      </c>
      <c r="G19" t="s">
        <v>66</v>
      </c>
      <c r="H19" t="s">
        <v>67</v>
      </c>
      <c r="I19" t="s">
        <v>31</v>
      </c>
      <c r="J19" s="1">
        <v>43055</v>
      </c>
      <c r="K19" t="s">
        <v>37</v>
      </c>
      <c r="L19" t="s">
        <v>24</v>
      </c>
      <c r="M19" t="s">
        <v>25</v>
      </c>
      <c r="N19" t="s">
        <v>33</v>
      </c>
      <c r="O19" t="str">
        <f t="shared" si="0"/>
        <v>100 to 150</v>
      </c>
      <c r="P19" t="s">
        <v>27</v>
      </c>
      <c r="Q19" t="s">
        <v>144</v>
      </c>
      <c r="R19">
        <v>2017</v>
      </c>
    </row>
    <row r="20" spans="1:18" x14ac:dyDescent="0.25">
      <c r="A20">
        <v>213</v>
      </c>
      <c r="B20" t="s">
        <v>18</v>
      </c>
      <c r="C20" t="s">
        <v>51</v>
      </c>
      <c r="D20">
        <v>4</v>
      </c>
      <c r="E20">
        <v>2</v>
      </c>
      <c r="G20" t="s">
        <v>35</v>
      </c>
      <c r="H20" t="s">
        <v>36</v>
      </c>
      <c r="I20" t="s">
        <v>31</v>
      </c>
      <c r="J20" s="1">
        <v>43063</v>
      </c>
      <c r="K20" t="s">
        <v>32</v>
      </c>
      <c r="L20" t="s">
        <v>24</v>
      </c>
      <c r="M20" t="s">
        <v>33</v>
      </c>
      <c r="N20" t="s">
        <v>33</v>
      </c>
      <c r="O20" t="str">
        <f t="shared" si="0"/>
        <v>200+</v>
      </c>
      <c r="P20" t="s">
        <v>27</v>
      </c>
      <c r="Q20" t="s">
        <v>144</v>
      </c>
      <c r="R20">
        <v>2017</v>
      </c>
    </row>
    <row r="21" spans="1:18" x14ac:dyDescent="0.25">
      <c r="A21">
        <v>243</v>
      </c>
      <c r="B21" t="s">
        <v>18</v>
      </c>
      <c r="C21" t="s">
        <v>51</v>
      </c>
      <c r="D21">
        <v>4</v>
      </c>
      <c r="E21">
        <v>1</v>
      </c>
      <c r="G21" t="s">
        <v>68</v>
      </c>
      <c r="H21" t="s">
        <v>69</v>
      </c>
      <c r="I21" t="s">
        <v>31</v>
      </c>
      <c r="J21" s="1">
        <v>43071</v>
      </c>
      <c r="K21" t="s">
        <v>37</v>
      </c>
      <c r="L21" t="s">
        <v>24</v>
      </c>
      <c r="M21" t="s">
        <v>33</v>
      </c>
      <c r="N21" t="s">
        <v>33</v>
      </c>
      <c r="O21" t="str">
        <f t="shared" si="0"/>
        <v>200+</v>
      </c>
      <c r="P21" t="s">
        <v>27</v>
      </c>
      <c r="Q21" t="s">
        <v>144</v>
      </c>
      <c r="R21">
        <v>2017</v>
      </c>
    </row>
    <row r="22" spans="1:18" x14ac:dyDescent="0.25">
      <c r="A22">
        <v>153</v>
      </c>
      <c r="B22" t="s">
        <v>18</v>
      </c>
      <c r="C22" t="s">
        <v>40</v>
      </c>
      <c r="D22">
        <v>4</v>
      </c>
      <c r="E22">
        <v>2</v>
      </c>
      <c r="G22" t="s">
        <v>70</v>
      </c>
      <c r="H22" t="s">
        <v>71</v>
      </c>
      <c r="I22" t="s">
        <v>22</v>
      </c>
      <c r="J22" s="1">
        <v>43113</v>
      </c>
      <c r="K22" t="s">
        <v>23</v>
      </c>
      <c r="L22" t="s">
        <v>24</v>
      </c>
      <c r="M22" t="s">
        <v>25</v>
      </c>
      <c r="N22" t="s">
        <v>33</v>
      </c>
      <c r="O22" t="str">
        <f t="shared" si="0"/>
        <v>150 to 200</v>
      </c>
      <c r="P22" t="s">
        <v>27</v>
      </c>
      <c r="Q22" t="s">
        <v>143</v>
      </c>
      <c r="R22">
        <v>2018</v>
      </c>
    </row>
    <row r="23" spans="1:18" x14ac:dyDescent="0.25">
      <c r="A23">
        <v>149</v>
      </c>
      <c r="B23" t="s">
        <v>18</v>
      </c>
      <c r="C23" t="s">
        <v>34</v>
      </c>
      <c r="D23">
        <v>4</v>
      </c>
      <c r="E23">
        <v>2</v>
      </c>
      <c r="G23" t="s">
        <v>72</v>
      </c>
      <c r="H23" t="s">
        <v>73</v>
      </c>
      <c r="I23" t="s">
        <v>22</v>
      </c>
      <c r="J23" s="1">
        <v>43313</v>
      </c>
      <c r="K23" t="s">
        <v>23</v>
      </c>
      <c r="L23" t="s">
        <v>24</v>
      </c>
      <c r="M23" t="s">
        <v>25</v>
      </c>
      <c r="N23" t="s">
        <v>33</v>
      </c>
      <c r="O23" t="str">
        <f t="shared" si="0"/>
        <v>100 to 150</v>
      </c>
      <c r="P23" t="s">
        <v>27</v>
      </c>
      <c r="Q23" t="s">
        <v>143</v>
      </c>
      <c r="R23">
        <v>2018</v>
      </c>
    </row>
    <row r="24" spans="1:18" x14ac:dyDescent="0.25">
      <c r="A24">
        <v>103</v>
      </c>
      <c r="B24" t="s">
        <v>18</v>
      </c>
      <c r="C24" t="s">
        <v>34</v>
      </c>
      <c r="D24">
        <v>4</v>
      </c>
      <c r="E24">
        <v>3</v>
      </c>
      <c r="G24" t="s">
        <v>74</v>
      </c>
      <c r="H24" t="s">
        <v>75</v>
      </c>
      <c r="I24" t="s">
        <v>22</v>
      </c>
      <c r="J24" s="1">
        <v>43330</v>
      </c>
      <c r="K24" t="s">
        <v>32</v>
      </c>
      <c r="L24" t="s">
        <v>24</v>
      </c>
      <c r="M24" t="s">
        <v>33</v>
      </c>
      <c r="N24" t="s">
        <v>33</v>
      </c>
      <c r="O24" t="str">
        <f t="shared" si="0"/>
        <v>100 to 150</v>
      </c>
      <c r="P24" t="s">
        <v>27</v>
      </c>
      <c r="Q24" t="s">
        <v>143</v>
      </c>
      <c r="R24">
        <v>2018</v>
      </c>
    </row>
    <row r="25" spans="1:18" x14ac:dyDescent="0.25">
      <c r="A25">
        <v>139</v>
      </c>
      <c r="B25" t="s">
        <v>18</v>
      </c>
      <c r="C25" t="s">
        <v>54</v>
      </c>
      <c r="D25">
        <v>4</v>
      </c>
      <c r="E25">
        <v>1</v>
      </c>
      <c r="G25" t="s">
        <v>76</v>
      </c>
      <c r="H25" t="s">
        <v>77</v>
      </c>
      <c r="I25" t="s">
        <v>31</v>
      </c>
      <c r="J25" s="1">
        <v>43377</v>
      </c>
      <c r="K25" t="s">
        <v>32</v>
      </c>
      <c r="L25" t="s">
        <v>24</v>
      </c>
      <c r="M25" t="s">
        <v>25</v>
      </c>
      <c r="N25" t="s">
        <v>33</v>
      </c>
      <c r="O25" t="str">
        <f t="shared" si="0"/>
        <v>100 to 150</v>
      </c>
      <c r="P25" t="s">
        <v>27</v>
      </c>
      <c r="Q25" t="s">
        <v>144</v>
      </c>
      <c r="R25">
        <v>2018</v>
      </c>
    </row>
    <row r="26" spans="1:18" x14ac:dyDescent="0.25">
      <c r="A26">
        <v>123</v>
      </c>
      <c r="B26" t="s">
        <v>18</v>
      </c>
      <c r="C26" t="s">
        <v>19</v>
      </c>
      <c r="D26">
        <v>4</v>
      </c>
      <c r="E26">
        <v>2</v>
      </c>
      <c r="G26" t="s">
        <v>78</v>
      </c>
      <c r="H26" t="s">
        <v>79</v>
      </c>
      <c r="I26" t="s">
        <v>22</v>
      </c>
      <c r="J26" s="1">
        <v>43448</v>
      </c>
      <c r="K26" t="s">
        <v>23</v>
      </c>
      <c r="L26" t="s">
        <v>24</v>
      </c>
      <c r="M26" t="s">
        <v>25</v>
      </c>
      <c r="N26" t="s">
        <v>33</v>
      </c>
      <c r="O26" t="str">
        <f t="shared" si="0"/>
        <v>100 to 150</v>
      </c>
      <c r="P26" t="s">
        <v>27</v>
      </c>
      <c r="Q26" t="s">
        <v>143</v>
      </c>
      <c r="R26">
        <v>2018</v>
      </c>
    </row>
    <row r="27" spans="1:18" x14ac:dyDescent="0.25">
      <c r="A27">
        <v>254</v>
      </c>
      <c r="B27" t="s">
        <v>43</v>
      </c>
      <c r="C27" t="s">
        <v>40</v>
      </c>
      <c r="D27">
        <v>4</v>
      </c>
      <c r="E27">
        <v>1</v>
      </c>
      <c r="G27" t="s">
        <v>80</v>
      </c>
      <c r="H27" t="s">
        <v>81</v>
      </c>
      <c r="I27" t="s">
        <v>31</v>
      </c>
      <c r="J27" s="1">
        <v>43748</v>
      </c>
      <c r="K27" t="s">
        <v>32</v>
      </c>
      <c r="L27" t="s">
        <v>24</v>
      </c>
      <c r="M27" t="s">
        <v>33</v>
      </c>
      <c r="N27" t="s">
        <v>33</v>
      </c>
      <c r="O27" t="str">
        <f t="shared" si="0"/>
        <v>200+</v>
      </c>
      <c r="P27" t="s">
        <v>27</v>
      </c>
      <c r="Q27" t="s">
        <v>144</v>
      </c>
      <c r="R27">
        <v>2019</v>
      </c>
    </row>
    <row r="28" spans="1:18" x14ac:dyDescent="0.25">
      <c r="A28">
        <v>136</v>
      </c>
      <c r="B28" t="s">
        <v>18</v>
      </c>
      <c r="C28" t="s">
        <v>63</v>
      </c>
      <c r="D28">
        <v>4</v>
      </c>
      <c r="E28">
        <v>2</v>
      </c>
      <c r="G28" t="s">
        <v>66</v>
      </c>
      <c r="H28" t="s">
        <v>67</v>
      </c>
      <c r="I28" t="s">
        <v>31</v>
      </c>
      <c r="J28" s="1">
        <v>43791</v>
      </c>
      <c r="K28" t="s">
        <v>32</v>
      </c>
      <c r="L28" t="s">
        <v>24</v>
      </c>
      <c r="M28" t="s">
        <v>25</v>
      </c>
      <c r="N28" t="s">
        <v>33</v>
      </c>
      <c r="O28" t="str">
        <f t="shared" si="0"/>
        <v>100 to 150</v>
      </c>
      <c r="P28" t="s">
        <v>27</v>
      </c>
      <c r="Q28" t="s">
        <v>144</v>
      </c>
      <c r="R28">
        <v>2019</v>
      </c>
    </row>
    <row r="29" spans="1:18" x14ac:dyDescent="0.25">
      <c r="A29">
        <v>107</v>
      </c>
      <c r="B29" t="s">
        <v>18</v>
      </c>
      <c r="C29" t="s">
        <v>51</v>
      </c>
      <c r="D29">
        <v>4</v>
      </c>
      <c r="E29">
        <v>2</v>
      </c>
      <c r="F29">
        <v>93.85</v>
      </c>
      <c r="G29" t="s">
        <v>66</v>
      </c>
      <c r="H29" t="s">
        <v>67</v>
      </c>
      <c r="I29" t="s">
        <v>31</v>
      </c>
      <c r="J29" s="1">
        <v>40171</v>
      </c>
      <c r="K29" t="s">
        <v>32</v>
      </c>
      <c r="L29" t="s">
        <v>82</v>
      </c>
      <c r="M29" t="s">
        <v>25</v>
      </c>
      <c r="N29" t="s">
        <v>25</v>
      </c>
      <c r="O29" t="str">
        <f t="shared" si="0"/>
        <v>100 to 150</v>
      </c>
      <c r="P29" t="s">
        <v>83</v>
      </c>
      <c r="Q29" t="s">
        <v>144</v>
      </c>
      <c r="R29">
        <v>2009</v>
      </c>
    </row>
    <row r="30" spans="1:18" x14ac:dyDescent="0.25">
      <c r="A30">
        <v>102</v>
      </c>
      <c r="B30" t="s">
        <v>43</v>
      </c>
      <c r="C30" t="s">
        <v>63</v>
      </c>
      <c r="D30">
        <v>3</v>
      </c>
      <c r="E30">
        <v>2</v>
      </c>
      <c r="F30">
        <v>107.37</v>
      </c>
      <c r="G30" t="s">
        <v>84</v>
      </c>
      <c r="H30" t="s">
        <v>85</v>
      </c>
      <c r="I30" t="s">
        <v>22</v>
      </c>
      <c r="J30" s="1">
        <v>40189</v>
      </c>
      <c r="K30" t="s">
        <v>32</v>
      </c>
      <c r="L30" t="s">
        <v>82</v>
      </c>
      <c r="M30" t="s">
        <v>33</v>
      </c>
      <c r="N30" t="s">
        <v>25</v>
      </c>
      <c r="O30" t="str">
        <f t="shared" si="0"/>
        <v>100 to 150</v>
      </c>
      <c r="P30" t="s">
        <v>86</v>
      </c>
      <c r="Q30" t="s">
        <v>144</v>
      </c>
      <c r="R30">
        <v>2010</v>
      </c>
    </row>
    <row r="31" spans="1:18" x14ac:dyDescent="0.25">
      <c r="A31">
        <v>118</v>
      </c>
      <c r="B31" t="s">
        <v>18</v>
      </c>
      <c r="C31" t="s">
        <v>19</v>
      </c>
      <c r="D31">
        <v>3</v>
      </c>
      <c r="E31">
        <v>2</v>
      </c>
      <c r="F31">
        <v>97.52</v>
      </c>
      <c r="G31" t="s">
        <v>87</v>
      </c>
      <c r="H31" t="s">
        <v>60</v>
      </c>
      <c r="I31" t="s">
        <v>31</v>
      </c>
      <c r="J31" s="1">
        <v>40471</v>
      </c>
      <c r="K31" t="s">
        <v>32</v>
      </c>
      <c r="L31" t="s">
        <v>82</v>
      </c>
      <c r="M31" t="s">
        <v>33</v>
      </c>
      <c r="N31" t="s">
        <v>25</v>
      </c>
      <c r="O31" t="str">
        <f t="shared" si="0"/>
        <v>100 to 150</v>
      </c>
      <c r="P31" t="s">
        <v>83</v>
      </c>
      <c r="Q31" t="s">
        <v>144</v>
      </c>
      <c r="R31">
        <v>2010</v>
      </c>
    </row>
    <row r="32" spans="1:18" x14ac:dyDescent="0.25">
      <c r="A32">
        <v>105</v>
      </c>
      <c r="B32" t="s">
        <v>18</v>
      </c>
      <c r="C32" t="s">
        <v>28</v>
      </c>
      <c r="D32">
        <v>3</v>
      </c>
      <c r="E32">
        <v>1</v>
      </c>
      <c r="F32">
        <v>100.96</v>
      </c>
      <c r="G32" t="s">
        <v>88</v>
      </c>
      <c r="H32" t="s">
        <v>89</v>
      </c>
      <c r="I32" t="s">
        <v>31</v>
      </c>
      <c r="J32" s="1">
        <v>40510</v>
      </c>
      <c r="K32" t="s">
        <v>32</v>
      </c>
      <c r="L32" t="s">
        <v>82</v>
      </c>
      <c r="M32" t="s">
        <v>33</v>
      </c>
      <c r="N32" t="s">
        <v>25</v>
      </c>
      <c r="O32" t="str">
        <f t="shared" si="0"/>
        <v>100 to 150</v>
      </c>
      <c r="P32" t="s">
        <v>86</v>
      </c>
      <c r="Q32" t="s">
        <v>144</v>
      </c>
      <c r="R32">
        <v>2010</v>
      </c>
    </row>
    <row r="33" spans="1:18" x14ac:dyDescent="0.25">
      <c r="A33">
        <v>100</v>
      </c>
      <c r="B33" t="s">
        <v>43</v>
      </c>
      <c r="C33" t="s">
        <v>63</v>
      </c>
      <c r="D33">
        <v>4</v>
      </c>
      <c r="E33">
        <v>1</v>
      </c>
      <c r="F33">
        <v>120.48</v>
      </c>
      <c r="G33" t="s">
        <v>84</v>
      </c>
      <c r="H33" t="s">
        <v>85</v>
      </c>
      <c r="I33" t="s">
        <v>22</v>
      </c>
      <c r="J33" s="1">
        <v>40593</v>
      </c>
      <c r="K33" t="s">
        <v>32</v>
      </c>
      <c r="L33" t="s">
        <v>82</v>
      </c>
      <c r="M33" t="s">
        <v>25</v>
      </c>
      <c r="N33" t="s">
        <v>25</v>
      </c>
      <c r="O33" t="str">
        <f t="shared" si="0"/>
        <v>100 to 150</v>
      </c>
      <c r="P33" t="s">
        <v>90</v>
      </c>
      <c r="Q33" t="s">
        <v>144</v>
      </c>
      <c r="R33">
        <v>2011</v>
      </c>
    </row>
    <row r="34" spans="1:18" x14ac:dyDescent="0.25">
      <c r="A34">
        <v>107</v>
      </c>
      <c r="B34" t="s">
        <v>18</v>
      </c>
      <c r="C34" t="s">
        <v>34</v>
      </c>
      <c r="D34">
        <v>4</v>
      </c>
      <c r="E34">
        <v>1</v>
      </c>
      <c r="F34">
        <v>115.05</v>
      </c>
      <c r="G34" t="s">
        <v>91</v>
      </c>
      <c r="H34" t="s">
        <v>92</v>
      </c>
      <c r="I34" t="s">
        <v>22</v>
      </c>
      <c r="J34" s="1">
        <v>40802</v>
      </c>
      <c r="K34" t="s">
        <v>93</v>
      </c>
      <c r="L34" t="s">
        <v>82</v>
      </c>
      <c r="M34" t="s">
        <v>25</v>
      </c>
      <c r="N34" t="s">
        <v>25</v>
      </c>
      <c r="O34" t="str">
        <f t="shared" si="0"/>
        <v>100 to 150</v>
      </c>
      <c r="P34" t="s">
        <v>86</v>
      </c>
      <c r="Q34" t="s">
        <v>143</v>
      </c>
      <c r="R34">
        <v>2011</v>
      </c>
    </row>
    <row r="35" spans="1:18" x14ac:dyDescent="0.25">
      <c r="A35">
        <v>112</v>
      </c>
      <c r="B35" t="s">
        <v>43</v>
      </c>
      <c r="C35" t="s">
        <v>34</v>
      </c>
      <c r="D35">
        <v>4</v>
      </c>
      <c r="E35">
        <v>2</v>
      </c>
      <c r="F35">
        <v>114.28</v>
      </c>
      <c r="G35" t="s">
        <v>68</v>
      </c>
      <c r="H35" t="s">
        <v>69</v>
      </c>
      <c r="I35" t="s">
        <v>31</v>
      </c>
      <c r="J35" s="1">
        <v>40833</v>
      </c>
      <c r="K35" t="s">
        <v>32</v>
      </c>
      <c r="L35" t="s">
        <v>82</v>
      </c>
      <c r="M35" t="s">
        <v>33</v>
      </c>
      <c r="N35" t="s">
        <v>25</v>
      </c>
      <c r="O35" t="str">
        <f t="shared" si="0"/>
        <v>100 to 150</v>
      </c>
      <c r="P35" t="s">
        <v>86</v>
      </c>
      <c r="Q35" t="s">
        <v>144</v>
      </c>
      <c r="R35">
        <v>2011</v>
      </c>
    </row>
    <row r="36" spans="1:18" x14ac:dyDescent="0.25">
      <c r="A36">
        <v>117</v>
      </c>
      <c r="B36" t="s">
        <v>18</v>
      </c>
      <c r="C36" t="s">
        <v>54</v>
      </c>
      <c r="D36">
        <v>4</v>
      </c>
      <c r="E36">
        <v>2</v>
      </c>
      <c r="F36">
        <v>95.12</v>
      </c>
      <c r="G36" t="s">
        <v>87</v>
      </c>
      <c r="H36" t="s">
        <v>60</v>
      </c>
      <c r="I36" t="s">
        <v>31</v>
      </c>
      <c r="J36" s="1">
        <v>40879</v>
      </c>
      <c r="K36" t="s">
        <v>32</v>
      </c>
      <c r="L36" t="s">
        <v>82</v>
      </c>
      <c r="M36" t="s">
        <v>33</v>
      </c>
      <c r="N36" t="s">
        <v>25</v>
      </c>
      <c r="O36" t="str">
        <f t="shared" si="0"/>
        <v>100 to 150</v>
      </c>
      <c r="P36" t="s">
        <v>83</v>
      </c>
      <c r="Q36" t="s">
        <v>144</v>
      </c>
      <c r="R36">
        <v>2011</v>
      </c>
    </row>
    <row r="37" spans="1:18" x14ac:dyDescent="0.25">
      <c r="A37">
        <v>133</v>
      </c>
      <c r="B37" t="s">
        <v>43</v>
      </c>
      <c r="C37" t="s">
        <v>51</v>
      </c>
      <c r="D37">
        <v>4</v>
      </c>
      <c r="E37">
        <v>2</v>
      </c>
      <c r="F37">
        <v>154.65</v>
      </c>
      <c r="G37" t="s">
        <v>94</v>
      </c>
      <c r="H37" t="s">
        <v>95</v>
      </c>
      <c r="I37" t="s">
        <v>22</v>
      </c>
      <c r="J37" s="1">
        <v>40967</v>
      </c>
      <c r="K37" t="s">
        <v>32</v>
      </c>
      <c r="L37" t="s">
        <v>82</v>
      </c>
      <c r="M37" t="s">
        <v>33</v>
      </c>
      <c r="N37" t="s">
        <v>25</v>
      </c>
      <c r="O37" t="str">
        <f t="shared" si="0"/>
        <v>100 to 150</v>
      </c>
      <c r="P37" t="s">
        <v>90</v>
      </c>
      <c r="Q37" t="s">
        <v>144</v>
      </c>
      <c r="R37">
        <v>2012</v>
      </c>
    </row>
    <row r="38" spans="1:18" x14ac:dyDescent="0.25">
      <c r="A38">
        <v>108</v>
      </c>
      <c r="B38" t="s">
        <v>18</v>
      </c>
      <c r="C38" t="s">
        <v>51</v>
      </c>
      <c r="D38">
        <v>3</v>
      </c>
      <c r="E38">
        <v>1</v>
      </c>
      <c r="F38">
        <v>90</v>
      </c>
      <c r="G38" t="s">
        <v>84</v>
      </c>
      <c r="H38" t="s">
        <v>85</v>
      </c>
      <c r="I38" t="s">
        <v>22</v>
      </c>
      <c r="J38" s="1">
        <v>40981</v>
      </c>
      <c r="K38" t="s">
        <v>32</v>
      </c>
      <c r="L38" t="s">
        <v>82</v>
      </c>
      <c r="M38" t="s">
        <v>33</v>
      </c>
      <c r="N38" t="s">
        <v>25</v>
      </c>
      <c r="O38" t="str">
        <f t="shared" si="0"/>
        <v>100 to 150</v>
      </c>
      <c r="P38" t="s">
        <v>83</v>
      </c>
      <c r="Q38" t="s">
        <v>144</v>
      </c>
      <c r="R38">
        <v>2012</v>
      </c>
    </row>
    <row r="39" spans="1:18" x14ac:dyDescent="0.25">
      <c r="A39">
        <v>183</v>
      </c>
      <c r="B39" t="s">
        <v>18</v>
      </c>
      <c r="C39" t="s">
        <v>96</v>
      </c>
      <c r="D39">
        <v>3</v>
      </c>
      <c r="E39">
        <v>2</v>
      </c>
      <c r="F39">
        <v>123.64</v>
      </c>
      <c r="G39" t="s">
        <v>84</v>
      </c>
      <c r="H39" t="s">
        <v>85</v>
      </c>
      <c r="I39" t="s">
        <v>22</v>
      </c>
      <c r="J39" s="1">
        <v>40986</v>
      </c>
      <c r="K39" t="s">
        <v>32</v>
      </c>
      <c r="L39" t="s">
        <v>82</v>
      </c>
      <c r="M39" t="s">
        <v>33</v>
      </c>
      <c r="N39" t="s">
        <v>25</v>
      </c>
      <c r="O39" t="str">
        <f t="shared" si="0"/>
        <v>150 to 200</v>
      </c>
      <c r="P39" t="s">
        <v>90</v>
      </c>
      <c r="Q39" t="s">
        <v>144</v>
      </c>
      <c r="R39">
        <v>2012</v>
      </c>
    </row>
    <row r="40" spans="1:18" x14ac:dyDescent="0.25">
      <c r="A40">
        <v>106</v>
      </c>
      <c r="B40" t="s">
        <v>18</v>
      </c>
      <c r="C40" t="s">
        <v>51</v>
      </c>
      <c r="D40">
        <v>3</v>
      </c>
      <c r="E40">
        <v>1</v>
      </c>
      <c r="F40">
        <v>93.8</v>
      </c>
      <c r="G40" t="s">
        <v>97</v>
      </c>
      <c r="H40" t="s">
        <v>98</v>
      </c>
      <c r="I40" t="s">
        <v>22</v>
      </c>
      <c r="J40" s="1">
        <v>41111</v>
      </c>
      <c r="K40" t="s">
        <v>32</v>
      </c>
      <c r="L40" t="s">
        <v>82</v>
      </c>
      <c r="M40" t="s">
        <v>33</v>
      </c>
      <c r="N40" t="s">
        <v>25</v>
      </c>
      <c r="O40" t="str">
        <f t="shared" si="0"/>
        <v>100 to 150</v>
      </c>
      <c r="P40" t="s">
        <v>83</v>
      </c>
      <c r="Q40" t="s">
        <v>144</v>
      </c>
      <c r="R40">
        <v>2012</v>
      </c>
    </row>
    <row r="41" spans="1:18" x14ac:dyDescent="0.25">
      <c r="A41">
        <v>128</v>
      </c>
      <c r="B41" t="s">
        <v>43</v>
      </c>
      <c r="C41" t="s">
        <v>51</v>
      </c>
      <c r="D41">
        <v>3</v>
      </c>
      <c r="E41">
        <v>2</v>
      </c>
      <c r="F41">
        <v>107.56</v>
      </c>
      <c r="G41" t="s">
        <v>99</v>
      </c>
      <c r="H41" t="s">
        <v>100</v>
      </c>
      <c r="I41" t="s">
        <v>22</v>
      </c>
      <c r="J41" s="1">
        <v>41121</v>
      </c>
      <c r="K41" t="s">
        <v>32</v>
      </c>
      <c r="L41" t="s">
        <v>82</v>
      </c>
      <c r="M41" t="s">
        <v>33</v>
      </c>
      <c r="N41" t="s">
        <v>25</v>
      </c>
      <c r="O41" t="str">
        <f t="shared" si="0"/>
        <v>100 to 150</v>
      </c>
      <c r="P41" t="s">
        <v>86</v>
      </c>
      <c r="Q41" t="s">
        <v>144</v>
      </c>
      <c r="R41">
        <v>2012</v>
      </c>
    </row>
    <row r="42" spans="1:18" x14ac:dyDescent="0.25">
      <c r="A42">
        <v>102</v>
      </c>
      <c r="B42" t="s">
        <v>18</v>
      </c>
      <c r="C42" t="s">
        <v>54</v>
      </c>
      <c r="D42">
        <v>3</v>
      </c>
      <c r="E42">
        <v>1</v>
      </c>
      <c r="F42">
        <v>122.89</v>
      </c>
      <c r="G42" t="s">
        <v>101</v>
      </c>
      <c r="H42" t="s">
        <v>102</v>
      </c>
      <c r="I42" t="s">
        <v>22</v>
      </c>
      <c r="J42" s="1">
        <v>41460</v>
      </c>
      <c r="K42" t="s">
        <v>103</v>
      </c>
      <c r="L42" t="s">
        <v>82</v>
      </c>
      <c r="M42" t="s">
        <v>33</v>
      </c>
      <c r="N42" t="s">
        <v>33</v>
      </c>
      <c r="O42" t="str">
        <f t="shared" si="0"/>
        <v>100 to 150</v>
      </c>
      <c r="P42" t="s">
        <v>90</v>
      </c>
      <c r="Q42" t="s">
        <v>144</v>
      </c>
      <c r="R42">
        <v>2013</v>
      </c>
    </row>
    <row r="43" spans="1:18" x14ac:dyDescent="0.25">
      <c r="A43">
        <v>115</v>
      </c>
      <c r="B43" t="s">
        <v>18</v>
      </c>
      <c r="C43" t="s">
        <v>104</v>
      </c>
      <c r="D43">
        <v>3</v>
      </c>
      <c r="E43">
        <v>2</v>
      </c>
      <c r="F43">
        <v>106.48</v>
      </c>
      <c r="G43" t="s">
        <v>105</v>
      </c>
      <c r="H43" t="s">
        <v>106</v>
      </c>
      <c r="I43" t="s">
        <v>22</v>
      </c>
      <c r="J43" s="1">
        <v>41479</v>
      </c>
      <c r="K43" t="s">
        <v>32</v>
      </c>
      <c r="L43" t="s">
        <v>82</v>
      </c>
      <c r="M43" t="s">
        <v>33</v>
      </c>
      <c r="N43" t="s">
        <v>33</v>
      </c>
      <c r="O43" t="str">
        <f t="shared" si="0"/>
        <v>100 to 150</v>
      </c>
      <c r="P43" t="s">
        <v>86</v>
      </c>
      <c r="Q43" t="s">
        <v>144</v>
      </c>
      <c r="R43">
        <v>2013</v>
      </c>
    </row>
    <row r="44" spans="1:18" x14ac:dyDescent="0.25">
      <c r="A44">
        <v>100</v>
      </c>
      <c r="B44" t="s">
        <v>43</v>
      </c>
      <c r="C44" t="s">
        <v>19</v>
      </c>
      <c r="D44">
        <v>3</v>
      </c>
      <c r="E44">
        <v>2</v>
      </c>
      <c r="F44">
        <v>192.3</v>
      </c>
      <c r="G44" t="s">
        <v>107</v>
      </c>
      <c r="H44" t="s">
        <v>108</v>
      </c>
      <c r="I44" t="s">
        <v>31</v>
      </c>
      <c r="J44" s="1">
        <v>41563</v>
      </c>
      <c r="K44" t="s">
        <v>32</v>
      </c>
      <c r="L44" t="s">
        <v>82</v>
      </c>
      <c r="M44" t="s">
        <v>25</v>
      </c>
      <c r="N44" t="s">
        <v>25</v>
      </c>
      <c r="O44" t="str">
        <f t="shared" si="0"/>
        <v>100 to 150</v>
      </c>
      <c r="P44" t="s">
        <v>90</v>
      </c>
      <c r="Q44" t="s">
        <v>144</v>
      </c>
      <c r="R44">
        <v>2013</v>
      </c>
    </row>
    <row r="45" spans="1:18" x14ac:dyDescent="0.25">
      <c r="A45">
        <v>115</v>
      </c>
      <c r="B45" t="s">
        <v>43</v>
      </c>
      <c r="C45" t="s">
        <v>19</v>
      </c>
      <c r="D45">
        <v>3</v>
      </c>
      <c r="E45">
        <v>2</v>
      </c>
      <c r="F45">
        <v>174.24</v>
      </c>
      <c r="G45" t="s">
        <v>109</v>
      </c>
      <c r="H45" t="s">
        <v>36</v>
      </c>
      <c r="I45" t="s">
        <v>31</v>
      </c>
      <c r="J45" s="1">
        <v>41577</v>
      </c>
      <c r="K45" t="s">
        <v>32</v>
      </c>
      <c r="L45" t="s">
        <v>82</v>
      </c>
      <c r="M45" t="s">
        <v>33</v>
      </c>
      <c r="N45" t="s">
        <v>25</v>
      </c>
      <c r="O45" t="str">
        <f t="shared" si="0"/>
        <v>100 to 150</v>
      </c>
      <c r="P45" t="s">
        <v>90</v>
      </c>
      <c r="Q45" t="s">
        <v>144</v>
      </c>
      <c r="R45">
        <v>2013</v>
      </c>
    </row>
    <row r="46" spans="1:18" x14ac:dyDescent="0.25">
      <c r="A46">
        <v>123</v>
      </c>
      <c r="B46" t="s">
        <v>18</v>
      </c>
      <c r="C46" t="s">
        <v>28</v>
      </c>
      <c r="D46">
        <v>3</v>
      </c>
      <c r="E46">
        <v>2</v>
      </c>
      <c r="F46">
        <v>110.81</v>
      </c>
      <c r="G46" t="s">
        <v>110</v>
      </c>
      <c r="H46" t="s">
        <v>111</v>
      </c>
      <c r="I46" t="s">
        <v>22</v>
      </c>
      <c r="J46" s="1">
        <v>41658</v>
      </c>
      <c r="K46" t="s">
        <v>23</v>
      </c>
      <c r="L46" t="s">
        <v>82</v>
      </c>
      <c r="M46" t="s">
        <v>25</v>
      </c>
      <c r="N46" t="s">
        <v>25</v>
      </c>
      <c r="O46" t="str">
        <f t="shared" si="0"/>
        <v>100 to 150</v>
      </c>
      <c r="P46" t="s">
        <v>86</v>
      </c>
      <c r="Q46" t="s">
        <v>143</v>
      </c>
      <c r="R46">
        <v>2014</v>
      </c>
    </row>
    <row r="47" spans="1:18" x14ac:dyDescent="0.25">
      <c r="A47">
        <v>136</v>
      </c>
      <c r="B47" t="s">
        <v>18</v>
      </c>
      <c r="C47" t="s">
        <v>63</v>
      </c>
      <c r="D47">
        <v>3</v>
      </c>
      <c r="E47">
        <v>2</v>
      </c>
      <c r="F47">
        <v>111.47</v>
      </c>
      <c r="G47" t="s">
        <v>112</v>
      </c>
      <c r="H47" t="s">
        <v>113</v>
      </c>
      <c r="I47" t="s">
        <v>22</v>
      </c>
      <c r="J47" s="1">
        <v>41696</v>
      </c>
      <c r="K47" t="s">
        <v>32</v>
      </c>
      <c r="L47" t="s">
        <v>82</v>
      </c>
      <c r="M47" t="s">
        <v>33</v>
      </c>
      <c r="N47" t="s">
        <v>33</v>
      </c>
      <c r="O47" t="str">
        <f t="shared" si="0"/>
        <v>100 to 150</v>
      </c>
      <c r="P47" t="s">
        <v>86</v>
      </c>
      <c r="Q47" t="s">
        <v>144</v>
      </c>
      <c r="R47">
        <v>2014</v>
      </c>
    </row>
    <row r="48" spans="1:18" x14ac:dyDescent="0.25">
      <c r="A48">
        <v>127</v>
      </c>
      <c r="B48" t="s">
        <v>18</v>
      </c>
      <c r="C48" t="s">
        <v>54</v>
      </c>
      <c r="D48">
        <v>3</v>
      </c>
      <c r="E48">
        <v>1</v>
      </c>
      <c r="F48">
        <v>111.4</v>
      </c>
      <c r="G48" t="s">
        <v>114</v>
      </c>
      <c r="H48" t="s">
        <v>115</v>
      </c>
      <c r="I48" t="s">
        <v>31</v>
      </c>
      <c r="J48" s="1">
        <v>41929</v>
      </c>
      <c r="K48" t="s">
        <v>32</v>
      </c>
      <c r="L48" t="s">
        <v>82</v>
      </c>
      <c r="M48" t="s">
        <v>33</v>
      </c>
      <c r="N48" t="s">
        <v>25</v>
      </c>
      <c r="O48" t="str">
        <f t="shared" si="0"/>
        <v>100 to 150</v>
      </c>
      <c r="P48" t="s">
        <v>86</v>
      </c>
      <c r="Q48" t="s">
        <v>144</v>
      </c>
      <c r="R48">
        <v>2014</v>
      </c>
    </row>
    <row r="49" spans="1:18" x14ac:dyDescent="0.25">
      <c r="A49">
        <v>139</v>
      </c>
      <c r="B49" t="s">
        <v>43</v>
      </c>
      <c r="C49" t="s">
        <v>51</v>
      </c>
      <c r="D49">
        <v>4</v>
      </c>
      <c r="E49">
        <v>2</v>
      </c>
      <c r="F49">
        <v>110.31</v>
      </c>
      <c r="G49" t="s">
        <v>116</v>
      </c>
      <c r="H49" t="s">
        <v>117</v>
      </c>
      <c r="I49" t="s">
        <v>31</v>
      </c>
      <c r="J49" s="1">
        <v>41959</v>
      </c>
      <c r="K49" t="s">
        <v>32</v>
      </c>
      <c r="L49" t="s">
        <v>82</v>
      </c>
      <c r="M49" t="s">
        <v>25</v>
      </c>
      <c r="N49" t="s">
        <v>33</v>
      </c>
      <c r="O49" t="str">
        <f t="shared" si="0"/>
        <v>100 to 150</v>
      </c>
      <c r="P49" t="s">
        <v>86</v>
      </c>
      <c r="Q49" t="s">
        <v>144</v>
      </c>
      <c r="R49">
        <v>2014</v>
      </c>
    </row>
    <row r="50" spans="1:18" x14ac:dyDescent="0.25">
      <c r="A50">
        <v>107</v>
      </c>
      <c r="B50" t="s">
        <v>18</v>
      </c>
      <c r="C50" t="s">
        <v>96</v>
      </c>
      <c r="D50">
        <v>3</v>
      </c>
      <c r="E50">
        <v>1</v>
      </c>
      <c r="F50">
        <v>84.9</v>
      </c>
      <c r="G50" t="s">
        <v>20</v>
      </c>
      <c r="H50" t="s">
        <v>21</v>
      </c>
      <c r="I50" t="s">
        <v>22</v>
      </c>
      <c r="J50" s="1">
        <v>42050</v>
      </c>
      <c r="K50" t="s">
        <v>32</v>
      </c>
      <c r="L50" t="s">
        <v>82</v>
      </c>
      <c r="M50" t="s">
        <v>33</v>
      </c>
      <c r="N50" t="s">
        <v>25</v>
      </c>
      <c r="O50" t="str">
        <f t="shared" si="0"/>
        <v>100 to 150</v>
      </c>
      <c r="P50" t="s">
        <v>83</v>
      </c>
      <c r="Q50" t="s">
        <v>144</v>
      </c>
      <c r="R50">
        <v>2015</v>
      </c>
    </row>
    <row r="51" spans="1:18" x14ac:dyDescent="0.25">
      <c r="A51">
        <v>138</v>
      </c>
      <c r="B51" t="s">
        <v>18</v>
      </c>
      <c r="C51" t="s">
        <v>40</v>
      </c>
      <c r="D51">
        <v>3</v>
      </c>
      <c r="E51">
        <v>1</v>
      </c>
      <c r="F51">
        <v>98.57</v>
      </c>
      <c r="G51" t="s">
        <v>38</v>
      </c>
      <c r="H51" t="s">
        <v>39</v>
      </c>
      <c r="I51" t="s">
        <v>31</v>
      </c>
      <c r="J51" s="1">
        <v>42299</v>
      </c>
      <c r="K51" t="s">
        <v>32</v>
      </c>
      <c r="L51" t="s">
        <v>82</v>
      </c>
      <c r="M51" t="s">
        <v>33</v>
      </c>
      <c r="N51" t="s">
        <v>25</v>
      </c>
      <c r="O51" t="str">
        <f t="shared" si="0"/>
        <v>100 to 150</v>
      </c>
      <c r="P51" t="s">
        <v>83</v>
      </c>
      <c r="Q51" t="s">
        <v>144</v>
      </c>
      <c r="R51">
        <v>2015</v>
      </c>
    </row>
    <row r="52" spans="1:18" x14ac:dyDescent="0.25">
      <c r="A52">
        <v>117</v>
      </c>
      <c r="B52" t="s">
        <v>18</v>
      </c>
      <c r="C52" t="s">
        <v>19</v>
      </c>
      <c r="D52">
        <v>3</v>
      </c>
      <c r="E52">
        <v>1</v>
      </c>
      <c r="F52">
        <v>100</v>
      </c>
      <c r="G52" t="s">
        <v>46</v>
      </c>
      <c r="H52" t="s">
        <v>47</v>
      </c>
      <c r="I52" t="s">
        <v>22</v>
      </c>
      <c r="J52" s="1">
        <v>42386</v>
      </c>
      <c r="K52" t="s">
        <v>23</v>
      </c>
      <c r="L52" t="s">
        <v>82</v>
      </c>
      <c r="M52" t="s">
        <v>25</v>
      </c>
      <c r="N52" t="s">
        <v>25</v>
      </c>
      <c r="O52" t="str">
        <f t="shared" si="0"/>
        <v>100 to 150</v>
      </c>
      <c r="P52" t="s">
        <v>86</v>
      </c>
      <c r="Q52" t="s">
        <v>143</v>
      </c>
      <c r="R52">
        <v>2016</v>
      </c>
    </row>
    <row r="53" spans="1:18" x14ac:dyDescent="0.25">
      <c r="A53">
        <v>106</v>
      </c>
      <c r="B53" t="s">
        <v>18</v>
      </c>
      <c r="C53" t="s">
        <v>19</v>
      </c>
      <c r="D53">
        <v>3</v>
      </c>
      <c r="E53">
        <v>2</v>
      </c>
      <c r="F53">
        <v>115.21</v>
      </c>
      <c r="G53" t="s">
        <v>118</v>
      </c>
      <c r="H53" t="s">
        <v>119</v>
      </c>
      <c r="I53" t="s">
        <v>22</v>
      </c>
      <c r="J53" s="1">
        <v>42389</v>
      </c>
      <c r="K53" t="s">
        <v>23</v>
      </c>
      <c r="L53" t="s">
        <v>82</v>
      </c>
      <c r="M53" t="s">
        <v>25</v>
      </c>
      <c r="N53" t="s">
        <v>25</v>
      </c>
      <c r="O53" t="str">
        <f t="shared" si="0"/>
        <v>100 to 150</v>
      </c>
      <c r="P53" t="s">
        <v>86</v>
      </c>
      <c r="Q53" t="s">
        <v>143</v>
      </c>
      <c r="R53">
        <v>2016</v>
      </c>
    </row>
    <row r="54" spans="1:18" x14ac:dyDescent="0.25">
      <c r="A54">
        <v>154</v>
      </c>
      <c r="B54" t="s">
        <v>43</v>
      </c>
      <c r="C54" t="s">
        <v>28</v>
      </c>
      <c r="D54">
        <v>3</v>
      </c>
      <c r="E54">
        <v>2</v>
      </c>
      <c r="F54">
        <v>114.92</v>
      </c>
      <c r="G54" t="s">
        <v>120</v>
      </c>
      <c r="H54" t="s">
        <v>121</v>
      </c>
      <c r="I54" t="s">
        <v>31</v>
      </c>
      <c r="J54" s="1">
        <v>42666</v>
      </c>
      <c r="K54" t="s">
        <v>32</v>
      </c>
      <c r="L54" t="s">
        <v>82</v>
      </c>
      <c r="M54" t="s">
        <v>33</v>
      </c>
      <c r="N54" t="s">
        <v>25</v>
      </c>
      <c r="O54" t="str">
        <f t="shared" si="0"/>
        <v>150 to 200</v>
      </c>
      <c r="P54" t="s">
        <v>86</v>
      </c>
      <c r="Q54" t="s">
        <v>144</v>
      </c>
      <c r="R54">
        <v>2016</v>
      </c>
    </row>
    <row r="55" spans="1:18" x14ac:dyDescent="0.25">
      <c r="A55">
        <v>122</v>
      </c>
      <c r="B55" t="s">
        <v>18</v>
      </c>
      <c r="C55" t="s">
        <v>34</v>
      </c>
      <c r="D55">
        <v>3</v>
      </c>
      <c r="E55">
        <v>2</v>
      </c>
      <c r="F55">
        <v>116.19</v>
      </c>
      <c r="G55" t="s">
        <v>80</v>
      </c>
      <c r="H55" t="s">
        <v>81</v>
      </c>
      <c r="I55" t="s">
        <v>31</v>
      </c>
      <c r="J55" s="1">
        <v>42750</v>
      </c>
      <c r="K55" t="s">
        <v>32</v>
      </c>
      <c r="L55" t="s">
        <v>82</v>
      </c>
      <c r="M55" t="s">
        <v>25</v>
      </c>
      <c r="N55" t="s">
        <v>33</v>
      </c>
      <c r="O55" t="str">
        <f t="shared" si="0"/>
        <v>100 to 150</v>
      </c>
      <c r="P55" t="s">
        <v>86</v>
      </c>
      <c r="Q55" t="s">
        <v>144</v>
      </c>
      <c r="R55">
        <v>2017</v>
      </c>
    </row>
    <row r="56" spans="1:18" x14ac:dyDescent="0.25">
      <c r="A56">
        <v>111</v>
      </c>
      <c r="B56" t="s">
        <v>43</v>
      </c>
      <c r="C56" t="s">
        <v>54</v>
      </c>
      <c r="D56">
        <v>3</v>
      </c>
      <c r="E56">
        <v>2</v>
      </c>
      <c r="F56">
        <v>96.52</v>
      </c>
      <c r="G56" t="s">
        <v>122</v>
      </c>
      <c r="H56" t="s">
        <v>123</v>
      </c>
      <c r="I56" t="s">
        <v>22</v>
      </c>
      <c r="J56" s="1">
        <v>42922</v>
      </c>
      <c r="K56" t="s">
        <v>32</v>
      </c>
      <c r="L56" t="s">
        <v>82</v>
      </c>
      <c r="M56" t="s">
        <v>33</v>
      </c>
      <c r="N56" t="s">
        <v>33</v>
      </c>
      <c r="O56" t="str">
        <f t="shared" si="0"/>
        <v>100 to 150</v>
      </c>
      <c r="P56" t="s">
        <v>83</v>
      </c>
      <c r="Q56" t="s">
        <v>144</v>
      </c>
      <c r="R56">
        <v>2017</v>
      </c>
    </row>
    <row r="57" spans="1:18" x14ac:dyDescent="0.25">
      <c r="A57">
        <v>131</v>
      </c>
      <c r="B57" t="s">
        <v>18</v>
      </c>
      <c r="C57" t="s">
        <v>51</v>
      </c>
      <c r="D57">
        <v>3</v>
      </c>
      <c r="E57">
        <v>1</v>
      </c>
      <c r="F57">
        <v>136.44999999999999</v>
      </c>
      <c r="G57" t="s">
        <v>99</v>
      </c>
      <c r="H57" t="s">
        <v>100</v>
      </c>
      <c r="I57" t="s">
        <v>22</v>
      </c>
      <c r="J57" s="1">
        <v>42978</v>
      </c>
      <c r="K57" t="s">
        <v>32</v>
      </c>
      <c r="L57" t="s">
        <v>82</v>
      </c>
      <c r="M57" t="s">
        <v>33</v>
      </c>
      <c r="N57" t="s">
        <v>33</v>
      </c>
      <c r="O57" t="str">
        <f t="shared" si="0"/>
        <v>100 to 150</v>
      </c>
      <c r="P57" t="s">
        <v>90</v>
      </c>
      <c r="Q57" t="s">
        <v>144</v>
      </c>
      <c r="R57">
        <v>2017</v>
      </c>
    </row>
    <row r="58" spans="1:18" x14ac:dyDescent="0.25">
      <c r="A58">
        <v>110</v>
      </c>
      <c r="B58" t="s">
        <v>43</v>
      </c>
      <c r="C58" t="s">
        <v>51</v>
      </c>
      <c r="D58">
        <v>3</v>
      </c>
      <c r="E58">
        <v>2</v>
      </c>
      <c r="F58">
        <v>94.82</v>
      </c>
      <c r="G58" t="s">
        <v>99</v>
      </c>
      <c r="H58" t="s">
        <v>100</v>
      </c>
      <c r="I58" t="s">
        <v>22</v>
      </c>
      <c r="J58" s="1">
        <v>42981</v>
      </c>
      <c r="K58" t="s">
        <v>32</v>
      </c>
      <c r="L58" t="s">
        <v>82</v>
      </c>
      <c r="M58" t="s">
        <v>25</v>
      </c>
      <c r="N58" t="s">
        <v>33</v>
      </c>
      <c r="O58" t="str">
        <f t="shared" si="0"/>
        <v>100 to 150</v>
      </c>
      <c r="P58" t="s">
        <v>83</v>
      </c>
      <c r="Q58" t="s">
        <v>144</v>
      </c>
      <c r="R58">
        <v>2017</v>
      </c>
    </row>
    <row r="59" spans="1:18" x14ac:dyDescent="0.25">
      <c r="A59">
        <v>121</v>
      </c>
      <c r="B59" t="s">
        <v>18</v>
      </c>
      <c r="C59" t="s">
        <v>28</v>
      </c>
      <c r="D59">
        <v>3</v>
      </c>
      <c r="E59">
        <v>1</v>
      </c>
      <c r="F59">
        <v>96.8</v>
      </c>
      <c r="G59" t="s">
        <v>61</v>
      </c>
      <c r="H59" t="s">
        <v>62</v>
      </c>
      <c r="I59" t="s">
        <v>31</v>
      </c>
      <c r="J59" s="1">
        <v>43030</v>
      </c>
      <c r="K59" t="s">
        <v>23</v>
      </c>
      <c r="L59" t="s">
        <v>82</v>
      </c>
      <c r="M59" t="s">
        <v>25</v>
      </c>
      <c r="N59" t="s">
        <v>33</v>
      </c>
      <c r="O59" t="str">
        <f t="shared" si="0"/>
        <v>100 to 150</v>
      </c>
      <c r="P59" t="s">
        <v>83</v>
      </c>
      <c r="Q59" t="s">
        <v>144</v>
      </c>
      <c r="R59">
        <v>2017</v>
      </c>
    </row>
    <row r="60" spans="1:18" x14ac:dyDescent="0.25">
      <c r="A60">
        <v>113</v>
      </c>
      <c r="B60" t="s">
        <v>18</v>
      </c>
      <c r="C60" t="s">
        <v>28</v>
      </c>
      <c r="D60">
        <v>3</v>
      </c>
      <c r="E60">
        <v>1</v>
      </c>
      <c r="F60">
        <v>106.6</v>
      </c>
      <c r="G60" t="s">
        <v>124</v>
      </c>
      <c r="H60" t="s">
        <v>125</v>
      </c>
      <c r="I60" t="s">
        <v>31</v>
      </c>
      <c r="J60" s="1">
        <v>43037</v>
      </c>
      <c r="K60" t="s">
        <v>32</v>
      </c>
      <c r="L60" t="s">
        <v>82</v>
      </c>
      <c r="M60" t="s">
        <v>25</v>
      </c>
      <c r="N60" t="s">
        <v>33</v>
      </c>
      <c r="O60" t="str">
        <f t="shared" si="0"/>
        <v>100 to 150</v>
      </c>
      <c r="P60" t="s">
        <v>86</v>
      </c>
      <c r="Q60" t="s">
        <v>144</v>
      </c>
      <c r="R60">
        <v>2017</v>
      </c>
    </row>
    <row r="61" spans="1:18" x14ac:dyDescent="0.25">
      <c r="A61">
        <v>112</v>
      </c>
      <c r="B61" t="s">
        <v>18</v>
      </c>
      <c r="C61" t="s">
        <v>40</v>
      </c>
      <c r="D61">
        <v>3</v>
      </c>
      <c r="E61">
        <v>2</v>
      </c>
      <c r="F61">
        <v>94.11</v>
      </c>
      <c r="G61" t="s">
        <v>126</v>
      </c>
      <c r="H61" t="s">
        <v>127</v>
      </c>
      <c r="I61" t="s">
        <v>22</v>
      </c>
      <c r="J61" s="1">
        <v>43132</v>
      </c>
      <c r="K61" t="s">
        <v>32</v>
      </c>
      <c r="L61" t="s">
        <v>82</v>
      </c>
      <c r="M61" t="s">
        <v>33</v>
      </c>
      <c r="N61" t="s">
        <v>33</v>
      </c>
      <c r="O61" t="str">
        <f t="shared" si="0"/>
        <v>100 to 150</v>
      </c>
      <c r="P61" t="s">
        <v>83</v>
      </c>
      <c r="Q61" t="s">
        <v>143</v>
      </c>
      <c r="R61">
        <v>2018</v>
      </c>
    </row>
    <row r="62" spans="1:18" x14ac:dyDescent="0.25">
      <c r="A62">
        <v>160</v>
      </c>
      <c r="B62" t="s">
        <v>43</v>
      </c>
      <c r="C62" t="s">
        <v>40</v>
      </c>
      <c r="D62">
        <v>3</v>
      </c>
      <c r="E62">
        <v>1</v>
      </c>
      <c r="F62">
        <v>100.62</v>
      </c>
      <c r="G62" t="s">
        <v>128</v>
      </c>
      <c r="H62" t="s">
        <v>129</v>
      </c>
      <c r="I62" t="s">
        <v>22</v>
      </c>
      <c r="J62" s="1">
        <v>43138</v>
      </c>
      <c r="K62" t="s">
        <v>32</v>
      </c>
      <c r="L62" t="s">
        <v>82</v>
      </c>
      <c r="M62" t="s">
        <v>33</v>
      </c>
      <c r="N62" t="s">
        <v>33</v>
      </c>
      <c r="O62" t="str">
        <f t="shared" si="0"/>
        <v>150 to 200</v>
      </c>
      <c r="P62" t="s">
        <v>86</v>
      </c>
      <c r="Q62" t="s">
        <v>143</v>
      </c>
      <c r="R62">
        <v>2018</v>
      </c>
    </row>
    <row r="63" spans="1:18" x14ac:dyDescent="0.25">
      <c r="A63">
        <v>129</v>
      </c>
      <c r="B63" t="s">
        <v>43</v>
      </c>
      <c r="C63" t="s">
        <v>40</v>
      </c>
      <c r="D63">
        <v>3</v>
      </c>
      <c r="E63">
        <v>2</v>
      </c>
      <c r="F63">
        <v>134.37</v>
      </c>
      <c r="G63" t="s">
        <v>70</v>
      </c>
      <c r="H63" t="s">
        <v>71</v>
      </c>
      <c r="I63" t="s">
        <v>22</v>
      </c>
      <c r="J63" s="1">
        <v>43147</v>
      </c>
      <c r="K63" t="s">
        <v>32</v>
      </c>
      <c r="L63" t="s">
        <v>82</v>
      </c>
      <c r="M63" t="s">
        <v>33</v>
      </c>
      <c r="N63" t="s">
        <v>33</v>
      </c>
      <c r="O63" t="str">
        <f t="shared" si="0"/>
        <v>100 to 150</v>
      </c>
      <c r="P63" t="s">
        <v>90</v>
      </c>
      <c r="Q63" t="s">
        <v>143</v>
      </c>
      <c r="R63">
        <v>2018</v>
      </c>
    </row>
    <row r="64" spans="1:18" x14ac:dyDescent="0.25">
      <c r="A64">
        <v>140</v>
      </c>
      <c r="B64" t="s">
        <v>18</v>
      </c>
      <c r="C64" t="s">
        <v>54</v>
      </c>
      <c r="D64">
        <v>3</v>
      </c>
      <c r="E64">
        <v>2</v>
      </c>
      <c r="F64">
        <v>130.84</v>
      </c>
      <c r="G64" t="s">
        <v>130</v>
      </c>
      <c r="H64" t="s">
        <v>89</v>
      </c>
      <c r="I64" t="s">
        <v>31</v>
      </c>
      <c r="J64" s="1">
        <v>43394</v>
      </c>
      <c r="K64" t="s">
        <v>32</v>
      </c>
      <c r="L64" t="s">
        <v>82</v>
      </c>
      <c r="M64" t="s">
        <v>33</v>
      </c>
      <c r="N64" t="s">
        <v>33</v>
      </c>
      <c r="O64" t="str">
        <f t="shared" si="0"/>
        <v>100 to 150</v>
      </c>
      <c r="P64" t="s">
        <v>90</v>
      </c>
      <c r="Q64" t="s">
        <v>144</v>
      </c>
      <c r="R64">
        <v>2018</v>
      </c>
    </row>
    <row r="65" spans="1:18" x14ac:dyDescent="0.25">
      <c r="A65">
        <v>157</v>
      </c>
      <c r="B65" t="s">
        <v>43</v>
      </c>
      <c r="C65" t="s">
        <v>54</v>
      </c>
      <c r="D65">
        <v>3</v>
      </c>
      <c r="E65">
        <v>1</v>
      </c>
      <c r="F65">
        <v>121.71</v>
      </c>
      <c r="G65" t="s">
        <v>59</v>
      </c>
      <c r="H65" t="s">
        <v>60</v>
      </c>
      <c r="I65" t="s">
        <v>31</v>
      </c>
      <c r="J65" s="1">
        <v>43397</v>
      </c>
      <c r="K65" t="s">
        <v>131</v>
      </c>
      <c r="L65" t="s">
        <v>82</v>
      </c>
      <c r="M65" t="s">
        <v>33</v>
      </c>
      <c r="N65" t="s">
        <v>33</v>
      </c>
      <c r="O65" t="str">
        <f t="shared" si="0"/>
        <v>150 to 200</v>
      </c>
      <c r="P65" t="s">
        <v>90</v>
      </c>
      <c r="Q65" t="s">
        <v>144</v>
      </c>
      <c r="R65">
        <v>2018</v>
      </c>
    </row>
    <row r="66" spans="1:18" x14ac:dyDescent="0.25">
      <c r="A66">
        <v>107</v>
      </c>
      <c r="B66" t="s">
        <v>18</v>
      </c>
      <c r="C66" t="s">
        <v>54</v>
      </c>
      <c r="D66">
        <v>3</v>
      </c>
      <c r="E66">
        <v>2</v>
      </c>
      <c r="F66">
        <v>89.91</v>
      </c>
      <c r="G66" t="s">
        <v>80</v>
      </c>
      <c r="H66" t="s">
        <v>81</v>
      </c>
      <c r="I66" t="s">
        <v>31</v>
      </c>
      <c r="J66" s="1">
        <v>43400</v>
      </c>
      <c r="K66" t="s">
        <v>23</v>
      </c>
      <c r="L66" t="s">
        <v>82</v>
      </c>
      <c r="M66" t="s">
        <v>25</v>
      </c>
      <c r="N66" t="s">
        <v>33</v>
      </c>
      <c r="O66" t="str">
        <f t="shared" si="0"/>
        <v>100 to 150</v>
      </c>
      <c r="P66" t="s">
        <v>83</v>
      </c>
      <c r="Q66" t="s">
        <v>144</v>
      </c>
      <c r="R66">
        <v>2018</v>
      </c>
    </row>
    <row r="67" spans="1:18" x14ac:dyDescent="0.25">
      <c r="A67">
        <v>104</v>
      </c>
      <c r="B67" t="s">
        <v>18</v>
      </c>
      <c r="C67" t="s">
        <v>19</v>
      </c>
      <c r="D67">
        <v>3</v>
      </c>
      <c r="E67">
        <v>2</v>
      </c>
      <c r="F67">
        <v>92.85</v>
      </c>
      <c r="G67" t="s">
        <v>20</v>
      </c>
      <c r="H67" t="s">
        <v>21</v>
      </c>
      <c r="I67" t="s">
        <v>22</v>
      </c>
      <c r="J67" s="1">
        <v>43480</v>
      </c>
      <c r="K67" t="s">
        <v>32</v>
      </c>
      <c r="L67" t="s">
        <v>82</v>
      </c>
      <c r="M67" t="s">
        <v>33</v>
      </c>
      <c r="N67" t="s">
        <v>33</v>
      </c>
      <c r="O67" t="str">
        <f t="shared" ref="O67:O72" si="1">IF(AND(A67&gt;=100, A67&lt;=150), "100 to 150", IF(AND(A67&gt;150, A67&lt;=200), "150 to 200", IF(A67&gt;200, "200+", "")))</f>
        <v>100 to 150</v>
      </c>
      <c r="P67" t="s">
        <v>83</v>
      </c>
      <c r="Q67" t="s">
        <v>143</v>
      </c>
      <c r="R67">
        <v>2019</v>
      </c>
    </row>
    <row r="68" spans="1:18" x14ac:dyDescent="0.25">
      <c r="A68">
        <v>116</v>
      </c>
      <c r="B68" t="s">
        <v>18</v>
      </c>
      <c r="C68" t="s">
        <v>19</v>
      </c>
      <c r="D68">
        <v>3</v>
      </c>
      <c r="E68">
        <v>1</v>
      </c>
      <c r="F68">
        <v>96.67</v>
      </c>
      <c r="G68" t="s">
        <v>35</v>
      </c>
      <c r="H68" t="s">
        <v>36</v>
      </c>
      <c r="I68" t="s">
        <v>31</v>
      </c>
      <c r="J68" s="1">
        <v>43529</v>
      </c>
      <c r="K68" t="s">
        <v>32</v>
      </c>
      <c r="L68" t="s">
        <v>82</v>
      </c>
      <c r="M68" t="s">
        <v>33</v>
      </c>
      <c r="N68" t="s">
        <v>33</v>
      </c>
      <c r="O68" t="str">
        <f t="shared" si="1"/>
        <v>100 to 150</v>
      </c>
      <c r="P68" t="s">
        <v>83</v>
      </c>
      <c r="Q68" t="s">
        <v>144</v>
      </c>
      <c r="R68">
        <v>2019</v>
      </c>
    </row>
    <row r="69" spans="1:18" x14ac:dyDescent="0.25">
      <c r="A69">
        <v>123</v>
      </c>
      <c r="B69" t="s">
        <v>18</v>
      </c>
      <c r="C69" t="s">
        <v>19</v>
      </c>
      <c r="D69">
        <v>3</v>
      </c>
      <c r="E69">
        <v>2</v>
      </c>
      <c r="F69">
        <v>129.47</v>
      </c>
      <c r="G69" t="s">
        <v>116</v>
      </c>
      <c r="H69" t="s">
        <v>117</v>
      </c>
      <c r="I69" t="s">
        <v>31</v>
      </c>
      <c r="J69" s="1">
        <v>43532</v>
      </c>
      <c r="K69" t="s">
        <v>23</v>
      </c>
      <c r="L69" t="s">
        <v>82</v>
      </c>
      <c r="M69" t="s">
        <v>25</v>
      </c>
      <c r="N69" t="s">
        <v>33</v>
      </c>
      <c r="O69" t="str">
        <f t="shared" si="1"/>
        <v>100 to 150</v>
      </c>
      <c r="P69" t="s">
        <v>90</v>
      </c>
      <c r="Q69" t="s">
        <v>144</v>
      </c>
      <c r="R69">
        <v>2019</v>
      </c>
    </row>
    <row r="70" spans="1:18" x14ac:dyDescent="0.25">
      <c r="A70">
        <v>120</v>
      </c>
      <c r="B70" t="s">
        <v>18</v>
      </c>
      <c r="C70" t="s">
        <v>54</v>
      </c>
      <c r="D70">
        <v>3</v>
      </c>
      <c r="E70">
        <v>1</v>
      </c>
      <c r="F70">
        <v>96</v>
      </c>
      <c r="G70" t="s">
        <v>101</v>
      </c>
      <c r="H70" t="s">
        <v>102</v>
      </c>
      <c r="I70" t="s">
        <v>22</v>
      </c>
      <c r="J70" s="1">
        <v>43688</v>
      </c>
      <c r="K70" t="s">
        <v>32</v>
      </c>
      <c r="L70" t="s">
        <v>82</v>
      </c>
      <c r="M70" t="s">
        <v>33</v>
      </c>
      <c r="N70" t="s">
        <v>33</v>
      </c>
      <c r="O70" t="str">
        <f t="shared" si="1"/>
        <v>100 to 150</v>
      </c>
      <c r="P70" t="s">
        <v>83</v>
      </c>
      <c r="Q70" t="s">
        <v>144</v>
      </c>
      <c r="R70">
        <v>2019</v>
      </c>
    </row>
    <row r="71" spans="1:18" x14ac:dyDescent="0.25">
      <c r="A71">
        <v>114</v>
      </c>
      <c r="B71" t="s">
        <v>43</v>
      </c>
      <c r="C71" t="s">
        <v>54</v>
      </c>
      <c r="D71">
        <v>3</v>
      </c>
      <c r="E71">
        <v>2</v>
      </c>
      <c r="F71">
        <v>115.15</v>
      </c>
      <c r="G71" t="s">
        <v>101</v>
      </c>
      <c r="H71" t="s">
        <v>102</v>
      </c>
      <c r="I71" t="s">
        <v>22</v>
      </c>
      <c r="J71" s="1">
        <v>43691</v>
      </c>
      <c r="K71" t="s">
        <v>32</v>
      </c>
      <c r="L71" t="s">
        <v>82</v>
      </c>
      <c r="M71" t="s">
        <v>33</v>
      </c>
      <c r="N71" t="s">
        <v>33</v>
      </c>
      <c r="O71" t="str">
        <f t="shared" si="1"/>
        <v>100 to 150</v>
      </c>
      <c r="P71" t="s">
        <v>86</v>
      </c>
      <c r="Q71" t="s">
        <v>144</v>
      </c>
      <c r="R71">
        <v>2019</v>
      </c>
    </row>
    <row r="72" spans="1:18" x14ac:dyDescent="0.25">
      <c r="A72">
        <v>122</v>
      </c>
      <c r="B72" t="s">
        <v>43</v>
      </c>
      <c r="C72" t="s">
        <v>132</v>
      </c>
      <c r="D72">
        <v>1</v>
      </c>
      <c r="E72">
        <v>1</v>
      </c>
      <c r="F72">
        <v>200</v>
      </c>
      <c r="G72" t="s">
        <v>133</v>
      </c>
      <c r="H72" t="s">
        <v>134</v>
      </c>
      <c r="I72" t="s">
        <v>22</v>
      </c>
      <c r="J72" s="1">
        <v>44812</v>
      </c>
      <c r="K72" t="s">
        <v>32</v>
      </c>
      <c r="L72" t="s">
        <v>135</v>
      </c>
      <c r="M72" t="s">
        <v>33</v>
      </c>
      <c r="N72" t="s">
        <v>25</v>
      </c>
      <c r="O72" t="str">
        <f t="shared" si="1"/>
        <v>100 to 150</v>
      </c>
      <c r="P72" t="s">
        <v>90</v>
      </c>
      <c r="Q72" t="s">
        <v>144</v>
      </c>
      <c r="R72">
        <v>2022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0"/>
  <sheetViews>
    <sheetView zoomScale="15" zoomScaleNormal="56" workbookViewId="0">
      <selection activeCell="L89" sqref="L89"/>
    </sheetView>
  </sheetViews>
  <sheetFormatPr defaultRowHeight="15" x14ac:dyDescent="0.25"/>
  <cols>
    <col min="1" max="1" width="13.85546875" bestFit="1" customWidth="1"/>
    <col min="2" max="2" width="15.7109375" bestFit="1" customWidth="1"/>
    <col min="3" max="3" width="16.28515625" bestFit="1" customWidth="1"/>
    <col min="4" max="4" width="13.140625" bestFit="1" customWidth="1"/>
    <col min="5" max="5" width="13.7109375" bestFit="1" customWidth="1"/>
    <col min="6" max="6" width="12.5703125" bestFit="1" customWidth="1"/>
    <col min="7" max="7" width="14" bestFit="1" customWidth="1"/>
    <col min="8" max="8" width="16.28515625" bestFit="1" customWidth="1"/>
    <col min="9" max="9" width="14" bestFit="1" customWidth="1"/>
    <col min="10" max="10" width="16.28515625" bestFit="1" customWidth="1"/>
    <col min="11" max="11" width="3.28515625" bestFit="1" customWidth="1"/>
    <col min="12" max="12" width="13.7109375" bestFit="1" customWidth="1"/>
    <col min="13" max="13" width="12.5703125" bestFit="1" customWidth="1"/>
    <col min="14" max="14" width="13.7109375" bestFit="1" customWidth="1"/>
    <col min="15" max="15" width="14" bestFit="1" customWidth="1"/>
    <col min="16" max="26" width="5" bestFit="1" customWidth="1"/>
    <col min="27" max="27" width="11.28515625" bestFit="1" customWidth="1"/>
    <col min="28" max="31" width="5" bestFit="1" customWidth="1"/>
    <col min="32" max="32" width="9" bestFit="1" customWidth="1"/>
    <col min="33" max="33" width="11.28515625" bestFit="1" customWidth="1"/>
    <col min="34" max="34" width="9.85546875" bestFit="1" customWidth="1"/>
    <col min="35" max="35" width="6.85546875" bestFit="1" customWidth="1"/>
    <col min="36" max="36" width="9.85546875" bestFit="1" customWidth="1"/>
    <col min="37" max="37" width="6.85546875" bestFit="1" customWidth="1"/>
    <col min="38" max="38" width="9.85546875" bestFit="1" customWidth="1"/>
    <col min="39" max="39" width="6.85546875" bestFit="1" customWidth="1"/>
    <col min="40" max="40" width="9.85546875" bestFit="1" customWidth="1"/>
    <col min="41" max="41" width="6.85546875" bestFit="1" customWidth="1"/>
    <col min="42" max="42" width="9.85546875" bestFit="1" customWidth="1"/>
    <col min="43" max="43" width="11.28515625" bestFit="1" customWidth="1"/>
  </cols>
  <sheetData>
    <row r="1" spans="1:15" x14ac:dyDescent="0.25">
      <c r="A1" s="3" t="s">
        <v>137</v>
      </c>
      <c r="B1" t="s">
        <v>138</v>
      </c>
    </row>
    <row r="2" spans="1:15" x14ac:dyDescent="0.25">
      <c r="A2" s="4" t="s">
        <v>132</v>
      </c>
      <c r="B2">
        <v>1</v>
      </c>
    </row>
    <row r="3" spans="1:15" x14ac:dyDescent="0.25">
      <c r="A3" s="4" t="s">
        <v>19</v>
      </c>
      <c r="B3">
        <v>15</v>
      </c>
    </row>
    <row r="4" spans="1:15" x14ac:dyDescent="0.25">
      <c r="A4" s="4" t="s">
        <v>63</v>
      </c>
      <c r="B4">
        <v>5</v>
      </c>
    </row>
    <row r="5" spans="1:15" x14ac:dyDescent="0.25">
      <c r="A5" s="4" t="s">
        <v>34</v>
      </c>
      <c r="B5">
        <v>8</v>
      </c>
    </row>
    <row r="6" spans="1:15" x14ac:dyDescent="0.25">
      <c r="A6" s="4" t="s">
        <v>28</v>
      </c>
      <c r="B6">
        <v>8</v>
      </c>
      <c r="D6" s="3" t="s">
        <v>137</v>
      </c>
      <c r="E6" t="s">
        <v>139</v>
      </c>
    </row>
    <row r="7" spans="1:15" x14ac:dyDescent="0.25">
      <c r="A7" s="4" t="s">
        <v>96</v>
      </c>
      <c r="B7">
        <v>2</v>
      </c>
      <c r="D7" s="4" t="s">
        <v>26</v>
      </c>
      <c r="E7">
        <v>57</v>
      </c>
      <c r="N7" s="3" t="s">
        <v>137</v>
      </c>
      <c r="O7" t="s">
        <v>142</v>
      </c>
    </row>
    <row r="8" spans="1:15" x14ac:dyDescent="0.25">
      <c r="A8" s="4" t="s">
        <v>40</v>
      </c>
      <c r="B8">
        <v>7</v>
      </c>
      <c r="D8" s="4" t="s">
        <v>140</v>
      </c>
      <c r="E8">
        <v>8</v>
      </c>
      <c r="G8" s="3" t="s">
        <v>142</v>
      </c>
      <c r="H8" s="3" t="s">
        <v>141</v>
      </c>
      <c r="N8" s="4">
        <v>2009</v>
      </c>
      <c r="O8">
        <v>1</v>
      </c>
    </row>
    <row r="9" spans="1:15" x14ac:dyDescent="0.25">
      <c r="A9" s="4" t="s">
        <v>51</v>
      </c>
      <c r="B9">
        <v>13</v>
      </c>
      <c r="D9" s="4" t="s">
        <v>48</v>
      </c>
      <c r="E9">
        <v>6</v>
      </c>
      <c r="G9" s="3" t="s">
        <v>137</v>
      </c>
      <c r="H9" t="s">
        <v>22</v>
      </c>
      <c r="I9" t="s">
        <v>31</v>
      </c>
      <c r="J9" t="s">
        <v>136</v>
      </c>
      <c r="N9" s="4">
        <v>2010</v>
      </c>
      <c r="O9">
        <v>3</v>
      </c>
    </row>
    <row r="10" spans="1:15" x14ac:dyDescent="0.25">
      <c r="A10" s="4" t="s">
        <v>54</v>
      </c>
      <c r="B10">
        <v>11</v>
      </c>
      <c r="D10" s="4" t="s">
        <v>136</v>
      </c>
      <c r="E10">
        <v>71</v>
      </c>
      <c r="G10" s="4" t="s">
        <v>82</v>
      </c>
      <c r="H10">
        <v>24</v>
      </c>
      <c r="I10">
        <v>19</v>
      </c>
      <c r="J10">
        <v>43</v>
      </c>
      <c r="N10" s="4">
        <v>2011</v>
      </c>
      <c r="O10">
        <v>4</v>
      </c>
    </row>
    <row r="11" spans="1:15" x14ac:dyDescent="0.25">
      <c r="A11" s="4" t="s">
        <v>104</v>
      </c>
      <c r="B11">
        <v>1</v>
      </c>
      <c r="G11" s="4" t="s">
        <v>135</v>
      </c>
      <c r="H11">
        <v>1</v>
      </c>
      <c r="J11">
        <v>1</v>
      </c>
      <c r="N11" s="4">
        <v>2012</v>
      </c>
      <c r="O11">
        <v>8</v>
      </c>
    </row>
    <row r="12" spans="1:15" x14ac:dyDescent="0.25">
      <c r="A12" s="4" t="s">
        <v>136</v>
      </c>
      <c r="B12">
        <v>71</v>
      </c>
      <c r="G12" s="4" t="s">
        <v>24</v>
      </c>
      <c r="H12">
        <v>14</v>
      </c>
      <c r="I12">
        <v>13</v>
      </c>
      <c r="J12">
        <v>27</v>
      </c>
      <c r="N12" s="4">
        <v>2013</v>
      </c>
      <c r="O12">
        <v>6</v>
      </c>
    </row>
    <row r="13" spans="1:15" x14ac:dyDescent="0.25">
      <c r="G13" s="4" t="s">
        <v>136</v>
      </c>
      <c r="H13">
        <v>39</v>
      </c>
      <c r="I13">
        <v>32</v>
      </c>
      <c r="J13">
        <v>71</v>
      </c>
      <c r="N13" s="4">
        <v>2014</v>
      </c>
      <c r="O13">
        <v>8</v>
      </c>
    </row>
    <row r="14" spans="1:15" x14ac:dyDescent="0.25">
      <c r="N14" s="4">
        <v>2015</v>
      </c>
      <c r="O14">
        <v>4</v>
      </c>
    </row>
    <row r="15" spans="1:15" x14ac:dyDescent="0.25">
      <c r="N15" s="4">
        <v>2016</v>
      </c>
      <c r="O15">
        <v>7</v>
      </c>
    </row>
    <row r="16" spans="1:15" x14ac:dyDescent="0.25">
      <c r="J16" s="3" t="s">
        <v>141</v>
      </c>
      <c r="N16" s="4">
        <v>2017</v>
      </c>
      <c r="O16">
        <v>11</v>
      </c>
    </row>
    <row r="17" spans="5:15" x14ac:dyDescent="0.25">
      <c r="J17">
        <v>0</v>
      </c>
      <c r="K17">
        <v>1</v>
      </c>
      <c r="L17" t="s">
        <v>136</v>
      </c>
      <c r="N17" s="4">
        <v>2018</v>
      </c>
      <c r="O17">
        <v>11</v>
      </c>
    </row>
    <row r="18" spans="5:15" x14ac:dyDescent="0.25">
      <c r="E18" s="3" t="s">
        <v>137</v>
      </c>
      <c r="F18" t="s">
        <v>145</v>
      </c>
      <c r="I18" t="s">
        <v>142</v>
      </c>
      <c r="J18">
        <v>52</v>
      </c>
      <c r="K18">
        <v>19</v>
      </c>
      <c r="L18">
        <v>71</v>
      </c>
      <c r="N18" s="4">
        <v>2019</v>
      </c>
      <c r="O18">
        <v>7</v>
      </c>
    </row>
    <row r="19" spans="5:15" x14ac:dyDescent="0.25">
      <c r="E19" s="4" t="s">
        <v>25</v>
      </c>
      <c r="F19">
        <v>4138</v>
      </c>
      <c r="N19" s="4">
        <v>2022</v>
      </c>
      <c r="O19">
        <v>1</v>
      </c>
    </row>
    <row r="20" spans="5:15" x14ac:dyDescent="0.25">
      <c r="E20" s="4" t="s">
        <v>33</v>
      </c>
      <c r="F20">
        <v>5244</v>
      </c>
      <c r="N20" s="4" t="s">
        <v>136</v>
      </c>
      <c r="O20">
        <v>71</v>
      </c>
    </row>
    <row r="21" spans="5:15" x14ac:dyDescent="0.25">
      <c r="E21" s="4" t="s">
        <v>136</v>
      </c>
      <c r="F21">
        <v>9382</v>
      </c>
    </row>
    <row r="23" spans="5:15" x14ac:dyDescent="0.25">
      <c r="L23" s="3" t="s">
        <v>137</v>
      </c>
      <c r="M23" t="s">
        <v>145</v>
      </c>
    </row>
    <row r="24" spans="5:15" x14ac:dyDescent="0.25">
      <c r="L24" s="4" t="s">
        <v>37</v>
      </c>
      <c r="M24">
        <v>990</v>
      </c>
    </row>
    <row r="25" spans="5:15" x14ac:dyDescent="0.25">
      <c r="L25" s="4" t="s">
        <v>23</v>
      </c>
      <c r="M25">
        <v>1597</v>
      </c>
    </row>
    <row r="26" spans="5:15" x14ac:dyDescent="0.25">
      <c r="L26" s="4" t="s">
        <v>93</v>
      </c>
      <c r="M26">
        <v>107</v>
      </c>
    </row>
    <row r="27" spans="5:15" x14ac:dyDescent="0.25">
      <c r="L27" s="4" t="s">
        <v>131</v>
      </c>
      <c r="M27">
        <v>157</v>
      </c>
    </row>
    <row r="28" spans="5:15" x14ac:dyDescent="0.25">
      <c r="L28" s="4" t="s">
        <v>32</v>
      </c>
      <c r="M28">
        <v>6429</v>
      </c>
    </row>
    <row r="29" spans="5:15" x14ac:dyDescent="0.25">
      <c r="L29" s="4" t="s">
        <v>103</v>
      </c>
      <c r="M29">
        <v>102</v>
      </c>
    </row>
    <row r="30" spans="5:15" x14ac:dyDescent="0.25">
      <c r="L30" s="4" t="s">
        <v>136</v>
      </c>
      <c r="M30">
        <v>9382</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1:I10"/>
  <sheetViews>
    <sheetView showGridLines="0" tabSelected="1" zoomScale="59" workbookViewId="0">
      <selection activeCell="AF10" sqref="AF10"/>
    </sheetView>
  </sheetViews>
  <sheetFormatPr defaultRowHeight="15" x14ac:dyDescent="0.25"/>
  <cols>
    <col min="1" max="16384" width="9.140625" style="2"/>
  </cols>
  <sheetData>
    <row r="1" spans="7:9" x14ac:dyDescent="0.25">
      <c r="G1" s="5">
        <f>COUNT(Dataset!A2:A72)</f>
        <v>71</v>
      </c>
      <c r="H1" s="5"/>
      <c r="I1" s="5"/>
    </row>
    <row r="2" spans="7:9" x14ac:dyDescent="0.25">
      <c r="G2" s="5"/>
      <c r="H2" s="5"/>
      <c r="I2" s="5"/>
    </row>
    <row r="3" spans="7:9" x14ac:dyDescent="0.25">
      <c r="G3" s="5"/>
      <c r="H3" s="5"/>
      <c r="I3" s="5"/>
    </row>
    <row r="4" spans="7:9" x14ac:dyDescent="0.25">
      <c r="G4" s="5"/>
      <c r="H4" s="5"/>
      <c r="I4" s="5"/>
    </row>
    <row r="5" spans="7:9" x14ac:dyDescent="0.25">
      <c r="G5" s="5"/>
      <c r="H5" s="5"/>
      <c r="I5" s="5"/>
    </row>
    <row r="6" spans="7:9" x14ac:dyDescent="0.25">
      <c r="G6" s="5">
        <f>AVERAGE(Dataset!F29:F72)</f>
        <v>114.01954545454547</v>
      </c>
      <c r="H6" s="5"/>
      <c r="I6" s="5"/>
    </row>
    <row r="7" spans="7:9" x14ac:dyDescent="0.25">
      <c r="G7" s="5"/>
      <c r="H7" s="5"/>
      <c r="I7" s="5"/>
    </row>
    <row r="8" spans="7:9" x14ac:dyDescent="0.25">
      <c r="G8" s="5"/>
      <c r="H8" s="5"/>
      <c r="I8" s="5"/>
    </row>
    <row r="9" spans="7:9" x14ac:dyDescent="0.25">
      <c r="G9" s="5"/>
      <c r="H9" s="5"/>
      <c r="I9" s="5"/>
    </row>
    <row r="10" spans="7:9" x14ac:dyDescent="0.25">
      <c r="G10" s="5"/>
      <c r="H10" s="5"/>
      <c r="I10" s="5"/>
    </row>
  </sheetData>
  <mergeCells count="2">
    <mergeCell ref="G1:I5"/>
    <mergeCell ref="G6:I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Charts for dash</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rawat</dc:creator>
  <cp:lastModifiedBy>piyush rawat</cp:lastModifiedBy>
  <dcterms:modified xsi:type="dcterms:W3CDTF">2024-04-21T05:51:10Z</dcterms:modified>
</cp:coreProperties>
</file>