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F4C08EF2-B7C3-417E-820A-73E7EF0BCA8C}" xr6:coauthVersionLast="47" xr6:coauthVersionMax="47" xr10:uidLastSave="{00000000-0000-0000-0000-000000000000}"/>
  <bookViews>
    <workbookView xWindow="19090" yWindow="-110" windowWidth="19420" windowHeight="10300" activeTab="2" xr2:uid="{A3BDF6FC-5FF1-439A-B2AB-08D163FE13C1}"/>
  </bookViews>
  <sheets>
    <sheet name="Gender" sheetId="1" r:id="rId1"/>
    <sheet name="Region" sheetId="2" r:id="rId2"/>
    <sheet name="Age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9" i="3" l="1"/>
  <c r="P18" i="3"/>
  <c r="P20" i="3"/>
  <c r="N5" i="1"/>
  <c r="M5" i="1"/>
  <c r="N4" i="1"/>
  <c r="M4" i="1"/>
  <c r="N3" i="1"/>
  <c r="M3" i="1"/>
  <c r="Q8" i="2"/>
  <c r="P7" i="1"/>
</calcChain>
</file>

<file path=xl/sharedStrings.xml><?xml version="1.0" encoding="utf-8"?>
<sst xmlns="http://schemas.openxmlformats.org/spreadsheetml/2006/main" count="130" uniqueCount="43">
  <si>
    <t>CustID</t>
  </si>
  <si>
    <t>Age</t>
  </si>
  <si>
    <t>Gender</t>
  </si>
  <si>
    <t>Region</t>
  </si>
  <si>
    <t>Response</t>
  </si>
  <si>
    <t>Male</t>
  </si>
  <si>
    <t>Female</t>
  </si>
  <si>
    <t>Chennai</t>
  </si>
  <si>
    <t>Bangalore</t>
  </si>
  <si>
    <t>Node</t>
  </si>
  <si>
    <t>Gini Computation</t>
  </si>
  <si>
    <t>Gini Index</t>
  </si>
  <si>
    <t>Root</t>
  </si>
  <si>
    <t>Gender=Male</t>
  </si>
  <si>
    <t>Gender=Female</t>
  </si>
  <si>
    <t>Gender(Weighted Avg)</t>
  </si>
  <si>
    <t>Gini Gain</t>
  </si>
  <si>
    <t>=1 - ( (4/10)^2 +(6/10)^2 )</t>
  </si>
  <si>
    <t>=1 - ( (2/7)^2 + (5/7)^2 )</t>
  </si>
  <si>
    <t>=1 - ( (2/3)^2 + (1/3)^2 )</t>
  </si>
  <si>
    <t>= (7/10)*0.41 + (3/10)*0.44</t>
  </si>
  <si>
    <t>=Gini (Root) - Gini (Gender)</t>
  </si>
  <si>
    <t>Region=Chennai</t>
  </si>
  <si>
    <t>Region=Bangalore</t>
  </si>
  <si>
    <t>Region(Weighted Avg)</t>
  </si>
  <si>
    <t>=Gini (Root) - Gini (Region)</t>
  </si>
  <si>
    <t>=1 - ( (3/6)^2 + (3/6)^2 )</t>
  </si>
  <si>
    <t>=1 - ( (1/4)^2 + (3/4)^2 )</t>
  </si>
  <si>
    <t>= (6/10)*0.5 + (4/10)*0.38</t>
  </si>
  <si>
    <t>Age&lt;25</t>
  </si>
  <si>
    <t>Age&gt;=25</t>
  </si>
  <si>
    <t>Age(Weighted Average)</t>
  </si>
  <si>
    <t>=Gini (Root) - Gini (Age)</t>
  </si>
  <si>
    <t>=1 - ( (0/6)^2 + (6/6)^2 )</t>
  </si>
  <si>
    <t>=1 - ( (4/4)^2 + (0/4)^2 )</t>
  </si>
  <si>
    <t>= (6/10)*0 + (4/10)*0</t>
  </si>
  <si>
    <t>Prob (Class = 1)</t>
  </si>
  <si>
    <t>Prob (Class = 0)</t>
  </si>
  <si>
    <t>Age&lt;23</t>
  </si>
  <si>
    <t>Age&gt;=23</t>
  </si>
  <si>
    <t>=1 - ( (0/1)^2 + (1/1)^2 )</t>
  </si>
  <si>
    <t>=1 - ( (4/9)^2 + (5/9)^2 )</t>
  </si>
  <si>
    <t>= (1/10)*0 + (9/10)*.49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</si>
</sst>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7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quotePrefix="1"/>
    <xf numFmtId="0" fontId="1" fillId="0" borderId="0" xfId="0" applyFont="1"/>
    <xf numFmtId="0" fontId="0" fillId="0" borderId="0" xfId="0" applyFont="1"/>
    <xf numFmtId="0" fontId="0" fillId="0" borderId="0" xfId="0" applyNumberFormat="1" applyFont="1"/>
    <xf numFmtId="177" fontId="0" fillId="0" borderId="0" xfId="0" applyNumberFormat="1" applyFont="1"/>
    <xf numFmtId="0" fontId="1" fillId="2" borderId="0" xfId="0" applyFont="1" applyFill="1"/>
    <xf numFmtId="0" fontId="0" fillId="2" borderId="0" xfId="0" quotePrefix="1" applyFill="1"/>
    <xf numFmtId="0" fontId="0" fillId="2" borderId="0" xfId="0" applyFill="1"/>
  </cellXfs>
  <cellStyles count="1">
    <cellStyle name="Normal" xfId="0" builtinId="0"/>
  </cellStyles>
  <dxfs count="6">
    <dxf>
      <font>
        <b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/>
      </font>
    </dxf>
    <dxf>
      <font>
        <b/>
      </font>
    </dxf>
    <dxf>
      <font>
        <b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332740</xdr:colOff>
      <xdr:row>0</xdr:row>
      <xdr:rowOff>78740</xdr:rowOff>
    </xdr:from>
    <xdr:to>
      <xdr:col>8</xdr:col>
      <xdr:colOff>577850</xdr:colOff>
      <xdr:row>3</xdr:row>
      <xdr:rowOff>95250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943C656E-6FE4-40B3-BFB5-88F309D6A52C}"/>
            </a:ext>
          </a:extLst>
        </xdr:cNvPr>
        <xdr:cNvSpPr/>
      </xdr:nvSpPr>
      <xdr:spPr>
        <a:xfrm>
          <a:off x="4123690" y="78740"/>
          <a:ext cx="1464310" cy="56896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100"/>
            <a:t>Root Node</a:t>
          </a:r>
        </a:p>
        <a:p>
          <a:pPr algn="ctr"/>
          <a:r>
            <a:rPr lang="en-IN" sz="1100"/>
            <a:t>N:10    Target:4</a:t>
          </a:r>
        </a:p>
      </xdr:txBody>
    </xdr:sp>
    <xdr:clientData/>
  </xdr:twoCellAnchor>
  <xdr:twoCellAnchor>
    <xdr:from>
      <xdr:col>5</xdr:col>
      <xdr:colOff>54610</xdr:colOff>
      <xdr:row>6</xdr:row>
      <xdr:rowOff>143510</xdr:rowOff>
    </xdr:from>
    <xdr:to>
      <xdr:col>7</xdr:col>
      <xdr:colOff>168910</xdr:colOff>
      <xdr:row>10</xdr:row>
      <xdr:rowOff>46990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663AB854-72FA-435D-96A5-F46026630923}"/>
            </a:ext>
          </a:extLst>
        </xdr:cNvPr>
        <xdr:cNvSpPr/>
      </xdr:nvSpPr>
      <xdr:spPr>
        <a:xfrm>
          <a:off x="3235960" y="1248410"/>
          <a:ext cx="1333500" cy="64008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100"/>
            <a:t>Gender=Male</a:t>
          </a:r>
        </a:p>
        <a:p>
          <a:pPr algn="ctr"/>
          <a:r>
            <a:rPr lang="en-IN" sz="1100"/>
            <a:t>N:7</a:t>
          </a:r>
          <a:r>
            <a:rPr lang="en-IN" sz="1100" baseline="0"/>
            <a:t>       Class Yes:2</a:t>
          </a:r>
        </a:p>
        <a:p>
          <a:pPr algn="ctr"/>
          <a:r>
            <a:rPr lang="en-IN" sz="1100" baseline="0"/>
            <a:t>              Class No:5</a:t>
          </a:r>
          <a:endParaRPr lang="en-IN" sz="1100"/>
        </a:p>
      </xdr:txBody>
    </xdr:sp>
    <xdr:clientData/>
  </xdr:twoCellAnchor>
  <xdr:twoCellAnchor>
    <xdr:from>
      <xdr:col>8</xdr:col>
      <xdr:colOff>245110</xdr:colOff>
      <xdr:row>6</xdr:row>
      <xdr:rowOff>138430</xdr:rowOff>
    </xdr:from>
    <xdr:to>
      <xdr:col>10</xdr:col>
      <xdr:colOff>359410</xdr:colOff>
      <xdr:row>10</xdr:row>
      <xdr:rowOff>40640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8E7ACC15-F1C7-4787-9FF2-1B4C0337F9EC}"/>
            </a:ext>
          </a:extLst>
        </xdr:cNvPr>
        <xdr:cNvSpPr/>
      </xdr:nvSpPr>
      <xdr:spPr>
        <a:xfrm>
          <a:off x="5255260" y="1243330"/>
          <a:ext cx="1333500" cy="63881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100"/>
            <a:t>Gender=Female</a:t>
          </a:r>
        </a:p>
        <a:p>
          <a:r>
            <a:rPr lang="en-IN" sz="1100"/>
            <a:t>N:3       </a:t>
          </a:r>
          <a:r>
            <a:rPr lang="en-IN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Class Yes:2</a:t>
          </a:r>
          <a:endParaRPr lang="en-IN">
            <a:effectLst/>
          </a:endParaRPr>
        </a:p>
        <a:p>
          <a:r>
            <a:rPr lang="en-IN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             Class No:1</a:t>
          </a:r>
          <a:endParaRPr lang="en-IN">
            <a:effectLst/>
          </a:endParaRPr>
        </a:p>
        <a:p>
          <a:pPr algn="ctr"/>
          <a:endParaRPr lang="en-IN" sz="1100"/>
        </a:p>
      </xdr:txBody>
    </xdr:sp>
    <xdr:clientData/>
  </xdr:twoCellAnchor>
  <xdr:twoCellAnchor>
    <xdr:from>
      <xdr:col>6</xdr:col>
      <xdr:colOff>115570</xdr:colOff>
      <xdr:row>3</xdr:row>
      <xdr:rowOff>95250</xdr:rowOff>
    </xdr:from>
    <xdr:to>
      <xdr:col>7</xdr:col>
      <xdr:colOff>455295</xdr:colOff>
      <xdr:row>6</xdr:row>
      <xdr:rowOff>143510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58A5286F-09FA-4C16-92E5-0BD63F1905EF}"/>
            </a:ext>
          </a:extLst>
        </xdr:cNvPr>
        <xdr:cNvCxnSpPr>
          <a:stCxn id="2" idx="2"/>
          <a:endCxn id="3" idx="0"/>
        </xdr:cNvCxnSpPr>
      </xdr:nvCxnSpPr>
      <xdr:spPr>
        <a:xfrm flipH="1">
          <a:off x="3906520" y="647700"/>
          <a:ext cx="949325" cy="60071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455295</xdr:colOff>
      <xdr:row>3</xdr:row>
      <xdr:rowOff>95250</xdr:rowOff>
    </xdr:from>
    <xdr:to>
      <xdr:col>9</xdr:col>
      <xdr:colOff>306070</xdr:colOff>
      <xdr:row>6</xdr:row>
      <xdr:rowOff>138430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D72687D7-79E3-4F46-82A5-BFD637EE2379}"/>
            </a:ext>
          </a:extLst>
        </xdr:cNvPr>
        <xdr:cNvCxnSpPr>
          <a:stCxn id="2" idx="2"/>
          <a:endCxn id="4" idx="0"/>
        </xdr:cNvCxnSpPr>
      </xdr:nvCxnSpPr>
      <xdr:spPr>
        <a:xfrm>
          <a:off x="4855845" y="647700"/>
          <a:ext cx="1069975" cy="59563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488950</xdr:colOff>
      <xdr:row>2</xdr:row>
      <xdr:rowOff>177800</xdr:rowOff>
    </xdr:from>
    <xdr:to>
      <xdr:col>11</xdr:col>
      <xdr:colOff>127000</xdr:colOff>
      <xdr:row>6</xdr:row>
      <xdr:rowOff>12700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EA90D29F-11DF-45E7-A11C-4E6B3D9FB23C}"/>
            </a:ext>
          </a:extLst>
        </xdr:cNvPr>
        <xdr:cNvSpPr/>
      </xdr:nvSpPr>
      <xdr:spPr>
        <a:xfrm>
          <a:off x="5365750" y="546100"/>
          <a:ext cx="1466850" cy="5715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100"/>
            <a:t>Root Node</a:t>
          </a:r>
        </a:p>
        <a:p>
          <a:pPr algn="ctr"/>
          <a:r>
            <a:rPr lang="en-IN" sz="1100"/>
            <a:t>N:10    Target:4</a:t>
          </a:r>
        </a:p>
      </xdr:txBody>
    </xdr:sp>
    <xdr:clientData/>
  </xdr:twoCellAnchor>
  <xdr:twoCellAnchor>
    <xdr:from>
      <xdr:col>7</xdr:col>
      <xdr:colOff>215900</xdr:colOff>
      <xdr:row>9</xdr:row>
      <xdr:rowOff>63500</xdr:rowOff>
    </xdr:from>
    <xdr:to>
      <xdr:col>9</xdr:col>
      <xdr:colOff>330200</xdr:colOff>
      <xdr:row>12</xdr:row>
      <xdr:rowOff>146050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FE5ECE6C-D02E-4E34-9122-0131E3BD8952}"/>
            </a:ext>
          </a:extLst>
        </xdr:cNvPr>
        <xdr:cNvSpPr/>
      </xdr:nvSpPr>
      <xdr:spPr>
        <a:xfrm>
          <a:off x="4483100" y="1720850"/>
          <a:ext cx="1333500" cy="635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100"/>
            <a:t>Region=Chennai</a:t>
          </a:r>
        </a:p>
        <a:p>
          <a:pPr algn="ctr"/>
          <a:r>
            <a:rPr lang="en-IN" sz="1100"/>
            <a:t>N:6</a:t>
          </a:r>
          <a:r>
            <a:rPr lang="en-IN" sz="1100" baseline="0"/>
            <a:t>       Target:3</a:t>
          </a:r>
          <a:endParaRPr lang="en-IN" sz="1100"/>
        </a:p>
      </xdr:txBody>
    </xdr:sp>
    <xdr:clientData/>
  </xdr:twoCellAnchor>
  <xdr:twoCellAnchor>
    <xdr:from>
      <xdr:col>10</xdr:col>
      <xdr:colOff>406400</xdr:colOff>
      <xdr:row>9</xdr:row>
      <xdr:rowOff>57150</xdr:rowOff>
    </xdr:from>
    <xdr:to>
      <xdr:col>12</xdr:col>
      <xdr:colOff>520700</xdr:colOff>
      <xdr:row>12</xdr:row>
      <xdr:rowOff>139700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EA0D2F11-C59F-4D5E-BE23-43F7EB95BD1A}"/>
            </a:ext>
          </a:extLst>
        </xdr:cNvPr>
        <xdr:cNvSpPr/>
      </xdr:nvSpPr>
      <xdr:spPr>
        <a:xfrm>
          <a:off x="6502400" y="1714500"/>
          <a:ext cx="1333500" cy="635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100"/>
            <a:t>Region=Bangalore</a:t>
          </a:r>
        </a:p>
        <a:p>
          <a:pPr algn="ctr"/>
          <a:r>
            <a:rPr lang="en-IN" sz="1100"/>
            <a:t>N:4    Target:1</a:t>
          </a:r>
        </a:p>
      </xdr:txBody>
    </xdr:sp>
    <xdr:clientData/>
  </xdr:twoCellAnchor>
  <xdr:twoCellAnchor>
    <xdr:from>
      <xdr:col>8</xdr:col>
      <xdr:colOff>273050</xdr:colOff>
      <xdr:row>6</xdr:row>
      <xdr:rowOff>12700</xdr:rowOff>
    </xdr:from>
    <xdr:to>
      <xdr:col>10</xdr:col>
      <xdr:colOff>3175</xdr:colOff>
      <xdr:row>9</xdr:row>
      <xdr:rowOff>63500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D251192-6E90-4C41-A0BE-6B80845E622E}"/>
            </a:ext>
          </a:extLst>
        </xdr:cNvPr>
        <xdr:cNvCxnSpPr>
          <a:stCxn id="2" idx="2"/>
          <a:endCxn id="3" idx="0"/>
        </xdr:cNvCxnSpPr>
      </xdr:nvCxnSpPr>
      <xdr:spPr>
        <a:xfrm flipH="1">
          <a:off x="5149850" y="1117600"/>
          <a:ext cx="949325" cy="6032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3175</xdr:colOff>
      <xdr:row>6</xdr:row>
      <xdr:rowOff>12700</xdr:rowOff>
    </xdr:from>
    <xdr:to>
      <xdr:col>11</xdr:col>
      <xdr:colOff>463550</xdr:colOff>
      <xdr:row>9</xdr:row>
      <xdr:rowOff>57150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8E7958B3-C67A-47F8-BAA5-AF30A842CCF1}"/>
            </a:ext>
          </a:extLst>
        </xdr:cNvPr>
        <xdr:cNvCxnSpPr>
          <a:stCxn id="2" idx="2"/>
          <a:endCxn id="4" idx="0"/>
        </xdr:cNvCxnSpPr>
      </xdr:nvCxnSpPr>
      <xdr:spPr>
        <a:xfrm>
          <a:off x="6099175" y="1117600"/>
          <a:ext cx="1069975" cy="5969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361950</xdr:colOff>
      <xdr:row>1</xdr:row>
      <xdr:rowOff>120650</xdr:rowOff>
    </xdr:from>
    <xdr:to>
      <xdr:col>10</xdr:col>
      <xdr:colOff>0</xdr:colOff>
      <xdr:row>4</xdr:row>
      <xdr:rowOff>139700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7652F8D7-981A-46AE-A7B9-2D3940380318}"/>
            </a:ext>
          </a:extLst>
        </xdr:cNvPr>
        <xdr:cNvSpPr/>
      </xdr:nvSpPr>
      <xdr:spPr>
        <a:xfrm>
          <a:off x="4629150" y="304800"/>
          <a:ext cx="1466850" cy="5715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100"/>
            <a:t>Root Node</a:t>
          </a:r>
        </a:p>
        <a:p>
          <a:pPr algn="ctr"/>
          <a:r>
            <a:rPr lang="en-IN" sz="1100"/>
            <a:t>N:10    Target:4</a:t>
          </a:r>
        </a:p>
      </xdr:txBody>
    </xdr:sp>
    <xdr:clientData/>
  </xdr:twoCellAnchor>
  <xdr:twoCellAnchor>
    <xdr:from>
      <xdr:col>6</xdr:col>
      <xdr:colOff>88900</xdr:colOff>
      <xdr:row>8</xdr:row>
      <xdr:rowOff>6350</xdr:rowOff>
    </xdr:from>
    <xdr:to>
      <xdr:col>8</xdr:col>
      <xdr:colOff>203200</xdr:colOff>
      <xdr:row>11</xdr:row>
      <xdr:rowOff>88900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F008F003-A137-4724-B866-E35D6F83B306}"/>
            </a:ext>
          </a:extLst>
        </xdr:cNvPr>
        <xdr:cNvSpPr/>
      </xdr:nvSpPr>
      <xdr:spPr>
        <a:xfrm>
          <a:off x="3746500" y="1479550"/>
          <a:ext cx="1333500" cy="635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100"/>
            <a:t>Age&lt;25</a:t>
          </a:r>
        </a:p>
        <a:p>
          <a:pPr algn="ctr"/>
          <a:r>
            <a:rPr lang="en-IN" sz="1100"/>
            <a:t>N:6</a:t>
          </a:r>
          <a:r>
            <a:rPr lang="en-IN" sz="1100" baseline="0"/>
            <a:t>       Target:0</a:t>
          </a:r>
          <a:endParaRPr lang="en-IN" sz="1100"/>
        </a:p>
      </xdr:txBody>
    </xdr:sp>
    <xdr:clientData/>
  </xdr:twoCellAnchor>
  <xdr:twoCellAnchor>
    <xdr:from>
      <xdr:col>9</xdr:col>
      <xdr:colOff>279400</xdr:colOff>
      <xdr:row>8</xdr:row>
      <xdr:rowOff>0</xdr:rowOff>
    </xdr:from>
    <xdr:to>
      <xdr:col>11</xdr:col>
      <xdr:colOff>393700</xdr:colOff>
      <xdr:row>11</xdr:row>
      <xdr:rowOff>82550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8823AAC4-4884-490C-B865-D497D81177BB}"/>
            </a:ext>
          </a:extLst>
        </xdr:cNvPr>
        <xdr:cNvSpPr/>
      </xdr:nvSpPr>
      <xdr:spPr>
        <a:xfrm>
          <a:off x="5765800" y="1473200"/>
          <a:ext cx="1333500" cy="635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100"/>
            <a:t>Age&gt;=25</a:t>
          </a:r>
        </a:p>
        <a:p>
          <a:pPr algn="ctr"/>
          <a:r>
            <a:rPr lang="en-IN" sz="1100"/>
            <a:t>N:4    Target:4</a:t>
          </a:r>
        </a:p>
      </xdr:txBody>
    </xdr:sp>
    <xdr:clientData/>
  </xdr:twoCellAnchor>
  <xdr:twoCellAnchor>
    <xdr:from>
      <xdr:col>7</xdr:col>
      <xdr:colOff>146050</xdr:colOff>
      <xdr:row>4</xdr:row>
      <xdr:rowOff>139700</xdr:rowOff>
    </xdr:from>
    <xdr:to>
      <xdr:col>8</xdr:col>
      <xdr:colOff>485775</xdr:colOff>
      <xdr:row>8</xdr:row>
      <xdr:rowOff>6350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3BB4C192-79D5-4676-B501-C2A918616288}"/>
            </a:ext>
          </a:extLst>
        </xdr:cNvPr>
        <xdr:cNvCxnSpPr>
          <a:stCxn id="2" idx="2"/>
          <a:endCxn id="3" idx="0"/>
        </xdr:cNvCxnSpPr>
      </xdr:nvCxnSpPr>
      <xdr:spPr>
        <a:xfrm flipH="1">
          <a:off x="4413250" y="876300"/>
          <a:ext cx="949325" cy="6032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485775</xdr:colOff>
      <xdr:row>4</xdr:row>
      <xdr:rowOff>139700</xdr:rowOff>
    </xdr:from>
    <xdr:to>
      <xdr:col>10</xdr:col>
      <xdr:colOff>336550</xdr:colOff>
      <xdr:row>8</xdr:row>
      <xdr:rowOff>0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AF3F3F4B-349D-497F-B8A0-107D07E866F8}"/>
            </a:ext>
          </a:extLst>
        </xdr:cNvPr>
        <xdr:cNvCxnSpPr>
          <a:stCxn id="2" idx="2"/>
          <a:endCxn id="4" idx="0"/>
        </xdr:cNvCxnSpPr>
      </xdr:nvCxnSpPr>
      <xdr:spPr>
        <a:xfrm>
          <a:off x="5362575" y="876300"/>
          <a:ext cx="1069975" cy="5969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396875</xdr:colOff>
      <xdr:row>12</xdr:row>
      <xdr:rowOff>168910</xdr:rowOff>
    </xdr:from>
    <xdr:to>
      <xdr:col>10</xdr:col>
      <xdr:colOff>23177</xdr:colOff>
      <xdr:row>19</xdr:row>
      <xdr:rowOff>16827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73144957-EFA3-4B09-9B4F-3D8471621C87}"/>
            </a:ext>
          </a:extLst>
        </xdr:cNvPr>
        <xdr:cNvSpPr/>
      </xdr:nvSpPr>
      <xdr:spPr>
        <a:xfrm>
          <a:off x="4857750" y="2359660"/>
          <a:ext cx="1459865" cy="57816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100"/>
            <a:t>Root Node</a:t>
          </a:r>
        </a:p>
        <a:p>
          <a:pPr algn="ctr"/>
          <a:r>
            <a:rPr lang="en-IN" sz="1100"/>
            <a:t>N:10    Target:4</a:t>
          </a:r>
        </a:p>
      </xdr:txBody>
    </xdr:sp>
    <xdr:clientData/>
  </xdr:twoCellAnchor>
  <xdr:twoCellAnchor>
    <xdr:from>
      <xdr:col>6</xdr:col>
      <xdr:colOff>105727</xdr:colOff>
      <xdr:row>22</xdr:row>
      <xdr:rowOff>57467</xdr:rowOff>
    </xdr:from>
    <xdr:to>
      <xdr:col>8</xdr:col>
      <xdr:colOff>220027</xdr:colOff>
      <xdr:row>25</xdr:row>
      <xdr:rowOff>134620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E7CC935F-B3B2-42FF-A71D-4F5A6096E6E7}"/>
            </a:ext>
          </a:extLst>
        </xdr:cNvPr>
        <xdr:cNvSpPr/>
      </xdr:nvSpPr>
      <xdr:spPr>
        <a:xfrm>
          <a:off x="3955415" y="3526155"/>
          <a:ext cx="1336675" cy="62484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100"/>
            <a:t>Age&lt;23</a:t>
          </a:r>
        </a:p>
        <a:p>
          <a:pPr algn="ctr"/>
          <a:r>
            <a:rPr lang="en-IN" sz="1100"/>
            <a:t>N:1</a:t>
          </a:r>
          <a:r>
            <a:rPr lang="en-IN" sz="1100" baseline="0"/>
            <a:t>       Target:0</a:t>
          </a:r>
          <a:endParaRPr lang="en-IN" sz="1100"/>
        </a:p>
      </xdr:txBody>
    </xdr:sp>
    <xdr:clientData/>
  </xdr:twoCellAnchor>
  <xdr:twoCellAnchor>
    <xdr:from>
      <xdr:col>9</xdr:col>
      <xdr:colOff>296228</xdr:colOff>
      <xdr:row>22</xdr:row>
      <xdr:rowOff>54927</xdr:rowOff>
    </xdr:from>
    <xdr:to>
      <xdr:col>11</xdr:col>
      <xdr:colOff>412115</xdr:colOff>
      <xdr:row>25</xdr:row>
      <xdr:rowOff>130810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3C143B30-2812-4B1A-A177-310A168FE30A}"/>
            </a:ext>
          </a:extLst>
        </xdr:cNvPr>
        <xdr:cNvSpPr/>
      </xdr:nvSpPr>
      <xdr:spPr>
        <a:xfrm>
          <a:off x="5979478" y="3523615"/>
          <a:ext cx="1338262" cy="62357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100"/>
            <a:t>Age&gt;=23</a:t>
          </a:r>
        </a:p>
        <a:p>
          <a:pPr algn="ctr"/>
          <a:r>
            <a:rPr lang="en-IN" sz="1100"/>
            <a:t>N:9    Target:4</a:t>
          </a:r>
        </a:p>
      </xdr:txBody>
    </xdr:sp>
    <xdr:clientData/>
  </xdr:twoCellAnchor>
  <xdr:twoCellAnchor>
    <xdr:from>
      <xdr:col>7</xdr:col>
      <xdr:colOff>174308</xdr:colOff>
      <xdr:row>19</xdr:row>
      <xdr:rowOff>16827</xdr:rowOff>
    </xdr:from>
    <xdr:to>
      <xdr:col>8</xdr:col>
      <xdr:colOff>515620</xdr:colOff>
      <xdr:row>22</xdr:row>
      <xdr:rowOff>57467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831D7E64-8A46-4D3E-9C70-5DA9C2255832}"/>
            </a:ext>
          </a:extLst>
        </xdr:cNvPr>
        <xdr:cNvCxnSpPr>
          <a:stCxn id="7" idx="2"/>
          <a:endCxn id="8" idx="0"/>
        </xdr:cNvCxnSpPr>
      </xdr:nvCxnSpPr>
      <xdr:spPr>
        <a:xfrm flipH="1">
          <a:off x="4635183" y="2937827"/>
          <a:ext cx="952500" cy="58832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515620</xdr:colOff>
      <xdr:row>19</xdr:row>
      <xdr:rowOff>16827</xdr:rowOff>
    </xdr:from>
    <xdr:to>
      <xdr:col>10</xdr:col>
      <xdr:colOff>366395</xdr:colOff>
      <xdr:row>22</xdr:row>
      <xdr:rowOff>54927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id="{F381E7C0-D2AE-4913-BC38-236209275E5B}"/>
            </a:ext>
          </a:extLst>
        </xdr:cNvPr>
        <xdr:cNvCxnSpPr>
          <a:stCxn id="7" idx="2"/>
          <a:endCxn id="9" idx="0"/>
        </xdr:cNvCxnSpPr>
      </xdr:nvCxnSpPr>
      <xdr:spPr>
        <a:xfrm>
          <a:off x="5587683" y="2937827"/>
          <a:ext cx="1073150" cy="5857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F8E289B-5107-487D-9B8D-6A2D93F62E89}" name="Table1" displayName="Table1" ref="A1:E11" totalsRowShown="0">
  <autoFilter ref="A1:E11" xr:uid="{D80DCA95-C631-4B9E-B1A4-4EDA8A7AF707}"/>
  <tableColumns count="5">
    <tableColumn id="1" xr3:uid="{18EE17C4-82AC-4394-B560-DAD7F1C0332D}" name="CustID"/>
    <tableColumn id="2" xr3:uid="{91BE6F17-8AC2-462C-BE57-85A2E65E8D62}" name="Gender"/>
    <tableColumn id="3" xr3:uid="{8D203828-72A2-46C7-9CA7-ED3004F6D89E}" name="Region"/>
    <tableColumn id="4" xr3:uid="{040FCF98-209F-4D40-8AD9-93A06980F0F0}" name="Age"/>
    <tableColumn id="5" xr3:uid="{53CD4026-3358-47B2-B147-8E52E25A48E2}" name="Response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AF13B25-B2E2-47F0-8206-4611D4AE45BE}" name="Table4" displayName="Table4" ref="L2:P7">
  <autoFilter ref="L2:P7" xr:uid="{D9E46E1B-DB33-4D8A-BAC0-1128B4AB38BB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83CE220D-FE75-47C7-9554-84215D1A055A}" name="Node" totalsRowLabel="Total" dataDxfId="5"/>
    <tableColumn id="5" xr3:uid="{98BB3561-FE00-43CC-891A-F4CCEF10F379}" name="Prob (Class = 0)" dataDxfId="2">
      <calculatedColumnFormula>6/10</calculatedColumnFormula>
    </tableColumn>
    <tableColumn id="4" xr3:uid="{B4A3AF6E-D394-42EB-B77D-A04A15DA973C}" name="Prob (Class = 1)" dataDxfId="1">
      <calculatedColumnFormula>4/10</calculatedColumnFormula>
    </tableColumn>
    <tableColumn id="2" xr3:uid="{9FA948A3-9A73-4805-B1DF-FDFA2FAE3721}" name="Gini Computation"/>
    <tableColumn id="3" xr3:uid="{E5125779-47B1-411F-9E63-2B99AFAF8800}" name="Gini Index" totalsRowFunction="sum"/>
  </tableColumns>
  <tableStyleInfo name="TableStyleLight1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258728F-1B0F-48F7-A14E-BAEF52BFC7B8}" name="Table13" displayName="Table13" ref="B1:F11" totalsRowShown="0">
  <autoFilter ref="B1:F11" xr:uid="{674C2FC9-E4C9-4A9D-AB22-6454C0111FA7}"/>
  <tableColumns count="5">
    <tableColumn id="1" xr3:uid="{168BB9C7-68FF-4E00-9379-FC3B251490CE}" name="CustID"/>
    <tableColumn id="2" xr3:uid="{7B96EDBA-9ACE-4F0D-9FEB-A34BA48C7662}" name="Gender"/>
    <tableColumn id="3" xr3:uid="{ED952CC2-9289-4863-940B-FAF6119890BF}" name="Region"/>
    <tableColumn id="4" xr3:uid="{1A055EFE-C9AE-4C6C-A8C2-228CC906EB7F}" name="Age"/>
    <tableColumn id="5" xr3:uid="{46FEA80E-90C2-4610-8C25-ABEA69473D3B}" name="Response"/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4FD1C2D-895C-43DC-911B-5B72150A7C3B}" name="Table5" displayName="Table5" ref="O3:Q8" totalsRowShown="0">
  <autoFilter ref="O3:Q8" xr:uid="{54948075-2233-469D-9984-F9E48F6AAEE4}">
    <filterColumn colId="0" hiddenButton="1"/>
    <filterColumn colId="1" hiddenButton="1"/>
    <filterColumn colId="2" hiddenButton="1"/>
  </autoFilter>
  <tableColumns count="3">
    <tableColumn id="1" xr3:uid="{89AA7A28-3666-4E14-900D-89B11D79F3BF}" name="Node" dataDxfId="4"/>
    <tableColumn id="2" xr3:uid="{790D8AC8-FB0C-499C-AEF4-120E98DDCCFF}" name="Gini Computation"/>
    <tableColumn id="3" xr3:uid="{909BDE39-DD83-4231-8DFE-08E9509641B3}" name="Gini Index"/>
  </tableColumns>
  <tableStyleInfo name="TableStyleLight1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6075C91-49AD-4979-B276-B60955E5E730}" name="Table14" displayName="Table14" ref="A1:E11" totalsRowShown="0">
  <autoFilter ref="A1:E11" xr:uid="{31C3B0F5-07DF-4C82-BA7C-217DF3662A3D}"/>
  <tableColumns count="5">
    <tableColumn id="1" xr3:uid="{058DE357-6247-4372-914D-DE0D3672A575}" name="CustID"/>
    <tableColumn id="2" xr3:uid="{25856826-DB7B-4421-AFED-044A827A73EB}" name="Gender"/>
    <tableColumn id="3" xr3:uid="{3FF1B864-4F6D-4BA5-9667-B258D812417B}" name="Region"/>
    <tableColumn id="4" xr3:uid="{2B9590D8-FC57-40A2-A6D6-E82B1786F2C5}" name="Age"/>
    <tableColumn id="5" xr3:uid="{D406983E-1995-4041-8420-06D69675D855}" name="Response"/>
  </tableColumns>
  <tableStyleInfo name="TableStyleMedium3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2830300-B661-4EE0-8BB1-2784449491D3}" name="Table6" displayName="Table6" ref="N2:P7" totalsRowShown="0">
  <autoFilter ref="N2:P7" xr:uid="{D9BC986D-0811-4D92-A434-4666A984BCF4}">
    <filterColumn colId="0" hiddenButton="1"/>
    <filterColumn colId="1" hiddenButton="1"/>
    <filterColumn colId="2" hiddenButton="1"/>
  </autoFilter>
  <tableColumns count="3">
    <tableColumn id="1" xr3:uid="{5118D054-D0A9-4C64-A431-BC1C60E54363}" name="Node" dataDxfId="3"/>
    <tableColumn id="2" xr3:uid="{D772042A-1013-49A7-B3C6-8687841A6584}" name="Gini Computation"/>
    <tableColumn id="3" xr3:uid="{6DB19AA9-5880-415F-AAFF-CD8343D3A713}" name="Gini Index"/>
  </tableColumns>
  <tableStyleInfo name="TableStyleLight14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15F0077-7480-4CC1-9F2D-3C52054F1534}" name="Table68" displayName="Table68" ref="N15:P20" totalsRowShown="0">
  <autoFilter ref="N15:P20" xr:uid="{115F0077-7480-4CC1-9F2D-3C52054F1534}"/>
  <tableColumns count="3">
    <tableColumn id="1" xr3:uid="{CE9CE187-7B7C-472C-8D6E-9EC64F317986}" name="Node" dataDxfId="0"/>
    <tableColumn id="2" xr3:uid="{7042544C-F548-41E0-AC95-5E2170584189}" name="Gini Computation"/>
    <tableColumn id="3" xr3:uid="{86A5D428-70ED-4955-A960-37742ED85748}" name="Gini Index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drawing" Target="../drawings/drawing3.xml"/><Relationship Id="rId4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8270A-45C7-47FC-A813-3FDDA8C4CC41}">
  <dimension ref="A1:P11"/>
  <sheetViews>
    <sheetView topLeftCell="C1" workbookViewId="0">
      <selection activeCell="P7" sqref="P7"/>
    </sheetView>
  </sheetViews>
  <sheetFormatPr defaultRowHeight="14.4" x14ac:dyDescent="0.3"/>
  <cols>
    <col min="2" max="2" width="9" customWidth="1"/>
    <col min="5" max="5" width="10.77734375" customWidth="1"/>
    <col min="12" max="12" width="19.88671875" bestFit="1" customWidth="1"/>
    <col min="13" max="13" width="14.21875" customWidth="1"/>
    <col min="14" max="14" width="14" customWidth="1"/>
    <col min="15" max="15" width="23.77734375" bestFit="1" customWidth="1"/>
    <col min="16" max="16" width="11.21875" customWidth="1"/>
  </cols>
  <sheetData>
    <row r="1" spans="1:16" x14ac:dyDescent="0.3">
      <c r="A1" t="s">
        <v>0</v>
      </c>
      <c r="B1" t="s">
        <v>2</v>
      </c>
      <c r="C1" t="s">
        <v>3</v>
      </c>
      <c r="D1" t="s">
        <v>1</v>
      </c>
      <c r="E1" t="s">
        <v>4</v>
      </c>
    </row>
    <row r="2" spans="1:16" x14ac:dyDescent="0.3">
      <c r="A2">
        <v>1</v>
      </c>
      <c r="B2" t="s">
        <v>5</v>
      </c>
      <c r="C2" t="s">
        <v>7</v>
      </c>
      <c r="D2">
        <v>24</v>
      </c>
      <c r="E2">
        <v>0</v>
      </c>
      <c r="L2" t="s">
        <v>9</v>
      </c>
      <c r="M2" t="s">
        <v>37</v>
      </c>
      <c r="N2" t="s">
        <v>36</v>
      </c>
      <c r="O2" t="s">
        <v>10</v>
      </c>
      <c r="P2" t="s">
        <v>11</v>
      </c>
    </row>
    <row r="3" spans="1:16" x14ac:dyDescent="0.3">
      <c r="A3">
        <v>2</v>
      </c>
      <c r="B3" t="s">
        <v>5</v>
      </c>
      <c r="C3" t="s">
        <v>7</v>
      </c>
      <c r="D3">
        <v>27</v>
      </c>
      <c r="E3">
        <v>1</v>
      </c>
      <c r="L3" s="2" t="s">
        <v>12</v>
      </c>
      <c r="M3" s="3">
        <f t="shared" ref="M3:M7" si="0">6/10</f>
        <v>0.6</v>
      </c>
      <c r="N3" s="4">
        <f t="shared" ref="N3:N7" si="1">4/10</f>
        <v>0.4</v>
      </c>
      <c r="O3" s="1" t="s">
        <v>17</v>
      </c>
      <c r="P3">
        <v>0.48</v>
      </c>
    </row>
    <row r="4" spans="1:16" x14ac:dyDescent="0.3">
      <c r="A4">
        <v>3</v>
      </c>
      <c r="B4" t="s">
        <v>5</v>
      </c>
      <c r="C4" t="s">
        <v>7</v>
      </c>
      <c r="D4">
        <v>28</v>
      </c>
      <c r="E4">
        <v>1</v>
      </c>
      <c r="L4" s="2" t="s">
        <v>13</v>
      </c>
      <c r="M4" s="5">
        <f>5/7</f>
        <v>0.7142857142857143</v>
      </c>
      <c r="N4" s="5">
        <f>2/7</f>
        <v>0.2857142857142857</v>
      </c>
      <c r="O4" s="1" t="s">
        <v>18</v>
      </c>
      <c r="P4">
        <v>0.41</v>
      </c>
    </row>
    <row r="5" spans="1:16" x14ac:dyDescent="0.3">
      <c r="A5">
        <v>4</v>
      </c>
      <c r="B5" t="s">
        <v>5</v>
      </c>
      <c r="C5" t="s">
        <v>8</v>
      </c>
      <c r="D5">
        <v>22</v>
      </c>
      <c r="E5">
        <v>0</v>
      </c>
      <c r="L5" s="2" t="s">
        <v>14</v>
      </c>
      <c r="M5" s="5">
        <f>1/3</f>
        <v>0.33333333333333331</v>
      </c>
      <c r="N5" s="5">
        <f>2/3</f>
        <v>0.66666666666666663</v>
      </c>
      <c r="O5" s="1" t="s">
        <v>19</v>
      </c>
      <c r="P5">
        <v>0.44</v>
      </c>
    </row>
    <row r="6" spans="1:16" x14ac:dyDescent="0.3">
      <c r="A6">
        <v>5</v>
      </c>
      <c r="B6" t="s">
        <v>6</v>
      </c>
      <c r="C6" t="s">
        <v>8</v>
      </c>
      <c r="D6">
        <v>25</v>
      </c>
      <c r="E6">
        <v>1</v>
      </c>
      <c r="L6" s="2" t="s">
        <v>15</v>
      </c>
      <c r="M6" s="2"/>
      <c r="N6" s="2"/>
      <c r="O6" s="1" t="s">
        <v>20</v>
      </c>
      <c r="P6">
        <v>0.42</v>
      </c>
    </row>
    <row r="7" spans="1:16" x14ac:dyDescent="0.3">
      <c r="A7">
        <v>6</v>
      </c>
      <c r="B7" t="s">
        <v>5</v>
      </c>
      <c r="C7" t="s">
        <v>7</v>
      </c>
      <c r="D7">
        <v>24</v>
      </c>
      <c r="E7">
        <v>0</v>
      </c>
      <c r="L7" s="6" t="s">
        <v>16</v>
      </c>
      <c r="M7" s="6"/>
      <c r="N7" s="6"/>
      <c r="O7" s="7" t="s">
        <v>21</v>
      </c>
      <c r="P7" s="8">
        <f>P3-P6</f>
        <v>0.06</v>
      </c>
    </row>
    <row r="8" spans="1:16" x14ac:dyDescent="0.3">
      <c r="A8">
        <v>7</v>
      </c>
      <c r="B8" t="s">
        <v>6</v>
      </c>
      <c r="C8" t="s">
        <v>8</v>
      </c>
      <c r="D8">
        <v>23</v>
      </c>
      <c r="E8">
        <v>0</v>
      </c>
    </row>
    <row r="9" spans="1:16" x14ac:dyDescent="0.3">
      <c r="A9">
        <v>8</v>
      </c>
      <c r="B9" t="s">
        <v>5</v>
      </c>
      <c r="C9" t="s">
        <v>8</v>
      </c>
      <c r="D9">
        <v>23</v>
      </c>
      <c r="E9">
        <v>0</v>
      </c>
    </row>
    <row r="10" spans="1:16" x14ac:dyDescent="0.3">
      <c r="A10">
        <v>9</v>
      </c>
      <c r="B10" t="s">
        <v>6</v>
      </c>
      <c r="C10" t="s">
        <v>7</v>
      </c>
      <c r="D10">
        <v>25</v>
      </c>
      <c r="E10">
        <v>1</v>
      </c>
    </row>
    <row r="11" spans="1:16" x14ac:dyDescent="0.3">
      <c r="A11">
        <v>10</v>
      </c>
      <c r="B11" t="s">
        <v>5</v>
      </c>
      <c r="C11" t="s">
        <v>7</v>
      </c>
      <c r="D11">
        <v>24</v>
      </c>
      <c r="E11">
        <v>0</v>
      </c>
    </row>
  </sheetData>
  <pageMargins left="0.7" right="0.7" top="0.75" bottom="0.75" header="0.3" footer="0.3"/>
  <ignoredErrors>
    <ignoredError sqref="M4:N4 M5:N5" calculatedColumn="1"/>
  </ignoredErrors>
  <drawing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139F48-4A20-45EA-B6C8-1EC35ED19911}">
  <dimension ref="A1:Q11"/>
  <sheetViews>
    <sheetView topLeftCell="D1" workbookViewId="0">
      <selection activeCell="Q8" sqref="Q8"/>
    </sheetView>
  </sheetViews>
  <sheetFormatPr defaultRowHeight="14.4" x14ac:dyDescent="0.3"/>
  <cols>
    <col min="15" max="15" width="19.88671875" bestFit="1" customWidth="1"/>
    <col min="16" max="16" width="23.77734375" bestFit="1" customWidth="1"/>
    <col min="17" max="17" width="11.21875" customWidth="1"/>
  </cols>
  <sheetData>
    <row r="1" spans="1:17" x14ac:dyDescent="0.3">
      <c r="A1" t="s">
        <v>0</v>
      </c>
      <c r="B1" t="s">
        <v>0</v>
      </c>
      <c r="C1" t="s">
        <v>2</v>
      </c>
      <c r="D1" t="s">
        <v>3</v>
      </c>
      <c r="E1" t="s">
        <v>1</v>
      </c>
      <c r="F1" t="s">
        <v>4</v>
      </c>
    </row>
    <row r="2" spans="1:17" x14ac:dyDescent="0.3">
      <c r="A2">
        <v>1</v>
      </c>
      <c r="B2">
        <v>1</v>
      </c>
      <c r="C2" t="s">
        <v>5</v>
      </c>
      <c r="D2" t="s">
        <v>7</v>
      </c>
      <c r="E2">
        <v>24</v>
      </c>
      <c r="F2">
        <v>0</v>
      </c>
    </row>
    <row r="3" spans="1:17" x14ac:dyDescent="0.3">
      <c r="A3">
        <v>2</v>
      </c>
      <c r="B3">
        <v>2</v>
      </c>
      <c r="C3" t="s">
        <v>5</v>
      </c>
      <c r="D3" t="s">
        <v>7</v>
      </c>
      <c r="E3">
        <v>27</v>
      </c>
      <c r="F3">
        <v>1</v>
      </c>
      <c r="O3" t="s">
        <v>9</v>
      </c>
      <c r="P3" t="s">
        <v>10</v>
      </c>
      <c r="Q3" t="s">
        <v>11</v>
      </c>
    </row>
    <row r="4" spans="1:17" x14ac:dyDescent="0.3">
      <c r="A4">
        <v>3</v>
      </c>
      <c r="B4">
        <v>3</v>
      </c>
      <c r="C4" t="s">
        <v>5</v>
      </c>
      <c r="D4" t="s">
        <v>7</v>
      </c>
      <c r="E4">
        <v>28</v>
      </c>
      <c r="F4">
        <v>1</v>
      </c>
      <c r="O4" s="2" t="s">
        <v>12</v>
      </c>
      <c r="P4" s="1" t="s">
        <v>17</v>
      </c>
      <c r="Q4">
        <v>0.48</v>
      </c>
    </row>
    <row r="5" spans="1:17" x14ac:dyDescent="0.3">
      <c r="A5">
        <v>4</v>
      </c>
      <c r="B5">
        <v>4</v>
      </c>
      <c r="C5" t="s">
        <v>5</v>
      </c>
      <c r="D5" t="s">
        <v>8</v>
      </c>
      <c r="E5">
        <v>22</v>
      </c>
      <c r="F5">
        <v>0</v>
      </c>
      <c r="O5" s="2" t="s">
        <v>22</v>
      </c>
      <c r="P5" s="1" t="s">
        <v>26</v>
      </c>
      <c r="Q5">
        <v>0.5</v>
      </c>
    </row>
    <row r="6" spans="1:17" x14ac:dyDescent="0.3">
      <c r="A6">
        <v>5</v>
      </c>
      <c r="B6">
        <v>5</v>
      </c>
      <c r="C6" t="s">
        <v>6</v>
      </c>
      <c r="D6" t="s">
        <v>8</v>
      </c>
      <c r="E6">
        <v>25</v>
      </c>
      <c r="F6">
        <v>1</v>
      </c>
      <c r="O6" s="2" t="s">
        <v>23</v>
      </c>
      <c r="P6" s="1" t="s">
        <v>27</v>
      </c>
      <c r="Q6">
        <v>0.38</v>
      </c>
    </row>
    <row r="7" spans="1:17" x14ac:dyDescent="0.3">
      <c r="A7">
        <v>6</v>
      </c>
      <c r="B7">
        <v>6</v>
      </c>
      <c r="C7" t="s">
        <v>5</v>
      </c>
      <c r="D7" t="s">
        <v>7</v>
      </c>
      <c r="E7">
        <v>24</v>
      </c>
      <c r="F7">
        <v>0</v>
      </c>
      <c r="O7" s="2" t="s">
        <v>24</v>
      </c>
      <c r="P7" s="1" t="s">
        <v>28</v>
      </c>
      <c r="Q7">
        <v>0.45</v>
      </c>
    </row>
    <row r="8" spans="1:17" x14ac:dyDescent="0.3">
      <c r="A8">
        <v>7</v>
      </c>
      <c r="B8">
        <v>7</v>
      </c>
      <c r="C8" t="s">
        <v>6</v>
      </c>
      <c r="D8" t="s">
        <v>8</v>
      </c>
      <c r="E8">
        <v>23</v>
      </c>
      <c r="F8">
        <v>0</v>
      </c>
      <c r="O8" s="6" t="s">
        <v>16</v>
      </c>
      <c r="P8" s="7" t="s">
        <v>25</v>
      </c>
      <c r="Q8" s="8">
        <f>Q4-Q7</f>
        <v>2.9999999999999971E-2</v>
      </c>
    </row>
    <row r="9" spans="1:17" x14ac:dyDescent="0.3">
      <c r="A9">
        <v>8</v>
      </c>
      <c r="B9">
        <v>8</v>
      </c>
      <c r="C9" t="s">
        <v>5</v>
      </c>
      <c r="D9" t="s">
        <v>8</v>
      </c>
      <c r="E9">
        <v>23</v>
      </c>
      <c r="F9">
        <v>0</v>
      </c>
    </row>
    <row r="10" spans="1:17" x14ac:dyDescent="0.3">
      <c r="A10">
        <v>9</v>
      </c>
      <c r="B10">
        <v>9</v>
      </c>
      <c r="C10" t="s">
        <v>6</v>
      </c>
      <c r="D10" t="s">
        <v>7</v>
      </c>
      <c r="E10">
        <v>25</v>
      </c>
      <c r="F10">
        <v>1</v>
      </c>
    </row>
    <row r="11" spans="1:17" x14ac:dyDescent="0.3">
      <c r="A11">
        <v>10</v>
      </c>
      <c r="B11">
        <v>10</v>
      </c>
      <c r="C11" t="s">
        <v>5</v>
      </c>
      <c r="D11" t="s">
        <v>7</v>
      </c>
      <c r="E11">
        <v>24</v>
      </c>
      <c r="F11">
        <v>0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80F17-CD89-403D-9ED7-DF3E69E2F814}">
  <dimension ref="A1:P20"/>
  <sheetViews>
    <sheetView tabSelected="1" zoomScale="80" zoomScaleNormal="80" workbookViewId="0">
      <selection activeCell="D2" sqref="D2"/>
    </sheetView>
  </sheetViews>
  <sheetFormatPr defaultRowHeight="14.4" x14ac:dyDescent="0.3"/>
  <cols>
    <col min="1" max="1" width="8.6640625" bestFit="1" customWidth="1"/>
    <col min="2" max="3" width="9.21875" bestFit="1" customWidth="1"/>
    <col min="5" max="5" width="11.109375" bestFit="1" customWidth="1"/>
    <col min="14" max="14" width="20.5546875" bestFit="1" customWidth="1"/>
    <col min="15" max="15" width="23.21875" bestFit="1" customWidth="1"/>
    <col min="16" max="16" width="11.21875" customWidth="1"/>
  </cols>
  <sheetData>
    <row r="1" spans="1:16" x14ac:dyDescent="0.3">
      <c r="A1" t="s">
        <v>0</v>
      </c>
      <c r="B1" t="s">
        <v>2</v>
      </c>
      <c r="C1" t="s">
        <v>3</v>
      </c>
      <c r="D1" t="s">
        <v>1</v>
      </c>
      <c r="E1" t="s">
        <v>4</v>
      </c>
    </row>
    <row r="2" spans="1:16" x14ac:dyDescent="0.3">
      <c r="A2">
        <v>1</v>
      </c>
      <c r="B2" t="s">
        <v>5</v>
      </c>
      <c r="C2" t="s">
        <v>7</v>
      </c>
      <c r="D2">
        <v>24</v>
      </c>
      <c r="E2">
        <v>0</v>
      </c>
      <c r="N2" t="s">
        <v>9</v>
      </c>
      <c r="O2" t="s">
        <v>10</v>
      </c>
      <c r="P2" t="s">
        <v>11</v>
      </c>
    </row>
    <row r="3" spans="1:16" x14ac:dyDescent="0.3">
      <c r="A3">
        <v>2</v>
      </c>
      <c r="B3" t="s">
        <v>5</v>
      </c>
      <c r="C3" t="s">
        <v>7</v>
      </c>
      <c r="D3">
        <v>27</v>
      </c>
      <c r="E3">
        <v>1</v>
      </c>
      <c r="N3" s="2" t="s">
        <v>12</v>
      </c>
      <c r="O3" s="1" t="s">
        <v>17</v>
      </c>
      <c r="P3">
        <v>0.48</v>
      </c>
    </row>
    <row r="4" spans="1:16" x14ac:dyDescent="0.3">
      <c r="A4">
        <v>3</v>
      </c>
      <c r="B4" t="s">
        <v>5</v>
      </c>
      <c r="C4" t="s">
        <v>7</v>
      </c>
      <c r="D4">
        <v>28</v>
      </c>
      <c r="E4">
        <v>1</v>
      </c>
      <c r="N4" s="2" t="s">
        <v>29</v>
      </c>
      <c r="O4" s="1" t="s">
        <v>33</v>
      </c>
      <c r="P4">
        <v>0</v>
      </c>
    </row>
    <row r="5" spans="1:16" x14ac:dyDescent="0.3">
      <c r="A5">
        <v>4</v>
      </c>
      <c r="B5" t="s">
        <v>5</v>
      </c>
      <c r="C5" t="s">
        <v>8</v>
      </c>
      <c r="D5">
        <v>22</v>
      </c>
      <c r="E5">
        <v>0</v>
      </c>
      <c r="N5" s="2" t="s">
        <v>30</v>
      </c>
      <c r="O5" s="1" t="s">
        <v>34</v>
      </c>
      <c r="P5">
        <v>0</v>
      </c>
    </row>
    <row r="6" spans="1:16" x14ac:dyDescent="0.3">
      <c r="A6">
        <v>5</v>
      </c>
      <c r="B6" t="s">
        <v>6</v>
      </c>
      <c r="C6" t="s">
        <v>8</v>
      </c>
      <c r="D6">
        <v>25</v>
      </c>
      <c r="E6">
        <v>1</v>
      </c>
      <c r="N6" s="2" t="s">
        <v>31</v>
      </c>
      <c r="O6" s="1" t="s">
        <v>35</v>
      </c>
      <c r="P6">
        <v>0</v>
      </c>
    </row>
    <row r="7" spans="1:16" x14ac:dyDescent="0.3">
      <c r="A7">
        <v>6</v>
      </c>
      <c r="B7" t="s">
        <v>5</v>
      </c>
      <c r="C7" t="s">
        <v>7</v>
      </c>
      <c r="D7">
        <v>24</v>
      </c>
      <c r="E7">
        <v>0</v>
      </c>
      <c r="N7" s="2" t="s">
        <v>16</v>
      </c>
      <c r="O7" s="1" t="s">
        <v>32</v>
      </c>
      <c r="P7">
        <v>0.48</v>
      </c>
    </row>
    <row r="8" spans="1:16" x14ac:dyDescent="0.3">
      <c r="A8">
        <v>7</v>
      </c>
      <c r="B8" t="s">
        <v>6</v>
      </c>
      <c r="C8" t="s">
        <v>8</v>
      </c>
      <c r="D8">
        <v>23</v>
      </c>
      <c r="E8">
        <v>0</v>
      </c>
    </row>
    <row r="9" spans="1:16" x14ac:dyDescent="0.3">
      <c r="A9">
        <v>8</v>
      </c>
      <c r="B9" t="s">
        <v>5</v>
      </c>
      <c r="C9" t="s">
        <v>8</v>
      </c>
      <c r="D9">
        <v>23</v>
      </c>
      <c r="E9">
        <v>0</v>
      </c>
    </row>
    <row r="10" spans="1:16" x14ac:dyDescent="0.3">
      <c r="A10">
        <v>9</v>
      </c>
      <c r="B10" t="s">
        <v>6</v>
      </c>
      <c r="C10" t="s">
        <v>7</v>
      </c>
      <c r="D10">
        <v>25</v>
      </c>
      <c r="E10">
        <v>1</v>
      </c>
    </row>
    <row r="11" spans="1:16" x14ac:dyDescent="0.3">
      <c r="A11">
        <v>10</v>
      </c>
      <c r="B11" t="s">
        <v>5</v>
      </c>
      <c r="C11" t="s">
        <v>7</v>
      </c>
      <c r="D11">
        <v>24</v>
      </c>
      <c r="E11">
        <v>0</v>
      </c>
    </row>
    <row r="14" spans="1:16" x14ac:dyDescent="0.3">
      <c r="D14">
        <v>22</v>
      </c>
      <c r="E14">
        <v>28</v>
      </c>
    </row>
    <row r="15" spans="1:16" x14ac:dyDescent="0.3">
      <c r="N15" t="s">
        <v>9</v>
      </c>
      <c r="O15" t="s">
        <v>10</v>
      </c>
      <c r="P15" t="s">
        <v>11</v>
      </c>
    </row>
    <row r="16" spans="1:16" x14ac:dyDescent="0.3">
      <c r="N16" s="2" t="s">
        <v>12</v>
      </c>
      <c r="O16" s="1" t="s">
        <v>17</v>
      </c>
      <c r="P16">
        <v>0.48</v>
      </c>
    </row>
    <row r="17" spans="14:16" x14ac:dyDescent="0.3">
      <c r="N17" s="2" t="s">
        <v>38</v>
      </c>
      <c r="O17" s="1" t="s">
        <v>40</v>
      </c>
      <c r="P17">
        <v>0</v>
      </c>
    </row>
    <row r="18" spans="14:16" x14ac:dyDescent="0.3">
      <c r="N18" s="2" t="s">
        <v>39</v>
      </c>
      <c r="O18" s="1" t="s">
        <v>41</v>
      </c>
      <c r="P18" s="1">
        <f>1 - ( (4/9)^2 + (5/9)^2 )</f>
        <v>0.49382716049382713</v>
      </c>
    </row>
    <row r="19" spans="14:16" x14ac:dyDescent="0.3">
      <c r="N19" s="2" t="s">
        <v>31</v>
      </c>
      <c r="O19" s="1" t="s">
        <v>42</v>
      </c>
      <c r="P19" s="1">
        <f xml:space="preserve"> (1/10)*0 + (9/10)*0.49</f>
        <v>0.441</v>
      </c>
    </row>
    <row r="20" spans="14:16" x14ac:dyDescent="0.3">
      <c r="N20" s="2" t="s">
        <v>16</v>
      </c>
      <c r="O20" s="1" t="s">
        <v>32</v>
      </c>
      <c r="P20">
        <f>P16-P19</f>
        <v>3.8999999999999979E-2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Gender</vt:lpstr>
      <vt:lpstr>Region</vt:lpstr>
      <vt:lpstr>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gurubagi</dc:creator>
  <cp:lastModifiedBy>Saurabh Moharikar</cp:lastModifiedBy>
  <dcterms:created xsi:type="dcterms:W3CDTF">2019-09-11T05:40:05Z</dcterms:created>
  <dcterms:modified xsi:type="dcterms:W3CDTF">2024-09-08T06:51:12Z</dcterms:modified>
</cp:coreProperties>
</file>