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项目管理文档" sheetId="1" r:id="rId1"/>
    <sheet name="负责人数据透视表" sheetId="4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G3" i="1" l="1"/>
  <c r="B31" i="1"/>
  <c r="E12" i="1"/>
  <c r="E4" i="1" l="1"/>
  <c r="E5" i="1"/>
  <c r="E6" i="1"/>
  <c r="E7" i="1"/>
  <c r="E8" i="1"/>
  <c r="E9" i="1"/>
  <c r="E10" i="1"/>
  <c r="E11" i="1"/>
  <c r="E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3" i="1"/>
  <c r="B32" i="1" l="1"/>
  <c r="B33" i="1"/>
</calcChain>
</file>

<file path=xl/sharedStrings.xml><?xml version="1.0" encoding="utf-8"?>
<sst xmlns="http://schemas.openxmlformats.org/spreadsheetml/2006/main" count="42" uniqueCount="38">
  <si>
    <t>项目分解</t>
    <phoneticPr fontId="1" type="noConversion"/>
  </si>
  <si>
    <t>负责人</t>
    <phoneticPr fontId="1" type="noConversion"/>
  </si>
  <si>
    <t>开始时间</t>
    <phoneticPr fontId="1" type="noConversion"/>
  </si>
  <si>
    <t>需要天数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</si>
  <si>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</si>
  <si>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</si>
  <si>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</si>
  <si>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</si>
  <si>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已完成天数</t>
    <phoneticPr fontId="1" type="noConversion"/>
  </si>
  <si>
    <t>未完成天数</t>
    <phoneticPr fontId="1" type="noConversion"/>
  </si>
  <si>
    <t>预计总天数</t>
    <phoneticPr fontId="1" type="noConversion"/>
  </si>
  <si>
    <t>项目完成进度</t>
    <phoneticPr fontId="1" type="noConversion"/>
  </si>
  <si>
    <t>截止时间</t>
    <phoneticPr fontId="1" type="noConversion"/>
  </si>
  <si>
    <t>A</t>
    <phoneticPr fontId="1" type="noConversion"/>
  </si>
  <si>
    <t>模块1</t>
    <phoneticPr fontId="1" type="noConversion"/>
  </si>
  <si>
    <t>模块2</t>
  </si>
  <si>
    <t>模块3</t>
  </si>
  <si>
    <t>模块4</t>
  </si>
  <si>
    <t>模块5</t>
  </si>
  <si>
    <t>模块6</t>
  </si>
  <si>
    <t>模块7</t>
  </si>
  <si>
    <t>模块8</t>
  </si>
  <si>
    <t>模块9</t>
  </si>
  <si>
    <t>模块10</t>
  </si>
  <si>
    <t>B</t>
    <phoneticPr fontId="1" type="noConversion"/>
  </si>
  <si>
    <t>A</t>
    <phoneticPr fontId="1" type="noConversion"/>
  </si>
  <si>
    <t>B</t>
    <phoneticPr fontId="1" type="noConversion"/>
  </si>
  <si>
    <t>XXX项目计划表</t>
    <phoneticPr fontId="1" type="noConversion"/>
  </si>
  <si>
    <t>行标签</t>
  </si>
  <si>
    <t>A</t>
  </si>
  <si>
    <t>B</t>
  </si>
  <si>
    <t>C</t>
  </si>
  <si>
    <t>D</t>
  </si>
  <si>
    <t>总计</t>
  </si>
  <si>
    <t>求和项:需要天数</t>
  </si>
  <si>
    <t>甘特图</t>
    <phoneticPr fontId="1" type="noConversion"/>
  </si>
  <si>
    <t>项目分析</t>
    <phoneticPr fontId="1" type="noConversion"/>
  </si>
  <si>
    <t>项目人员工作量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</si>
</sst>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2" borderId="0" xfId="0" applyFont="1" applyFill="1" applyBorder="1"/>
    <xf numFmtId="0" fontId="4" fillId="2" borderId="0" xfId="0" applyFont="1" applyFill="1" applyBorder="1"/>
    <xf numFmtId="31" fontId="3" fillId="2" borderId="0" xfId="0" applyNumberFormat="1" applyFont="1" applyFill="1" applyBorder="1"/>
    <xf numFmtId="14" fontId="3" fillId="2" borderId="0" xfId="0" applyNumberFormat="1" applyFont="1" applyFill="1" applyBorder="1"/>
    <xf numFmtId="0" fontId="4" fillId="3" borderId="0" xfId="0" applyFont="1" applyFill="1" applyBorder="1"/>
    <xf numFmtId="0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项目管理文档!$C$2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项目管理文档!$A$3:$A$12</c:f>
              <c:strCache>
                <c:ptCount val="10"/>
                <c:pt idx="0">
                  <c:v>模块1</c:v>
                </c:pt>
                <c:pt idx="1">
                  <c:v>模块2</c:v>
                </c:pt>
                <c:pt idx="2">
                  <c:v>模块3</c:v>
                </c:pt>
                <c:pt idx="3">
                  <c:v>模块4</c:v>
                </c:pt>
                <c:pt idx="4">
                  <c:v>模块5</c:v>
                </c:pt>
                <c:pt idx="5">
                  <c:v>模块6</c:v>
                </c:pt>
                <c:pt idx="6">
                  <c:v>模块7</c:v>
                </c:pt>
                <c:pt idx="7">
                  <c:v>模块8</c:v>
                </c:pt>
                <c:pt idx="8">
                  <c:v>模块9</c:v>
                </c:pt>
                <c:pt idx="9">
                  <c:v>模块10</c:v>
                </c:pt>
              </c:strCache>
            </c:strRef>
          </c:cat>
          <c:val>
            <c:numRef>
              <c:f>项目管理文档!$C$3:$C$12</c:f>
              <c:numCache>
                <c:formatCode>m"月"d"日"yyyy"年"</c:formatCode>
                <c:ptCount val="10"/>
                <c:pt idx="0">
                  <c:v>43322</c:v>
                </c:pt>
                <c:pt idx="1">
                  <c:v>43324</c:v>
                </c:pt>
                <c:pt idx="2">
                  <c:v>43325</c:v>
                </c:pt>
                <c:pt idx="3">
                  <c:v>43327</c:v>
                </c:pt>
                <c:pt idx="4">
                  <c:v>43332</c:v>
                </c:pt>
                <c:pt idx="5">
                  <c:v>43337</c:v>
                </c:pt>
                <c:pt idx="6">
                  <c:v>43337</c:v>
                </c:pt>
                <c:pt idx="7">
                  <c:v>43342</c:v>
                </c:pt>
                <c:pt idx="8">
                  <c:v>43344</c:v>
                </c:pt>
                <c:pt idx="9">
                  <c:v>43344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3-4C25-BA38-321A07B0A11B}"/>
            </c:ext>
          </c:extLst>
        </c:ser>
        <c:ser>
          <c:idx val="3"/>
          <c:order val="2"/>
          <c:tx>
            <c:strRef>
              <c:f>项目管理文档!$F$2</c:f>
              <c:strCache>
                <c:ptCount val="1"/>
                <c:pt idx="0">
                  <c:v>已完成天数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项目管理文档!$A$3:$A$12</c:f>
              <c:strCache>
                <c:ptCount val="10"/>
                <c:pt idx="0">
                  <c:v>模块1</c:v>
                </c:pt>
                <c:pt idx="1">
                  <c:v>模块2</c:v>
                </c:pt>
                <c:pt idx="2">
                  <c:v>模块3</c:v>
                </c:pt>
                <c:pt idx="3">
                  <c:v>模块4</c:v>
                </c:pt>
                <c:pt idx="4">
                  <c:v>模块5</c:v>
                </c:pt>
                <c:pt idx="5">
                  <c:v>模块6</c:v>
                </c:pt>
                <c:pt idx="6">
                  <c:v>模块7</c:v>
                </c:pt>
                <c:pt idx="7">
                  <c:v>模块8</c:v>
                </c:pt>
                <c:pt idx="8">
                  <c:v>模块9</c:v>
                </c:pt>
                <c:pt idx="9">
                  <c:v>模块10</c:v>
                </c:pt>
              </c:strCache>
            </c:strRef>
          </c:cat>
          <c:val>
            <c:numRef>
              <c:f>项目管理文档!$F$3:$F$12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3-4C25-BA38-321A07B0A11B}"/>
            </c:ext>
          </c:extLst>
        </c:ser>
        <c:ser>
          <c:idx val="4"/>
          <c:order val="3"/>
          <c:tx>
            <c:strRef>
              <c:f>项目管理文档!$G$2</c:f>
              <c:strCache>
                <c:ptCount val="1"/>
                <c:pt idx="0">
                  <c:v>未完成天数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项目管理文档!$A$3:$A$12</c:f>
              <c:strCache>
                <c:ptCount val="10"/>
                <c:pt idx="0">
                  <c:v>模块1</c:v>
                </c:pt>
                <c:pt idx="1">
                  <c:v>模块2</c:v>
                </c:pt>
                <c:pt idx="2">
                  <c:v>模块3</c:v>
                </c:pt>
                <c:pt idx="3">
                  <c:v>模块4</c:v>
                </c:pt>
                <c:pt idx="4">
                  <c:v>模块5</c:v>
                </c:pt>
                <c:pt idx="5">
                  <c:v>模块6</c:v>
                </c:pt>
                <c:pt idx="6">
                  <c:v>模块7</c:v>
                </c:pt>
                <c:pt idx="7">
                  <c:v>模块8</c:v>
                </c:pt>
                <c:pt idx="8">
                  <c:v>模块9</c:v>
                </c:pt>
                <c:pt idx="9">
                  <c:v>模块10</c:v>
                </c:pt>
              </c:strCache>
            </c:strRef>
          </c:cat>
          <c:val>
            <c:numRef>
              <c:f>项目管理文档!$G$3:$G$12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3-4C25-BA38-321A07B0A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2894000"/>
        <c:axId val="3128951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项目管理文档!$D$2</c15:sqref>
                        </c15:formulaRef>
                      </c:ext>
                    </c:extLst>
                    <c:strCache>
                      <c:ptCount val="1"/>
                      <c:pt idx="0">
                        <c:v>需要天数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项目管理文档!$A$3:$A$12</c15:sqref>
                        </c15:formulaRef>
                      </c:ext>
                    </c:extLst>
                    <c:strCache>
                      <c:ptCount val="10"/>
                      <c:pt idx="0">
                        <c:v>模块1</c:v>
                      </c:pt>
                      <c:pt idx="1">
                        <c:v>模块2</c:v>
                      </c:pt>
                      <c:pt idx="2">
                        <c:v>模块3</c:v>
                      </c:pt>
                      <c:pt idx="3">
                        <c:v>模块4</c:v>
                      </c:pt>
                      <c:pt idx="4">
                        <c:v>模块5</c:v>
                      </c:pt>
                      <c:pt idx="5">
                        <c:v>模块6</c:v>
                      </c:pt>
                      <c:pt idx="6">
                        <c:v>模块7</c:v>
                      </c:pt>
                      <c:pt idx="7">
                        <c:v>模块8</c:v>
                      </c:pt>
                      <c:pt idx="8">
                        <c:v>模块9</c:v>
                      </c:pt>
                      <c:pt idx="9">
                        <c:v>模块10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项目管理文档!$D$3:$D$12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273-4C25-BA38-321A07B0A11B}"/>
                  </c:ext>
                </c:extLst>
              </c15:ser>
            </c15:filteredBarSeries>
          </c:ext>
        </c:extLst>
      </c:barChart>
      <c:catAx>
        <c:axId val="312894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895120"/>
        <c:crosses val="autoZero"/>
        <c:auto val="1"/>
        <c:lblAlgn val="ctr"/>
        <c:lblOffset val="100"/>
        <c:noMultiLvlLbl val="0"/>
      </c:catAx>
      <c:valAx>
        <c:axId val="312895120"/>
        <c:scaling>
          <c:orientation val="minMax"/>
          <c:max val="43347"/>
          <c:min val="4332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yyyy&quot;年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8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39050227226186"/>
          <c:y val="0.34125150808831806"/>
          <c:w val="0.11342252917048282"/>
          <c:h val="0.18741282549883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677-4C5C-967E-8373B23D28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77-4C5C-967E-8373B23D2883}"/>
              </c:ext>
            </c:extLst>
          </c:dPt>
          <c:dLbls>
            <c:dLbl>
              <c:idx val="0"/>
              <c:layout>
                <c:manualLayout>
                  <c:x val="-0.26379239776055047"/>
                  <c:y val="0.179118809216955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96374294081243"/>
                      <c:h val="0.294287319369107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677-4C5C-967E-8373B23D2883}"/>
                </c:ext>
              </c:extLst>
            </c:dLbl>
            <c:dLbl>
              <c:idx val="1"/>
              <c:layout>
                <c:manualLayout>
                  <c:x val="0.16826228262087711"/>
                  <c:y val="-0.2436299433027895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9406808979237824"/>
                      <c:h val="0.294287319369107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677-4C5C-967E-8373B23D28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项目管理文档!$A$32:$A$33</c:f>
              <c:strCache>
                <c:ptCount val="2"/>
                <c:pt idx="0">
                  <c:v>已完成天数</c:v>
                </c:pt>
                <c:pt idx="1">
                  <c:v>未完成天数</c:v>
                </c:pt>
              </c:strCache>
            </c:strRef>
          </c:cat>
          <c:val>
            <c:numRef>
              <c:f>项目管理文档!$B$32:$B$33</c:f>
              <c:numCache>
                <c:formatCode>General</c:formatCode>
                <c:ptCount val="2"/>
                <c:pt idx="0">
                  <c:v>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7-4C5C-967E-8373B23D2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[项目管理文档-甘特图.xlsx]负责人数据透视表!数据透视表6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负责人数据透视表!$B$3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负责人数据透视表!$A$4:$A$8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负责人数据透视表!$B$4:$B$8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1-4E6E-BE22-85D9635D38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616952"/>
        <c:axId val="408620888"/>
      </c:barChart>
      <c:catAx>
        <c:axId val="40861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负责人姓名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620888"/>
        <c:crosses val="autoZero"/>
        <c:auto val="1"/>
        <c:lblAlgn val="ctr"/>
        <c:lblOffset val="100"/>
        <c:noMultiLvlLbl val="0"/>
      </c:catAx>
      <c:valAx>
        <c:axId val="4086208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工作天数</a:t>
                </a:r>
              </a:p>
            </c:rich>
          </c:tx>
          <c:layout>
            <c:manualLayout>
              <c:xMode val="edge"/>
              <c:yMode val="edge"/>
              <c:x val="5.6737614000162619E-2"/>
              <c:y val="0.16237132750335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40861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6</xdr:col>
      <xdr:colOff>796989</xdr:colOff>
      <xdr:row>28</xdr:row>
      <xdr:rowOff>285572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991064</xdr:colOff>
      <xdr:row>28</xdr:row>
      <xdr:rowOff>146822</xdr:rowOff>
    </xdr:from>
    <xdr:to>
      <xdr:col>4</xdr:col>
      <xdr:colOff>1149970</xdr:colOff>
      <xdr:row>39</xdr:row>
      <xdr:rowOff>34848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199793</xdr:colOff>
      <xdr:row>28</xdr:row>
      <xdr:rowOff>174238</xdr:rowOff>
    </xdr:from>
    <xdr:to>
      <xdr:col>10</xdr:col>
      <xdr:colOff>23232</xdr:colOff>
      <xdr:row>39</xdr:row>
      <xdr:rowOff>58310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033;&#30446;&#31649;&#29702;&#25991;&#26723;-&#29976;&#29305;&#2227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327.50589479167" createdVersion="6" refreshedVersion="6" minRefreshableVersion="3" recordCount="10">
  <cacheSource type="worksheet">
    <worksheetSource ref="A2:H12" sheet="Sheet1" r:id="rId2"/>
  </cacheSource>
  <cacheFields count="8">
    <cacheField name="项目分解" numFmtId="0">
      <sharedItems/>
    </cacheField>
    <cacheField name="负责人" numFmtId="0">
      <sharedItems count="4">
        <s v="A"/>
        <s v="B"/>
        <s v="C"/>
        <s v="D"/>
      </sharedItems>
    </cacheField>
    <cacheField name="开始时间" numFmtId="31">
      <sharedItems containsSemiMixedTypes="0" containsNonDate="0" containsDate="1" containsString="0" minDate="2018-08-10T00:00:00" maxDate="2018-09-02T00:00:00"/>
    </cacheField>
    <cacheField name="需要天数" numFmtId="0">
      <sharedItems containsSemiMixedTypes="0" containsString="0" containsNumber="1" containsInteger="1" minValue="1" maxValue="4"/>
    </cacheField>
    <cacheField name="截止时间" numFmtId="31">
      <sharedItems containsSemiMixedTypes="0" containsNonDate="0" containsDate="1" containsString="0" minDate="2018-08-11T00:00:00" maxDate="2018-09-05T00:00:00"/>
    </cacheField>
    <cacheField name="已完成天数" numFmtId="0">
      <sharedItems containsSemiMixedTypes="0" containsString="0" containsNumber="1" containsInteger="1" minValue="0" maxValue="3"/>
    </cacheField>
    <cacheField name="未完成天数" numFmtId="0">
      <sharedItems containsSemiMixedTypes="0" containsString="0" containsNumber="1" containsInteger="1" minValue="0" maxValue="4"/>
    </cacheField>
    <cacheField name="今天" numFmtId="14">
      <sharedItems containsSemiMixedTypes="0" containsNonDate="0" containsDate="1" containsString="0" minDate="2018-08-15T00:00:00" maxDate="2018-08-1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模块1"/>
    <x v="0"/>
    <d v="2018-08-10T00:00:00"/>
    <n v="1"/>
    <d v="2018-08-11T00:00:00"/>
    <n v="1"/>
    <n v="0"/>
    <d v="2018-08-15T00:00:00"/>
  </r>
  <r>
    <s v="模块2"/>
    <x v="0"/>
    <d v="2018-08-12T00:00:00"/>
    <n v="4"/>
    <d v="2018-08-16T00:00:00"/>
    <n v="3"/>
    <n v="1"/>
    <d v="2018-08-15T00:00:00"/>
  </r>
  <r>
    <s v="模块3"/>
    <x v="1"/>
    <d v="2018-08-13T00:00:00"/>
    <n v="1"/>
    <d v="2018-08-14T00:00:00"/>
    <n v="1"/>
    <n v="0"/>
    <d v="2018-08-15T00:00:00"/>
  </r>
  <r>
    <s v="模块4"/>
    <x v="0"/>
    <d v="2018-08-15T00:00:00"/>
    <n v="1"/>
    <d v="2018-08-16T00:00:00"/>
    <n v="0"/>
    <n v="1"/>
    <d v="2018-08-15T00:00:00"/>
  </r>
  <r>
    <s v="模块5"/>
    <x v="0"/>
    <d v="2018-08-20T00:00:00"/>
    <n v="4"/>
    <d v="2018-08-24T00:00:00"/>
    <n v="0"/>
    <n v="4"/>
    <d v="2018-08-15T00:00:00"/>
  </r>
  <r>
    <s v="模块6"/>
    <x v="1"/>
    <d v="2018-08-25T00:00:00"/>
    <n v="1"/>
    <d v="2018-08-26T00:00:00"/>
    <n v="0"/>
    <n v="1"/>
    <d v="2018-08-15T00:00:00"/>
  </r>
  <r>
    <s v="模块7"/>
    <x v="2"/>
    <d v="2018-08-25T00:00:00"/>
    <n v="3"/>
    <d v="2018-08-28T00:00:00"/>
    <n v="0"/>
    <n v="3"/>
    <d v="2018-08-15T00:00:00"/>
  </r>
  <r>
    <s v="模块8"/>
    <x v="3"/>
    <d v="2018-08-30T00:00:00"/>
    <n v="1"/>
    <d v="2018-08-31T00:00:00"/>
    <n v="0"/>
    <n v="1"/>
    <d v="2018-08-15T00:00:00"/>
  </r>
  <r>
    <s v="模块9"/>
    <x v="1"/>
    <d v="2018-09-01T00:00:00"/>
    <n v="1"/>
    <d v="2018-09-02T00:00:00"/>
    <n v="0"/>
    <n v="1"/>
    <d v="2018-08-15T00:00:00"/>
  </r>
  <r>
    <s v="模块10"/>
    <x v="2"/>
    <d v="2018-09-01T00:00:00"/>
    <n v="3"/>
    <d v="2018-09-04T00:00:00"/>
    <n v="0"/>
    <n v="3"/>
    <d v="2018-08-1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4">
  <location ref="A3:B8" firstHeaderRow="1" firstDataRow="1" firstDataCol="1"/>
  <pivotFields count="8">
    <pivotField showAll="0"/>
    <pivotField axis="axisRow" showAll="0">
      <items count="5">
        <item x="0"/>
        <item x="1"/>
        <item x="2"/>
        <item x="3"/>
        <item t="default"/>
      </items>
    </pivotField>
    <pivotField numFmtId="31" showAll="0"/>
    <pivotField dataField="1" showAll="0"/>
    <pivotField numFmtId="31" showAll="0"/>
    <pivotField showAll="0"/>
    <pivotField showAll="0"/>
    <pivotField numFmtId="1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需要天数" fld="3" baseField="0" baseItem="0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23" zoomScale="106" zoomScaleNormal="106" workbookViewId="0">
      <selection activeCell="A39" sqref="A39"/>
    </sheetView>
  </sheetViews>
  <sheetFormatPr defaultRowHeight="16.5" x14ac:dyDescent="0.3"/>
  <cols>
    <col min="1" max="1" width="11" style="4" customWidth="1"/>
    <col min="2" max="2" width="14.75" style="4" bestFit="1" customWidth="1"/>
    <col min="3" max="3" width="15.75" style="4" bestFit="1" customWidth="1"/>
    <col min="4" max="4" width="9.125" style="4" bestFit="1" customWidth="1"/>
    <col min="5" max="5" width="15.75" style="4" bestFit="1" customWidth="1"/>
    <col min="6" max="6" width="12.625" style="4" customWidth="1"/>
    <col min="7" max="7" width="10.75" style="4" customWidth="1"/>
    <col min="8" max="8" width="11.25" style="4" bestFit="1" customWidth="1"/>
    <col min="9" max="16384" width="9" style="4"/>
  </cols>
  <sheetData>
    <row r="1" spans="1:8" ht="27.75" x14ac:dyDescent="0.45">
      <c r="A1" s="11" t="s">
        <v>27</v>
      </c>
      <c r="B1" s="11"/>
      <c r="C1" s="11"/>
      <c r="D1" s="11"/>
      <c r="E1" s="11"/>
      <c r="F1" s="11"/>
      <c r="G1" s="11"/>
      <c r="H1" s="11"/>
    </row>
    <row r="2" spans="1:8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12</v>
      </c>
      <c r="F2" s="8" t="s">
        <v>8</v>
      </c>
      <c r="G2" s="8" t="s">
        <v>9</v>
      </c>
      <c r="H2" s="5"/>
    </row>
    <row r="3" spans="1:8" x14ac:dyDescent="0.3">
      <c r="A3" s="4" t="s">
        <v>14</v>
      </c>
      <c r="B3" s="4" t="s">
        <v>4</v>
      </c>
      <c r="C3" s="6">
        <v>43322</v>
      </c>
      <c r="D3" s="4">
        <v>1</v>
      </c>
      <c r="E3" s="6">
        <f t="shared" ref="E3:E11" si="0">C3+D3</f>
        <v>43323</v>
      </c>
      <c r="F3" s="4">
        <f t="shared" ref="F3:F12" ca="1" si="1">IF(TODAY()-C3&gt;D3,D3,MIN(D3,MAX(TODAY()-C3,0)))</f>
        <v>1</v>
      </c>
      <c r="G3" s="4" t="str">
        <f>A13</f>
        <v>甘特图</v>
      </c>
      <c r="H3" s="7"/>
    </row>
    <row r="4" spans="1:8" x14ac:dyDescent="0.3">
      <c r="A4" s="4" t="s">
        <v>15</v>
      </c>
      <c r="B4" s="4" t="s">
        <v>13</v>
      </c>
      <c r="C4" s="6">
        <v>43324</v>
      </c>
      <c r="D4" s="4">
        <v>4</v>
      </c>
      <c r="E4" s="6">
        <f t="shared" si="0"/>
        <v>43328</v>
      </c>
      <c r="F4" s="4">
        <f t="shared" ca="1" si="1"/>
        <v>4</v>
      </c>
      <c r="G4" s="4">
        <f t="shared" ref="G4:G12" ca="1" si="2">D4-F4</f>
        <v>0</v>
      </c>
      <c r="H4" s="7"/>
    </row>
    <row r="5" spans="1:8" x14ac:dyDescent="0.3">
      <c r="A5" s="4" t="s">
        <v>16</v>
      </c>
      <c r="B5" s="4" t="s">
        <v>24</v>
      </c>
      <c r="C5" s="6">
        <v>43325</v>
      </c>
      <c r="D5" s="4">
        <v>1</v>
      </c>
      <c r="E5" s="6">
        <f t="shared" si="0"/>
        <v>43326</v>
      </c>
      <c r="F5" s="4">
        <f t="shared" ca="1" si="1"/>
        <v>1</v>
      </c>
      <c r="G5" s="4">
        <f t="shared" ca="1" si="2"/>
        <v>0</v>
      </c>
      <c r="H5" s="7"/>
    </row>
    <row r="6" spans="1:8" x14ac:dyDescent="0.3">
      <c r="A6" s="4" t="s">
        <v>17</v>
      </c>
      <c r="B6" s="4" t="s">
        <v>25</v>
      </c>
      <c r="C6" s="6">
        <v>43327</v>
      </c>
      <c r="D6" s="4">
        <v>1</v>
      </c>
      <c r="E6" s="6">
        <f t="shared" si="0"/>
        <v>43328</v>
      </c>
      <c r="F6" s="4">
        <f t="shared" ca="1" si="1"/>
        <v>1</v>
      </c>
      <c r="G6" s="4">
        <f t="shared" ca="1" si="2"/>
        <v>0</v>
      </c>
      <c r="H6" s="7"/>
    </row>
    <row r="7" spans="1:8" x14ac:dyDescent="0.3">
      <c r="A7" s="4" t="s">
        <v>18</v>
      </c>
      <c r="B7" s="4" t="s">
        <v>25</v>
      </c>
      <c r="C7" s="6">
        <v>43332</v>
      </c>
      <c r="D7" s="4">
        <v>4</v>
      </c>
      <c r="E7" s="6">
        <f t="shared" si="0"/>
        <v>43336</v>
      </c>
      <c r="F7" s="4">
        <f t="shared" ca="1" si="1"/>
        <v>0</v>
      </c>
      <c r="G7" s="4">
        <f t="shared" ca="1" si="2"/>
        <v>4</v>
      </c>
      <c r="H7" s="7"/>
    </row>
    <row r="8" spans="1:8" x14ac:dyDescent="0.3">
      <c r="A8" s="4" t="s">
        <v>19</v>
      </c>
      <c r="B8" s="4" t="s">
        <v>26</v>
      </c>
      <c r="C8" s="6">
        <v>43337</v>
      </c>
      <c r="D8" s="4">
        <v>1</v>
      </c>
      <c r="E8" s="6">
        <f t="shared" si="0"/>
        <v>43338</v>
      </c>
      <c r="F8" s="4">
        <f t="shared" ca="1" si="1"/>
        <v>0</v>
      </c>
      <c r="G8" s="4">
        <f t="shared" ca="1" si="2"/>
        <v>1</v>
      </c>
      <c r="H8" s="7"/>
    </row>
    <row r="9" spans="1:8" x14ac:dyDescent="0.3">
      <c r="A9" s="4" t="s">
        <v>20</v>
      </c>
      <c r="B9" s="4" t="s">
        <v>6</v>
      </c>
      <c r="C9" s="6">
        <v>43337</v>
      </c>
      <c r="D9" s="4">
        <v>3</v>
      </c>
      <c r="E9" s="6">
        <f t="shared" si="0"/>
        <v>43340</v>
      </c>
      <c r="F9" s="4">
        <f t="shared" ca="1" si="1"/>
        <v>0</v>
      </c>
      <c r="G9" s="4">
        <f t="shared" ca="1" si="2"/>
        <v>3</v>
      </c>
      <c r="H9" s="7"/>
    </row>
    <row r="10" spans="1:8" x14ac:dyDescent="0.3">
      <c r="A10" s="4" t="s">
        <v>21</v>
      </c>
      <c r="B10" s="4" t="s">
        <v>7</v>
      </c>
      <c r="C10" s="6">
        <v>43342</v>
      </c>
      <c r="D10" s="4">
        <v>1</v>
      </c>
      <c r="E10" s="6">
        <f t="shared" si="0"/>
        <v>43343</v>
      </c>
      <c r="F10" s="4">
        <f t="shared" ca="1" si="1"/>
        <v>0</v>
      </c>
      <c r="G10" s="4">
        <f t="shared" ca="1" si="2"/>
        <v>1</v>
      </c>
      <c r="H10" s="7"/>
    </row>
    <row r="11" spans="1:8" x14ac:dyDescent="0.3">
      <c r="A11" s="4" t="s">
        <v>22</v>
      </c>
      <c r="B11" s="4" t="s">
        <v>5</v>
      </c>
      <c r="C11" s="6">
        <v>43344</v>
      </c>
      <c r="D11" s="4">
        <v>1</v>
      </c>
      <c r="E11" s="6">
        <f t="shared" si="0"/>
        <v>43345</v>
      </c>
      <c r="F11" s="4">
        <f t="shared" ca="1" si="1"/>
        <v>0</v>
      </c>
      <c r="G11" s="4">
        <f t="shared" ca="1" si="2"/>
        <v>1</v>
      </c>
      <c r="H11" s="7"/>
    </row>
    <row r="12" spans="1:8" x14ac:dyDescent="0.3">
      <c r="A12" s="4" t="s">
        <v>23</v>
      </c>
      <c r="B12" s="4" t="s">
        <v>6</v>
      </c>
      <c r="C12" s="6">
        <v>43344</v>
      </c>
      <c r="D12" s="4">
        <v>3</v>
      </c>
      <c r="E12" s="6">
        <f>C12+D12</f>
        <v>43347</v>
      </c>
      <c r="F12" s="4">
        <f t="shared" ca="1" si="1"/>
        <v>0</v>
      </c>
      <c r="G12" s="4">
        <f t="shared" ca="1" si="2"/>
        <v>3</v>
      </c>
      <c r="H12" s="7"/>
    </row>
    <row r="13" spans="1:8" ht="30.75" customHeight="1" x14ac:dyDescent="0.45">
      <c r="A13" s="11" t="s">
        <v>35</v>
      </c>
      <c r="B13" s="11"/>
      <c r="C13" s="11"/>
      <c r="D13" s="11"/>
      <c r="E13" s="11"/>
      <c r="F13" s="11"/>
      <c r="G13" s="11"/>
      <c r="H13" s="11"/>
    </row>
    <row r="30" spans="1:8" ht="27.75" x14ac:dyDescent="0.45">
      <c r="A30" s="11" t="s">
        <v>36</v>
      </c>
      <c r="B30" s="11"/>
      <c r="C30" s="11"/>
      <c r="D30" s="11"/>
      <c r="E30" s="11"/>
      <c r="F30" s="11"/>
      <c r="G30" s="11"/>
      <c r="H30" s="11"/>
    </row>
    <row r="31" spans="1:8" x14ac:dyDescent="0.3">
      <c r="A31" s="4" t="s">
        <v>10</v>
      </c>
      <c r="B31" s="9">
        <f>SUM(D3:D12)</f>
        <v>20</v>
      </c>
      <c r="C31" s="4" t="s">
        <v>11</v>
      </c>
      <c r="F31" s="4" t="s">
        <v>37</v>
      </c>
    </row>
    <row r="32" spans="1:8" x14ac:dyDescent="0.3">
      <c r="A32" s="4" t="s">
        <v>8</v>
      </c>
      <c r="B32" s="10">
        <f ca="1">SUM(F3:F12)</f>
        <v>7</v>
      </c>
    </row>
    <row r="33" spans="1:2" x14ac:dyDescent="0.3">
      <c r="A33" s="4" t="s">
        <v>9</v>
      </c>
      <c r="B33" s="10">
        <f ca="1">SUM(G2:G12)</f>
        <v>13</v>
      </c>
    </row>
  </sheetData>
  <mergeCells count="3">
    <mergeCell ref="A1:H1"/>
    <mergeCell ref="A13:H13"/>
    <mergeCell ref="A30:H30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8" sqref="C8"/>
    </sheetView>
  </sheetViews>
  <sheetFormatPr defaultRowHeight="13.5" x14ac:dyDescent="0.15"/>
  <cols>
    <col min="1" max="1" width="9.75" bestFit="1" customWidth="1"/>
    <col min="2" max="2" width="17.625" bestFit="1" customWidth="1"/>
  </cols>
  <sheetData>
    <row r="3" spans="1:2" x14ac:dyDescent="0.15">
      <c r="A3" s="2" t="s">
        <v>28</v>
      </c>
      <c r="B3" t="s">
        <v>34</v>
      </c>
    </row>
    <row r="4" spans="1:2" x14ac:dyDescent="0.15">
      <c r="A4" s="3" t="s">
        <v>29</v>
      </c>
      <c r="B4" s="1">
        <v>10</v>
      </c>
    </row>
    <row r="5" spans="1:2" x14ac:dyDescent="0.15">
      <c r="A5" s="3" t="s">
        <v>30</v>
      </c>
      <c r="B5" s="1">
        <v>3</v>
      </c>
    </row>
    <row r="6" spans="1:2" x14ac:dyDescent="0.15">
      <c r="A6" s="3" t="s">
        <v>31</v>
      </c>
      <c r="B6" s="1">
        <v>6</v>
      </c>
    </row>
    <row r="7" spans="1:2" x14ac:dyDescent="0.15">
      <c r="A7" s="3" t="s">
        <v>32</v>
      </c>
      <c r="B7" s="1">
        <v>1</v>
      </c>
    </row>
    <row r="8" spans="1:2" x14ac:dyDescent="0.15">
      <c r="A8" s="3" t="s">
        <v>33</v>
      </c>
      <c r="B8" s="1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项目管理文档</vt:lpstr>
      <vt:lpstr>负责人数据透视表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2018-08-16T09:16:22Z</dcterms:modified>
</cp:coreProperties>
</file>