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ati\AI\Moduel11 - Reinforcement Learning\"/>
    </mc:Choice>
  </mc:AlternateContent>
  <xr:revisionPtr revIDLastSave="0" documentId="8_{C84CD75A-C414-40DB-BDA1-C0F2095E602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emplate" sheetId="1" r:id="rId1"/>
    <sheet name="Right" sheetId="2" r:id="rId2"/>
    <sheet name="Left" sheetId="3" r:id="rId3"/>
    <sheet name="Fourteen Same Policy" sheetId="6" r:id="rId4"/>
    <sheet name="Fourteen Updated Policy" sheetId="5" r:id="rId5"/>
  </sheets>
  <definedNames>
    <definedName name="discount_rate">Template!$B$2</definedName>
    <definedName name="planned">Template!$B$3</definedName>
    <definedName name="surprise">Template!$B$4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M7" i="5" l="1"/>
  <c r="X7" i="5"/>
  <c r="BA8" i="5"/>
  <c r="AL8" i="5"/>
  <c r="W8" i="5"/>
  <c r="AY8" i="5"/>
  <c r="U8" i="5"/>
  <c r="AK9" i="5"/>
  <c r="AZ9" i="5"/>
  <c r="V9" i="5"/>
  <c r="AI9" i="5"/>
  <c r="AX9" i="5"/>
  <c r="T9" i="5"/>
  <c r="AJ10" i="5"/>
  <c r="AY10" i="5"/>
  <c r="U10" i="5"/>
  <c r="AI11" i="5"/>
  <c r="AX11" i="5"/>
  <c r="T11" i="5"/>
  <c r="AN8" i="5"/>
  <c r="BC8" i="5"/>
  <c r="Y8" i="5"/>
  <c r="AM9" i="5"/>
  <c r="BB9" i="5"/>
  <c r="X9" i="5"/>
  <c r="AL10" i="5"/>
  <c r="BA10" i="5"/>
  <c r="W10" i="5"/>
  <c r="AK11" i="5"/>
  <c r="AZ11" i="5"/>
  <c r="V11" i="5"/>
  <c r="AJ12" i="5"/>
  <c r="AY12" i="5"/>
  <c r="U12" i="5"/>
  <c r="AI13" i="5"/>
  <c r="AX13" i="5"/>
  <c r="T13" i="5"/>
  <c r="AP8" i="5"/>
  <c r="AA8" i="5"/>
  <c r="AO9" i="5"/>
  <c r="BD9" i="5"/>
  <c r="Z9" i="5"/>
  <c r="AN10" i="5"/>
  <c r="BC10" i="5"/>
  <c r="Y10" i="5"/>
  <c r="AM11" i="5"/>
  <c r="BB11" i="5"/>
  <c r="X11" i="5"/>
  <c r="AL12" i="5"/>
  <c r="BA12" i="5"/>
  <c r="W12" i="5"/>
  <c r="AK13" i="5"/>
  <c r="AZ13" i="5"/>
  <c r="V13" i="5"/>
  <c r="AJ14" i="5"/>
  <c r="AY14" i="5"/>
  <c r="U14" i="5"/>
  <c r="AI15" i="5"/>
  <c r="AX15" i="5"/>
  <c r="T15" i="5"/>
  <c r="AS7" i="5"/>
  <c r="AD7" i="5"/>
  <c r="AR8" i="5"/>
  <c r="BG8" i="5"/>
  <c r="AC8" i="5"/>
  <c r="AQ9" i="5"/>
  <c r="BF9" i="5"/>
  <c r="AB9" i="5"/>
  <c r="AP10" i="5"/>
  <c r="BE10" i="5"/>
  <c r="AA10" i="5"/>
  <c r="AO11" i="5"/>
  <c r="BD11" i="5"/>
  <c r="Z11" i="5"/>
  <c r="AN12" i="5"/>
  <c r="BC12" i="5"/>
  <c r="Y12" i="5"/>
  <c r="AM13" i="5"/>
  <c r="BB13" i="5"/>
  <c r="X13" i="5"/>
  <c r="AL14" i="5"/>
  <c r="BA14" i="5"/>
  <c r="W14" i="5"/>
  <c r="AK15" i="5"/>
  <c r="AZ15" i="5"/>
  <c r="V15" i="5"/>
  <c r="AJ16" i="5"/>
  <c r="AY16" i="5"/>
  <c r="U16" i="5"/>
  <c r="AI17" i="5"/>
  <c r="AX17" i="5"/>
  <c r="E17" i="5"/>
  <c r="BA7" i="5"/>
  <c r="W7" i="5"/>
  <c r="AY7" i="5"/>
  <c r="U7" i="5"/>
  <c r="AK8" i="5"/>
  <c r="AZ8" i="5"/>
  <c r="V8" i="5"/>
  <c r="AI8" i="5"/>
  <c r="AX8" i="5"/>
  <c r="T8" i="5"/>
  <c r="AJ9" i="5"/>
  <c r="AY9" i="5"/>
  <c r="U9" i="5"/>
  <c r="AI10" i="5"/>
  <c r="AX10" i="5"/>
  <c r="T10" i="5"/>
  <c r="BC7" i="5"/>
  <c r="Y7" i="5"/>
  <c r="AM8" i="5"/>
  <c r="BB8" i="5"/>
  <c r="X8" i="5"/>
  <c r="AL9" i="5"/>
  <c r="BA9" i="5"/>
  <c r="W9" i="5"/>
  <c r="AK10" i="5"/>
  <c r="AZ10" i="5"/>
  <c r="V10" i="5"/>
  <c r="AJ11" i="5"/>
  <c r="AY11" i="5"/>
  <c r="U11" i="5"/>
  <c r="AI12" i="5"/>
  <c r="AX12" i="5"/>
  <c r="T12" i="5"/>
  <c r="AP7" i="5"/>
  <c r="AA7" i="5"/>
  <c r="AO8" i="5"/>
  <c r="BD8" i="5"/>
  <c r="Z8" i="5"/>
  <c r="AN9" i="5"/>
  <c r="BC9" i="5"/>
  <c r="Y9" i="5"/>
  <c r="AM10" i="5"/>
  <c r="BB10" i="5"/>
  <c r="X10" i="5"/>
  <c r="AL11" i="5"/>
  <c r="BA11" i="5"/>
  <c r="W11" i="5"/>
  <c r="AK12" i="5"/>
  <c r="AZ12" i="5"/>
  <c r="V12" i="5"/>
  <c r="AJ13" i="5"/>
  <c r="AY13" i="5"/>
  <c r="U13" i="5"/>
  <c r="AI14" i="5"/>
  <c r="AX14" i="5"/>
  <c r="T14" i="5"/>
  <c r="BG7" i="5"/>
  <c r="AC7" i="5"/>
  <c r="AQ8" i="5"/>
  <c r="BF8" i="5"/>
  <c r="AB8" i="5"/>
  <c r="AP9" i="5"/>
  <c r="BE9" i="5"/>
  <c r="AA9" i="5"/>
  <c r="AO10" i="5"/>
  <c r="BD10" i="5"/>
  <c r="Z10" i="5"/>
  <c r="AN11" i="5"/>
  <c r="BC11" i="5"/>
  <c r="Y11" i="5"/>
  <c r="AM12" i="5"/>
  <c r="BB12" i="5"/>
  <c r="X12" i="5"/>
  <c r="AL13" i="5"/>
  <c r="BA13" i="5"/>
  <c r="W13" i="5"/>
  <c r="AK14" i="5"/>
  <c r="AZ14" i="5"/>
  <c r="V14" i="5"/>
  <c r="AJ15" i="5"/>
  <c r="AY15" i="5"/>
  <c r="U15" i="5"/>
  <c r="AI16" i="5"/>
  <c r="AX16" i="5"/>
  <c r="T16" i="5"/>
  <c r="AS8" i="5"/>
  <c r="BH8" i="5"/>
  <c r="AD8" i="5"/>
  <c r="AR9" i="5"/>
  <c r="BG9" i="5"/>
  <c r="AC9" i="5"/>
  <c r="AQ10" i="5"/>
  <c r="BF10" i="5"/>
  <c r="AB10" i="5"/>
  <c r="AP11" i="5"/>
  <c r="BE11" i="5"/>
  <c r="AA11" i="5"/>
  <c r="AO12" i="5"/>
  <c r="BD12" i="5"/>
  <c r="Z12" i="5"/>
  <c r="AN13" i="5"/>
  <c r="BC13" i="5"/>
  <c r="Y13" i="5"/>
  <c r="AM14" i="5"/>
  <c r="BB14" i="5"/>
  <c r="X14" i="5"/>
  <c r="AL15" i="5"/>
  <c r="BA15" i="5"/>
  <c r="W15" i="5"/>
  <c r="AK16" i="5"/>
  <c r="AZ16" i="5"/>
  <c r="V16" i="5"/>
  <c r="AJ17" i="5"/>
  <c r="AY17" i="5"/>
  <c r="F17" i="5"/>
  <c r="BJ7" i="5"/>
  <c r="AF7" i="5"/>
  <c r="AT8" i="5"/>
  <c r="BI8" i="5"/>
  <c r="AE8" i="5"/>
  <c r="AS9" i="5"/>
  <c r="BH9" i="5"/>
  <c r="AD9" i="5"/>
  <c r="AR10" i="5"/>
  <c r="BG10" i="5"/>
  <c r="AC10" i="5"/>
  <c r="AQ11" i="5"/>
  <c r="BF11" i="5"/>
  <c r="AB11" i="5"/>
  <c r="AP12" i="5"/>
  <c r="BE12" i="5"/>
  <c r="AA12" i="5"/>
  <c r="AO13" i="5"/>
  <c r="BD13" i="5"/>
  <c r="Z13" i="5"/>
  <c r="AN14" i="5"/>
  <c r="BC14" i="5"/>
  <c r="Y14" i="5"/>
  <c r="AM15" i="5"/>
  <c r="BB15" i="5"/>
  <c r="X15" i="5"/>
  <c r="AL16" i="5"/>
  <c r="BA16" i="5"/>
  <c r="W16" i="5"/>
  <c r="AK17" i="5"/>
  <c r="AZ17" i="5"/>
  <c r="G17" i="5"/>
  <c r="BJ8" i="5"/>
  <c r="AF8" i="5"/>
  <c r="AT9" i="5"/>
  <c r="BI9" i="5"/>
  <c r="AE9" i="5"/>
  <c r="AS10" i="5"/>
  <c r="BH10" i="5"/>
  <c r="AD10" i="5"/>
  <c r="AR11" i="5"/>
  <c r="BG11" i="5"/>
  <c r="AC11" i="5"/>
  <c r="AQ12" i="5"/>
  <c r="BF12" i="5"/>
  <c r="AB12" i="5"/>
  <c r="AP13" i="5"/>
  <c r="BE13" i="5"/>
  <c r="AA13" i="5"/>
  <c r="AO14" i="5"/>
  <c r="BD14" i="5"/>
  <c r="Z14" i="5"/>
  <c r="AN15" i="5"/>
  <c r="BC15" i="5"/>
  <c r="Y15" i="5"/>
  <c r="AM16" i="5"/>
  <c r="BB16" i="5"/>
  <c r="X16" i="5"/>
  <c r="AL17" i="5"/>
  <c r="BA17" i="5"/>
  <c r="H17" i="5"/>
  <c r="BJ9" i="5"/>
  <c r="AF9" i="5"/>
  <c r="AT10" i="5"/>
  <c r="BI10" i="5"/>
  <c r="AE10" i="5"/>
  <c r="AS11" i="5"/>
  <c r="BH11" i="5"/>
  <c r="AD11" i="5"/>
  <c r="AR12" i="5"/>
  <c r="BG12" i="5"/>
  <c r="AC12" i="5"/>
  <c r="AQ13" i="5"/>
  <c r="BF13" i="5"/>
  <c r="AB13" i="5"/>
  <c r="AP14" i="5"/>
  <c r="BE14" i="5"/>
  <c r="AA14" i="5"/>
  <c r="AO15" i="5"/>
  <c r="BD15" i="5"/>
  <c r="Z15" i="5"/>
  <c r="AN16" i="5"/>
  <c r="BC16" i="5"/>
  <c r="Y16" i="5"/>
  <c r="AM17" i="5"/>
  <c r="BB17" i="5"/>
  <c r="I17" i="5"/>
  <c r="BJ10" i="5"/>
  <c r="AF10" i="5"/>
  <c r="AT11" i="5"/>
  <c r="BI11" i="5"/>
  <c r="AE11" i="5"/>
  <c r="AS12" i="5"/>
  <c r="BH12" i="5"/>
  <c r="AD12" i="5"/>
  <c r="AR13" i="5"/>
  <c r="BG13" i="5"/>
  <c r="AC13" i="5"/>
  <c r="AQ14" i="5"/>
  <c r="BF14" i="5"/>
  <c r="AB14" i="5"/>
  <c r="AP15" i="5"/>
  <c r="BE15" i="5"/>
  <c r="AA15" i="5"/>
  <c r="AO16" i="5"/>
  <c r="BD16" i="5"/>
  <c r="Z16" i="5"/>
  <c r="AN17" i="5"/>
  <c r="BC17" i="5"/>
  <c r="J17" i="5"/>
  <c r="BJ11" i="5"/>
  <c r="AF11" i="5"/>
  <c r="AT12" i="5"/>
  <c r="BI12" i="5"/>
  <c r="AE12" i="5"/>
  <c r="AS13" i="5"/>
  <c r="BH13" i="5"/>
  <c r="AD13" i="5"/>
  <c r="AR14" i="5"/>
  <c r="BG14" i="5"/>
  <c r="AC14" i="5"/>
  <c r="AQ15" i="5"/>
  <c r="BF15" i="5"/>
  <c r="AB15" i="5"/>
  <c r="AP16" i="5"/>
  <c r="BE16" i="5"/>
  <c r="AA16" i="5"/>
  <c r="AO17" i="5"/>
  <c r="BD17" i="5"/>
  <c r="K17" i="5"/>
  <c r="BJ12" i="5"/>
  <c r="AF12" i="5"/>
  <c r="AT13" i="5"/>
  <c r="BI13" i="5"/>
  <c r="AE13" i="5"/>
  <c r="AS14" i="5"/>
  <c r="BH14" i="5"/>
  <c r="AD14" i="5"/>
  <c r="AR15" i="5"/>
  <c r="BG15" i="5"/>
  <c r="AC15" i="5"/>
  <c r="AQ16" i="5"/>
  <c r="BF16" i="5"/>
  <c r="AB16" i="5"/>
  <c r="AP17" i="5"/>
  <c r="BE17" i="5"/>
  <c r="L17" i="5"/>
  <c r="BJ13" i="5"/>
  <c r="AF13" i="5"/>
  <c r="AT14" i="5"/>
  <c r="BI14" i="5"/>
  <c r="AE14" i="5"/>
  <c r="AS15" i="5"/>
  <c r="BH15" i="5"/>
  <c r="AD15" i="5"/>
  <c r="AR16" i="5"/>
  <c r="BG16" i="5"/>
  <c r="AC16" i="5"/>
  <c r="AQ17" i="5"/>
  <c r="BF17" i="5"/>
  <c r="M17" i="5"/>
  <c r="BJ14" i="5"/>
  <c r="AF14" i="5"/>
  <c r="AT15" i="5"/>
  <c r="BI15" i="5"/>
  <c r="AE15" i="5"/>
  <c r="AS16" i="5"/>
  <c r="BH16" i="5"/>
  <c r="AD16" i="5"/>
  <c r="AR17" i="5"/>
  <c r="BG17" i="5"/>
  <c r="N17" i="5"/>
  <c r="BJ15" i="5"/>
  <c r="AF15" i="5"/>
  <c r="AT16" i="5"/>
  <c r="BI16" i="5"/>
  <c r="AE16" i="5"/>
  <c r="AS17" i="5"/>
  <c r="BH17" i="5"/>
  <c r="O17" i="5"/>
  <c r="BJ16" i="5"/>
  <c r="AF16" i="5"/>
  <c r="AT17" i="5"/>
  <c r="BI17" i="5"/>
  <c r="P17" i="5"/>
  <c r="AH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BJ17" i="5"/>
  <c r="AF17" i="5"/>
  <c r="AI18" i="5"/>
  <c r="AX18" i="5"/>
  <c r="E18" i="5"/>
  <c r="AJ18" i="5"/>
  <c r="AY18" i="5"/>
  <c r="F18" i="5"/>
  <c r="AK18" i="5"/>
  <c r="AZ18" i="5"/>
  <c r="G18" i="5"/>
  <c r="AL18" i="5"/>
  <c r="BA18" i="5"/>
  <c r="H18" i="5"/>
  <c r="AM18" i="5"/>
  <c r="BB18" i="5"/>
  <c r="I18" i="5"/>
  <c r="AN18" i="5"/>
  <c r="BC18" i="5"/>
  <c r="J18" i="5"/>
  <c r="AO18" i="5"/>
  <c r="BD18" i="5"/>
  <c r="K18" i="5"/>
  <c r="AP18" i="5"/>
  <c r="BE18" i="5"/>
  <c r="L18" i="5"/>
  <c r="AQ18" i="5"/>
  <c r="BF18" i="5"/>
  <c r="M18" i="5"/>
  <c r="AR18" i="5"/>
  <c r="BG18" i="5"/>
  <c r="N18" i="5"/>
  <c r="AS18" i="5"/>
  <c r="BH18" i="5"/>
  <c r="O18" i="5"/>
  <c r="AT18" i="5"/>
  <c r="BI18" i="5"/>
  <c r="P18" i="5"/>
  <c r="AH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BJ18" i="5"/>
  <c r="AF18" i="5"/>
  <c r="BJ16" i="6"/>
  <c r="BJ15" i="6"/>
  <c r="AF15" i="6"/>
  <c r="AK7" i="6"/>
  <c r="AZ7" i="6"/>
  <c r="V7" i="6"/>
  <c r="AM7" i="6"/>
  <c r="BB7" i="6"/>
  <c r="X7" i="6"/>
  <c r="AL8" i="6"/>
  <c r="BA8" i="6"/>
  <c r="W8" i="6"/>
  <c r="AO7" i="6"/>
  <c r="BD7" i="6"/>
  <c r="Z7" i="6"/>
  <c r="AN8" i="6"/>
  <c r="BC8" i="6"/>
  <c r="Y8" i="6"/>
  <c r="AM9" i="6"/>
  <c r="BB9" i="6"/>
  <c r="X9" i="6"/>
  <c r="AQ7" i="6"/>
  <c r="BF7" i="6"/>
  <c r="AB7" i="6"/>
  <c r="AP8" i="6"/>
  <c r="BE8" i="6"/>
  <c r="AA8" i="6"/>
  <c r="AO9" i="6"/>
  <c r="BD9" i="6"/>
  <c r="Z9" i="6"/>
  <c r="AN10" i="6"/>
  <c r="BC10" i="6"/>
  <c r="Y10" i="6"/>
  <c r="AS7" i="6"/>
  <c r="BH7" i="6"/>
  <c r="AD7" i="6"/>
  <c r="AR8" i="6"/>
  <c r="BG8" i="6"/>
  <c r="AC8" i="6"/>
  <c r="AQ9" i="6"/>
  <c r="BF9" i="6"/>
  <c r="AB9" i="6"/>
  <c r="AP10" i="6"/>
  <c r="BE10" i="6"/>
  <c r="AA10" i="6"/>
  <c r="AO11" i="6"/>
  <c r="BD11" i="6"/>
  <c r="Z11" i="6"/>
  <c r="BJ7" i="6"/>
  <c r="AF7" i="6"/>
  <c r="AT8" i="6"/>
  <c r="BI8" i="6"/>
  <c r="AE8" i="6"/>
  <c r="AS9" i="6"/>
  <c r="BH9" i="6"/>
  <c r="AD9" i="6"/>
  <c r="AR10" i="6"/>
  <c r="BG10" i="6"/>
  <c r="AC10" i="6"/>
  <c r="AQ11" i="6"/>
  <c r="BF11" i="6"/>
  <c r="AB11" i="6"/>
  <c r="AP12" i="6"/>
  <c r="BE12" i="6"/>
  <c r="AA12" i="6"/>
  <c r="BJ9" i="6"/>
  <c r="AF9" i="6"/>
  <c r="AT10" i="6"/>
  <c r="BI10" i="6"/>
  <c r="AE10" i="6"/>
  <c r="AS11" i="6"/>
  <c r="BH11" i="6"/>
  <c r="AD11" i="6"/>
  <c r="AR12" i="6"/>
  <c r="BG12" i="6"/>
  <c r="AC12" i="6"/>
  <c r="AQ13" i="6"/>
  <c r="BF13" i="6"/>
  <c r="AB13" i="6"/>
  <c r="BJ11" i="6"/>
  <c r="AF11" i="6"/>
  <c r="AT12" i="6"/>
  <c r="BI12" i="6"/>
  <c r="AE12" i="6"/>
  <c r="AS13" i="6"/>
  <c r="BH13" i="6"/>
  <c r="AD13" i="6"/>
  <c r="AR14" i="6"/>
  <c r="BG14" i="6"/>
  <c r="AC14" i="6"/>
  <c r="BJ13" i="6"/>
  <c r="AF13" i="6"/>
  <c r="AT14" i="6"/>
  <c r="BI14" i="6"/>
  <c r="AE14" i="6"/>
  <c r="AS15" i="6"/>
  <c r="BH15" i="6"/>
  <c r="AD15" i="6"/>
  <c r="BI16" i="6"/>
  <c r="AL7" i="6"/>
  <c r="BA7" i="6"/>
  <c r="W7" i="6"/>
  <c r="AN7" i="6"/>
  <c r="BC7" i="6"/>
  <c r="Y7" i="6"/>
  <c r="AM8" i="6"/>
  <c r="BB8" i="6"/>
  <c r="X8" i="6"/>
  <c r="AP7" i="6"/>
  <c r="BE7" i="6"/>
  <c r="AA7" i="6"/>
  <c r="AO8" i="6"/>
  <c r="BD8" i="6"/>
  <c r="Z8" i="6"/>
  <c r="AN9" i="6"/>
  <c r="BC9" i="6"/>
  <c r="Y9" i="6"/>
  <c r="AR7" i="6"/>
  <c r="BG7" i="6"/>
  <c r="AC7" i="6"/>
  <c r="AQ8" i="6"/>
  <c r="BF8" i="6"/>
  <c r="AB8" i="6"/>
  <c r="AP9" i="6"/>
  <c r="BE9" i="6"/>
  <c r="AA9" i="6"/>
  <c r="AO10" i="6"/>
  <c r="BD10" i="6"/>
  <c r="Z10" i="6"/>
  <c r="AT7" i="6"/>
  <c r="BI7" i="6"/>
  <c r="AE7" i="6"/>
  <c r="AS8" i="6"/>
  <c r="BH8" i="6"/>
  <c r="AD8" i="6"/>
  <c r="AR9" i="6"/>
  <c r="BG9" i="6"/>
  <c r="AC9" i="6"/>
  <c r="AQ10" i="6"/>
  <c r="BF10" i="6"/>
  <c r="AB10" i="6"/>
  <c r="AP11" i="6"/>
  <c r="BE11" i="6"/>
  <c r="AA11" i="6"/>
  <c r="BJ8" i="6"/>
  <c r="AF8" i="6"/>
  <c r="AT9" i="6"/>
  <c r="BI9" i="6"/>
  <c r="AE9" i="6"/>
  <c r="AS10" i="6"/>
  <c r="BH10" i="6"/>
  <c r="AD10" i="6"/>
  <c r="AR11" i="6"/>
  <c r="BG11" i="6"/>
  <c r="AC11" i="6"/>
  <c r="AQ12" i="6"/>
  <c r="BF12" i="6"/>
  <c r="AB12" i="6"/>
  <c r="BJ10" i="6"/>
  <c r="AF10" i="6"/>
  <c r="AT11" i="6"/>
  <c r="BI11" i="6"/>
  <c r="AE11" i="6"/>
  <c r="AS12" i="6"/>
  <c r="BH12" i="6"/>
  <c r="AD12" i="6"/>
  <c r="AR13" i="6"/>
  <c r="BG13" i="6"/>
  <c r="AC13" i="6"/>
  <c r="BJ12" i="6"/>
  <c r="AF12" i="6"/>
  <c r="AT13" i="6"/>
  <c r="BI13" i="6"/>
  <c r="AE13" i="6"/>
  <c r="AS14" i="6"/>
  <c r="BH14" i="6"/>
  <c r="AD14" i="6"/>
  <c r="BJ14" i="6"/>
  <c r="AF14" i="6"/>
  <c r="AT15" i="6"/>
  <c r="BI15" i="6"/>
  <c r="AE15" i="6"/>
  <c r="AJ7" i="6"/>
  <c r="AY7" i="6"/>
  <c r="U7" i="6"/>
  <c r="AK8" i="6"/>
  <c r="AZ8" i="6"/>
  <c r="V8" i="6"/>
  <c r="AL9" i="6"/>
  <c r="BA9" i="6"/>
  <c r="W9" i="6"/>
  <c r="AM10" i="6"/>
  <c r="BB10" i="6"/>
  <c r="X10" i="6"/>
  <c r="AN11" i="6"/>
  <c r="BC11" i="6"/>
  <c r="Y11" i="6"/>
  <c r="AO12" i="6"/>
  <c r="BD12" i="6"/>
  <c r="Z12" i="6"/>
  <c r="AP13" i="6"/>
  <c r="BE13" i="6"/>
  <c r="AA13" i="6"/>
  <c r="AQ14" i="6"/>
  <c r="BF14" i="6"/>
  <c r="AB14" i="6"/>
  <c r="AR15" i="6"/>
  <c r="BG15" i="6"/>
  <c r="AC15" i="6"/>
  <c r="BH16" i="6"/>
  <c r="AI7" i="6"/>
  <c r="AX7" i="6"/>
  <c r="T7" i="6"/>
  <c r="AJ8" i="6"/>
  <c r="AY8" i="6"/>
  <c r="U8" i="6"/>
  <c r="AK9" i="6"/>
  <c r="AZ9" i="6"/>
  <c r="V9" i="6"/>
  <c r="AL10" i="6"/>
  <c r="BA10" i="6"/>
  <c r="W10" i="6"/>
  <c r="AM11" i="6"/>
  <c r="BB11" i="6"/>
  <c r="X11" i="6"/>
  <c r="AN12" i="6"/>
  <c r="BC12" i="6"/>
  <c r="Y12" i="6"/>
  <c r="AO13" i="6"/>
  <c r="BD13" i="6"/>
  <c r="Z13" i="6"/>
  <c r="AP14" i="6"/>
  <c r="BE14" i="6"/>
  <c r="AA14" i="6"/>
  <c r="AQ15" i="6"/>
  <c r="BF15" i="6"/>
  <c r="AB15" i="6"/>
  <c r="BG16" i="6"/>
  <c r="AH7" i="6"/>
  <c r="S7" i="6"/>
  <c r="AI8" i="6"/>
  <c r="AX8" i="6"/>
  <c r="T8" i="6"/>
  <c r="AJ9" i="6"/>
  <c r="AY9" i="6"/>
  <c r="U9" i="6"/>
  <c r="AK10" i="6"/>
  <c r="AZ10" i="6"/>
  <c r="V10" i="6"/>
  <c r="AL11" i="6"/>
  <c r="BA11" i="6"/>
  <c r="W11" i="6"/>
  <c r="AM12" i="6"/>
  <c r="BB12" i="6"/>
  <c r="X12" i="6"/>
  <c r="AN13" i="6"/>
  <c r="BC13" i="6"/>
  <c r="Y13" i="6"/>
  <c r="AO14" i="6"/>
  <c r="BD14" i="6"/>
  <c r="Z14" i="6"/>
  <c r="AP15" i="6"/>
  <c r="BE15" i="6"/>
  <c r="AA15" i="6"/>
  <c r="BF16" i="6"/>
  <c r="AH8" i="6"/>
  <c r="S8" i="6"/>
  <c r="AI9" i="6"/>
  <c r="AX9" i="6"/>
  <c r="T9" i="6"/>
  <c r="AJ10" i="6"/>
  <c r="AY10" i="6"/>
  <c r="U10" i="6"/>
  <c r="AK11" i="6"/>
  <c r="AZ11" i="6"/>
  <c r="V11" i="6"/>
  <c r="AL12" i="6"/>
  <c r="BA12" i="6"/>
  <c r="W12" i="6"/>
  <c r="AM13" i="6"/>
  <c r="BB13" i="6"/>
  <c r="X13" i="6"/>
  <c r="AN14" i="6"/>
  <c r="BC14" i="6"/>
  <c r="Y14" i="6"/>
  <c r="AO15" i="6"/>
  <c r="BD15" i="6"/>
  <c r="Z15" i="6"/>
  <c r="BE16" i="6"/>
  <c r="AH9" i="6"/>
  <c r="S9" i="6"/>
  <c r="AI10" i="6"/>
  <c r="AX10" i="6"/>
  <c r="T10" i="6"/>
  <c r="AJ11" i="6"/>
  <c r="AY11" i="6"/>
  <c r="U11" i="6"/>
  <c r="AK12" i="6"/>
  <c r="AZ12" i="6"/>
  <c r="V12" i="6"/>
  <c r="AL13" i="6"/>
  <c r="BA13" i="6"/>
  <c r="W13" i="6"/>
  <c r="AM14" i="6"/>
  <c r="BB14" i="6"/>
  <c r="X14" i="6"/>
  <c r="AN15" i="6"/>
  <c r="BC15" i="6"/>
  <c r="Y15" i="6"/>
  <c r="BD16" i="6"/>
  <c r="AH10" i="6"/>
  <c r="S10" i="6"/>
  <c r="AI11" i="6"/>
  <c r="AX11" i="6"/>
  <c r="T11" i="6"/>
  <c r="AJ12" i="6"/>
  <c r="AY12" i="6"/>
  <c r="U12" i="6"/>
  <c r="AK13" i="6"/>
  <c r="AZ13" i="6"/>
  <c r="V13" i="6"/>
  <c r="AL14" i="6"/>
  <c r="BA14" i="6"/>
  <c r="W14" i="6"/>
  <c r="AM15" i="6"/>
  <c r="BB15" i="6"/>
  <c r="X15" i="6"/>
  <c r="BC16" i="6"/>
  <c r="AH11" i="6"/>
  <c r="S11" i="6"/>
  <c r="AI12" i="6"/>
  <c r="AX12" i="6"/>
  <c r="T12" i="6"/>
  <c r="AJ13" i="6"/>
  <c r="AY13" i="6"/>
  <c r="U13" i="6"/>
  <c r="AK14" i="6"/>
  <c r="AZ14" i="6"/>
  <c r="V14" i="6"/>
  <c r="AL15" i="6"/>
  <c r="BA15" i="6"/>
  <c r="W15" i="6"/>
  <c r="BB16" i="6"/>
  <c r="AH12" i="6"/>
  <c r="S12" i="6"/>
  <c r="AI13" i="6"/>
  <c r="AX13" i="6"/>
  <c r="T13" i="6"/>
  <c r="AJ14" i="6"/>
  <c r="AY14" i="6"/>
  <c r="U14" i="6"/>
  <c r="AK15" i="6"/>
  <c r="AZ15" i="6"/>
  <c r="V15" i="6"/>
  <c r="BA16" i="6"/>
  <c r="AH13" i="6"/>
  <c r="S13" i="6"/>
  <c r="AI14" i="6"/>
  <c r="AX14" i="6"/>
  <c r="T14" i="6"/>
  <c r="AJ15" i="6"/>
  <c r="AY15" i="6"/>
  <c r="U15" i="6"/>
  <c r="AZ16" i="6"/>
  <c r="AH14" i="6"/>
  <c r="S14" i="6"/>
  <c r="AI15" i="6"/>
  <c r="AX15" i="6"/>
  <c r="T15" i="6"/>
  <c r="AY16" i="6"/>
  <c r="AH15" i="6"/>
  <c r="S15" i="6"/>
  <c r="AX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P16" i="6"/>
  <c r="O16" i="6"/>
  <c r="N16" i="6"/>
  <c r="M16" i="6"/>
  <c r="L16" i="6"/>
  <c r="K16" i="6"/>
  <c r="J16" i="6"/>
  <c r="I16" i="6"/>
  <c r="H16" i="6"/>
  <c r="G16" i="6"/>
  <c r="F16" i="6"/>
  <c r="E16" i="6"/>
  <c r="P15" i="6"/>
  <c r="O15" i="6"/>
  <c r="N15" i="6"/>
  <c r="M15" i="6"/>
  <c r="L15" i="6"/>
  <c r="K15" i="6"/>
  <c r="J15" i="6"/>
  <c r="I15" i="6"/>
  <c r="H15" i="6"/>
  <c r="G15" i="6"/>
  <c r="F15" i="6"/>
  <c r="E15" i="6"/>
  <c r="P14" i="6"/>
  <c r="O14" i="6"/>
  <c r="N14" i="6"/>
  <c r="M14" i="6"/>
  <c r="L14" i="6"/>
  <c r="K14" i="6"/>
  <c r="J14" i="6"/>
  <c r="I14" i="6"/>
  <c r="H14" i="6"/>
  <c r="G14" i="6"/>
  <c r="F14" i="6"/>
  <c r="E14" i="6"/>
  <c r="P13" i="6"/>
  <c r="O13" i="6"/>
  <c r="N13" i="6"/>
  <c r="M13" i="6"/>
  <c r="L13" i="6"/>
  <c r="K13" i="6"/>
  <c r="J13" i="6"/>
  <c r="I13" i="6"/>
  <c r="H13" i="6"/>
  <c r="G13" i="6"/>
  <c r="F13" i="6"/>
  <c r="E13" i="6"/>
  <c r="P12" i="6"/>
  <c r="O12" i="6"/>
  <c r="N12" i="6"/>
  <c r="M12" i="6"/>
  <c r="L12" i="6"/>
  <c r="K12" i="6"/>
  <c r="J12" i="6"/>
  <c r="I12" i="6"/>
  <c r="H12" i="6"/>
  <c r="G12" i="6"/>
  <c r="F12" i="6"/>
  <c r="E12" i="6"/>
  <c r="P11" i="6"/>
  <c r="O11" i="6"/>
  <c r="N11" i="6"/>
  <c r="M11" i="6"/>
  <c r="L11" i="6"/>
  <c r="K11" i="6"/>
  <c r="J11" i="6"/>
  <c r="I11" i="6"/>
  <c r="H11" i="6"/>
  <c r="G11" i="6"/>
  <c r="F11" i="6"/>
  <c r="E11" i="6"/>
  <c r="P10" i="6"/>
  <c r="O10" i="6"/>
  <c r="N10" i="6"/>
  <c r="M10" i="6"/>
  <c r="L10" i="6"/>
  <c r="K10" i="6"/>
  <c r="J10" i="6"/>
  <c r="I10" i="6"/>
  <c r="H10" i="6"/>
  <c r="G10" i="6"/>
  <c r="F10" i="6"/>
  <c r="E10" i="6"/>
  <c r="P9" i="6"/>
  <c r="O9" i="6"/>
  <c r="N9" i="6"/>
  <c r="M9" i="6"/>
  <c r="L9" i="6"/>
  <c r="K9" i="6"/>
  <c r="J9" i="6"/>
  <c r="I9" i="6"/>
  <c r="H9" i="6"/>
  <c r="G9" i="6"/>
  <c r="F9" i="6"/>
  <c r="E9" i="6"/>
  <c r="P8" i="6"/>
  <c r="O8" i="6"/>
  <c r="N8" i="6"/>
  <c r="M8" i="6"/>
  <c r="L8" i="6"/>
  <c r="K8" i="6"/>
  <c r="J8" i="6"/>
  <c r="I8" i="6"/>
  <c r="H8" i="6"/>
  <c r="G8" i="6"/>
  <c r="F8" i="6"/>
  <c r="E8" i="6"/>
  <c r="P7" i="6"/>
  <c r="O7" i="6"/>
  <c r="N7" i="6"/>
  <c r="M7" i="6"/>
  <c r="L7" i="6"/>
  <c r="K7" i="6"/>
  <c r="J7" i="6"/>
  <c r="I7" i="6"/>
  <c r="H7" i="6"/>
  <c r="G7" i="6"/>
  <c r="F7" i="6"/>
  <c r="E7" i="6"/>
  <c r="BD5" i="6"/>
  <c r="BE5" i="6"/>
  <c r="BF5" i="6"/>
  <c r="BG5" i="6"/>
  <c r="BH5" i="6"/>
  <c r="BI5" i="6"/>
  <c r="BJ5" i="6"/>
  <c r="AO1" i="6"/>
  <c r="AP1" i="6"/>
  <c r="AQ1" i="6"/>
  <c r="AR1" i="6"/>
  <c r="AS1" i="6"/>
  <c r="AT1" i="6"/>
  <c r="AU1" i="6"/>
  <c r="AU5" i="6"/>
  <c r="AT5" i="6"/>
  <c r="AS5" i="6"/>
  <c r="AR5" i="6"/>
  <c r="AQ5" i="6"/>
  <c r="AP5" i="6"/>
  <c r="AO5" i="6"/>
  <c r="Z5" i="6"/>
  <c r="AA5" i="6"/>
  <c r="AB5" i="6"/>
  <c r="AC5" i="6"/>
  <c r="AD5" i="6"/>
  <c r="AE5" i="6"/>
  <c r="AF5" i="6"/>
  <c r="K5" i="6"/>
  <c r="L5" i="6"/>
  <c r="M5" i="6"/>
  <c r="N5" i="6"/>
  <c r="O5" i="6"/>
  <c r="P5" i="6"/>
  <c r="Q5" i="6"/>
  <c r="B4" i="6"/>
  <c r="BD1" i="6"/>
  <c r="BE1" i="6"/>
  <c r="BF1" i="6"/>
  <c r="BG1" i="6"/>
  <c r="BH1" i="6"/>
  <c r="BI1" i="6"/>
  <c r="BJ1" i="6"/>
  <c r="AZ7" i="5"/>
  <c r="AK7" i="5"/>
  <c r="V7" i="5"/>
  <c r="AX7" i="5"/>
  <c r="AI7" i="5"/>
  <c r="T7" i="5"/>
  <c r="AJ8" i="5"/>
  <c r="AH8" i="5"/>
  <c r="S8" i="5"/>
  <c r="E9" i="5"/>
  <c r="AL7" i="5"/>
  <c r="AJ7" i="5"/>
  <c r="AH7" i="5"/>
  <c r="S7" i="5"/>
  <c r="F9" i="5"/>
  <c r="G9" i="5"/>
  <c r="AN7" i="5"/>
  <c r="H9" i="5"/>
  <c r="AO7" i="5"/>
  <c r="BD7" i="5"/>
  <c r="Z7" i="5"/>
  <c r="I9" i="5"/>
  <c r="BE7" i="5"/>
  <c r="J9" i="5"/>
  <c r="AQ7" i="5"/>
  <c r="BF7" i="5"/>
  <c r="AB7" i="5"/>
  <c r="BE8" i="5"/>
  <c r="K9" i="5"/>
  <c r="AR7" i="5"/>
  <c r="L9" i="5"/>
  <c r="BH7" i="5"/>
  <c r="M9" i="5"/>
  <c r="AT7" i="5"/>
  <c r="BI7" i="5"/>
  <c r="AE7" i="5"/>
  <c r="N9" i="5"/>
  <c r="O9" i="5"/>
  <c r="P9" i="5"/>
  <c r="AH9" i="5"/>
  <c r="S9" i="5"/>
  <c r="E10" i="5"/>
  <c r="F10" i="5"/>
  <c r="G10" i="5"/>
  <c r="H10" i="5"/>
  <c r="I10" i="5"/>
  <c r="J10" i="5"/>
  <c r="K10" i="5"/>
  <c r="L10" i="5"/>
  <c r="M10" i="5"/>
  <c r="N10" i="5"/>
  <c r="O10" i="5"/>
  <c r="P10" i="5"/>
  <c r="AH10" i="5"/>
  <c r="S10" i="5"/>
  <c r="E11" i="5"/>
  <c r="F11" i="5"/>
  <c r="G11" i="5"/>
  <c r="H11" i="5"/>
  <c r="I11" i="5"/>
  <c r="J11" i="5"/>
  <c r="K11" i="5"/>
  <c r="L11" i="5"/>
  <c r="M11" i="5"/>
  <c r="N11" i="5"/>
  <c r="O11" i="5"/>
  <c r="P11" i="5"/>
  <c r="AH11" i="5"/>
  <c r="S11" i="5"/>
  <c r="E12" i="5"/>
  <c r="F12" i="5"/>
  <c r="G12" i="5"/>
  <c r="H12" i="5"/>
  <c r="I12" i="5"/>
  <c r="J12" i="5"/>
  <c r="K12" i="5"/>
  <c r="L12" i="5"/>
  <c r="M12" i="5"/>
  <c r="N12" i="5"/>
  <c r="O12" i="5"/>
  <c r="P12" i="5"/>
  <c r="AH12" i="5"/>
  <c r="S12" i="5"/>
  <c r="E13" i="5"/>
  <c r="F13" i="5"/>
  <c r="G13" i="5"/>
  <c r="H13" i="5"/>
  <c r="I13" i="5"/>
  <c r="J13" i="5"/>
  <c r="K13" i="5"/>
  <c r="L13" i="5"/>
  <c r="M13" i="5"/>
  <c r="N13" i="5"/>
  <c r="O13" i="5"/>
  <c r="P13" i="5"/>
  <c r="AH13" i="5"/>
  <c r="S13" i="5"/>
  <c r="E14" i="5"/>
  <c r="F14" i="5"/>
  <c r="G14" i="5"/>
  <c r="H14" i="5"/>
  <c r="I14" i="5"/>
  <c r="J14" i="5"/>
  <c r="K14" i="5"/>
  <c r="L14" i="5"/>
  <c r="M14" i="5"/>
  <c r="N14" i="5"/>
  <c r="O14" i="5"/>
  <c r="P14" i="5"/>
  <c r="AH14" i="5"/>
  <c r="S14" i="5"/>
  <c r="E15" i="5"/>
  <c r="F15" i="5"/>
  <c r="G15" i="5"/>
  <c r="H15" i="5"/>
  <c r="I15" i="5"/>
  <c r="J15" i="5"/>
  <c r="K15" i="5"/>
  <c r="L15" i="5"/>
  <c r="M15" i="5"/>
  <c r="N15" i="5"/>
  <c r="O15" i="5"/>
  <c r="P15" i="5"/>
  <c r="AH15" i="5"/>
  <c r="S15" i="5"/>
  <c r="E16" i="5"/>
  <c r="F16" i="5"/>
  <c r="G16" i="5"/>
  <c r="H16" i="5"/>
  <c r="I16" i="5"/>
  <c r="J16" i="5"/>
  <c r="K16" i="5"/>
  <c r="L16" i="5"/>
  <c r="M16" i="5"/>
  <c r="N16" i="5"/>
  <c r="O16" i="5"/>
  <c r="P16" i="5"/>
  <c r="AH16" i="5"/>
  <c r="S16" i="5"/>
  <c r="E8" i="5"/>
  <c r="F8" i="5"/>
  <c r="G8" i="5"/>
  <c r="H8" i="5"/>
  <c r="I8" i="5"/>
  <c r="J8" i="5"/>
  <c r="K8" i="5"/>
  <c r="L8" i="5"/>
  <c r="M8" i="5"/>
  <c r="N8" i="5"/>
  <c r="O8" i="5"/>
  <c r="P8" i="5"/>
  <c r="BB7" i="5"/>
  <c r="P7" i="5"/>
  <c r="F7" i="5"/>
  <c r="G7" i="5"/>
  <c r="H7" i="5"/>
  <c r="I7" i="5"/>
  <c r="J7" i="5"/>
  <c r="K7" i="5"/>
  <c r="L7" i="5"/>
  <c r="M7" i="5"/>
  <c r="N7" i="5"/>
  <c r="O7" i="5"/>
  <c r="BE5" i="5"/>
  <c r="BF5" i="5"/>
  <c r="BG5" i="5"/>
  <c r="BH5" i="5"/>
  <c r="BI5" i="5"/>
  <c r="BJ5" i="5"/>
  <c r="BD5" i="5"/>
  <c r="BE1" i="5"/>
  <c r="BF1" i="5"/>
  <c r="BG1" i="5"/>
  <c r="BH1" i="5"/>
  <c r="BI1" i="5"/>
  <c r="BJ1" i="5"/>
  <c r="BD1" i="5"/>
  <c r="AO1" i="5"/>
  <c r="AP1" i="5"/>
  <c r="AP5" i="5"/>
  <c r="AQ1" i="5"/>
  <c r="AQ5" i="5"/>
  <c r="AR1" i="5"/>
  <c r="AR5" i="5"/>
  <c r="AS1" i="5"/>
  <c r="AS5" i="5"/>
  <c r="AT1" i="5"/>
  <c r="AT5" i="5"/>
  <c r="AU1" i="5"/>
  <c r="AU5" i="5"/>
  <c r="AO5" i="5"/>
  <c r="K5" i="5"/>
  <c r="L5" i="5"/>
  <c r="M5" i="5"/>
  <c r="N5" i="5"/>
  <c r="O5" i="5"/>
  <c r="P5" i="5"/>
  <c r="Q5" i="5"/>
  <c r="Z5" i="5"/>
  <c r="AA5" i="5"/>
  <c r="AB5" i="5"/>
  <c r="AC5" i="5"/>
  <c r="AD5" i="5"/>
  <c r="AE5" i="5"/>
  <c r="AF5" i="5"/>
  <c r="E7" i="5"/>
  <c r="B4" i="5"/>
  <c r="U16" i="1"/>
  <c r="AC16" i="1"/>
  <c r="E16" i="1"/>
  <c r="V16" i="1"/>
  <c r="AD16" i="1"/>
  <c r="F16" i="1"/>
  <c r="W16" i="1"/>
  <c r="AE16" i="1"/>
  <c r="G16" i="1"/>
  <c r="X16" i="1"/>
  <c r="AF16" i="1"/>
  <c r="H16" i="1"/>
  <c r="Y16" i="1"/>
  <c r="AG16" i="1"/>
  <c r="I16" i="1"/>
  <c r="T16" i="1"/>
  <c r="L16" i="1"/>
  <c r="M16" i="1"/>
  <c r="N16" i="1"/>
  <c r="O16" i="1"/>
  <c r="P16" i="1"/>
  <c r="Q16" i="1"/>
  <c r="AH16" i="1"/>
  <c r="R16" i="1"/>
  <c r="AH16" i="3"/>
  <c r="AH15" i="3"/>
  <c r="R15" i="3"/>
  <c r="T11" i="3"/>
  <c r="L11" i="3"/>
  <c r="T9" i="3"/>
  <c r="L9" i="3"/>
  <c r="T7" i="3"/>
  <c r="L7" i="3"/>
  <c r="V7" i="3"/>
  <c r="AD7" i="3"/>
  <c r="N7" i="3"/>
  <c r="U8" i="3"/>
  <c r="AC8" i="3"/>
  <c r="M8" i="3"/>
  <c r="X7" i="3"/>
  <c r="AF7" i="3"/>
  <c r="P7" i="3"/>
  <c r="W8" i="3"/>
  <c r="AE8" i="3"/>
  <c r="O8" i="3"/>
  <c r="V9" i="3"/>
  <c r="AD9" i="3"/>
  <c r="N9" i="3"/>
  <c r="U10" i="3"/>
  <c r="AC10" i="3"/>
  <c r="M10" i="3"/>
  <c r="AH7" i="3"/>
  <c r="R7" i="3"/>
  <c r="Y8" i="3"/>
  <c r="AG8" i="3"/>
  <c r="Q8" i="3"/>
  <c r="X9" i="3"/>
  <c r="AF9" i="3"/>
  <c r="P9" i="3"/>
  <c r="W10" i="3"/>
  <c r="AE10" i="3"/>
  <c r="O10" i="3"/>
  <c r="V11" i="3"/>
  <c r="AD11" i="3"/>
  <c r="N11" i="3"/>
  <c r="U12" i="3"/>
  <c r="AC12" i="3"/>
  <c r="M12" i="3"/>
  <c r="AH9" i="3"/>
  <c r="R9" i="3"/>
  <c r="Y10" i="3"/>
  <c r="AG10" i="3"/>
  <c r="Q10" i="3"/>
  <c r="X11" i="3"/>
  <c r="AF11" i="3"/>
  <c r="P11" i="3"/>
  <c r="W12" i="3"/>
  <c r="AE12" i="3"/>
  <c r="O12" i="3"/>
  <c r="V13" i="3"/>
  <c r="AD13" i="3"/>
  <c r="N13" i="3"/>
  <c r="AH11" i="3"/>
  <c r="R11" i="3"/>
  <c r="Y12" i="3"/>
  <c r="AG12" i="3"/>
  <c r="Q12" i="3"/>
  <c r="X13" i="3"/>
  <c r="AF13" i="3"/>
  <c r="P13" i="3"/>
  <c r="W14" i="3"/>
  <c r="AE14" i="3"/>
  <c r="O14" i="3"/>
  <c r="AH13" i="3"/>
  <c r="R13" i="3"/>
  <c r="Y14" i="3"/>
  <c r="AG14" i="3"/>
  <c r="Q14" i="3"/>
  <c r="X15" i="3"/>
  <c r="AF15" i="3"/>
  <c r="P15" i="3"/>
  <c r="AG16" i="3"/>
  <c r="T10" i="3"/>
  <c r="L10" i="3"/>
  <c r="T8" i="3"/>
  <c r="L8" i="3"/>
  <c r="U7" i="3"/>
  <c r="AC7" i="3"/>
  <c r="M7" i="3"/>
  <c r="W7" i="3"/>
  <c r="AE7" i="3"/>
  <c r="O7" i="3"/>
  <c r="V8" i="3"/>
  <c r="AD8" i="3"/>
  <c r="N8" i="3"/>
  <c r="U9" i="3"/>
  <c r="AC9" i="3"/>
  <c r="M9" i="3"/>
  <c r="Y7" i="3"/>
  <c r="AG7" i="3"/>
  <c r="Q7" i="3"/>
  <c r="X8" i="3"/>
  <c r="AF8" i="3"/>
  <c r="P8" i="3"/>
  <c r="W9" i="3"/>
  <c r="AE9" i="3"/>
  <c r="O9" i="3"/>
  <c r="V10" i="3"/>
  <c r="AD10" i="3"/>
  <c r="N10" i="3"/>
  <c r="U11" i="3"/>
  <c r="AC11" i="3"/>
  <c r="M11" i="3"/>
  <c r="AH8" i="3"/>
  <c r="R8" i="3"/>
  <c r="Y9" i="3"/>
  <c r="AG9" i="3"/>
  <c r="Q9" i="3"/>
  <c r="X10" i="3"/>
  <c r="AF10" i="3"/>
  <c r="P10" i="3"/>
  <c r="W11" i="3"/>
  <c r="AE11" i="3"/>
  <c r="O11" i="3"/>
  <c r="V12" i="3"/>
  <c r="AD12" i="3"/>
  <c r="N12" i="3"/>
  <c r="AH10" i="3"/>
  <c r="R10" i="3"/>
  <c r="Y11" i="3"/>
  <c r="AG11" i="3"/>
  <c r="Q11" i="3"/>
  <c r="X12" i="3"/>
  <c r="AF12" i="3"/>
  <c r="P12" i="3"/>
  <c r="W13" i="3"/>
  <c r="AE13" i="3"/>
  <c r="O13" i="3"/>
  <c r="AH12" i="3"/>
  <c r="R12" i="3"/>
  <c r="Y13" i="3"/>
  <c r="AG13" i="3"/>
  <c r="Q13" i="3"/>
  <c r="X14" i="3"/>
  <c r="AF14" i="3"/>
  <c r="P14" i="3"/>
  <c r="AH14" i="3"/>
  <c r="R14" i="3"/>
  <c r="Y15" i="3"/>
  <c r="AG15" i="3"/>
  <c r="Q15" i="3"/>
  <c r="T12" i="3"/>
  <c r="L12" i="3"/>
  <c r="U13" i="3"/>
  <c r="AC13" i="3"/>
  <c r="M13" i="3"/>
  <c r="V14" i="3"/>
  <c r="AD14" i="3"/>
  <c r="N14" i="3"/>
  <c r="W15" i="3"/>
  <c r="AE15" i="3"/>
  <c r="O15" i="3"/>
  <c r="AF16" i="3"/>
  <c r="T13" i="3"/>
  <c r="L13" i="3"/>
  <c r="U14" i="3"/>
  <c r="AC14" i="3"/>
  <c r="M14" i="3"/>
  <c r="V15" i="3"/>
  <c r="AD15" i="3"/>
  <c r="N15" i="3"/>
  <c r="AE16" i="3"/>
  <c r="T14" i="3"/>
  <c r="L14" i="3"/>
  <c r="U15" i="3"/>
  <c r="AC15" i="3"/>
  <c r="M15" i="3"/>
  <c r="AD16" i="3"/>
  <c r="T15" i="3"/>
  <c r="L15" i="3"/>
  <c r="AC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I7" i="3"/>
  <c r="H7" i="3"/>
  <c r="G7" i="3"/>
  <c r="F7" i="3"/>
  <c r="E7" i="3"/>
  <c r="B4" i="3"/>
  <c r="AH16" i="2"/>
  <c r="AH15" i="2"/>
  <c r="R15" i="2"/>
  <c r="T11" i="2"/>
  <c r="L11" i="2"/>
  <c r="T9" i="2"/>
  <c r="L9" i="2"/>
  <c r="T7" i="2"/>
  <c r="L7" i="2"/>
  <c r="V7" i="2"/>
  <c r="AD7" i="2"/>
  <c r="N7" i="2"/>
  <c r="U8" i="2"/>
  <c r="AC8" i="2"/>
  <c r="M8" i="2"/>
  <c r="X7" i="2"/>
  <c r="AF7" i="2"/>
  <c r="P7" i="2"/>
  <c r="W8" i="2"/>
  <c r="AE8" i="2"/>
  <c r="O8" i="2"/>
  <c r="V9" i="2"/>
  <c r="AD9" i="2"/>
  <c r="N9" i="2"/>
  <c r="U10" i="2"/>
  <c r="AC10" i="2"/>
  <c r="M10" i="2"/>
  <c r="AH7" i="2"/>
  <c r="R7" i="2"/>
  <c r="Y8" i="2"/>
  <c r="AG8" i="2"/>
  <c r="Q8" i="2"/>
  <c r="X9" i="2"/>
  <c r="AF9" i="2"/>
  <c r="P9" i="2"/>
  <c r="W10" i="2"/>
  <c r="AE10" i="2"/>
  <c r="O10" i="2"/>
  <c r="V11" i="2"/>
  <c r="AD11" i="2"/>
  <c r="N11" i="2"/>
  <c r="U12" i="2"/>
  <c r="AC12" i="2"/>
  <c r="M12" i="2"/>
  <c r="AH9" i="2"/>
  <c r="R9" i="2"/>
  <c r="Y10" i="2"/>
  <c r="AG10" i="2"/>
  <c r="Q10" i="2"/>
  <c r="X11" i="2"/>
  <c r="AF11" i="2"/>
  <c r="P11" i="2"/>
  <c r="W12" i="2"/>
  <c r="AE12" i="2"/>
  <c r="O12" i="2"/>
  <c r="V13" i="2"/>
  <c r="AD13" i="2"/>
  <c r="N13" i="2"/>
  <c r="AH11" i="2"/>
  <c r="R11" i="2"/>
  <c r="Y12" i="2"/>
  <c r="AG12" i="2"/>
  <c r="Q12" i="2"/>
  <c r="X13" i="2"/>
  <c r="AF13" i="2"/>
  <c r="P13" i="2"/>
  <c r="W14" i="2"/>
  <c r="AE14" i="2"/>
  <c r="O14" i="2"/>
  <c r="AH13" i="2"/>
  <c r="R13" i="2"/>
  <c r="Y14" i="2"/>
  <c r="AG14" i="2"/>
  <c r="Q14" i="2"/>
  <c r="X15" i="2"/>
  <c r="AF15" i="2"/>
  <c r="P15" i="2"/>
  <c r="AG16" i="2"/>
  <c r="T10" i="2"/>
  <c r="L10" i="2"/>
  <c r="T8" i="2"/>
  <c r="L8" i="2"/>
  <c r="U7" i="2"/>
  <c r="AC7" i="2"/>
  <c r="M7" i="2"/>
  <c r="W7" i="2"/>
  <c r="AE7" i="2"/>
  <c r="O7" i="2"/>
  <c r="V8" i="2"/>
  <c r="AD8" i="2"/>
  <c r="N8" i="2"/>
  <c r="U9" i="2"/>
  <c r="AC9" i="2"/>
  <c r="M9" i="2"/>
  <c r="Y7" i="2"/>
  <c r="AG7" i="2"/>
  <c r="Q7" i="2"/>
  <c r="X8" i="2"/>
  <c r="AF8" i="2"/>
  <c r="P8" i="2"/>
  <c r="W9" i="2"/>
  <c r="AE9" i="2"/>
  <c r="O9" i="2"/>
  <c r="V10" i="2"/>
  <c r="AD10" i="2"/>
  <c r="N10" i="2"/>
  <c r="U11" i="2"/>
  <c r="AC11" i="2"/>
  <c r="M11" i="2"/>
  <c r="AH8" i="2"/>
  <c r="R8" i="2"/>
  <c r="Y9" i="2"/>
  <c r="AG9" i="2"/>
  <c r="Q9" i="2"/>
  <c r="X10" i="2"/>
  <c r="AF10" i="2"/>
  <c r="P10" i="2"/>
  <c r="W11" i="2"/>
  <c r="AE11" i="2"/>
  <c r="O11" i="2"/>
  <c r="V12" i="2"/>
  <c r="AD12" i="2"/>
  <c r="N12" i="2"/>
  <c r="AH10" i="2"/>
  <c r="R10" i="2"/>
  <c r="Y11" i="2"/>
  <c r="AG11" i="2"/>
  <c r="Q11" i="2"/>
  <c r="X12" i="2"/>
  <c r="AF12" i="2"/>
  <c r="P12" i="2"/>
  <c r="W13" i="2"/>
  <c r="AE13" i="2"/>
  <c r="O13" i="2"/>
  <c r="AH12" i="2"/>
  <c r="R12" i="2"/>
  <c r="Y13" i="2"/>
  <c r="AG13" i="2"/>
  <c r="Q13" i="2"/>
  <c r="X14" i="2"/>
  <c r="AF14" i="2"/>
  <c r="P14" i="2"/>
  <c r="AH14" i="2"/>
  <c r="R14" i="2"/>
  <c r="Y15" i="2"/>
  <c r="AG15" i="2"/>
  <c r="Q15" i="2"/>
  <c r="T12" i="2"/>
  <c r="L12" i="2"/>
  <c r="U13" i="2"/>
  <c r="AC13" i="2"/>
  <c r="M13" i="2"/>
  <c r="V14" i="2"/>
  <c r="AD14" i="2"/>
  <c r="N14" i="2"/>
  <c r="W15" i="2"/>
  <c r="AE15" i="2"/>
  <c r="O15" i="2"/>
  <c r="AF16" i="2"/>
  <c r="T13" i="2"/>
  <c r="L13" i="2"/>
  <c r="U14" i="2"/>
  <c r="AC14" i="2"/>
  <c r="M14" i="2"/>
  <c r="V15" i="2"/>
  <c r="AD15" i="2"/>
  <c r="N15" i="2"/>
  <c r="AE16" i="2"/>
  <c r="T14" i="2"/>
  <c r="L14" i="2"/>
  <c r="U15" i="2"/>
  <c r="AC15" i="2"/>
  <c r="M15" i="2"/>
  <c r="AD16" i="2"/>
  <c r="T15" i="2"/>
  <c r="L15" i="2"/>
  <c r="AC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B4" i="2"/>
  <c r="U7" i="1"/>
  <c r="AC7" i="1"/>
  <c r="M7" i="1"/>
  <c r="W7" i="1"/>
  <c r="AE7" i="1"/>
  <c r="O7" i="1"/>
  <c r="V8" i="1"/>
  <c r="AD8" i="1"/>
  <c r="N8" i="1"/>
  <c r="U9" i="1"/>
  <c r="AC9" i="1"/>
  <c r="M9" i="1"/>
  <c r="Y7" i="1"/>
  <c r="AG7" i="1"/>
  <c r="Q7" i="1"/>
  <c r="X8" i="1"/>
  <c r="AF8" i="1"/>
  <c r="P8" i="1"/>
  <c r="W9" i="1"/>
  <c r="AE9" i="1"/>
  <c r="O9" i="1"/>
  <c r="V10" i="1"/>
  <c r="AD10" i="1"/>
  <c r="N10" i="1"/>
  <c r="U11" i="1"/>
  <c r="AC11" i="1"/>
  <c r="M11" i="1"/>
  <c r="Y9" i="1"/>
  <c r="AG9" i="1"/>
  <c r="Q9" i="1"/>
  <c r="X10" i="1"/>
  <c r="AF10" i="1"/>
  <c r="P10" i="1"/>
  <c r="W11" i="1"/>
  <c r="AE11" i="1"/>
  <c r="O11" i="1"/>
  <c r="V12" i="1"/>
  <c r="AD12" i="1"/>
  <c r="N12" i="1"/>
  <c r="U13" i="1"/>
  <c r="AC13" i="1"/>
  <c r="M13" i="1"/>
  <c r="Y11" i="1"/>
  <c r="AG11" i="1"/>
  <c r="Q11" i="1"/>
  <c r="X12" i="1"/>
  <c r="AF12" i="1"/>
  <c r="P12" i="1"/>
  <c r="W13" i="1"/>
  <c r="AE13" i="1"/>
  <c r="O13" i="1"/>
  <c r="V14" i="1"/>
  <c r="AD14" i="1"/>
  <c r="N14" i="1"/>
  <c r="U15" i="1"/>
  <c r="AC15" i="1"/>
  <c r="E15" i="1"/>
  <c r="V7" i="1"/>
  <c r="AD7" i="1"/>
  <c r="N7" i="1"/>
  <c r="U8" i="1"/>
  <c r="AC8" i="1"/>
  <c r="M8" i="1"/>
  <c r="X7" i="1"/>
  <c r="AF7" i="1"/>
  <c r="P7" i="1"/>
  <c r="W8" i="1"/>
  <c r="AE8" i="1"/>
  <c r="O8" i="1"/>
  <c r="V9" i="1"/>
  <c r="AD9" i="1"/>
  <c r="N9" i="1"/>
  <c r="U10" i="1"/>
  <c r="AC10" i="1"/>
  <c r="M10" i="1"/>
  <c r="R7" i="1"/>
  <c r="Y8" i="1"/>
  <c r="AG8" i="1"/>
  <c r="Q8" i="1"/>
  <c r="X9" i="1"/>
  <c r="AF9" i="1"/>
  <c r="P9" i="1"/>
  <c r="W10" i="1"/>
  <c r="AE10" i="1"/>
  <c r="O10" i="1"/>
  <c r="V11" i="1"/>
  <c r="AD11" i="1"/>
  <c r="N11" i="1"/>
  <c r="U12" i="1"/>
  <c r="AC12" i="1"/>
  <c r="M12" i="1"/>
  <c r="Y10" i="1"/>
  <c r="AG10" i="1"/>
  <c r="Q10" i="1"/>
  <c r="X11" i="1"/>
  <c r="AF11" i="1"/>
  <c r="P11" i="1"/>
  <c r="W12" i="1"/>
  <c r="AE12" i="1"/>
  <c r="O12" i="1"/>
  <c r="V13" i="1"/>
  <c r="AD13" i="1"/>
  <c r="N13" i="1"/>
  <c r="U14" i="1"/>
  <c r="AC14" i="1"/>
  <c r="M14" i="1"/>
  <c r="Y12" i="1"/>
  <c r="AG12" i="1"/>
  <c r="Q12" i="1"/>
  <c r="X13" i="1"/>
  <c r="AF13" i="1"/>
  <c r="P13" i="1"/>
  <c r="W14" i="1"/>
  <c r="AE14" i="1"/>
  <c r="O14" i="1"/>
  <c r="V15" i="1"/>
  <c r="AD15" i="1"/>
  <c r="F15" i="1"/>
  <c r="R12" i="1"/>
  <c r="Y13" i="1"/>
  <c r="AG13" i="1"/>
  <c r="Q13" i="1"/>
  <c r="X14" i="1"/>
  <c r="AF14" i="1"/>
  <c r="P14" i="1"/>
  <c r="W15" i="1"/>
  <c r="AE15" i="1"/>
  <c r="G15" i="1"/>
  <c r="R13" i="1"/>
  <c r="Y14" i="1"/>
  <c r="AG14" i="1"/>
  <c r="Q14" i="1"/>
  <c r="X15" i="1"/>
  <c r="AF15" i="1"/>
  <c r="H15" i="1"/>
  <c r="R14" i="1"/>
  <c r="Y15" i="1"/>
  <c r="AG15" i="1"/>
  <c r="I15" i="1"/>
  <c r="T15" i="1"/>
  <c r="L15" i="1"/>
  <c r="M15" i="1"/>
  <c r="N15" i="1"/>
  <c r="O15" i="1"/>
  <c r="P15" i="1"/>
  <c r="Q15" i="1"/>
  <c r="AH15" i="1"/>
  <c r="R15" i="1"/>
  <c r="E14" i="1"/>
  <c r="F14" i="1"/>
  <c r="G14" i="1"/>
  <c r="H14" i="1"/>
  <c r="I14" i="1"/>
  <c r="T14" i="1"/>
  <c r="L14" i="1"/>
  <c r="AH14" i="1"/>
  <c r="E13" i="1"/>
  <c r="F13" i="1"/>
  <c r="G13" i="1"/>
  <c r="H13" i="1"/>
  <c r="I13" i="1"/>
  <c r="T13" i="1"/>
  <c r="L13" i="1"/>
  <c r="AH13" i="1"/>
  <c r="E12" i="1"/>
  <c r="F12" i="1"/>
  <c r="G12" i="1"/>
  <c r="H12" i="1"/>
  <c r="I12" i="1"/>
  <c r="T12" i="1"/>
  <c r="L12" i="1"/>
  <c r="AH12" i="1"/>
  <c r="E11" i="1"/>
  <c r="F11" i="1"/>
  <c r="G11" i="1"/>
  <c r="H11" i="1"/>
  <c r="I11" i="1"/>
  <c r="T11" i="1"/>
  <c r="L11" i="1"/>
  <c r="AH11" i="1"/>
  <c r="R11" i="1"/>
  <c r="E10" i="1"/>
  <c r="F10" i="1"/>
  <c r="G10" i="1"/>
  <c r="H10" i="1"/>
  <c r="I10" i="1"/>
  <c r="T10" i="1"/>
  <c r="L10" i="1"/>
  <c r="AH10" i="1"/>
  <c r="R10" i="1"/>
  <c r="E9" i="1"/>
  <c r="F9" i="1"/>
  <c r="G9" i="1"/>
  <c r="H9" i="1"/>
  <c r="I9" i="1"/>
  <c r="T9" i="1"/>
  <c r="L9" i="1"/>
  <c r="AH9" i="1"/>
  <c r="R9" i="1"/>
  <c r="E8" i="1"/>
  <c r="F8" i="1"/>
  <c r="G8" i="1"/>
  <c r="H8" i="1"/>
  <c r="I8" i="1"/>
  <c r="T8" i="1"/>
  <c r="L8" i="1"/>
  <c r="AH8" i="1"/>
  <c r="R8" i="1"/>
  <c r="T7" i="1"/>
  <c r="F7" i="1"/>
  <c r="G7" i="1"/>
  <c r="H7" i="1"/>
  <c r="I7" i="1"/>
  <c r="E7" i="1"/>
  <c r="L7" i="1"/>
  <c r="B4" i="1"/>
  <c r="AH7" i="1"/>
</calcChain>
</file>

<file path=xl/sharedStrings.xml><?xml version="1.0" encoding="utf-8"?>
<sst xmlns="http://schemas.openxmlformats.org/spreadsheetml/2006/main" count="154" uniqueCount="12">
  <si>
    <t>discount rate</t>
    <phoneticPr fontId="1" type="noConversion"/>
  </si>
  <si>
    <t>% planned</t>
    <phoneticPr fontId="1" type="noConversion"/>
  </si>
  <si>
    <t>% surprise</t>
    <phoneticPr fontId="1" type="noConversion"/>
  </si>
  <si>
    <t>t=</t>
    <phoneticPr fontId="1" type="noConversion"/>
  </si>
  <si>
    <t>Policy</t>
    <phoneticPr fontId="1" type="noConversion"/>
  </si>
  <si>
    <t>V(s)</t>
    <phoneticPr fontId="1" type="noConversion"/>
  </si>
  <si>
    <t>R(s, a)</t>
    <phoneticPr fontId="1" type="noConversion"/>
  </si>
  <si>
    <t>Q(s, &lt;)</t>
    <phoneticPr fontId="1" type="noConversion"/>
  </si>
  <si>
    <t>Q(s,&gt;)</t>
    <phoneticPr fontId="1" type="noConversion"/>
  </si>
  <si>
    <t>epsilon</t>
    <phoneticPr fontId="1" type="noConversion"/>
  </si>
  <si>
    <t>x</t>
    <phoneticPr fontId="1" type="noConversion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</si>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</sst>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tabSelected="1" zoomScale="115" zoomScaleNormal="115" workbookViewId="0">
      <selection activeCell="N18" sqref="N18"/>
    </sheetView>
  </sheetViews>
  <sheetFormatPr defaultColWidth="10.90625" defaultRowHeight="12.6" x14ac:dyDescent="0.2"/>
  <cols>
    <col min="2" max="2" width="5.54296875" customWidth="1"/>
    <col min="3" max="3" width="3.453125" customWidth="1"/>
    <col min="4" max="4" width="4.1796875" customWidth="1"/>
    <col min="5" max="5" width="4.26953125" customWidth="1"/>
    <col min="6" max="10" width="4.1796875" customWidth="1"/>
    <col min="11" max="11" width="3.453125" customWidth="1"/>
    <col min="12" max="18" width="4.1796875" customWidth="1"/>
    <col min="19" max="19" width="3.453125" customWidth="1"/>
    <col min="20" max="26" width="4.1796875" customWidth="1"/>
    <col min="27" max="27" width="3.453125" customWidth="1"/>
    <col min="28" max="34" width="4.1796875" customWidth="1"/>
  </cols>
  <sheetData>
    <row r="1" spans="1:34" x14ac:dyDescent="0.2">
      <c r="A1" t="s">
        <v>9</v>
      </c>
      <c r="B1" s="3">
        <v>0.01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</row>
    <row r="2" spans="1:34" x14ac:dyDescent="0.2">
      <c r="A2" t="s">
        <v>0</v>
      </c>
      <c r="B2" s="3">
        <v>0.9</v>
      </c>
      <c r="R2" t="s">
        <v>6</v>
      </c>
      <c r="T2" s="2">
        <v>5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5</v>
      </c>
    </row>
    <row r="3" spans="1:34" x14ac:dyDescent="0.2">
      <c r="A3" t="s">
        <v>1</v>
      </c>
      <c r="B3" s="3">
        <v>0.9</v>
      </c>
    </row>
    <row r="4" spans="1:34" x14ac:dyDescent="0.2">
      <c r="A4" t="s">
        <v>2</v>
      </c>
      <c r="B4" s="3">
        <f>1-B3</f>
        <v>9.9999999999999978E-2</v>
      </c>
      <c r="D4" s="4" t="s">
        <v>4</v>
      </c>
      <c r="E4" s="4"/>
      <c r="F4" s="4"/>
      <c r="G4" s="4"/>
      <c r="H4" s="4"/>
      <c r="I4" s="4"/>
      <c r="J4" s="4"/>
      <c r="L4" s="4" t="s">
        <v>5</v>
      </c>
      <c r="M4" s="4"/>
      <c r="N4" s="4"/>
      <c r="O4" s="4"/>
      <c r="P4" s="4"/>
      <c r="Q4" s="4"/>
      <c r="R4" s="4"/>
      <c r="T4" s="4" t="s">
        <v>7</v>
      </c>
      <c r="U4" s="4"/>
      <c r="V4" s="4"/>
      <c r="W4" s="4"/>
      <c r="X4" s="4"/>
      <c r="Y4" s="4"/>
      <c r="Z4" s="4"/>
      <c r="AB4" s="4" t="s">
        <v>8</v>
      </c>
      <c r="AC4" s="4"/>
      <c r="AD4" s="4"/>
      <c r="AE4" s="4"/>
      <c r="AF4" s="4"/>
      <c r="AG4" s="4"/>
      <c r="AH4" s="4"/>
    </row>
    <row r="5" spans="1:34" x14ac:dyDescent="0.2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</row>
    <row r="6" spans="1:34" x14ac:dyDescent="0.2">
      <c r="B6" t="s">
        <v>3</v>
      </c>
      <c r="C6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34" x14ac:dyDescent="0.2">
      <c r="C7">
        <v>1</v>
      </c>
      <c r="D7" s="5" t="s">
        <v>11</v>
      </c>
      <c r="E7" s="5" t="str">
        <f>IF(U7=AC7,"?",IF(U7&gt;AC7,"&lt;","&gt;"))</f>
        <v>?</v>
      </c>
      <c r="F7" s="5" t="str">
        <f t="shared" ref="F7:I7" si="0">IF(V7=AD7,"?",IF(V7&gt;AD7,"&lt;","&gt;"))</f>
        <v>?</v>
      </c>
      <c r="G7" s="5" t="str">
        <f t="shared" si="0"/>
        <v>?</v>
      </c>
      <c r="H7" s="5" t="str">
        <f t="shared" si="0"/>
        <v>?</v>
      </c>
      <c r="I7" s="5" t="str">
        <f t="shared" si="0"/>
        <v>?</v>
      </c>
      <c r="J7" s="5" t="s">
        <v>10</v>
      </c>
      <c r="L7" s="2">
        <f>MAX(T7,AB7)</f>
        <v>5</v>
      </c>
      <c r="M7" s="2">
        <f t="shared" ref="M7:R7" si="1">MAX(U7,AC7)</f>
        <v>0</v>
      </c>
      <c r="N7" s="2">
        <f t="shared" si="1"/>
        <v>0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5</v>
      </c>
      <c r="T7" s="2">
        <f>$T$2</f>
        <v>5</v>
      </c>
      <c r="U7" s="2">
        <f>$U$2+discount_rate*(planned*L6 + surprise*N6)</f>
        <v>0</v>
      </c>
      <c r="V7" s="2">
        <f>$V$2+discount_rate*(planned*M6 + surprise*O6)</f>
        <v>0</v>
      </c>
      <c r="W7" s="2">
        <f>$W$2+discount_rate*(planned*N6 + surprise*P6)</f>
        <v>0</v>
      </c>
      <c r="X7" s="2">
        <f>$X$2+discount_rate*(planned*O6 + surprise*Q6)</f>
        <v>0</v>
      </c>
      <c r="Y7" s="2">
        <f>$Y$2+discount_rate*(planned*P6 + surprise*R6)</f>
        <v>0</v>
      </c>
      <c r="Z7" s="2">
        <v>0</v>
      </c>
      <c r="AB7" s="2">
        <v>0</v>
      </c>
      <c r="AC7" s="2">
        <f>$AC$2+discount_rate*(planned*N6 + surprise*L6)</f>
        <v>0</v>
      </c>
      <c r="AD7" s="2">
        <f>$AD$2+discount_rate*(planned*O6 + surprise*M6)</f>
        <v>0</v>
      </c>
      <c r="AE7" s="2">
        <f>$AE$2+discount_rate*(planned*P6 + surprise*N6)</f>
        <v>0</v>
      </c>
      <c r="AF7" s="2">
        <f>$AF$2+discount_rate*(planned*Q6 + surprise*O6)</f>
        <v>0</v>
      </c>
      <c r="AG7" s="2">
        <f>$AG$2+discount_rate*(planned*R6 + surprise*P6)</f>
        <v>0</v>
      </c>
      <c r="AH7" s="2">
        <f>$AH$2</f>
        <v>5</v>
      </c>
    </row>
    <row r="8" spans="1:34" x14ac:dyDescent="0.2">
      <c r="C8">
        <v>2</v>
      </c>
      <c r="D8" s="5" t="s">
        <v>11</v>
      </c>
      <c r="E8" s="5" t="str">
        <f>IF(U8=AC8,"?",IF(U8&gt;AC8,"&lt;","&gt;"))</f>
        <v>&lt;</v>
      </c>
      <c r="F8" s="5" t="str">
        <f t="shared" ref="F8:F11" si="2">IF(V8=AD8,"?",IF(V8&gt;AD8,"&lt;","&gt;"))</f>
        <v>?</v>
      </c>
      <c r="G8" s="5" t="str">
        <f t="shared" ref="G8:G11" si="3">IF(W8=AE8,"?",IF(W8&gt;AE8,"&lt;","&gt;"))</f>
        <v>?</v>
      </c>
      <c r="H8" s="5" t="str">
        <f t="shared" ref="H8:H11" si="4">IF(X8=AF8,"?",IF(X8&gt;AF8,"&lt;","&gt;"))</f>
        <v>?</v>
      </c>
      <c r="I8" s="5" t="str">
        <f t="shared" ref="I8:I11" si="5">IF(Y8=AG8,"?",IF(Y8&gt;AG8,"&lt;","&gt;"))</f>
        <v>&gt;</v>
      </c>
      <c r="J8" s="5" t="s">
        <v>10</v>
      </c>
      <c r="L8" s="2">
        <f>MAX(T8,AB8)</f>
        <v>5</v>
      </c>
      <c r="M8" s="2">
        <f t="shared" ref="M8:M11" si="6">MAX(U8,AC8)</f>
        <v>4.05</v>
      </c>
      <c r="N8" s="2">
        <f t="shared" ref="N8:N11" si="7">MAX(V8,AD8)</f>
        <v>0</v>
      </c>
      <c r="O8" s="2">
        <f t="shared" ref="O8:O11" si="8">MAX(W8,AE8)</f>
        <v>0</v>
      </c>
      <c r="P8" s="2">
        <f t="shared" ref="P8:P11" si="9">MAX(X8,AF8)</f>
        <v>0</v>
      </c>
      <c r="Q8" s="2">
        <f t="shared" ref="Q8:Q11" si="10">MAX(Y8,AG8)</f>
        <v>4.05</v>
      </c>
      <c r="R8" s="2">
        <f t="shared" ref="R8:R11" si="11">MAX(Z8,AH8)</f>
        <v>5</v>
      </c>
      <c r="T8" s="2">
        <f>$T$2</f>
        <v>5</v>
      </c>
      <c r="U8" s="2">
        <f>$U$2+discount_rate*(planned*L7 + surprise*N7)</f>
        <v>4.05</v>
      </c>
      <c r="V8" s="2">
        <f>$V$2+discount_rate*(planned*M7 + surprise*O7)</f>
        <v>0</v>
      </c>
      <c r="W8" s="2">
        <f>$W$2+discount_rate*(planned*N7 + surprise*P7)</f>
        <v>0</v>
      </c>
      <c r="X8" s="2">
        <f>$X$2+discount_rate*(planned*O7 + surprise*Q7)</f>
        <v>0</v>
      </c>
      <c r="Y8" s="2">
        <f>$Y$2+discount_rate*(planned*P7 + surprise*R7)</f>
        <v>0.4499999999999999</v>
      </c>
      <c r="Z8" s="2">
        <v>0</v>
      </c>
      <c r="AB8" s="2">
        <v>0</v>
      </c>
      <c r="AC8" s="2">
        <f>$AC$2+discount_rate*(planned*N7 + surprise*L7)</f>
        <v>0.4499999999999999</v>
      </c>
      <c r="AD8" s="2">
        <f>$AD$2+discount_rate*(planned*O7 + surprise*M7)</f>
        <v>0</v>
      </c>
      <c r="AE8" s="2">
        <f>$AE$2+discount_rate*(planned*P7 + surprise*N7)</f>
        <v>0</v>
      </c>
      <c r="AF8" s="2">
        <f>$AF$2+discount_rate*(planned*Q7 + surprise*O7)</f>
        <v>0</v>
      </c>
      <c r="AG8" s="2">
        <f>$AG$2+discount_rate*(planned*R7 + surprise*P7)</f>
        <v>4.05</v>
      </c>
      <c r="AH8" s="2">
        <f>$AH$2</f>
        <v>5</v>
      </c>
    </row>
    <row r="9" spans="1:34" x14ac:dyDescent="0.2">
      <c r="C9">
        <v>3</v>
      </c>
      <c r="D9" s="5" t="s">
        <v>11</v>
      </c>
      <c r="E9" s="5" t="str">
        <f>IF(U9=AC9,"?",IF(U9&gt;AC9,"&lt;","&gt;"))</f>
        <v>&lt;</v>
      </c>
      <c r="F9" s="5" t="str">
        <f t="shared" si="2"/>
        <v>&lt;</v>
      </c>
      <c r="G9" s="5" t="str">
        <f t="shared" si="3"/>
        <v>?</v>
      </c>
      <c r="H9" s="5" t="str">
        <f t="shared" si="4"/>
        <v>&gt;</v>
      </c>
      <c r="I9" s="5" t="str">
        <f t="shared" si="5"/>
        <v>&gt;</v>
      </c>
      <c r="J9" s="5" t="s">
        <v>10</v>
      </c>
      <c r="L9" s="2">
        <f>MAX(T9,AB9)</f>
        <v>5</v>
      </c>
      <c r="M9" s="2">
        <f t="shared" si="6"/>
        <v>4.05</v>
      </c>
      <c r="N9" s="2">
        <f t="shared" si="7"/>
        <v>3.2805</v>
      </c>
      <c r="O9" s="2">
        <f t="shared" si="8"/>
        <v>0</v>
      </c>
      <c r="P9" s="2">
        <f t="shared" si="9"/>
        <v>3.2805</v>
      </c>
      <c r="Q9" s="2">
        <f t="shared" si="10"/>
        <v>4.05</v>
      </c>
      <c r="R9" s="2">
        <f t="shared" si="11"/>
        <v>5</v>
      </c>
      <c r="T9" s="2">
        <f>$T$2</f>
        <v>5</v>
      </c>
      <c r="U9" s="2">
        <f>$U$2+discount_rate*(planned*L8 + surprise*N8)</f>
        <v>4.05</v>
      </c>
      <c r="V9" s="2">
        <f>$V$2+discount_rate*(planned*M8 + surprise*O8)</f>
        <v>3.2805</v>
      </c>
      <c r="W9" s="2">
        <f>$W$2+discount_rate*(planned*N8 + surprise*P8)</f>
        <v>0</v>
      </c>
      <c r="X9" s="2">
        <f>$X$2+discount_rate*(planned*O8 + surprise*Q8)</f>
        <v>0.36449999999999994</v>
      </c>
      <c r="Y9" s="2">
        <f>$Y$2+discount_rate*(planned*P8 + surprise*R8)</f>
        <v>0.4499999999999999</v>
      </c>
      <c r="Z9" s="2">
        <v>0</v>
      </c>
      <c r="AB9" s="2">
        <v>0</v>
      </c>
      <c r="AC9" s="2">
        <f>$AC$2+discount_rate*(planned*N8 + surprise*L8)</f>
        <v>0.4499999999999999</v>
      </c>
      <c r="AD9" s="2">
        <f>$AD$2+discount_rate*(planned*O8 + surprise*M8)</f>
        <v>0.36449999999999994</v>
      </c>
      <c r="AE9" s="2">
        <f>$AE$2+discount_rate*(planned*P8 + surprise*N8)</f>
        <v>0</v>
      </c>
      <c r="AF9" s="2">
        <f>$AF$2+discount_rate*(planned*Q8 + surprise*O8)</f>
        <v>3.2805</v>
      </c>
      <c r="AG9" s="2">
        <f>$AG$2+discount_rate*(planned*R8 + surprise*P8)</f>
        <v>4.05</v>
      </c>
      <c r="AH9" s="2">
        <f>$AH$2</f>
        <v>5</v>
      </c>
    </row>
    <row r="10" spans="1:34" x14ac:dyDescent="0.2">
      <c r="C10">
        <v>4</v>
      </c>
      <c r="D10" s="5" t="s">
        <v>11</v>
      </c>
      <c r="E10" s="5" t="str">
        <f>IF(U10=AC10,"?",IF(U10&gt;AC10,"&lt;","&gt;"))</f>
        <v>&lt;</v>
      </c>
      <c r="F10" s="5" t="str">
        <f t="shared" si="2"/>
        <v>&lt;</v>
      </c>
      <c r="G10" s="5" t="str">
        <f t="shared" si="3"/>
        <v>?</v>
      </c>
      <c r="H10" s="5" t="str">
        <f t="shared" si="4"/>
        <v>&gt;</v>
      </c>
      <c r="I10" s="5" t="str">
        <f t="shared" si="5"/>
        <v>&gt;</v>
      </c>
      <c r="J10" s="5" t="s">
        <v>10</v>
      </c>
      <c r="L10" s="2">
        <f>MAX(T10,AB10)</f>
        <v>5</v>
      </c>
      <c r="M10" s="2">
        <f t="shared" si="6"/>
        <v>4.3452450000000002</v>
      </c>
      <c r="N10" s="2">
        <f t="shared" si="7"/>
        <v>3.2805</v>
      </c>
      <c r="O10" s="2">
        <f t="shared" si="8"/>
        <v>2.9524500000000002</v>
      </c>
      <c r="P10" s="2">
        <f t="shared" si="9"/>
        <v>3.2805</v>
      </c>
      <c r="Q10" s="2">
        <f t="shared" si="10"/>
        <v>4.3452450000000002</v>
      </c>
      <c r="R10" s="2">
        <f t="shared" si="11"/>
        <v>5</v>
      </c>
      <c r="T10" s="2">
        <f>$T$2</f>
        <v>5</v>
      </c>
      <c r="U10" s="2">
        <f>$U$2+discount_rate*(planned*L9 + surprise*N9)</f>
        <v>4.3452450000000002</v>
      </c>
      <c r="V10" s="2">
        <f>$V$2+discount_rate*(planned*M9 + surprise*O9)</f>
        <v>3.2805</v>
      </c>
      <c r="W10" s="2">
        <f>$W$2+discount_rate*(planned*N9 + surprise*P9)</f>
        <v>2.9524500000000002</v>
      </c>
      <c r="X10" s="2">
        <f>$X$2+discount_rate*(planned*O9 + surprise*Q9)</f>
        <v>0.36449999999999994</v>
      </c>
      <c r="Y10" s="2">
        <f>$Y$2+discount_rate*(planned*P9 + surprise*R9)</f>
        <v>3.1072050000000004</v>
      </c>
      <c r="Z10" s="2">
        <v>0</v>
      </c>
      <c r="AB10" s="2">
        <v>0</v>
      </c>
      <c r="AC10" s="2">
        <f>$AC$2+discount_rate*(planned*N9 + surprise*L9)</f>
        <v>3.1072050000000004</v>
      </c>
      <c r="AD10" s="2">
        <f>$AD$2+discount_rate*(planned*O9 + surprise*M9)</f>
        <v>0.36449999999999994</v>
      </c>
      <c r="AE10" s="2">
        <f>$AE$2+discount_rate*(planned*P9 + surprise*N9)</f>
        <v>2.9524500000000002</v>
      </c>
      <c r="AF10" s="2">
        <f>$AF$2+discount_rate*(planned*Q9 + surprise*O9)</f>
        <v>3.2805</v>
      </c>
      <c r="AG10" s="2">
        <f>$AG$2+discount_rate*(planned*R9 + surprise*P9)</f>
        <v>4.3452450000000002</v>
      </c>
      <c r="AH10" s="2">
        <f>$AH$2</f>
        <v>5</v>
      </c>
    </row>
    <row r="11" spans="1:34" x14ac:dyDescent="0.2">
      <c r="C11">
        <v>5</v>
      </c>
      <c r="D11" s="5" t="s">
        <v>11</v>
      </c>
      <c r="E11" s="5" t="str">
        <f>IF(U11=AC11,"?",IF(U11&gt;AC11,"&lt;","&gt;"))</f>
        <v>&lt;</v>
      </c>
      <c r="F11" s="5" t="str">
        <f t="shared" si="2"/>
        <v>&lt;</v>
      </c>
      <c r="G11" s="5" t="str">
        <f t="shared" si="3"/>
        <v>?</v>
      </c>
      <c r="H11" s="5" t="str">
        <f t="shared" si="4"/>
        <v>&gt;</v>
      </c>
      <c r="I11" s="5" t="str">
        <f t="shared" si="5"/>
        <v>&gt;</v>
      </c>
      <c r="J11" s="5" t="s">
        <v>10</v>
      </c>
      <c r="L11" s="2">
        <f>MAX(T11,AB11)</f>
        <v>5</v>
      </c>
      <c r="M11" s="2">
        <f t="shared" si="6"/>
        <v>4.3452450000000002</v>
      </c>
      <c r="N11" s="2">
        <f t="shared" si="7"/>
        <v>3.7853689500000005</v>
      </c>
      <c r="O11" s="2">
        <f t="shared" si="8"/>
        <v>2.9524500000000002</v>
      </c>
      <c r="P11" s="2">
        <f t="shared" si="9"/>
        <v>3.7853689500000005</v>
      </c>
      <c r="Q11" s="2">
        <f t="shared" si="10"/>
        <v>4.3452450000000002</v>
      </c>
      <c r="R11" s="2">
        <f t="shared" si="11"/>
        <v>5</v>
      </c>
      <c r="T11" s="2">
        <f>$T$2</f>
        <v>5</v>
      </c>
      <c r="U11" s="2">
        <f>$U$2+discount_rate*(planned*L10 + surprise*N10)</f>
        <v>4.3452450000000002</v>
      </c>
      <c r="V11" s="2">
        <f>$V$2+discount_rate*(planned*M10 + surprise*O10)</f>
        <v>3.7853689500000005</v>
      </c>
      <c r="W11" s="2">
        <f>$W$2+discount_rate*(planned*N10 + surprise*P10)</f>
        <v>2.9524500000000002</v>
      </c>
      <c r="X11" s="2">
        <f>$X$2+discount_rate*(planned*O10 + surprise*Q10)</f>
        <v>2.7825565500000002</v>
      </c>
      <c r="Y11" s="2">
        <f>$Y$2+discount_rate*(planned*P10 + surprise*R10)</f>
        <v>3.1072050000000004</v>
      </c>
      <c r="Z11" s="2">
        <v>0</v>
      </c>
      <c r="AB11" s="2">
        <v>0</v>
      </c>
      <c r="AC11" s="2">
        <f>$AC$2+discount_rate*(planned*N10 + surprise*L10)</f>
        <v>3.1072050000000004</v>
      </c>
      <c r="AD11" s="2">
        <f>$AD$2+discount_rate*(planned*O10 + surprise*M10)</f>
        <v>2.7825565500000002</v>
      </c>
      <c r="AE11" s="2">
        <f>$AE$2+discount_rate*(planned*P10 + surprise*N10)</f>
        <v>2.9524500000000002</v>
      </c>
      <c r="AF11" s="2">
        <f>$AF$2+discount_rate*(planned*Q10 + surprise*O10)</f>
        <v>3.7853689500000005</v>
      </c>
      <c r="AG11" s="2">
        <f>$AG$2+discount_rate*(planned*R10 + surprise*P10)</f>
        <v>4.3452450000000002</v>
      </c>
      <c r="AH11" s="2">
        <f>$AH$2</f>
        <v>5</v>
      </c>
    </row>
    <row r="12" spans="1:34" x14ac:dyDescent="0.2">
      <c r="C12">
        <v>6</v>
      </c>
      <c r="D12" s="5" t="s">
        <v>11</v>
      </c>
      <c r="E12" s="5" t="str">
        <f>IF(U12=AC12,"?",IF(U12&gt;AC12,"&lt;","&gt;"))</f>
        <v>&lt;</v>
      </c>
      <c r="F12" s="5" t="str">
        <f t="shared" ref="F12:F16" si="12">IF(V12=AD12,"?",IF(V12&gt;AD12,"&lt;","&gt;"))</f>
        <v>&lt;</v>
      </c>
      <c r="G12" s="5" t="str">
        <f t="shared" ref="G12:G16" si="13">IF(W12=AE12,"?",IF(W12&gt;AE12,"&lt;","&gt;"))</f>
        <v>?</v>
      </c>
      <c r="H12" s="5" t="str">
        <f t="shared" ref="H12:H16" si="14">IF(X12=AF12,"?",IF(X12&gt;AF12,"&lt;","&gt;"))</f>
        <v>&gt;</v>
      </c>
      <c r="I12" s="5" t="str">
        <f t="shared" ref="I12:I16" si="15">IF(Y12=AG12,"?",IF(Y12&gt;AG12,"&lt;","&gt;"))</f>
        <v>&gt;</v>
      </c>
      <c r="J12" s="5" t="s">
        <v>10</v>
      </c>
      <c r="L12" s="2">
        <f>MAX(T12,AB12)</f>
        <v>5</v>
      </c>
      <c r="M12" s="2">
        <f t="shared" ref="M12:M16" si="16">MAX(U12,AC12)</f>
        <v>4.3906832055000002</v>
      </c>
      <c r="N12" s="2">
        <f t="shared" ref="N12:N16" si="17">MAX(V12,AD12)</f>
        <v>3.7853689500000005</v>
      </c>
      <c r="O12" s="2">
        <f t="shared" ref="O12:O16" si="18">MAX(W12,AE12)</f>
        <v>3.4068320550000006</v>
      </c>
      <c r="P12" s="2">
        <f t="shared" ref="P12:P16" si="19">MAX(X12,AF12)</f>
        <v>3.7853689500000005</v>
      </c>
      <c r="Q12" s="2">
        <f t="shared" ref="Q12:Q16" si="20">MAX(Y12,AG12)</f>
        <v>4.3906832055000002</v>
      </c>
      <c r="R12" s="2">
        <f t="shared" ref="R12:R16" si="21">MAX(Z12,AH12)</f>
        <v>5</v>
      </c>
      <c r="T12" s="2">
        <f>$T$2</f>
        <v>5</v>
      </c>
      <c r="U12" s="2">
        <f>$U$2+discount_rate*(planned*L11 + surprise*N11)</f>
        <v>4.3906832055000002</v>
      </c>
      <c r="V12" s="2">
        <f>$V$2+discount_rate*(planned*M11 + surprise*O11)</f>
        <v>3.7853689500000005</v>
      </c>
      <c r="W12" s="2">
        <f>$W$2+discount_rate*(planned*N11 + surprise*P11)</f>
        <v>3.4068320550000006</v>
      </c>
      <c r="X12" s="2">
        <f>$X$2+discount_rate*(planned*O11 + surprise*Q11)</f>
        <v>2.7825565500000002</v>
      </c>
      <c r="Y12" s="2">
        <f>$Y$2+discount_rate*(planned*P11 + surprise*R11)</f>
        <v>3.5161488495000008</v>
      </c>
      <c r="Z12" s="2">
        <v>0</v>
      </c>
      <c r="AB12" s="2">
        <v>0</v>
      </c>
      <c r="AC12" s="2">
        <f>$AC$2+discount_rate*(planned*N11 + surprise*L11)</f>
        <v>3.5161488495000008</v>
      </c>
      <c r="AD12" s="2">
        <f>$AD$2+discount_rate*(planned*O11 + surprise*M11)</f>
        <v>2.7825565500000002</v>
      </c>
      <c r="AE12" s="2">
        <f>$AE$2+discount_rate*(planned*P11 + surprise*N11)</f>
        <v>3.4068320550000006</v>
      </c>
      <c r="AF12" s="2">
        <f>$AF$2+discount_rate*(planned*Q11 + surprise*O11)</f>
        <v>3.7853689500000005</v>
      </c>
      <c r="AG12" s="2">
        <f>$AG$2+discount_rate*(planned*R11 + surprise*P11)</f>
        <v>4.3906832055000002</v>
      </c>
      <c r="AH12" s="2">
        <f>$AH$2</f>
        <v>5</v>
      </c>
    </row>
    <row r="13" spans="1:34" x14ac:dyDescent="0.2">
      <c r="C13">
        <v>7</v>
      </c>
      <c r="D13" s="5" t="s">
        <v>11</v>
      </c>
      <c r="E13" s="5" t="str">
        <f>IF(U13=AC13,"?",IF(U13&gt;AC13,"&lt;","&gt;"))</f>
        <v>&lt;</v>
      </c>
      <c r="F13" s="5" t="str">
        <f t="shared" si="12"/>
        <v>&lt;</v>
      </c>
      <c r="G13" s="5" t="str">
        <f t="shared" si="13"/>
        <v>?</v>
      </c>
      <c r="H13" s="5" t="str">
        <f t="shared" si="14"/>
        <v>&gt;</v>
      </c>
      <c r="I13" s="5" t="str">
        <f t="shared" si="15"/>
        <v>&gt;</v>
      </c>
      <c r="J13" s="5" t="s">
        <v>10</v>
      </c>
      <c r="L13" s="2">
        <f>MAX(T13,AB13)</f>
        <v>5</v>
      </c>
      <c r="M13" s="2">
        <f t="shared" si="16"/>
        <v>4.3906832055000002</v>
      </c>
      <c r="N13" s="2">
        <f t="shared" si="17"/>
        <v>3.8630682814050004</v>
      </c>
      <c r="O13" s="2">
        <f t="shared" si="18"/>
        <v>3.4068320550000006</v>
      </c>
      <c r="P13" s="2">
        <f t="shared" si="19"/>
        <v>3.8630682814050004</v>
      </c>
      <c r="Q13" s="2">
        <f t="shared" si="20"/>
        <v>4.3906832055000002</v>
      </c>
      <c r="R13" s="2">
        <f t="shared" si="21"/>
        <v>5</v>
      </c>
      <c r="T13" s="2">
        <f>$T$2</f>
        <v>5</v>
      </c>
      <c r="U13" s="2">
        <f>$U$2+discount_rate*(planned*L12 + surprise*N12)</f>
        <v>4.3906832055000002</v>
      </c>
      <c r="V13" s="2">
        <f>$V$2+discount_rate*(planned*M12 + surprise*O12)</f>
        <v>3.8630682814050004</v>
      </c>
      <c r="W13" s="2">
        <f>$W$2+discount_rate*(planned*N12 + surprise*P12)</f>
        <v>3.4068320550000006</v>
      </c>
      <c r="X13" s="2">
        <f>$X$2+discount_rate*(planned*O12 + surprise*Q12)</f>
        <v>3.1546954530450009</v>
      </c>
      <c r="Y13" s="2">
        <f>$Y$2+discount_rate*(planned*P12 + surprise*R12)</f>
        <v>3.5161488495000008</v>
      </c>
      <c r="Z13" s="2">
        <v>0</v>
      </c>
      <c r="AB13" s="2">
        <v>0</v>
      </c>
      <c r="AC13" s="2">
        <f>$AC$2+discount_rate*(planned*N12 + surprise*L12)</f>
        <v>3.5161488495000008</v>
      </c>
      <c r="AD13" s="2">
        <f>$AD$2+discount_rate*(planned*O12 + surprise*M12)</f>
        <v>3.1546954530450009</v>
      </c>
      <c r="AE13" s="2">
        <f>$AE$2+discount_rate*(planned*P12 + surprise*N12)</f>
        <v>3.4068320550000006</v>
      </c>
      <c r="AF13" s="2">
        <f>$AF$2+discount_rate*(planned*Q12 + surprise*O12)</f>
        <v>3.8630682814050004</v>
      </c>
      <c r="AG13" s="2">
        <f>$AG$2+discount_rate*(planned*R12 + surprise*P12)</f>
        <v>4.3906832055000002</v>
      </c>
      <c r="AH13" s="2">
        <f>$AH$2</f>
        <v>5</v>
      </c>
    </row>
    <row r="14" spans="1:34" x14ac:dyDescent="0.2">
      <c r="C14">
        <v>8</v>
      </c>
      <c r="D14" s="5" t="s">
        <v>11</v>
      </c>
      <c r="E14" s="5" t="str">
        <f>IF(U14=AC14,"?",IF(U14&gt;AC14,"&lt;","&gt;"))</f>
        <v>&lt;</v>
      </c>
      <c r="F14" s="5" t="str">
        <f t="shared" si="12"/>
        <v>&lt;</v>
      </c>
      <c r="G14" s="5" t="str">
        <f t="shared" si="13"/>
        <v>?</v>
      </c>
      <c r="H14" s="5" t="str">
        <f t="shared" si="14"/>
        <v>&gt;</v>
      </c>
      <c r="I14" s="5" t="str">
        <f t="shared" si="15"/>
        <v>&gt;</v>
      </c>
      <c r="J14" s="5" t="s">
        <v>10</v>
      </c>
      <c r="L14" s="2">
        <f>MAX(T14,AB14)</f>
        <v>5</v>
      </c>
      <c r="M14" s="2">
        <f t="shared" si="16"/>
        <v>4.3976761453264501</v>
      </c>
      <c r="N14" s="2">
        <f t="shared" si="17"/>
        <v>3.8630682814050004</v>
      </c>
      <c r="O14" s="2">
        <f t="shared" si="18"/>
        <v>3.4767614532645004</v>
      </c>
      <c r="P14" s="2">
        <f t="shared" si="19"/>
        <v>3.8630682814050004</v>
      </c>
      <c r="Q14" s="2">
        <f t="shared" si="20"/>
        <v>4.3976761453264501</v>
      </c>
      <c r="R14" s="2">
        <f t="shared" si="21"/>
        <v>5</v>
      </c>
      <c r="T14" s="2">
        <f>$T$2</f>
        <v>5</v>
      </c>
      <c r="U14" s="2">
        <f>$U$2+discount_rate*(planned*L13 + surprise*N13)</f>
        <v>4.3976761453264501</v>
      </c>
      <c r="V14" s="2">
        <f>$V$2+discount_rate*(planned*M13 + surprise*O13)</f>
        <v>3.8630682814050004</v>
      </c>
      <c r="W14" s="2">
        <f>$W$2+discount_rate*(planned*N13 + surprise*P13)</f>
        <v>3.4767614532645004</v>
      </c>
      <c r="X14" s="2">
        <f>$X$2+discount_rate*(planned*O13 + surprise*Q13)</f>
        <v>3.1546954530450009</v>
      </c>
      <c r="Y14" s="2">
        <f>$Y$2+discount_rate*(planned*P13 + surprise*R13)</f>
        <v>3.5790853079380502</v>
      </c>
      <c r="Z14" s="2">
        <v>0</v>
      </c>
      <c r="AB14" s="2">
        <v>0</v>
      </c>
      <c r="AC14" s="2">
        <f>$AC$2+discount_rate*(planned*N13 + surprise*L13)</f>
        <v>3.5790853079380502</v>
      </c>
      <c r="AD14" s="2">
        <f>$AD$2+discount_rate*(planned*O13 + surprise*M13)</f>
        <v>3.1546954530450009</v>
      </c>
      <c r="AE14" s="2">
        <f>$AE$2+discount_rate*(planned*P13 + surprise*N13)</f>
        <v>3.4767614532645004</v>
      </c>
      <c r="AF14" s="2">
        <f>$AF$2+discount_rate*(planned*Q13 + surprise*O13)</f>
        <v>3.8630682814050004</v>
      </c>
      <c r="AG14" s="2">
        <f>$AG$2+discount_rate*(planned*R13 + surprise*P13)</f>
        <v>4.3976761453264501</v>
      </c>
      <c r="AH14" s="2">
        <f>$AH$2</f>
        <v>5</v>
      </c>
    </row>
    <row r="15" spans="1:34" x14ac:dyDescent="0.2">
      <c r="C15">
        <v>9</v>
      </c>
      <c r="D15" s="5" t="s">
        <v>11</v>
      </c>
      <c r="E15" s="5" t="str">
        <f>IF(U15=AC15,"?",IF(U15&gt;AC15,"&lt;","&gt;"))</f>
        <v>&lt;</v>
      </c>
      <c r="F15" s="5" t="str">
        <f t="shared" si="12"/>
        <v>&lt;</v>
      </c>
      <c r="G15" s="5" t="str">
        <f t="shared" si="13"/>
        <v>?</v>
      </c>
      <c r="H15" s="5" t="str">
        <f t="shared" si="14"/>
        <v>&gt;</v>
      </c>
      <c r="I15" s="5" t="str">
        <f t="shared" si="15"/>
        <v>&gt;</v>
      </c>
      <c r="J15" s="5" t="s">
        <v>10</v>
      </c>
      <c r="L15" s="2">
        <f>MAX(T15,AB15)</f>
        <v>5</v>
      </c>
      <c r="M15" s="2">
        <f t="shared" si="16"/>
        <v>4.3976761453264501</v>
      </c>
      <c r="N15" s="2">
        <f t="shared" si="17"/>
        <v>3.8750262085082299</v>
      </c>
      <c r="O15" s="2">
        <f t="shared" si="18"/>
        <v>3.4767614532645004</v>
      </c>
      <c r="P15" s="2">
        <f t="shared" si="19"/>
        <v>3.8750262085082299</v>
      </c>
      <c r="Q15" s="2">
        <f t="shared" si="20"/>
        <v>4.3976761453264501</v>
      </c>
      <c r="R15" s="2">
        <f t="shared" si="21"/>
        <v>5</v>
      </c>
      <c r="T15" s="2">
        <f>$T$2</f>
        <v>5</v>
      </c>
      <c r="U15" s="2">
        <f>$U$2+discount_rate*(planned*L14 + surprise*N14)</f>
        <v>4.3976761453264501</v>
      </c>
      <c r="V15" s="2">
        <f>$V$2+discount_rate*(planned*M14 + surprise*O14)</f>
        <v>3.8750262085082299</v>
      </c>
      <c r="W15" s="2">
        <f>$W$2+discount_rate*(planned*N14 + surprise*P14)</f>
        <v>3.4767614532645004</v>
      </c>
      <c r="X15" s="2">
        <f>$X$2+discount_rate*(planned*O14 + surprise*Q14)</f>
        <v>3.2119676302236262</v>
      </c>
      <c r="Y15" s="2">
        <f>$Y$2+discount_rate*(planned*P14 + surprise*R14)</f>
        <v>3.5790853079380502</v>
      </c>
      <c r="Z15" s="2">
        <v>0</v>
      </c>
      <c r="AB15" s="2">
        <v>0</v>
      </c>
      <c r="AC15" s="2">
        <f>$AC$2+discount_rate*(planned*N14 + surprise*L14)</f>
        <v>3.5790853079380502</v>
      </c>
      <c r="AD15" s="2">
        <f>$AD$2+discount_rate*(planned*O14 + surprise*M14)</f>
        <v>3.2119676302236262</v>
      </c>
      <c r="AE15" s="2">
        <f>$AE$2+discount_rate*(planned*P14 + surprise*N14)</f>
        <v>3.4767614532645004</v>
      </c>
      <c r="AF15" s="2">
        <f>$AF$2+discount_rate*(planned*Q14 + surprise*O14)</f>
        <v>3.8750262085082299</v>
      </c>
      <c r="AG15" s="2">
        <f>$AG$2+discount_rate*(planned*R14 + surprise*P14)</f>
        <v>4.3976761453264501</v>
      </c>
      <c r="AH15" s="2">
        <f>$AH$2</f>
        <v>5</v>
      </c>
    </row>
    <row r="16" spans="1:34" x14ac:dyDescent="0.2">
      <c r="C16">
        <v>10</v>
      </c>
      <c r="D16" s="5" t="s">
        <v>11</v>
      </c>
      <c r="E16" s="5" t="str">
        <f>IF(U16=AC16,"?",IF(U16&gt;AC16,"&lt;","&gt;"))</f>
        <v>&lt;</v>
      </c>
      <c r="F16" s="5" t="str">
        <f t="shared" ref="F16" si="22">IF(V16=AD16,"?",IF(V16&gt;AD16,"&lt;","&gt;"))</f>
        <v>&lt;</v>
      </c>
      <c r="G16" s="5" t="str">
        <f t="shared" ref="G16" si="23">IF(W16=AE16,"?",IF(W16&gt;AE16,"&lt;","&gt;"))</f>
        <v>?</v>
      </c>
      <c r="H16" s="5" t="str">
        <f t="shared" ref="H16" si="24">IF(X16=AF16,"?",IF(X16&gt;AF16,"&lt;","&gt;"))</f>
        <v>&gt;</v>
      </c>
      <c r="I16" s="5" t="str">
        <f t="shared" ref="I16" si="25">IF(Y16=AG16,"?",IF(Y16&gt;AG16,"&lt;","&gt;"))</f>
        <v>&gt;</v>
      </c>
      <c r="J16" s="5" t="s">
        <v>10</v>
      </c>
      <c r="L16" s="2">
        <f>MAX(T16,AB16)</f>
        <v>5</v>
      </c>
      <c r="M16" s="2">
        <f t="shared" ref="M16" si="26">MAX(U16,AC16)</f>
        <v>4.3987523587657407</v>
      </c>
      <c r="N16" s="2">
        <f t="shared" ref="N16" si="27">MAX(V16,AD16)</f>
        <v>3.8750262085082299</v>
      </c>
      <c r="O16" s="2">
        <f t="shared" ref="O16" si="28">MAX(W16,AE16)</f>
        <v>3.4875235876574071</v>
      </c>
      <c r="P16" s="2">
        <f t="shared" ref="P16" si="29">MAX(X16,AF16)</f>
        <v>3.8750262085082299</v>
      </c>
      <c r="Q16" s="2">
        <f t="shared" ref="Q16" si="30">MAX(Y16,AG16)</f>
        <v>4.3987523587657407</v>
      </c>
      <c r="R16" s="2">
        <f t="shared" ref="R16" si="31">MAX(Z16,AH16)</f>
        <v>5</v>
      </c>
      <c r="T16" s="2">
        <f>$T$2</f>
        <v>5</v>
      </c>
      <c r="U16" s="2">
        <f>$U$2+discount_rate*(planned*L15 + surprise*N15)</f>
        <v>4.3987523587657407</v>
      </c>
      <c r="V16" s="2">
        <f>$V$2+discount_rate*(planned*M15 + surprise*O15)</f>
        <v>3.8750262085082299</v>
      </c>
      <c r="W16" s="2">
        <f>$W$2+discount_rate*(planned*N15 + surprise*P15)</f>
        <v>3.4875235876574071</v>
      </c>
      <c r="X16" s="2">
        <f>$X$2+discount_rate*(planned*O15 + surprise*Q15)</f>
        <v>3.2119676302236262</v>
      </c>
      <c r="Y16" s="2">
        <f>$Y$2+discount_rate*(planned*P15 + surprise*R15)</f>
        <v>3.5887712288916664</v>
      </c>
      <c r="Z16" s="2">
        <v>0</v>
      </c>
      <c r="AB16" s="2">
        <v>0</v>
      </c>
      <c r="AC16" s="2">
        <f>$AC$2+discount_rate*(planned*N15 + surprise*L15)</f>
        <v>3.5887712288916664</v>
      </c>
      <c r="AD16" s="2">
        <f>$AD$2+discount_rate*(planned*O15 + surprise*M15)</f>
        <v>3.2119676302236262</v>
      </c>
      <c r="AE16" s="2">
        <f>$AE$2+discount_rate*(planned*P15 + surprise*N15)</f>
        <v>3.4875235876574071</v>
      </c>
      <c r="AF16" s="2">
        <f>$AF$2+discount_rate*(planned*Q15 + surprise*O15)</f>
        <v>3.8750262085082299</v>
      </c>
      <c r="AG16" s="2">
        <f>$AG$2+discount_rate*(planned*R15 + surprise*P15)</f>
        <v>4.3987523587657407</v>
      </c>
      <c r="AH16" s="2">
        <f>$AH$2</f>
        <v>5</v>
      </c>
    </row>
  </sheetData>
  <mergeCells count="4">
    <mergeCell ref="D4:J4"/>
    <mergeCell ref="L4:R4"/>
    <mergeCell ref="T4:Z4"/>
    <mergeCell ref="AB4:AH4"/>
  </mergeCells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7D23-BE25-4AE3-98AB-1CB04DD92A8E}">
  <dimension ref="A1:AH16"/>
  <sheetViews>
    <sheetView workbookViewId="0">
      <selection activeCell="M16" sqref="M16"/>
    </sheetView>
  </sheetViews>
  <sheetFormatPr defaultRowHeight="12.6" x14ac:dyDescent="0.2"/>
  <cols>
    <col min="1" max="1" width="11.08984375" bestFit="1" customWidth="1"/>
    <col min="2" max="2" width="5.54296875" customWidth="1"/>
    <col min="3" max="10" width="4.1796875" customWidth="1"/>
    <col min="12" max="34" width="4.1796875" customWidth="1"/>
  </cols>
  <sheetData>
    <row r="1" spans="1:34" x14ac:dyDescent="0.2">
      <c r="A1" t="s">
        <v>9</v>
      </c>
      <c r="B1" s="3">
        <v>0.01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</row>
    <row r="2" spans="1:34" x14ac:dyDescent="0.2">
      <c r="A2" t="s">
        <v>0</v>
      </c>
      <c r="B2" s="3">
        <v>0.9</v>
      </c>
      <c r="R2" t="s">
        <v>6</v>
      </c>
      <c r="T2" s="2">
        <v>5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4</v>
      </c>
      <c r="AH2" s="2">
        <v>5</v>
      </c>
    </row>
    <row r="3" spans="1:34" x14ac:dyDescent="0.2">
      <c r="A3" t="s">
        <v>1</v>
      </c>
      <c r="B3" s="3">
        <v>0.9</v>
      </c>
    </row>
    <row r="4" spans="1:34" x14ac:dyDescent="0.2">
      <c r="A4" t="s">
        <v>2</v>
      </c>
      <c r="B4" s="3">
        <f>1-B3</f>
        <v>9.9999999999999978E-2</v>
      </c>
      <c r="D4" s="4" t="s">
        <v>4</v>
      </c>
      <c r="E4" s="4"/>
      <c r="F4" s="4"/>
      <c r="G4" s="4"/>
      <c r="H4" s="4"/>
      <c r="I4" s="4"/>
      <c r="J4" s="4"/>
      <c r="L4" s="4" t="s">
        <v>5</v>
      </c>
      <c r="M4" s="4"/>
      <c r="N4" s="4"/>
      <c r="O4" s="4"/>
      <c r="P4" s="4"/>
      <c r="Q4" s="4"/>
      <c r="R4" s="4"/>
      <c r="T4" s="4" t="s">
        <v>7</v>
      </c>
      <c r="U4" s="4"/>
      <c r="V4" s="4"/>
      <c r="W4" s="4"/>
      <c r="X4" s="4"/>
      <c r="Y4" s="4"/>
      <c r="Z4" s="4"/>
      <c r="AB4" s="4" t="s">
        <v>8</v>
      </c>
      <c r="AC4" s="4"/>
      <c r="AD4" s="4"/>
      <c r="AE4" s="4"/>
      <c r="AF4" s="4"/>
      <c r="AG4" s="4"/>
      <c r="AH4" s="4"/>
    </row>
    <row r="5" spans="1:34" x14ac:dyDescent="0.2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</row>
    <row r="6" spans="1:34" x14ac:dyDescent="0.2">
      <c r="B6" t="s">
        <v>3</v>
      </c>
      <c r="C6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34" x14ac:dyDescent="0.2">
      <c r="C7">
        <v>1</v>
      </c>
      <c r="D7" s="5" t="s">
        <v>11</v>
      </c>
      <c r="E7" s="5" t="str">
        <f>IF(U7=AC7,"?",IF(U7&gt;AC7,"&lt;","&gt;"))</f>
        <v>?</v>
      </c>
      <c r="F7" s="5" t="str">
        <f t="shared" ref="F7:I16" si="0">IF(V7=AD7,"?",IF(V7&gt;AD7,"&lt;","&gt;"))</f>
        <v>?</v>
      </c>
      <c r="G7" s="5" t="str">
        <f t="shared" si="0"/>
        <v>?</v>
      </c>
      <c r="H7" s="5" t="str">
        <f t="shared" si="0"/>
        <v>&gt;</v>
      </c>
      <c r="I7" s="5" t="str">
        <f t="shared" si="0"/>
        <v>&gt;</v>
      </c>
      <c r="J7" s="5" t="s">
        <v>10</v>
      </c>
      <c r="L7" s="2">
        <f>MAX(T7,AB7)</f>
        <v>5</v>
      </c>
      <c r="M7" s="2">
        <f t="shared" ref="M7:R16" si="1">MAX(U7,AC7)</f>
        <v>0</v>
      </c>
      <c r="N7" s="2">
        <f t="shared" si="1"/>
        <v>0</v>
      </c>
      <c r="O7" s="2">
        <f t="shared" si="1"/>
        <v>0</v>
      </c>
      <c r="P7" s="2">
        <f t="shared" si="1"/>
        <v>1</v>
      </c>
      <c r="Q7" s="2">
        <f t="shared" si="1"/>
        <v>4</v>
      </c>
      <c r="R7" s="2">
        <f t="shared" si="1"/>
        <v>5</v>
      </c>
      <c r="T7" s="2">
        <f>$T$2</f>
        <v>5</v>
      </c>
      <c r="U7" s="2">
        <f>$U$2+discount_rate*(planned*L6 + surprise*N6)</f>
        <v>0</v>
      </c>
      <c r="V7" s="2">
        <f>$V$2+discount_rate*(planned*M6 + surprise*O6)</f>
        <v>0</v>
      </c>
      <c r="W7" s="2">
        <f>$W$2+discount_rate*(planned*N6 + surprise*P6)</f>
        <v>0</v>
      </c>
      <c r="X7" s="2">
        <f>$X$2+discount_rate*(planned*O6 + surprise*Q6)</f>
        <v>0</v>
      </c>
      <c r="Y7" s="2">
        <f>$Y$2+discount_rate*(planned*P6 + surprise*R6)</f>
        <v>0</v>
      </c>
      <c r="Z7" s="2">
        <v>0</v>
      </c>
      <c r="AB7" s="2">
        <v>0</v>
      </c>
      <c r="AC7" s="2">
        <f>$AC$2+discount_rate*(planned*N6 + surprise*L6)</f>
        <v>0</v>
      </c>
      <c r="AD7" s="2">
        <f>$AD$2+discount_rate*(planned*O6 + surprise*M6)</f>
        <v>0</v>
      </c>
      <c r="AE7" s="2">
        <f>$AE$2+discount_rate*(planned*P6 + surprise*N6)</f>
        <v>0</v>
      </c>
      <c r="AF7" s="2">
        <f>$AF$2+discount_rate*(planned*Q6 + surprise*O6)</f>
        <v>1</v>
      </c>
      <c r="AG7" s="2">
        <f>$AG$2+discount_rate*(planned*R6 + surprise*P6)</f>
        <v>4</v>
      </c>
      <c r="AH7" s="2">
        <f>$AH$2</f>
        <v>5</v>
      </c>
    </row>
    <row r="8" spans="1:34" x14ac:dyDescent="0.2">
      <c r="C8">
        <v>2</v>
      </c>
      <c r="D8" s="5" t="s">
        <v>11</v>
      </c>
      <c r="E8" s="5" t="str">
        <f>IF(U8=AC8,"?",IF(U8&gt;AC8,"&lt;","&gt;"))</f>
        <v>&lt;</v>
      </c>
      <c r="F8" s="5" t="str">
        <f t="shared" si="0"/>
        <v>?</v>
      </c>
      <c r="G8" s="5" t="str">
        <f t="shared" si="0"/>
        <v>&gt;</v>
      </c>
      <c r="H8" s="5" t="str">
        <f t="shared" si="0"/>
        <v>&gt;</v>
      </c>
      <c r="I8" s="5" t="str">
        <f t="shared" si="0"/>
        <v>&gt;</v>
      </c>
      <c r="J8" s="5" t="s">
        <v>10</v>
      </c>
      <c r="L8" s="2">
        <f>MAX(T8,AB8)</f>
        <v>5</v>
      </c>
      <c r="M8" s="2">
        <f t="shared" si="1"/>
        <v>4.05</v>
      </c>
      <c r="N8" s="2">
        <f t="shared" si="1"/>
        <v>0</v>
      </c>
      <c r="O8" s="2">
        <f t="shared" si="1"/>
        <v>0.81</v>
      </c>
      <c r="P8" s="2">
        <f t="shared" si="1"/>
        <v>4.24</v>
      </c>
      <c r="Q8" s="2">
        <f t="shared" si="1"/>
        <v>8.14</v>
      </c>
      <c r="R8" s="2">
        <f t="shared" si="1"/>
        <v>5</v>
      </c>
      <c r="T8" s="2">
        <f>$T$2</f>
        <v>5</v>
      </c>
      <c r="U8" s="2">
        <f>$U$2+discount_rate*(planned*L7 + surprise*N7)</f>
        <v>4.05</v>
      </c>
      <c r="V8" s="2">
        <f>$V$2+discount_rate*(planned*M7 + surprise*O7)</f>
        <v>0</v>
      </c>
      <c r="W8" s="2">
        <f>$W$2+discount_rate*(planned*N7 + surprise*P7)</f>
        <v>8.9999999999999983E-2</v>
      </c>
      <c r="X8" s="2">
        <f>$X$2+discount_rate*(planned*O7 + surprise*Q7)</f>
        <v>0.35999999999999993</v>
      </c>
      <c r="Y8" s="2">
        <f>$Y$2+discount_rate*(planned*P7 + surprise*R7)</f>
        <v>1.26</v>
      </c>
      <c r="Z8" s="2">
        <v>0</v>
      </c>
      <c r="AB8" s="2">
        <v>0</v>
      </c>
      <c r="AC8" s="2">
        <f>$AC$2+discount_rate*(planned*N7 + surprise*L7)</f>
        <v>0.4499999999999999</v>
      </c>
      <c r="AD8" s="2">
        <f>$AD$2+discount_rate*(planned*O7 + surprise*M7)</f>
        <v>0</v>
      </c>
      <c r="AE8" s="2">
        <f>$AE$2+discount_rate*(planned*P7 + surprise*N7)</f>
        <v>0.81</v>
      </c>
      <c r="AF8" s="2">
        <f>$AF$2+discount_rate*(planned*Q7 + surprise*O7)</f>
        <v>4.24</v>
      </c>
      <c r="AG8" s="2">
        <f>$AG$2+discount_rate*(planned*R7 + surprise*P7)</f>
        <v>8.14</v>
      </c>
      <c r="AH8" s="2">
        <f>$AH$2</f>
        <v>5</v>
      </c>
    </row>
    <row r="9" spans="1:34" x14ac:dyDescent="0.2">
      <c r="C9">
        <v>3</v>
      </c>
      <c r="D9" s="5" t="s">
        <v>11</v>
      </c>
      <c r="E9" s="5" t="str">
        <f>IF(U9=AC9,"?",IF(U9&gt;AC9,"&lt;","&gt;"))</f>
        <v>&lt;</v>
      </c>
      <c r="F9" s="5" t="str">
        <f t="shared" si="0"/>
        <v>&lt;</v>
      </c>
      <c r="G9" s="5" t="str">
        <f t="shared" si="0"/>
        <v>&gt;</v>
      </c>
      <c r="H9" s="5" t="str">
        <f t="shared" si="0"/>
        <v>&gt;</v>
      </c>
      <c r="I9" s="5" t="str">
        <f t="shared" si="0"/>
        <v>&gt;</v>
      </c>
      <c r="J9" s="5" t="s">
        <v>10</v>
      </c>
      <c r="L9" s="2">
        <f>MAX(T9,AB9)</f>
        <v>5</v>
      </c>
      <c r="M9" s="2">
        <f t="shared" si="1"/>
        <v>4.05</v>
      </c>
      <c r="N9" s="2">
        <f t="shared" si="1"/>
        <v>3.3534000000000002</v>
      </c>
      <c r="O9" s="2">
        <f t="shared" si="1"/>
        <v>3.4344000000000001</v>
      </c>
      <c r="P9" s="2">
        <f t="shared" si="1"/>
        <v>7.6663000000000006</v>
      </c>
      <c r="Q9" s="2">
        <f t="shared" si="1"/>
        <v>8.4315999999999995</v>
      </c>
      <c r="R9" s="2">
        <f t="shared" si="1"/>
        <v>5</v>
      </c>
      <c r="T9" s="2">
        <f>$T$2</f>
        <v>5</v>
      </c>
      <c r="U9" s="2">
        <f>$U$2+discount_rate*(planned*L8 + surprise*N8)</f>
        <v>4.05</v>
      </c>
      <c r="V9" s="2">
        <f>$V$2+discount_rate*(planned*M8 + surprise*O8)</f>
        <v>3.3534000000000002</v>
      </c>
      <c r="W9" s="2">
        <f>$W$2+discount_rate*(planned*N8 + surprise*P8)</f>
        <v>0.38159999999999994</v>
      </c>
      <c r="X9" s="2">
        <f>$X$2+discount_rate*(planned*O8 + surprise*Q8)</f>
        <v>1.3887</v>
      </c>
      <c r="Y9" s="2">
        <f>$Y$2+discount_rate*(planned*P8 + surprise*R8)</f>
        <v>3.8843999999999999</v>
      </c>
      <c r="Z9" s="2">
        <v>0</v>
      </c>
      <c r="AB9" s="2">
        <v>0</v>
      </c>
      <c r="AC9" s="2">
        <f>$AC$2+discount_rate*(planned*N8 + surprise*L8)</f>
        <v>0.4499999999999999</v>
      </c>
      <c r="AD9" s="2">
        <f>$AD$2+discount_rate*(planned*O8 + surprise*M8)</f>
        <v>1.0206</v>
      </c>
      <c r="AE9" s="2">
        <f>$AE$2+discount_rate*(planned*P8 + surprise*N8)</f>
        <v>3.4344000000000001</v>
      </c>
      <c r="AF9" s="2">
        <f>$AF$2+discount_rate*(planned*Q8 + surprise*O8)</f>
        <v>7.6663000000000006</v>
      </c>
      <c r="AG9" s="2">
        <f>$AG$2+discount_rate*(planned*R8 + surprise*P8)</f>
        <v>8.4315999999999995</v>
      </c>
      <c r="AH9" s="2">
        <f>$AH$2</f>
        <v>5</v>
      </c>
    </row>
    <row r="10" spans="1:34" x14ac:dyDescent="0.2">
      <c r="C10">
        <v>4</v>
      </c>
      <c r="D10" s="5" t="s">
        <v>11</v>
      </c>
      <c r="E10" s="5" t="str">
        <f>IF(U10=AC10,"?",IF(U10&gt;AC10,"&lt;","&gt;"))</f>
        <v>&lt;</v>
      </c>
      <c r="F10" s="5" t="str">
        <f t="shared" si="0"/>
        <v>&lt;</v>
      </c>
      <c r="G10" s="5" t="str">
        <f t="shared" si="0"/>
        <v>&gt;</v>
      </c>
      <c r="H10" s="5" t="str">
        <f t="shared" si="0"/>
        <v>&gt;</v>
      </c>
      <c r="I10" s="5" t="str">
        <f t="shared" si="0"/>
        <v>&gt;</v>
      </c>
      <c r="J10" s="5" t="s">
        <v>10</v>
      </c>
      <c r="L10" s="2">
        <f>MAX(T10,AB10)</f>
        <v>5</v>
      </c>
      <c r="M10" s="2">
        <f t="shared" si="1"/>
        <v>4.3518059999999998</v>
      </c>
      <c r="N10" s="2">
        <f t="shared" si="1"/>
        <v>3.5895959999999998</v>
      </c>
      <c r="O10" s="2">
        <f t="shared" si="1"/>
        <v>6.5115090000000002</v>
      </c>
      <c r="P10" s="2">
        <f t="shared" si="1"/>
        <v>8.1386919999999989</v>
      </c>
      <c r="Q10" s="2">
        <f t="shared" si="1"/>
        <v>8.739967</v>
      </c>
      <c r="R10" s="2">
        <f t="shared" si="1"/>
        <v>5</v>
      </c>
      <c r="T10" s="2">
        <f>$T$2</f>
        <v>5</v>
      </c>
      <c r="U10" s="2">
        <f>$U$2+discount_rate*(planned*L9 + surprise*N9)</f>
        <v>4.3518059999999998</v>
      </c>
      <c r="V10" s="2">
        <f>$V$2+discount_rate*(planned*M9 + surprise*O9)</f>
        <v>3.5895959999999998</v>
      </c>
      <c r="W10" s="2">
        <f>$W$2+discount_rate*(planned*N9 + surprise*P9)</f>
        <v>3.4062210000000004</v>
      </c>
      <c r="X10" s="2">
        <f>$X$2+discount_rate*(planned*O9 + surprise*Q9)</f>
        <v>3.540708</v>
      </c>
      <c r="Y10" s="2">
        <f>$Y$2+discount_rate*(planned*P9 + surprise*R9)</f>
        <v>6.6597030000000004</v>
      </c>
      <c r="Z10" s="2">
        <v>0</v>
      </c>
      <c r="AB10" s="2">
        <v>0</v>
      </c>
      <c r="AC10" s="2">
        <f>$AC$2+discount_rate*(planned*N9 + surprise*L9)</f>
        <v>3.1662540000000003</v>
      </c>
      <c r="AD10" s="2">
        <f>$AD$2+discount_rate*(planned*O9 + surprise*M9)</f>
        <v>3.1463640000000002</v>
      </c>
      <c r="AE10" s="2">
        <f>$AE$2+discount_rate*(planned*P9 + surprise*N9)</f>
        <v>6.5115090000000002</v>
      </c>
      <c r="AF10" s="2">
        <f>$AF$2+discount_rate*(planned*Q9 + surprise*O9)</f>
        <v>8.1386919999999989</v>
      </c>
      <c r="AG10" s="2">
        <f>$AG$2+discount_rate*(planned*R9 + surprise*P9)</f>
        <v>8.739967</v>
      </c>
      <c r="AH10" s="2">
        <f>$AH$2</f>
        <v>5</v>
      </c>
    </row>
    <row r="11" spans="1:34" x14ac:dyDescent="0.2">
      <c r="C11">
        <v>5</v>
      </c>
      <c r="D11" s="5" t="s">
        <v>11</v>
      </c>
      <c r="E11" s="5" t="str">
        <f>IF(U11=AC11,"?",IF(U11&gt;AC11,"&lt;","&gt;"))</f>
        <v>&lt;</v>
      </c>
      <c r="F11" s="5" t="str">
        <f t="shared" si="0"/>
        <v>&gt;</v>
      </c>
      <c r="G11" s="5" t="str">
        <f t="shared" si="0"/>
        <v>&gt;</v>
      </c>
      <c r="H11" s="5" t="str">
        <f t="shared" si="0"/>
        <v>&gt;</v>
      </c>
      <c r="I11" s="5" t="str">
        <f t="shared" si="0"/>
        <v>&gt;</v>
      </c>
      <c r="J11" s="5" t="s">
        <v>10</v>
      </c>
      <c r="L11" s="2">
        <f>MAX(T11,AB11)</f>
        <v>5</v>
      </c>
      <c r="M11" s="2">
        <f t="shared" si="1"/>
        <v>4.3730636399999998</v>
      </c>
      <c r="N11" s="2">
        <f t="shared" si="1"/>
        <v>5.6659848300000002</v>
      </c>
      <c r="O11" s="2">
        <f t="shared" si="1"/>
        <v>6.9154041599999987</v>
      </c>
      <c r="P11" s="2">
        <f t="shared" si="1"/>
        <v>8.6654090799999999</v>
      </c>
      <c r="Q11" s="2">
        <f t="shared" si="1"/>
        <v>8.78248228</v>
      </c>
      <c r="R11" s="2">
        <f t="shared" si="1"/>
        <v>5</v>
      </c>
      <c r="T11" s="2">
        <f>$T$2</f>
        <v>5</v>
      </c>
      <c r="U11" s="2">
        <f>$U$2+discount_rate*(planned*L10 + surprise*N10)</f>
        <v>4.3730636399999998</v>
      </c>
      <c r="V11" s="2">
        <f>$V$2+discount_rate*(planned*M10 + surprise*O10)</f>
        <v>4.1109986700000007</v>
      </c>
      <c r="W11" s="2">
        <f>$W$2+discount_rate*(planned*N10 + surprise*P10)</f>
        <v>3.64005504</v>
      </c>
      <c r="X11" s="2">
        <f>$X$2+discount_rate*(planned*O10 + surprise*Q10)</f>
        <v>6.06091932</v>
      </c>
      <c r="Y11" s="2">
        <f>$Y$2+discount_rate*(planned*P10 + surprise*R10)</f>
        <v>7.0423405199999989</v>
      </c>
      <c r="Z11" s="2">
        <v>0</v>
      </c>
      <c r="AB11" s="2">
        <v>0</v>
      </c>
      <c r="AC11" s="2">
        <f>$AC$2+discount_rate*(planned*N10 + surprise*L10)</f>
        <v>3.35757276</v>
      </c>
      <c r="AD11" s="2">
        <f>$AD$2+discount_rate*(planned*O10 + surprise*M10)</f>
        <v>5.6659848300000002</v>
      </c>
      <c r="AE11" s="2">
        <f>$AE$2+discount_rate*(planned*P10 + surprise*N10)</f>
        <v>6.9154041599999987</v>
      </c>
      <c r="AF11" s="2">
        <f>$AF$2+discount_rate*(planned*Q10 + surprise*O10)</f>
        <v>8.6654090799999999</v>
      </c>
      <c r="AG11" s="2">
        <f>$AG$2+discount_rate*(planned*R10 + surprise*P10)</f>
        <v>8.78248228</v>
      </c>
      <c r="AH11" s="2">
        <f>$AH$2</f>
        <v>5</v>
      </c>
    </row>
    <row r="12" spans="1:34" x14ac:dyDescent="0.2">
      <c r="C12">
        <v>6</v>
      </c>
      <c r="D12" s="5" t="s">
        <v>11</v>
      </c>
      <c r="E12" s="5" t="str">
        <f>IF(U12=AC12,"?",IF(U12&gt;AC12,"&lt;","&gt;"))</f>
        <v>&gt;</v>
      </c>
      <c r="F12" s="5" t="str">
        <f t="shared" si="0"/>
        <v>&gt;</v>
      </c>
      <c r="G12" s="5" t="str">
        <f t="shared" si="0"/>
        <v>&gt;</v>
      </c>
      <c r="H12" s="5" t="str">
        <f t="shared" si="0"/>
        <v>&gt;</v>
      </c>
      <c r="I12" s="5" t="str">
        <f t="shared" si="0"/>
        <v>&gt;</v>
      </c>
      <c r="J12" s="5" t="s">
        <v>10</v>
      </c>
      <c r="L12" s="2">
        <f>MAX(T12,AB12)</f>
        <v>5</v>
      </c>
      <c r="M12" s="2">
        <f t="shared" si="1"/>
        <v>5.0394477123000003</v>
      </c>
      <c r="N12" s="2">
        <f t="shared" si="1"/>
        <v>5.9950530971999987</v>
      </c>
      <c r="O12" s="2">
        <f t="shared" si="1"/>
        <v>7.5289199894999994</v>
      </c>
      <c r="P12" s="2">
        <f t="shared" si="1"/>
        <v>8.7361970212000006</v>
      </c>
      <c r="Q12" s="2">
        <f t="shared" si="1"/>
        <v>8.8298868172000002</v>
      </c>
      <c r="R12" s="2">
        <f t="shared" si="1"/>
        <v>5</v>
      </c>
      <c r="T12" s="2">
        <f>$T$2</f>
        <v>5</v>
      </c>
      <c r="U12" s="2">
        <f>$U$2+discount_rate*(planned*L11 + surprise*N11)</f>
        <v>4.5599386346999999</v>
      </c>
      <c r="V12" s="2">
        <f>$V$2+discount_rate*(planned*M11 + surprise*O11)</f>
        <v>4.1645679227999999</v>
      </c>
      <c r="W12" s="2">
        <f>$W$2+discount_rate*(planned*N11 + surprise*P11)</f>
        <v>5.3693345295000006</v>
      </c>
      <c r="X12" s="2">
        <f>$X$2+discount_rate*(planned*O11 + surprise*Q11)</f>
        <v>6.391900774799999</v>
      </c>
      <c r="Y12" s="2">
        <f>$Y$2+discount_rate*(planned*P11 + surprise*R11)</f>
        <v>7.4689813547999995</v>
      </c>
      <c r="Z12" s="2">
        <v>0</v>
      </c>
      <c r="AB12" s="2">
        <v>0</v>
      </c>
      <c r="AC12" s="2">
        <f>$AC$2+discount_rate*(planned*N11 + surprise*L11)</f>
        <v>5.0394477123000003</v>
      </c>
      <c r="AD12" s="2">
        <f>$AD$2+discount_rate*(planned*O11 + surprise*M11)</f>
        <v>5.9950530971999987</v>
      </c>
      <c r="AE12" s="2">
        <f>$AE$2+discount_rate*(planned*P11 + surprise*N11)</f>
        <v>7.5289199894999994</v>
      </c>
      <c r="AF12" s="2">
        <f>$AF$2+discount_rate*(planned*Q11 + surprise*O11)</f>
        <v>8.7361970212000006</v>
      </c>
      <c r="AG12" s="2">
        <f>$AG$2+discount_rate*(planned*R11 + surprise*P11)</f>
        <v>8.8298868172000002</v>
      </c>
      <c r="AH12" s="2">
        <f>$AH$2</f>
        <v>5</v>
      </c>
    </row>
    <row r="13" spans="1:34" x14ac:dyDescent="0.2">
      <c r="C13">
        <v>7</v>
      </c>
      <c r="D13" s="5" t="s">
        <v>11</v>
      </c>
      <c r="E13" s="5" t="str">
        <f>IF(U13=AC13,"?",IF(U13&gt;AC13,"&lt;","&gt;"))</f>
        <v>&gt;</v>
      </c>
      <c r="F13" s="5" t="str">
        <f t="shared" si="0"/>
        <v>&gt;</v>
      </c>
      <c r="G13" s="5" t="str">
        <f t="shared" si="0"/>
        <v>&gt;</v>
      </c>
      <c r="H13" s="5" t="str">
        <f t="shared" si="0"/>
        <v>&gt;</v>
      </c>
      <c r="I13" s="5" t="str">
        <f t="shared" si="0"/>
        <v>&gt;</v>
      </c>
      <c r="J13" s="5" t="s">
        <v>10</v>
      </c>
      <c r="L13" s="2">
        <f>MAX(T13,AB13)</f>
        <v>5</v>
      </c>
      <c r="M13" s="2">
        <f t="shared" si="1"/>
        <v>5.3059930087319991</v>
      </c>
      <c r="N13" s="2">
        <f t="shared" si="1"/>
        <v>6.5519754856019992</v>
      </c>
      <c r="O13" s="2">
        <f t="shared" si="1"/>
        <v>7.6158743659200008</v>
      </c>
      <c r="P13" s="2">
        <f t="shared" si="1"/>
        <v>8.8298111209869994</v>
      </c>
      <c r="Q13" s="2">
        <f t="shared" si="1"/>
        <v>8.8362577319079989</v>
      </c>
      <c r="R13" s="2">
        <f t="shared" si="1"/>
        <v>5</v>
      </c>
      <c r="T13" s="2">
        <f>$T$2</f>
        <v>5</v>
      </c>
      <c r="U13" s="2">
        <f>$U$2+discount_rate*(planned*L12 + surprise*N12)</f>
        <v>4.589554778748</v>
      </c>
      <c r="V13" s="2">
        <f>$V$2+discount_rate*(planned*M12 + surprise*O12)</f>
        <v>4.759555446018001</v>
      </c>
      <c r="W13" s="2">
        <f>$W$2+discount_rate*(planned*N12 + surprise*P12)</f>
        <v>5.6422507406399998</v>
      </c>
      <c r="X13" s="2">
        <f>$X$2+discount_rate*(planned*O12 + surprise*Q12)</f>
        <v>6.8931150050429997</v>
      </c>
      <c r="Y13" s="2">
        <f>$Y$2+discount_rate*(planned*P12 + surprise*R12)</f>
        <v>7.5263195871719999</v>
      </c>
      <c r="Z13" s="2">
        <v>0</v>
      </c>
      <c r="AB13" s="2">
        <v>0</v>
      </c>
      <c r="AC13" s="2">
        <f>$AC$2+discount_rate*(planned*N12 + surprise*L12)</f>
        <v>5.3059930087319991</v>
      </c>
      <c r="AD13" s="2">
        <f>$AD$2+discount_rate*(planned*O12 + surprise*M12)</f>
        <v>6.5519754856019992</v>
      </c>
      <c r="AE13" s="2">
        <f>$AE$2+discount_rate*(planned*P12 + surprise*N12)</f>
        <v>7.6158743659200008</v>
      </c>
      <c r="AF13" s="2">
        <f>$AF$2+discount_rate*(planned*Q12 + surprise*O12)</f>
        <v>8.8298111209869994</v>
      </c>
      <c r="AG13" s="2">
        <f>$AG$2+discount_rate*(planned*R12 + surprise*P12)</f>
        <v>8.8362577319079989</v>
      </c>
      <c r="AH13" s="2">
        <f>$AH$2</f>
        <v>5</v>
      </c>
    </row>
    <row r="14" spans="1:34" x14ac:dyDescent="0.2">
      <c r="C14">
        <v>8</v>
      </c>
      <c r="D14" s="5" t="s">
        <v>11</v>
      </c>
      <c r="E14" s="5" t="str">
        <f>IF(U14=AC14,"?",IF(U14&gt;AC14,"&lt;","&gt;"))</f>
        <v>&gt;</v>
      </c>
      <c r="F14" s="5" t="str">
        <f t="shared" si="0"/>
        <v>&gt;</v>
      </c>
      <c r="G14" s="5" t="str">
        <f t="shared" si="0"/>
        <v>&gt;</v>
      </c>
      <c r="H14" s="5" t="str">
        <f t="shared" si="0"/>
        <v>&gt;</v>
      </c>
      <c r="I14" s="5" t="str">
        <f t="shared" si="0"/>
        <v>&gt;</v>
      </c>
      <c r="J14" s="5" t="s">
        <v>10</v>
      </c>
      <c r="L14" s="2">
        <f>MAX(T14,AB14)</f>
        <v>5</v>
      </c>
      <c r="M14" s="2">
        <f t="shared" si="1"/>
        <v>5.7571001433376194</v>
      </c>
      <c r="N14" s="2">
        <f t="shared" si="1"/>
        <v>6.64639760718108</v>
      </c>
      <c r="O14" s="2">
        <f t="shared" si="1"/>
        <v>7.7418248017036495</v>
      </c>
      <c r="P14" s="2">
        <f t="shared" si="1"/>
        <v>8.8427974557782782</v>
      </c>
      <c r="Q14" s="2">
        <f t="shared" si="1"/>
        <v>8.8446830008888302</v>
      </c>
      <c r="R14" s="2">
        <f t="shared" si="1"/>
        <v>5</v>
      </c>
      <c r="T14" s="2">
        <f>$T$2</f>
        <v>5</v>
      </c>
      <c r="U14" s="2">
        <f>$U$2+discount_rate*(planned*L13 + surprise*N13)</f>
        <v>4.6396777937041795</v>
      </c>
      <c r="V14" s="2">
        <f>$V$2+discount_rate*(planned*M13 + surprise*O13)</f>
        <v>4.9832830300057189</v>
      </c>
      <c r="W14" s="2">
        <f>$W$2+discount_rate*(planned*N13 + surprise*P13)</f>
        <v>6.1017831442264496</v>
      </c>
      <c r="X14" s="2">
        <f>$X$2+discount_rate*(planned*O13 + surprise*Q13)</f>
        <v>6.9641214322669205</v>
      </c>
      <c r="Y14" s="2">
        <f>$Y$2+discount_rate*(planned*P13 + surprise*R13)</f>
        <v>7.6021470079994691</v>
      </c>
      <c r="Z14" s="2">
        <v>0</v>
      </c>
      <c r="AB14" s="2">
        <v>0</v>
      </c>
      <c r="AC14" s="2">
        <f>$AC$2+discount_rate*(planned*N13 + surprise*L13)</f>
        <v>5.7571001433376194</v>
      </c>
      <c r="AD14" s="2">
        <f>$AD$2+discount_rate*(planned*O13 + surprise*M13)</f>
        <v>6.64639760718108</v>
      </c>
      <c r="AE14" s="2">
        <f>$AE$2+discount_rate*(planned*P13 + surprise*N13)</f>
        <v>7.7418248017036495</v>
      </c>
      <c r="AF14" s="2">
        <f>$AF$2+discount_rate*(planned*Q13 + surprise*O13)</f>
        <v>8.8427974557782782</v>
      </c>
      <c r="AG14" s="2">
        <f>$AG$2+discount_rate*(planned*R13 + surprise*P13)</f>
        <v>8.8446830008888302</v>
      </c>
      <c r="AH14" s="2">
        <f>$AH$2</f>
        <v>5</v>
      </c>
    </row>
    <row r="15" spans="1:34" x14ac:dyDescent="0.2">
      <c r="C15">
        <v>9</v>
      </c>
      <c r="D15" s="5" t="s">
        <v>11</v>
      </c>
      <c r="E15" s="5" t="str">
        <f>IF(U15=AC15,"?",IF(U15&gt;AC15,"&lt;","&gt;"))</f>
        <v>&gt;</v>
      </c>
      <c r="F15" s="5" t="str">
        <f t="shared" si="0"/>
        <v>&gt;</v>
      </c>
      <c r="G15" s="5" t="str">
        <f t="shared" si="0"/>
        <v>&gt;</v>
      </c>
      <c r="H15" s="5" t="str">
        <f t="shared" si="0"/>
        <v>&gt;</v>
      </c>
      <c r="I15" s="5" t="str">
        <f t="shared" si="0"/>
        <v>&gt;</v>
      </c>
      <c r="J15" s="5" t="s">
        <v>10</v>
      </c>
      <c r="L15" s="2">
        <f>MAX(T15,AB15)</f>
        <v>5</v>
      </c>
      <c r="M15" s="2">
        <f t="shared" si="1"/>
        <v>5.8335820618166743</v>
      </c>
      <c r="N15" s="2">
        <f t="shared" si="1"/>
        <v>6.7890171022803418</v>
      </c>
      <c r="O15" s="2">
        <f t="shared" si="1"/>
        <v>7.7608417238267027</v>
      </c>
      <c r="P15" s="2">
        <f t="shared" si="1"/>
        <v>8.8609574628732801</v>
      </c>
      <c r="Q15" s="2">
        <f t="shared" si="1"/>
        <v>8.8458517710200439</v>
      </c>
      <c r="R15" s="2">
        <f t="shared" si="1"/>
        <v>5</v>
      </c>
      <c r="T15" s="2">
        <f>$T$2</f>
        <v>5</v>
      </c>
      <c r="U15" s="2">
        <f>$U$2+discount_rate*(planned*L14 + surprise*N14)</f>
        <v>4.6481757846462974</v>
      </c>
      <c r="V15" s="2">
        <f>$V$2+discount_rate*(planned*M14 + surprise*O14)</f>
        <v>5.3600153482568</v>
      </c>
      <c r="W15" s="2">
        <f>$W$2+discount_rate*(planned*N14 + surprise*P14)</f>
        <v>6.1794338328367191</v>
      </c>
      <c r="X15" s="2">
        <f>$X$2+discount_rate*(planned*O14 + surprise*Q14)</f>
        <v>7.0668995594599506</v>
      </c>
      <c r="Y15" s="2">
        <f>$Y$2+discount_rate*(planned*P14 + surprise*R14)</f>
        <v>7.6126659391804052</v>
      </c>
      <c r="Z15" s="2">
        <v>0</v>
      </c>
      <c r="AB15" s="2">
        <v>0</v>
      </c>
      <c r="AC15" s="2">
        <f>$AC$2+discount_rate*(planned*N14 + surprise*L14)</f>
        <v>5.8335820618166743</v>
      </c>
      <c r="AD15" s="2">
        <f>$AD$2+discount_rate*(planned*O14 + surprise*M14)</f>
        <v>6.7890171022803418</v>
      </c>
      <c r="AE15" s="2">
        <f>$AE$2+discount_rate*(planned*P14 + surprise*N14)</f>
        <v>7.7608417238267027</v>
      </c>
      <c r="AF15" s="2">
        <f>$AF$2+discount_rate*(planned*Q14 + surprise*O14)</f>
        <v>8.8609574628732801</v>
      </c>
      <c r="AG15" s="2">
        <f>$AG$2+discount_rate*(planned*R14 + surprise*P14)</f>
        <v>8.8458517710200439</v>
      </c>
      <c r="AH15" s="2">
        <f>$AH$2</f>
        <v>5</v>
      </c>
    </row>
    <row r="16" spans="1:34" x14ac:dyDescent="0.2">
      <c r="C16">
        <v>10</v>
      </c>
      <c r="D16" s="5" t="s">
        <v>11</v>
      </c>
      <c r="E16" s="5" t="str">
        <f>IF(U16=AC16,"?",IF(U16&gt;AC16,"&lt;","&gt;"))</f>
        <v>&gt;</v>
      </c>
      <c r="F16" s="5" t="str">
        <f t="shared" si="0"/>
        <v>&gt;</v>
      </c>
      <c r="G16" s="5" t="str">
        <f t="shared" si="0"/>
        <v>&gt;</v>
      </c>
      <c r="H16" s="5" t="str">
        <f t="shared" si="0"/>
        <v>&gt;</v>
      </c>
      <c r="I16" s="5" t="str">
        <f t="shared" si="0"/>
        <v>&gt;</v>
      </c>
      <c r="J16" s="5" t="s">
        <v>10</v>
      </c>
      <c r="L16" s="2">
        <f>MAX(T16,AB16)</f>
        <v>5</v>
      </c>
      <c r="M16" s="2">
        <f t="shared" si="1"/>
        <v>5.9491038528470765</v>
      </c>
      <c r="N16" s="2">
        <f t="shared" si="1"/>
        <v>6.8113041818631297</v>
      </c>
      <c r="O16" s="2">
        <f t="shared" si="1"/>
        <v>7.7883870841325882</v>
      </c>
      <c r="P16" s="2">
        <f t="shared" si="1"/>
        <v>8.8636156896706382</v>
      </c>
      <c r="Q16" s="2">
        <f t="shared" si="1"/>
        <v>8.8474861716585949</v>
      </c>
      <c r="R16" s="2">
        <f t="shared" si="1"/>
        <v>5</v>
      </c>
      <c r="T16" s="2">
        <f>$T$2</f>
        <v>5</v>
      </c>
      <c r="U16" s="2">
        <f>$U$2+discount_rate*(planned*L15 + surprise*N15)</f>
        <v>4.6610115392052309</v>
      </c>
      <c r="V16" s="2">
        <f>$V$2+discount_rate*(planned*M15 + surprise*O15)</f>
        <v>5.4236772252159096</v>
      </c>
      <c r="W16" s="2">
        <f>$W$2+discount_rate*(planned*N15 + surprise*P15)</f>
        <v>6.2965900245056723</v>
      </c>
      <c r="X16" s="2">
        <f>$X$2+discount_rate*(planned*O15 + surprise*Q15)</f>
        <v>7.082408455691434</v>
      </c>
      <c r="Y16" s="2">
        <f>$Y$2+discount_rate*(planned*P15 + surprise*R15)</f>
        <v>7.6273755449273573</v>
      </c>
      <c r="Z16" s="2">
        <v>0</v>
      </c>
      <c r="AB16" s="2">
        <v>0</v>
      </c>
      <c r="AC16" s="2">
        <f>$AC$2+discount_rate*(planned*N15 + surprise*L15)</f>
        <v>5.9491038528470765</v>
      </c>
      <c r="AD16" s="2">
        <f>$AD$2+discount_rate*(planned*O15 + surprise*M15)</f>
        <v>6.8113041818631297</v>
      </c>
      <c r="AE16" s="2">
        <f>$AE$2+discount_rate*(planned*P15 + surprise*N15)</f>
        <v>7.7883870841325882</v>
      </c>
      <c r="AF16" s="2">
        <f>$AF$2+discount_rate*(planned*Q15 + surprise*O15)</f>
        <v>8.8636156896706382</v>
      </c>
      <c r="AG16" s="2">
        <f>$AG$2+discount_rate*(planned*R15 + surprise*P15)</f>
        <v>8.8474861716585949</v>
      </c>
      <c r="AH16" s="2">
        <f>$AH$2</f>
        <v>5</v>
      </c>
    </row>
  </sheetData>
  <mergeCells count="4">
    <mergeCell ref="D4:J4"/>
    <mergeCell ref="L4:R4"/>
    <mergeCell ref="T4:Z4"/>
    <mergeCell ref="AB4:A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D4E0-B46C-4C62-A6A8-8CD440CA6A13}">
  <dimension ref="A1:AH16"/>
  <sheetViews>
    <sheetView workbookViewId="0">
      <selection activeCell="W2" sqref="W2"/>
    </sheetView>
  </sheetViews>
  <sheetFormatPr defaultRowHeight="12.6" x14ac:dyDescent="0.2"/>
  <cols>
    <col min="1" max="1" width="11.08984375" bestFit="1" customWidth="1"/>
    <col min="2" max="2" width="5.54296875" customWidth="1"/>
    <col min="3" max="35" width="4.1796875" customWidth="1"/>
  </cols>
  <sheetData>
    <row r="1" spans="1:34" x14ac:dyDescent="0.2">
      <c r="A1" t="s">
        <v>9</v>
      </c>
      <c r="B1" s="3">
        <v>0.01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</row>
    <row r="2" spans="1:34" x14ac:dyDescent="0.2">
      <c r="A2" t="s">
        <v>0</v>
      </c>
      <c r="B2" s="3">
        <v>0.9</v>
      </c>
      <c r="R2" t="s">
        <v>6</v>
      </c>
      <c r="T2" s="2">
        <v>5</v>
      </c>
      <c r="U2" s="2">
        <v>4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5</v>
      </c>
    </row>
    <row r="3" spans="1:34" x14ac:dyDescent="0.2">
      <c r="A3" t="s">
        <v>1</v>
      </c>
      <c r="B3" s="3">
        <v>0.9</v>
      </c>
    </row>
    <row r="4" spans="1:34" x14ac:dyDescent="0.2">
      <c r="A4" t="s">
        <v>2</v>
      </c>
      <c r="B4" s="3">
        <f>1-B3</f>
        <v>9.9999999999999978E-2</v>
      </c>
      <c r="D4" s="4" t="s">
        <v>4</v>
      </c>
      <c r="E4" s="4"/>
      <c r="F4" s="4"/>
      <c r="G4" s="4"/>
      <c r="H4" s="4"/>
      <c r="I4" s="4"/>
      <c r="J4" s="4"/>
      <c r="L4" s="4" t="s">
        <v>5</v>
      </c>
      <c r="M4" s="4"/>
      <c r="N4" s="4"/>
      <c r="O4" s="4"/>
      <c r="P4" s="4"/>
      <c r="Q4" s="4"/>
      <c r="R4" s="4"/>
      <c r="T4" s="4" t="s">
        <v>7</v>
      </c>
      <c r="U4" s="4"/>
      <c r="V4" s="4"/>
      <c r="W4" s="4"/>
      <c r="X4" s="4"/>
      <c r="Y4" s="4"/>
      <c r="Z4" s="4"/>
      <c r="AB4" s="4" t="s">
        <v>8</v>
      </c>
      <c r="AC4" s="4"/>
      <c r="AD4" s="4"/>
      <c r="AE4" s="4"/>
      <c r="AF4" s="4"/>
      <c r="AG4" s="4"/>
      <c r="AH4" s="4"/>
    </row>
    <row r="5" spans="1:34" x14ac:dyDescent="0.2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</row>
    <row r="6" spans="1:34" x14ac:dyDescent="0.2">
      <c r="B6" t="s">
        <v>3</v>
      </c>
      <c r="C6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34" x14ac:dyDescent="0.2">
      <c r="C7">
        <v>1</v>
      </c>
      <c r="D7" s="5" t="s">
        <v>11</v>
      </c>
      <c r="E7" s="5" t="str">
        <f>IF(U7=AC7,"?",IF(U7&gt;AC7,"&lt;","&gt;"))</f>
        <v>&lt;</v>
      </c>
      <c r="F7" s="5" t="str">
        <f t="shared" ref="F7:I16" si="0">IF(V7=AD7,"?",IF(V7&gt;AD7,"&lt;","&gt;"))</f>
        <v>&lt;</v>
      </c>
      <c r="G7" s="5" t="str">
        <f t="shared" si="0"/>
        <v>?</v>
      </c>
      <c r="H7" s="5" t="str">
        <f t="shared" si="0"/>
        <v>?</v>
      </c>
      <c r="I7" s="5" t="str">
        <f t="shared" si="0"/>
        <v>?</v>
      </c>
      <c r="J7" s="5" t="s">
        <v>10</v>
      </c>
      <c r="L7" s="2">
        <f>MAX(T7,AB7)</f>
        <v>5</v>
      </c>
      <c r="M7" s="2">
        <f t="shared" ref="M7:R16" si="1">MAX(U7,AC7)</f>
        <v>4</v>
      </c>
      <c r="N7" s="2">
        <f t="shared" si="1"/>
        <v>1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5</v>
      </c>
      <c r="T7" s="2">
        <f>$T$2</f>
        <v>5</v>
      </c>
      <c r="U7" s="2">
        <f>$U$2+discount_rate*(planned*L6 + surprise*N6)</f>
        <v>4</v>
      </c>
      <c r="V7" s="2">
        <f>$V$2+discount_rate*(planned*M6 + surprise*O6)</f>
        <v>1</v>
      </c>
      <c r="W7" s="2">
        <f>$W$2+discount_rate*(planned*N6 + surprise*P6)</f>
        <v>0</v>
      </c>
      <c r="X7" s="2">
        <f>$X$2+discount_rate*(planned*O6 + surprise*Q6)</f>
        <v>0</v>
      </c>
      <c r="Y7" s="2">
        <f>$Y$2+discount_rate*(planned*P6 + surprise*R6)</f>
        <v>0</v>
      </c>
      <c r="Z7" s="2">
        <v>0</v>
      </c>
      <c r="AB7" s="2">
        <v>0</v>
      </c>
      <c r="AC7" s="2">
        <f>$AC$2+discount_rate*(planned*N6 + surprise*L6)</f>
        <v>0</v>
      </c>
      <c r="AD7" s="2">
        <f>$AD$2+discount_rate*(planned*O6 + surprise*M6)</f>
        <v>0</v>
      </c>
      <c r="AE7" s="2">
        <f>$AE$2+discount_rate*(planned*P6 + surprise*N6)</f>
        <v>0</v>
      </c>
      <c r="AF7" s="2">
        <f>$AF$2+discount_rate*(planned*Q6 + surprise*O6)</f>
        <v>0</v>
      </c>
      <c r="AG7" s="2">
        <f>$AG$2+discount_rate*(planned*R6 + surprise*P6)</f>
        <v>0</v>
      </c>
      <c r="AH7" s="2">
        <f>$AH$2</f>
        <v>5</v>
      </c>
    </row>
    <row r="8" spans="1:34" x14ac:dyDescent="0.2">
      <c r="C8">
        <v>2</v>
      </c>
      <c r="D8" s="5" t="s">
        <v>11</v>
      </c>
      <c r="E8" s="5" t="str">
        <f>IF(U8=AC8,"?",IF(U8&gt;AC8,"&lt;","&gt;"))</f>
        <v>&lt;</v>
      </c>
      <c r="F8" s="5" t="str">
        <f t="shared" si="0"/>
        <v>&lt;</v>
      </c>
      <c r="G8" s="5" t="str">
        <f t="shared" si="0"/>
        <v>&lt;</v>
      </c>
      <c r="H8" s="5" t="str">
        <f t="shared" si="0"/>
        <v>?</v>
      </c>
      <c r="I8" s="5" t="str">
        <f t="shared" si="0"/>
        <v>&gt;</v>
      </c>
      <c r="J8" s="5" t="s">
        <v>10</v>
      </c>
      <c r="L8" s="2">
        <f>MAX(T8,AB8)</f>
        <v>5</v>
      </c>
      <c r="M8" s="2">
        <f t="shared" si="1"/>
        <v>8.14</v>
      </c>
      <c r="N8" s="2">
        <f t="shared" si="1"/>
        <v>4.24</v>
      </c>
      <c r="O8" s="2">
        <f t="shared" si="1"/>
        <v>0.81</v>
      </c>
      <c r="P8" s="2">
        <f t="shared" si="1"/>
        <v>0</v>
      </c>
      <c r="Q8" s="2">
        <f t="shared" si="1"/>
        <v>4.05</v>
      </c>
      <c r="R8" s="2">
        <f t="shared" si="1"/>
        <v>5</v>
      </c>
      <c r="T8" s="2">
        <f>$T$2</f>
        <v>5</v>
      </c>
      <c r="U8" s="2">
        <f>$U$2+discount_rate*(planned*L7 + surprise*N7)</f>
        <v>8.14</v>
      </c>
      <c r="V8" s="2">
        <f>$V$2+discount_rate*(planned*M7 + surprise*O7)</f>
        <v>4.24</v>
      </c>
      <c r="W8" s="2">
        <f>$W$2+discount_rate*(planned*N7 + surprise*P7)</f>
        <v>0.81</v>
      </c>
      <c r="X8" s="2">
        <f>$X$2+discount_rate*(planned*O7 + surprise*Q7)</f>
        <v>0</v>
      </c>
      <c r="Y8" s="2">
        <f>$Y$2+discount_rate*(planned*P7 + surprise*R7)</f>
        <v>0.4499999999999999</v>
      </c>
      <c r="Z8" s="2">
        <v>0</v>
      </c>
      <c r="AB8" s="2">
        <v>0</v>
      </c>
      <c r="AC8" s="2">
        <f>$AC$2+discount_rate*(planned*N7 + surprise*L7)</f>
        <v>1.26</v>
      </c>
      <c r="AD8" s="2">
        <f>$AD$2+discount_rate*(planned*O7 + surprise*M7)</f>
        <v>0.35999999999999993</v>
      </c>
      <c r="AE8" s="2">
        <f>$AE$2+discount_rate*(planned*P7 + surprise*N7)</f>
        <v>8.9999999999999983E-2</v>
      </c>
      <c r="AF8" s="2">
        <f>$AF$2+discount_rate*(planned*Q7 + surprise*O7)</f>
        <v>0</v>
      </c>
      <c r="AG8" s="2">
        <f>$AG$2+discount_rate*(planned*R7 + surprise*P7)</f>
        <v>4.05</v>
      </c>
      <c r="AH8" s="2">
        <f>$AH$2</f>
        <v>5</v>
      </c>
    </row>
    <row r="9" spans="1:34" x14ac:dyDescent="0.2">
      <c r="C9">
        <v>3</v>
      </c>
      <c r="D9" s="5" t="s">
        <v>11</v>
      </c>
      <c r="E9" s="5" t="str">
        <f>IF(U9=AC9,"?",IF(U9&gt;AC9,"&lt;","&gt;"))</f>
        <v>&lt;</v>
      </c>
      <c r="F9" s="5" t="str">
        <f t="shared" si="0"/>
        <v>&lt;</v>
      </c>
      <c r="G9" s="5" t="str">
        <f t="shared" si="0"/>
        <v>&lt;</v>
      </c>
      <c r="H9" s="5" t="str">
        <f t="shared" si="0"/>
        <v>&gt;</v>
      </c>
      <c r="I9" s="5" t="str">
        <f t="shared" si="0"/>
        <v>&gt;</v>
      </c>
      <c r="J9" s="5" t="s">
        <v>10</v>
      </c>
      <c r="L9" s="2">
        <f>MAX(T9,AB9)</f>
        <v>5</v>
      </c>
      <c r="M9" s="2">
        <f t="shared" si="1"/>
        <v>8.4315999999999995</v>
      </c>
      <c r="N9" s="2">
        <f t="shared" si="1"/>
        <v>7.6663000000000006</v>
      </c>
      <c r="O9" s="2">
        <f t="shared" si="1"/>
        <v>3.4344000000000001</v>
      </c>
      <c r="P9" s="2">
        <f t="shared" si="1"/>
        <v>3.3534000000000002</v>
      </c>
      <c r="Q9" s="2">
        <f t="shared" si="1"/>
        <v>4.05</v>
      </c>
      <c r="R9" s="2">
        <f t="shared" si="1"/>
        <v>5</v>
      </c>
      <c r="T9" s="2">
        <f>$T$2</f>
        <v>5</v>
      </c>
      <c r="U9" s="2">
        <f>$U$2+discount_rate*(planned*L8 + surprise*N8)</f>
        <v>8.4315999999999995</v>
      </c>
      <c r="V9" s="2">
        <f>$V$2+discount_rate*(planned*M8 + surprise*O8)</f>
        <v>7.6663000000000006</v>
      </c>
      <c r="W9" s="2">
        <f>$W$2+discount_rate*(planned*N8 + surprise*P8)</f>
        <v>3.4344000000000001</v>
      </c>
      <c r="X9" s="2">
        <f>$X$2+discount_rate*(planned*O8 + surprise*Q8)</f>
        <v>1.0206</v>
      </c>
      <c r="Y9" s="2">
        <f>$Y$2+discount_rate*(planned*P8 + surprise*R8)</f>
        <v>0.4499999999999999</v>
      </c>
      <c r="Z9" s="2">
        <v>0</v>
      </c>
      <c r="AB9" s="2">
        <v>0</v>
      </c>
      <c r="AC9" s="2">
        <f>$AC$2+discount_rate*(planned*N8 + surprise*L8)</f>
        <v>3.8843999999999999</v>
      </c>
      <c r="AD9" s="2">
        <f>$AD$2+discount_rate*(planned*O8 + surprise*M8)</f>
        <v>1.3887</v>
      </c>
      <c r="AE9" s="2">
        <f>$AE$2+discount_rate*(planned*P8 + surprise*N8)</f>
        <v>0.38159999999999994</v>
      </c>
      <c r="AF9" s="2">
        <f>$AF$2+discount_rate*(planned*Q8 + surprise*O8)</f>
        <v>3.3534000000000002</v>
      </c>
      <c r="AG9" s="2">
        <f>$AG$2+discount_rate*(planned*R8 + surprise*P8)</f>
        <v>4.05</v>
      </c>
      <c r="AH9" s="2">
        <f>$AH$2</f>
        <v>5</v>
      </c>
    </row>
    <row r="10" spans="1:34" x14ac:dyDescent="0.2">
      <c r="C10">
        <v>4</v>
      </c>
      <c r="D10" s="5" t="s">
        <v>11</v>
      </c>
      <c r="E10" s="5" t="str">
        <f>IF(U10=AC10,"?",IF(U10&gt;AC10,"&lt;","&gt;"))</f>
        <v>&lt;</v>
      </c>
      <c r="F10" s="5" t="str">
        <f t="shared" si="0"/>
        <v>&lt;</v>
      </c>
      <c r="G10" s="5" t="str">
        <f t="shared" si="0"/>
        <v>&lt;</v>
      </c>
      <c r="H10" s="5" t="str">
        <f t="shared" si="0"/>
        <v>&gt;</v>
      </c>
      <c r="I10" s="5" t="str">
        <f t="shared" si="0"/>
        <v>&gt;</v>
      </c>
      <c r="J10" s="5" t="s">
        <v>10</v>
      </c>
      <c r="L10" s="2">
        <f>MAX(T10,AB10)</f>
        <v>5</v>
      </c>
      <c r="M10" s="2">
        <f t="shared" si="1"/>
        <v>8.739967</v>
      </c>
      <c r="N10" s="2">
        <f t="shared" si="1"/>
        <v>8.1386919999999989</v>
      </c>
      <c r="O10" s="2">
        <f t="shared" si="1"/>
        <v>6.5115090000000002</v>
      </c>
      <c r="P10" s="2">
        <f t="shared" si="1"/>
        <v>3.5895959999999998</v>
      </c>
      <c r="Q10" s="2">
        <f t="shared" si="1"/>
        <v>4.3518059999999998</v>
      </c>
      <c r="R10" s="2">
        <f t="shared" si="1"/>
        <v>5</v>
      </c>
      <c r="T10" s="2">
        <f>$T$2</f>
        <v>5</v>
      </c>
      <c r="U10" s="2">
        <f>$U$2+discount_rate*(planned*L9 + surprise*N9)</f>
        <v>8.739967</v>
      </c>
      <c r="V10" s="2">
        <f>$V$2+discount_rate*(planned*M9 + surprise*O9)</f>
        <v>8.1386919999999989</v>
      </c>
      <c r="W10" s="2">
        <f>$W$2+discount_rate*(planned*N9 + surprise*P9)</f>
        <v>6.5115090000000002</v>
      </c>
      <c r="X10" s="2">
        <f>$X$2+discount_rate*(planned*O9 + surprise*Q9)</f>
        <v>3.1463640000000002</v>
      </c>
      <c r="Y10" s="2">
        <f>$Y$2+discount_rate*(planned*P9 + surprise*R9)</f>
        <v>3.1662540000000003</v>
      </c>
      <c r="Z10" s="2">
        <v>0</v>
      </c>
      <c r="AB10" s="2">
        <v>0</v>
      </c>
      <c r="AC10" s="2">
        <f>$AC$2+discount_rate*(planned*N9 + surprise*L9)</f>
        <v>6.6597030000000004</v>
      </c>
      <c r="AD10" s="2">
        <f>$AD$2+discount_rate*(planned*O9 + surprise*M9)</f>
        <v>3.540708</v>
      </c>
      <c r="AE10" s="2">
        <f>$AE$2+discount_rate*(planned*P9 + surprise*N9)</f>
        <v>3.4062210000000004</v>
      </c>
      <c r="AF10" s="2">
        <f>$AF$2+discount_rate*(planned*Q9 + surprise*O9)</f>
        <v>3.5895959999999998</v>
      </c>
      <c r="AG10" s="2">
        <f>$AG$2+discount_rate*(planned*R9 + surprise*P9)</f>
        <v>4.3518059999999998</v>
      </c>
      <c r="AH10" s="2">
        <f>$AH$2</f>
        <v>5</v>
      </c>
    </row>
    <row r="11" spans="1:34" x14ac:dyDescent="0.2">
      <c r="C11">
        <v>5</v>
      </c>
      <c r="D11" s="5" t="s">
        <v>11</v>
      </c>
      <c r="E11" s="5" t="str">
        <f>IF(U11=AC11,"?",IF(U11&gt;AC11,"&lt;","&gt;"))</f>
        <v>&lt;</v>
      </c>
      <c r="F11" s="5" t="str">
        <f t="shared" si="0"/>
        <v>&lt;</v>
      </c>
      <c r="G11" s="5" t="str">
        <f t="shared" si="0"/>
        <v>&lt;</v>
      </c>
      <c r="H11" s="5" t="str">
        <f t="shared" si="0"/>
        <v>&lt;</v>
      </c>
      <c r="I11" s="5" t="str">
        <f t="shared" si="0"/>
        <v>&gt;</v>
      </c>
      <c r="J11" s="5" t="s">
        <v>10</v>
      </c>
      <c r="L11" s="2">
        <f>MAX(T11,AB11)</f>
        <v>5</v>
      </c>
      <c r="M11" s="2">
        <f t="shared" si="1"/>
        <v>8.78248228</v>
      </c>
      <c r="N11" s="2">
        <f t="shared" si="1"/>
        <v>8.6654090799999999</v>
      </c>
      <c r="O11" s="2">
        <f t="shared" si="1"/>
        <v>6.9154041599999987</v>
      </c>
      <c r="P11" s="2">
        <f t="shared" si="1"/>
        <v>5.6659848300000002</v>
      </c>
      <c r="Q11" s="2">
        <f t="shared" si="1"/>
        <v>4.3730636399999998</v>
      </c>
      <c r="R11" s="2">
        <f t="shared" si="1"/>
        <v>5</v>
      </c>
      <c r="T11" s="2">
        <f>$T$2</f>
        <v>5</v>
      </c>
      <c r="U11" s="2">
        <f>$U$2+discount_rate*(planned*L10 + surprise*N10)</f>
        <v>8.78248228</v>
      </c>
      <c r="V11" s="2">
        <f>$V$2+discount_rate*(planned*M10 + surprise*O10)</f>
        <v>8.6654090799999999</v>
      </c>
      <c r="W11" s="2">
        <f>$W$2+discount_rate*(planned*N10 + surprise*P10)</f>
        <v>6.9154041599999987</v>
      </c>
      <c r="X11" s="2">
        <f>$X$2+discount_rate*(planned*O10 + surprise*Q10)</f>
        <v>5.6659848300000002</v>
      </c>
      <c r="Y11" s="2">
        <f>$Y$2+discount_rate*(planned*P10 + surprise*R10)</f>
        <v>3.35757276</v>
      </c>
      <c r="Z11" s="2">
        <v>0</v>
      </c>
      <c r="AB11" s="2">
        <v>0</v>
      </c>
      <c r="AC11" s="2">
        <f>$AC$2+discount_rate*(planned*N10 + surprise*L10)</f>
        <v>7.0423405199999989</v>
      </c>
      <c r="AD11" s="2">
        <f>$AD$2+discount_rate*(planned*O10 + surprise*M10)</f>
        <v>6.06091932</v>
      </c>
      <c r="AE11" s="2">
        <f>$AE$2+discount_rate*(planned*P10 + surprise*N10)</f>
        <v>3.64005504</v>
      </c>
      <c r="AF11" s="2">
        <f>$AF$2+discount_rate*(planned*Q10 + surprise*O10)</f>
        <v>4.1109986700000007</v>
      </c>
      <c r="AG11" s="2">
        <f>$AG$2+discount_rate*(planned*R10 + surprise*P10)</f>
        <v>4.3730636399999998</v>
      </c>
      <c r="AH11" s="2">
        <f>$AH$2</f>
        <v>5</v>
      </c>
    </row>
    <row r="12" spans="1:34" x14ac:dyDescent="0.2">
      <c r="C12">
        <v>6</v>
      </c>
      <c r="D12" s="5" t="s">
        <v>11</v>
      </c>
      <c r="E12" s="5" t="str">
        <f>IF(U12=AC12,"?",IF(U12&gt;AC12,"&lt;","&gt;"))</f>
        <v>&lt;</v>
      </c>
      <c r="F12" s="5" t="str">
        <f t="shared" si="0"/>
        <v>&lt;</v>
      </c>
      <c r="G12" s="5" t="str">
        <f t="shared" si="0"/>
        <v>&lt;</v>
      </c>
      <c r="H12" s="5" t="str">
        <f t="shared" si="0"/>
        <v>&lt;</v>
      </c>
      <c r="I12" s="5" t="str">
        <f t="shared" si="0"/>
        <v>&lt;</v>
      </c>
      <c r="J12" s="5" t="s">
        <v>10</v>
      </c>
      <c r="L12" s="2">
        <f>MAX(T12,AB12)</f>
        <v>5</v>
      </c>
      <c r="M12" s="2">
        <f t="shared" si="1"/>
        <v>8.8298868172000002</v>
      </c>
      <c r="N12" s="2">
        <f t="shared" si="1"/>
        <v>8.7361970212000006</v>
      </c>
      <c r="O12" s="2">
        <f t="shared" si="1"/>
        <v>7.5289199894999994</v>
      </c>
      <c r="P12" s="2">
        <f t="shared" si="1"/>
        <v>5.9950530971999987</v>
      </c>
      <c r="Q12" s="2">
        <f t="shared" si="1"/>
        <v>5.0394477123000003</v>
      </c>
      <c r="R12" s="2">
        <f t="shared" si="1"/>
        <v>5</v>
      </c>
      <c r="T12" s="2">
        <f>$T$2</f>
        <v>5</v>
      </c>
      <c r="U12" s="2">
        <f>$U$2+discount_rate*(planned*L11 + surprise*N11)</f>
        <v>8.8298868172000002</v>
      </c>
      <c r="V12" s="2">
        <f>$V$2+discount_rate*(planned*M11 + surprise*O11)</f>
        <v>8.7361970212000006</v>
      </c>
      <c r="W12" s="2">
        <f>$W$2+discount_rate*(planned*N11 + surprise*P11)</f>
        <v>7.5289199894999994</v>
      </c>
      <c r="X12" s="2">
        <f>$X$2+discount_rate*(planned*O11 + surprise*Q11)</f>
        <v>5.9950530971999987</v>
      </c>
      <c r="Y12" s="2">
        <f>$Y$2+discount_rate*(planned*P11 + surprise*R11)</f>
        <v>5.0394477123000003</v>
      </c>
      <c r="Z12" s="2">
        <v>0</v>
      </c>
      <c r="AB12" s="2">
        <v>0</v>
      </c>
      <c r="AC12" s="2">
        <f>$AC$2+discount_rate*(planned*N11 + surprise*L11)</f>
        <v>7.4689813547999995</v>
      </c>
      <c r="AD12" s="2">
        <f>$AD$2+discount_rate*(planned*O11 + surprise*M11)</f>
        <v>6.391900774799999</v>
      </c>
      <c r="AE12" s="2">
        <f>$AE$2+discount_rate*(planned*P11 + surprise*N11)</f>
        <v>5.3693345295000006</v>
      </c>
      <c r="AF12" s="2">
        <f>$AF$2+discount_rate*(planned*Q11 + surprise*O11)</f>
        <v>4.1645679227999999</v>
      </c>
      <c r="AG12" s="2">
        <f>$AG$2+discount_rate*(planned*R11 + surprise*P11)</f>
        <v>4.5599386346999999</v>
      </c>
      <c r="AH12" s="2">
        <f>$AH$2</f>
        <v>5</v>
      </c>
    </row>
    <row r="13" spans="1:34" x14ac:dyDescent="0.2">
      <c r="C13">
        <v>7</v>
      </c>
      <c r="D13" s="5" t="s">
        <v>11</v>
      </c>
      <c r="E13" s="5" t="str">
        <f>IF(U13=AC13,"?",IF(U13&gt;AC13,"&lt;","&gt;"))</f>
        <v>&lt;</v>
      </c>
      <c r="F13" s="5" t="str">
        <f t="shared" si="0"/>
        <v>&lt;</v>
      </c>
      <c r="G13" s="5" t="str">
        <f t="shared" si="0"/>
        <v>&lt;</v>
      </c>
      <c r="H13" s="5" t="str">
        <f t="shared" si="0"/>
        <v>&lt;</v>
      </c>
      <c r="I13" s="5" t="str">
        <f t="shared" si="0"/>
        <v>&lt;</v>
      </c>
      <c r="J13" s="5" t="s">
        <v>10</v>
      </c>
      <c r="L13" s="2">
        <f>MAX(T13,AB13)</f>
        <v>5</v>
      </c>
      <c r="M13" s="2">
        <f t="shared" si="1"/>
        <v>8.8362577319079989</v>
      </c>
      <c r="N13" s="2">
        <f t="shared" si="1"/>
        <v>8.8298111209869994</v>
      </c>
      <c r="O13" s="2">
        <f t="shared" si="1"/>
        <v>7.6158743659200008</v>
      </c>
      <c r="P13" s="2">
        <f t="shared" si="1"/>
        <v>6.5519754856019992</v>
      </c>
      <c r="Q13" s="2">
        <f t="shared" si="1"/>
        <v>5.3059930087319991</v>
      </c>
      <c r="R13" s="2">
        <f t="shared" si="1"/>
        <v>5</v>
      </c>
      <c r="T13" s="2">
        <f>$T$2</f>
        <v>5</v>
      </c>
      <c r="U13" s="2">
        <f>$U$2+discount_rate*(planned*L12 + surprise*N12)</f>
        <v>8.8362577319079989</v>
      </c>
      <c r="V13" s="2">
        <f>$V$2+discount_rate*(planned*M12 + surprise*O12)</f>
        <v>8.8298111209869994</v>
      </c>
      <c r="W13" s="2">
        <f>$W$2+discount_rate*(planned*N12 + surprise*P12)</f>
        <v>7.6158743659200008</v>
      </c>
      <c r="X13" s="2">
        <f>$X$2+discount_rate*(planned*O12 + surprise*Q12)</f>
        <v>6.5519754856019992</v>
      </c>
      <c r="Y13" s="2">
        <f>$Y$2+discount_rate*(planned*P12 + surprise*R12)</f>
        <v>5.3059930087319991</v>
      </c>
      <c r="Z13" s="2">
        <v>0</v>
      </c>
      <c r="AB13" s="2">
        <v>0</v>
      </c>
      <c r="AC13" s="2">
        <f>$AC$2+discount_rate*(planned*N12 + surprise*L12)</f>
        <v>7.5263195871719999</v>
      </c>
      <c r="AD13" s="2">
        <f>$AD$2+discount_rate*(planned*O12 + surprise*M12)</f>
        <v>6.8931150050429997</v>
      </c>
      <c r="AE13" s="2">
        <f>$AE$2+discount_rate*(planned*P12 + surprise*N12)</f>
        <v>5.6422507406399998</v>
      </c>
      <c r="AF13" s="2">
        <f>$AF$2+discount_rate*(planned*Q12 + surprise*O12)</f>
        <v>4.759555446018001</v>
      </c>
      <c r="AG13" s="2">
        <f>$AG$2+discount_rate*(planned*R12 + surprise*P12)</f>
        <v>4.589554778748</v>
      </c>
      <c r="AH13" s="2">
        <f>$AH$2</f>
        <v>5</v>
      </c>
    </row>
    <row r="14" spans="1:34" x14ac:dyDescent="0.2">
      <c r="C14">
        <v>8</v>
      </c>
      <c r="D14" s="5" t="s">
        <v>11</v>
      </c>
      <c r="E14" s="5" t="str">
        <f>IF(U14=AC14,"?",IF(U14&gt;AC14,"&lt;","&gt;"))</f>
        <v>&lt;</v>
      </c>
      <c r="F14" s="5" t="str">
        <f t="shared" si="0"/>
        <v>&lt;</v>
      </c>
      <c r="G14" s="5" t="str">
        <f t="shared" si="0"/>
        <v>&lt;</v>
      </c>
      <c r="H14" s="5" t="str">
        <f t="shared" si="0"/>
        <v>&lt;</v>
      </c>
      <c r="I14" s="5" t="str">
        <f t="shared" si="0"/>
        <v>&lt;</v>
      </c>
      <c r="J14" s="5" t="s">
        <v>10</v>
      </c>
      <c r="L14" s="2">
        <f>MAX(T14,AB14)</f>
        <v>5</v>
      </c>
      <c r="M14" s="2">
        <f t="shared" si="1"/>
        <v>8.8446830008888302</v>
      </c>
      <c r="N14" s="2">
        <f t="shared" si="1"/>
        <v>8.8427974557782782</v>
      </c>
      <c r="O14" s="2">
        <f t="shared" si="1"/>
        <v>7.7418248017036495</v>
      </c>
      <c r="P14" s="2">
        <f t="shared" si="1"/>
        <v>6.64639760718108</v>
      </c>
      <c r="Q14" s="2">
        <f t="shared" si="1"/>
        <v>5.7571001433376194</v>
      </c>
      <c r="R14" s="2">
        <f t="shared" si="1"/>
        <v>5</v>
      </c>
      <c r="T14" s="2">
        <f>$T$2</f>
        <v>5</v>
      </c>
      <c r="U14" s="2">
        <f>$U$2+discount_rate*(planned*L13 + surprise*N13)</f>
        <v>8.8446830008888302</v>
      </c>
      <c r="V14" s="2">
        <f>$V$2+discount_rate*(planned*M13 + surprise*O13)</f>
        <v>8.8427974557782782</v>
      </c>
      <c r="W14" s="2">
        <f>$W$2+discount_rate*(planned*N13 + surprise*P13)</f>
        <v>7.7418248017036495</v>
      </c>
      <c r="X14" s="2">
        <f>$X$2+discount_rate*(planned*O13 + surprise*Q13)</f>
        <v>6.64639760718108</v>
      </c>
      <c r="Y14" s="2">
        <f>$Y$2+discount_rate*(planned*P13 + surprise*R13)</f>
        <v>5.7571001433376194</v>
      </c>
      <c r="Z14" s="2">
        <v>0</v>
      </c>
      <c r="AB14" s="2">
        <v>0</v>
      </c>
      <c r="AC14" s="2">
        <f>$AC$2+discount_rate*(planned*N13 + surprise*L13)</f>
        <v>7.6021470079994691</v>
      </c>
      <c r="AD14" s="2">
        <f>$AD$2+discount_rate*(planned*O13 + surprise*M13)</f>
        <v>6.9641214322669205</v>
      </c>
      <c r="AE14" s="2">
        <f>$AE$2+discount_rate*(planned*P13 + surprise*N13)</f>
        <v>6.1017831442264496</v>
      </c>
      <c r="AF14" s="2">
        <f>$AF$2+discount_rate*(planned*Q13 + surprise*O13)</f>
        <v>4.9832830300057189</v>
      </c>
      <c r="AG14" s="2">
        <f>$AG$2+discount_rate*(planned*R13 + surprise*P13)</f>
        <v>4.6396777937041795</v>
      </c>
      <c r="AH14" s="2">
        <f>$AH$2</f>
        <v>5</v>
      </c>
    </row>
    <row r="15" spans="1:34" x14ac:dyDescent="0.2">
      <c r="C15">
        <v>9</v>
      </c>
      <c r="D15" s="5" t="s">
        <v>11</v>
      </c>
      <c r="E15" s="5" t="str">
        <f>IF(U15=AC15,"?",IF(U15&gt;AC15,"&lt;","&gt;"))</f>
        <v>&lt;</v>
      </c>
      <c r="F15" s="5" t="str">
        <f t="shared" si="0"/>
        <v>&lt;</v>
      </c>
      <c r="G15" s="5" t="str">
        <f t="shared" si="0"/>
        <v>&lt;</v>
      </c>
      <c r="H15" s="5" t="str">
        <f t="shared" si="0"/>
        <v>&lt;</v>
      </c>
      <c r="I15" s="5" t="str">
        <f t="shared" si="0"/>
        <v>&lt;</v>
      </c>
      <c r="J15" s="5" t="s">
        <v>10</v>
      </c>
      <c r="L15" s="2">
        <f>MAX(T15,AB15)</f>
        <v>5</v>
      </c>
      <c r="M15" s="2">
        <f t="shared" si="1"/>
        <v>8.8458517710200439</v>
      </c>
      <c r="N15" s="2">
        <f t="shared" si="1"/>
        <v>8.8609574628732801</v>
      </c>
      <c r="O15" s="2">
        <f t="shared" si="1"/>
        <v>7.7608417238267027</v>
      </c>
      <c r="P15" s="2">
        <f t="shared" si="1"/>
        <v>6.7890171022803418</v>
      </c>
      <c r="Q15" s="2">
        <f t="shared" si="1"/>
        <v>5.8335820618166743</v>
      </c>
      <c r="R15" s="2">
        <f t="shared" si="1"/>
        <v>5</v>
      </c>
      <c r="T15" s="2">
        <f>$T$2</f>
        <v>5</v>
      </c>
      <c r="U15" s="2">
        <f>$U$2+discount_rate*(planned*L14 + surprise*N14)</f>
        <v>8.8458517710200439</v>
      </c>
      <c r="V15" s="2">
        <f>$V$2+discount_rate*(planned*M14 + surprise*O14)</f>
        <v>8.8609574628732801</v>
      </c>
      <c r="W15" s="2">
        <f>$W$2+discount_rate*(planned*N14 + surprise*P14)</f>
        <v>7.7608417238267027</v>
      </c>
      <c r="X15" s="2">
        <f>$X$2+discount_rate*(planned*O14 + surprise*Q14)</f>
        <v>6.7890171022803418</v>
      </c>
      <c r="Y15" s="2">
        <f>$Y$2+discount_rate*(planned*P14 + surprise*R14)</f>
        <v>5.8335820618166743</v>
      </c>
      <c r="Z15" s="2">
        <v>0</v>
      </c>
      <c r="AB15" s="2">
        <v>0</v>
      </c>
      <c r="AC15" s="2">
        <f>$AC$2+discount_rate*(planned*N14 + surprise*L14)</f>
        <v>7.6126659391804052</v>
      </c>
      <c r="AD15" s="2">
        <f>$AD$2+discount_rate*(planned*O14 + surprise*M14)</f>
        <v>7.0668995594599506</v>
      </c>
      <c r="AE15" s="2">
        <f>$AE$2+discount_rate*(planned*P14 + surprise*N14)</f>
        <v>6.1794338328367191</v>
      </c>
      <c r="AF15" s="2">
        <f>$AF$2+discount_rate*(planned*Q14 + surprise*O14)</f>
        <v>5.3600153482568</v>
      </c>
      <c r="AG15" s="2">
        <f>$AG$2+discount_rate*(planned*R14 + surprise*P14)</f>
        <v>4.6481757846462974</v>
      </c>
      <c r="AH15" s="2">
        <f>$AH$2</f>
        <v>5</v>
      </c>
    </row>
    <row r="16" spans="1:34" x14ac:dyDescent="0.2">
      <c r="C16">
        <v>10</v>
      </c>
      <c r="D16" s="5" t="s">
        <v>11</v>
      </c>
      <c r="E16" s="5" t="str">
        <f>IF(U16=AC16,"?",IF(U16&gt;AC16,"&lt;","&gt;"))</f>
        <v>&lt;</v>
      </c>
      <c r="F16" s="5" t="str">
        <f t="shared" si="0"/>
        <v>&lt;</v>
      </c>
      <c r="G16" s="5" t="str">
        <f t="shared" si="0"/>
        <v>&lt;</v>
      </c>
      <c r="H16" s="5" t="str">
        <f t="shared" si="0"/>
        <v>&lt;</v>
      </c>
      <c r="I16" s="5" t="str">
        <f t="shared" si="0"/>
        <v>&lt;</v>
      </c>
      <c r="J16" s="5" t="s">
        <v>10</v>
      </c>
      <c r="L16" s="2">
        <f>MAX(T16,AB16)</f>
        <v>5</v>
      </c>
      <c r="M16" s="2">
        <f t="shared" si="1"/>
        <v>8.8474861716585949</v>
      </c>
      <c r="N16" s="2">
        <f t="shared" si="1"/>
        <v>8.8636156896706382</v>
      </c>
      <c r="O16" s="2">
        <f t="shared" si="1"/>
        <v>7.7883870841325882</v>
      </c>
      <c r="P16" s="2">
        <f t="shared" si="1"/>
        <v>6.8113041818631297</v>
      </c>
      <c r="Q16" s="2">
        <f t="shared" si="1"/>
        <v>5.9491038528470765</v>
      </c>
      <c r="R16" s="2">
        <f t="shared" si="1"/>
        <v>5</v>
      </c>
      <c r="T16" s="2">
        <f>$T$2</f>
        <v>5</v>
      </c>
      <c r="U16" s="2">
        <f>$U$2+discount_rate*(planned*L15 + surprise*N15)</f>
        <v>8.8474861716585949</v>
      </c>
      <c r="V16" s="2">
        <f>$V$2+discount_rate*(planned*M15 + surprise*O15)</f>
        <v>8.8636156896706382</v>
      </c>
      <c r="W16" s="2">
        <f>$W$2+discount_rate*(planned*N15 + surprise*P15)</f>
        <v>7.7883870841325882</v>
      </c>
      <c r="X16" s="2">
        <f>$X$2+discount_rate*(planned*O15 + surprise*Q15)</f>
        <v>6.8113041818631297</v>
      </c>
      <c r="Y16" s="2">
        <f>$Y$2+discount_rate*(planned*P15 + surprise*R15)</f>
        <v>5.9491038528470765</v>
      </c>
      <c r="Z16" s="2">
        <v>0</v>
      </c>
      <c r="AB16" s="2">
        <v>0</v>
      </c>
      <c r="AC16" s="2">
        <f>$AC$2+discount_rate*(planned*N15 + surprise*L15)</f>
        <v>7.6273755449273573</v>
      </c>
      <c r="AD16" s="2">
        <f>$AD$2+discount_rate*(planned*O15 + surprise*M15)</f>
        <v>7.082408455691434</v>
      </c>
      <c r="AE16" s="2">
        <f>$AE$2+discount_rate*(planned*P15 + surprise*N15)</f>
        <v>6.2965900245056723</v>
      </c>
      <c r="AF16" s="2">
        <f>$AF$2+discount_rate*(planned*Q15 + surprise*O15)</f>
        <v>5.4236772252159096</v>
      </c>
      <c r="AG16" s="2">
        <f>$AG$2+discount_rate*(planned*R15 + surprise*P15)</f>
        <v>4.6610115392052309</v>
      </c>
      <c r="AH16" s="2">
        <f>$AH$2</f>
        <v>5</v>
      </c>
    </row>
  </sheetData>
  <mergeCells count="4">
    <mergeCell ref="D4:J4"/>
    <mergeCell ref="L4:R4"/>
    <mergeCell ref="T4:Z4"/>
    <mergeCell ref="AB4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1FD8-A8DC-4906-ACBA-5F9743F1948A}">
  <dimension ref="A1:BJ16"/>
  <sheetViews>
    <sheetView workbookViewId="0">
      <selection activeCell="M27" sqref="M27"/>
    </sheetView>
  </sheetViews>
  <sheetFormatPr defaultRowHeight="12.6" x14ac:dyDescent="0.2"/>
  <cols>
    <col min="2" max="2" width="5.54296875" customWidth="1"/>
    <col min="3" max="62" width="4.1796875" customWidth="1"/>
  </cols>
  <sheetData>
    <row r="1" spans="1:62" x14ac:dyDescent="0.2">
      <c r="A1" t="s">
        <v>9</v>
      </c>
      <c r="B1" s="3">
        <v>0.01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  <c r="AN1">
        <v>7</v>
      </c>
      <c r="AO1">
        <f>AN1+1</f>
        <v>8</v>
      </c>
      <c r="AP1">
        <f t="shared" ref="AP1:AU1" si="0">AO1+1</f>
        <v>9</v>
      </c>
      <c r="AQ1">
        <f t="shared" si="0"/>
        <v>10</v>
      </c>
      <c r="AR1">
        <f t="shared" si="0"/>
        <v>11</v>
      </c>
      <c r="AS1">
        <f t="shared" si="0"/>
        <v>12</v>
      </c>
      <c r="AT1">
        <f>AS1+1</f>
        <v>13</v>
      </c>
      <c r="AU1">
        <f t="shared" si="0"/>
        <v>14</v>
      </c>
      <c r="AW1">
        <v>1</v>
      </c>
      <c r="AX1">
        <v>2</v>
      </c>
      <c r="AY1">
        <v>3</v>
      </c>
      <c r="AZ1">
        <v>4</v>
      </c>
      <c r="BA1">
        <v>5</v>
      </c>
      <c r="BB1">
        <v>6</v>
      </c>
      <c r="BC1">
        <v>7</v>
      </c>
      <c r="BD1">
        <f>BC1+1</f>
        <v>8</v>
      </c>
      <c r="BE1">
        <f t="shared" ref="BE1:BJ1" si="1">BD1+1</f>
        <v>9</v>
      </c>
      <c r="BF1">
        <f t="shared" si="1"/>
        <v>10</v>
      </c>
      <c r="BG1">
        <f t="shared" si="1"/>
        <v>11</v>
      </c>
      <c r="BH1">
        <f t="shared" si="1"/>
        <v>12</v>
      </c>
      <c r="BI1">
        <f t="shared" si="1"/>
        <v>13</v>
      </c>
      <c r="BJ1">
        <f t="shared" si="1"/>
        <v>14</v>
      </c>
    </row>
    <row r="2" spans="1:62" x14ac:dyDescent="0.2">
      <c r="A2" t="s">
        <v>0</v>
      </c>
      <c r="B2" s="3">
        <v>0.9</v>
      </c>
      <c r="AG2" t="s">
        <v>6</v>
      </c>
      <c r="AH2" s="2">
        <v>5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5</v>
      </c>
    </row>
    <row r="3" spans="1:62" x14ac:dyDescent="0.2">
      <c r="A3" t="s">
        <v>1</v>
      </c>
      <c r="B3" s="3">
        <v>0.9</v>
      </c>
    </row>
    <row r="4" spans="1:62" x14ac:dyDescent="0.2">
      <c r="A4" t="s">
        <v>2</v>
      </c>
      <c r="B4" s="3">
        <f>1-B3</f>
        <v>9.9999999999999978E-2</v>
      </c>
      <c r="D4" s="4" t="s">
        <v>4</v>
      </c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S4" s="4" t="s">
        <v>5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H4" s="4" t="s">
        <v>7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W4" s="4" t="s">
        <v>8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x14ac:dyDescent="0.2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f>J5+1</f>
        <v>8</v>
      </c>
      <c r="L5">
        <f t="shared" ref="L5:Q5" si="2">K5+1</f>
        <v>9</v>
      </c>
      <c r="M5">
        <f t="shared" si="2"/>
        <v>10</v>
      </c>
      <c r="N5">
        <f t="shared" si="2"/>
        <v>11</v>
      </c>
      <c r="O5">
        <f t="shared" si="2"/>
        <v>12</v>
      </c>
      <c r="P5">
        <f t="shared" si="2"/>
        <v>13</v>
      </c>
      <c r="Q5">
        <f t="shared" si="2"/>
        <v>14</v>
      </c>
      <c r="S5">
        <v>1</v>
      </c>
      <c r="T5">
        <v>2</v>
      </c>
      <c r="U5">
        <v>3</v>
      </c>
      <c r="V5">
        <v>4</v>
      </c>
      <c r="W5">
        <v>5</v>
      </c>
      <c r="X5">
        <v>6</v>
      </c>
      <c r="Y5">
        <v>7</v>
      </c>
      <c r="Z5">
        <f>Y5+1</f>
        <v>8</v>
      </c>
      <c r="AA5">
        <f t="shared" ref="AA5:AE5" si="3">Z5+1</f>
        <v>9</v>
      </c>
      <c r="AB5">
        <f t="shared" si="3"/>
        <v>10</v>
      </c>
      <c r="AC5">
        <f t="shared" si="3"/>
        <v>11</v>
      </c>
      <c r="AD5">
        <f t="shared" si="3"/>
        <v>12</v>
      </c>
      <c r="AE5">
        <f t="shared" si="3"/>
        <v>13</v>
      </c>
      <c r="AF5">
        <f>AE5+1</f>
        <v>14</v>
      </c>
      <c r="AH5">
        <v>1</v>
      </c>
      <c r="AI5">
        <v>2</v>
      </c>
      <c r="AJ5">
        <v>3</v>
      </c>
      <c r="AK5">
        <v>4</v>
      </c>
      <c r="AL5">
        <v>5</v>
      </c>
      <c r="AM5">
        <v>6</v>
      </c>
      <c r="AN5">
        <v>7</v>
      </c>
      <c r="AO5">
        <f>AO1</f>
        <v>8</v>
      </c>
      <c r="AP5">
        <f t="shared" ref="AP5:AU5" si="4">AP1</f>
        <v>9</v>
      </c>
      <c r="AQ5">
        <f t="shared" si="4"/>
        <v>10</v>
      </c>
      <c r="AR5">
        <f t="shared" si="4"/>
        <v>11</v>
      </c>
      <c r="AS5">
        <f t="shared" si="4"/>
        <v>12</v>
      </c>
      <c r="AT5">
        <f t="shared" si="4"/>
        <v>13</v>
      </c>
      <c r="AU5">
        <f t="shared" si="4"/>
        <v>14</v>
      </c>
      <c r="AW5">
        <v>1</v>
      </c>
      <c r="AX5">
        <v>2</v>
      </c>
      <c r="AY5">
        <v>3</v>
      </c>
      <c r="AZ5">
        <v>4</v>
      </c>
      <c r="BA5">
        <v>5</v>
      </c>
      <c r="BB5">
        <v>6</v>
      </c>
      <c r="BC5">
        <v>7</v>
      </c>
      <c r="BD5">
        <f>BC5+1</f>
        <v>8</v>
      </c>
      <c r="BE5">
        <f t="shared" ref="BE5:BJ5" si="5">BD5+1</f>
        <v>9</v>
      </c>
      <c r="BF5">
        <f t="shared" si="5"/>
        <v>10</v>
      </c>
      <c r="BG5">
        <f t="shared" si="5"/>
        <v>11</v>
      </c>
      <c r="BH5">
        <f t="shared" si="5"/>
        <v>12</v>
      </c>
      <c r="BI5">
        <f t="shared" si="5"/>
        <v>13</v>
      </c>
      <c r="BJ5">
        <f t="shared" si="5"/>
        <v>14</v>
      </c>
    </row>
    <row r="6" spans="1:62" x14ac:dyDescent="0.2">
      <c r="B6" t="s">
        <v>3</v>
      </c>
      <c r="C6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62" x14ac:dyDescent="0.2">
      <c r="C7">
        <v>1</v>
      </c>
      <c r="D7" s="5" t="s">
        <v>11</v>
      </c>
      <c r="E7" s="5" t="str">
        <f>IF(AI7=AX7,"?",IF(AI7&gt;AX7,"&lt;","&gt;"))</f>
        <v>?</v>
      </c>
      <c r="F7" s="5" t="str">
        <f t="shared" ref="F7:P16" si="6">IF(AJ7=AY7,"?",IF(AJ7&gt;AY7,"&lt;","&gt;"))</f>
        <v>?</v>
      </c>
      <c r="G7" s="5" t="str">
        <f t="shared" si="6"/>
        <v>?</v>
      </c>
      <c r="H7" s="5" t="str">
        <f t="shared" si="6"/>
        <v>?</v>
      </c>
      <c r="I7" s="5" t="str">
        <f t="shared" si="6"/>
        <v>?</v>
      </c>
      <c r="J7" s="5" t="str">
        <f t="shared" si="6"/>
        <v>?</v>
      </c>
      <c r="K7" s="5" t="str">
        <f t="shared" si="6"/>
        <v>?</v>
      </c>
      <c r="L7" s="5" t="str">
        <f t="shared" si="6"/>
        <v>?</v>
      </c>
      <c r="M7" s="5" t="str">
        <f t="shared" si="6"/>
        <v>?</v>
      </c>
      <c r="N7" s="5" t="str">
        <f t="shared" si="6"/>
        <v>?</v>
      </c>
      <c r="O7" s="5" t="str">
        <f t="shared" si="6"/>
        <v>?</v>
      </c>
      <c r="P7" s="5" t="str">
        <f>IF(AT7=BI7,"?",IF(AT7&gt;BI7,"&lt;","&gt;"))</f>
        <v>?</v>
      </c>
      <c r="Q7" s="5" t="s">
        <v>10</v>
      </c>
      <c r="S7" s="2">
        <f>MAX(AH7,AW7)</f>
        <v>5</v>
      </c>
      <c r="T7" s="2">
        <f>MAX(AI7,AX7)</f>
        <v>0</v>
      </c>
      <c r="U7" s="2">
        <f t="shared" ref="U7:AF16" si="7">MAX(AJ7,AY7)</f>
        <v>0</v>
      </c>
      <c r="V7" s="2">
        <f t="shared" si="7"/>
        <v>0</v>
      </c>
      <c r="W7" s="2">
        <f t="shared" si="7"/>
        <v>0</v>
      </c>
      <c r="X7" s="2">
        <f t="shared" si="7"/>
        <v>0</v>
      </c>
      <c r="Y7" s="2">
        <f t="shared" si="7"/>
        <v>0</v>
      </c>
      <c r="Z7" s="2">
        <f t="shared" si="7"/>
        <v>0</v>
      </c>
      <c r="AA7" s="2">
        <f t="shared" si="7"/>
        <v>0</v>
      </c>
      <c r="AB7" s="2">
        <f t="shared" si="7"/>
        <v>0</v>
      </c>
      <c r="AC7" s="2">
        <f t="shared" si="7"/>
        <v>0</v>
      </c>
      <c r="AD7" s="2">
        <f t="shared" si="7"/>
        <v>0</v>
      </c>
      <c r="AE7" s="2">
        <f t="shared" si="7"/>
        <v>0</v>
      </c>
      <c r="AF7" s="2">
        <f>MAX(AU7,BJ7)</f>
        <v>0</v>
      </c>
      <c r="AH7" s="2">
        <f>$AH$2</f>
        <v>5</v>
      </c>
      <c r="AI7" s="2">
        <f>AI$2+discount_rate*(planned*S6 + surprise*U6)</f>
        <v>0</v>
      </c>
      <c r="AJ7" s="2">
        <f>AJ$2+discount_rate*(planned*T6 + surprise*V6)</f>
        <v>0</v>
      </c>
      <c r="AK7" s="2">
        <f>AK$2+discount_rate*(planned*U6 + surprise*W6)</f>
        <v>0</v>
      </c>
      <c r="AL7" s="2">
        <f>AL$2+discount_rate*(planned*V6 + surprise*X6)</f>
        <v>0</v>
      </c>
      <c r="AM7" s="2">
        <f>AM$2+discount_rate*(planned*W6 + surprise*Y6)</f>
        <v>0</v>
      </c>
      <c r="AN7" s="2">
        <f>AN$2+discount_rate*(planned*X6 + surprise*Z6)</f>
        <v>0</v>
      </c>
      <c r="AO7" s="2">
        <f>AO$2+discount_rate*(planned*Y6 + surprise*AA6)</f>
        <v>0</v>
      </c>
      <c r="AP7" s="2">
        <f>AP$2+discount_rate*(planned*Z6 + surprise*AB6)</f>
        <v>0</v>
      </c>
      <c r="AQ7" s="2">
        <f>AQ$2+discount_rate*(planned*AA6 + surprise*AC6)</f>
        <v>0</v>
      </c>
      <c r="AR7" s="2">
        <f>AR$2+discount_rate*(planned*AB6 + surprise*AD6)</f>
        <v>0</v>
      </c>
      <c r="AS7" s="2">
        <f>AS$2+discount_rate*(planned*AC6 + surprise*AE6)</f>
        <v>0</v>
      </c>
      <c r="AT7" s="2">
        <f>AT$2+discount_rate*(planned*AD6 + surprise*AF6)</f>
        <v>0</v>
      </c>
      <c r="AU7" s="2">
        <v>0</v>
      </c>
      <c r="AW7" s="2">
        <v>0</v>
      </c>
      <c r="AX7" s="2">
        <f>AX$2+discount_rate*(planned*U6 + surprise*S6)</f>
        <v>0</v>
      </c>
      <c r="AY7" s="2">
        <f>AY$2+discount_rate*(planned*V6 + surprise*T6)</f>
        <v>0</v>
      </c>
      <c r="AZ7" s="2">
        <f>AZ$2+discount_rate*(planned*W6 + surprise*U6)</f>
        <v>0</v>
      </c>
      <c r="BA7" s="2">
        <f>BA$2+discount_rate*(planned*X6 + surprise*V6)</f>
        <v>0</v>
      </c>
      <c r="BB7" s="2">
        <f>BB$2+discount_rate*(planned*Y6 + surprise*W6)</f>
        <v>0</v>
      </c>
      <c r="BC7" s="2">
        <f>BC$2+discount_rate*(planned*Z6 + surprise*X6)</f>
        <v>0</v>
      </c>
      <c r="BD7" s="2">
        <f>BD$2+discount_rate*(planned*AA6 + surprise*Y6)</f>
        <v>0</v>
      </c>
      <c r="BE7" s="2">
        <f>BE$2+discount_rate*(planned*AB6 + surprise*Z6)</f>
        <v>0</v>
      </c>
      <c r="BF7" s="2">
        <f>BF$2+discount_rate*(planned*AC6 + surprise*AA6)</f>
        <v>0</v>
      </c>
      <c r="BG7" s="2">
        <f>BG$2+discount_rate*(planned*AD6 + surprise*AB6)</f>
        <v>0</v>
      </c>
      <c r="BH7" s="2">
        <f>BH$2+discount_rate*(planned*AE6 + surprise*AC6)</f>
        <v>0</v>
      </c>
      <c r="BI7" s="2">
        <f>BI$2+discount_rate*(planned*AF6 + surprise*AD6)</f>
        <v>0</v>
      </c>
      <c r="BJ7" s="2">
        <f t="shared" ref="BJ7:BJ16" si="8">$BC$2</f>
        <v>0</v>
      </c>
    </row>
    <row r="8" spans="1:62" x14ac:dyDescent="0.2">
      <c r="C8">
        <v>2</v>
      </c>
      <c r="D8" s="5" t="s">
        <v>11</v>
      </c>
      <c r="E8" s="5" t="str">
        <f>IF(AI8=AX8,"?",IF(AI8&gt;AX8,"&lt;","&gt;"))</f>
        <v>&lt;</v>
      </c>
      <c r="F8" s="5" t="str">
        <f t="shared" si="6"/>
        <v>?</v>
      </c>
      <c r="G8" s="5" t="str">
        <f t="shared" si="6"/>
        <v>?</v>
      </c>
      <c r="H8" s="5" t="str">
        <f t="shared" si="6"/>
        <v>?</v>
      </c>
      <c r="I8" s="5" t="str">
        <f t="shared" si="6"/>
        <v>?</v>
      </c>
      <c r="J8" s="5" t="str">
        <f t="shared" si="6"/>
        <v>?</v>
      </c>
      <c r="K8" s="5" t="str">
        <f t="shared" si="6"/>
        <v>?</v>
      </c>
      <c r="L8" s="5" t="str">
        <f t="shared" si="6"/>
        <v>?</v>
      </c>
      <c r="M8" s="5" t="str">
        <f t="shared" si="6"/>
        <v>?</v>
      </c>
      <c r="N8" s="5" t="str">
        <f t="shared" si="6"/>
        <v>?</v>
      </c>
      <c r="O8" s="5" t="str">
        <f t="shared" si="6"/>
        <v>?</v>
      </c>
      <c r="P8" s="5" t="str">
        <f>IF(AT8=BI8,"?",IF(AT8&gt;BI8,"&lt;","&gt;"))</f>
        <v>?</v>
      </c>
      <c r="Q8" s="5" t="s">
        <v>10</v>
      </c>
      <c r="S8" s="2">
        <f>MAX(AH8,AW8)</f>
        <v>5</v>
      </c>
      <c r="T8" s="2">
        <f>MAX(AI8,AX8)</f>
        <v>4.05</v>
      </c>
      <c r="U8" s="2">
        <f t="shared" si="7"/>
        <v>0</v>
      </c>
      <c r="V8" s="2">
        <f t="shared" si="7"/>
        <v>0</v>
      </c>
      <c r="W8" s="2">
        <f t="shared" si="7"/>
        <v>0</v>
      </c>
      <c r="X8" s="2">
        <f t="shared" si="7"/>
        <v>0</v>
      </c>
      <c r="Y8" s="2">
        <f t="shared" si="7"/>
        <v>0</v>
      </c>
      <c r="Z8" s="2">
        <f t="shared" si="7"/>
        <v>0</v>
      </c>
      <c r="AA8" s="2">
        <f t="shared" si="7"/>
        <v>0</v>
      </c>
      <c r="AB8" s="2">
        <f t="shared" si="7"/>
        <v>0</v>
      </c>
      <c r="AC8" s="2">
        <f t="shared" si="7"/>
        <v>0</v>
      </c>
      <c r="AD8" s="2">
        <f t="shared" si="7"/>
        <v>0</v>
      </c>
      <c r="AE8" s="2">
        <f t="shared" si="7"/>
        <v>0</v>
      </c>
      <c r="AF8" s="2">
        <f>MAX(AU8,BJ8)</f>
        <v>0</v>
      </c>
      <c r="AH8" s="2">
        <f>$AH$2</f>
        <v>5</v>
      </c>
      <c r="AI8" s="2">
        <f>AI$2+discount_rate*(planned*S7 + surprise*U7)</f>
        <v>4.05</v>
      </c>
      <c r="AJ8" s="2">
        <f>AJ$2+discount_rate*(planned*T7 + surprise*V7)</f>
        <v>0</v>
      </c>
      <c r="AK8" s="2">
        <f>AK$2+discount_rate*(planned*U7 + surprise*W7)</f>
        <v>0</v>
      </c>
      <c r="AL8" s="2">
        <f>AL$2+discount_rate*(planned*V7 + surprise*X7)</f>
        <v>0</v>
      </c>
      <c r="AM8" s="2">
        <f>AM$2+discount_rate*(planned*W7 + surprise*Y7)</f>
        <v>0</v>
      </c>
      <c r="AN8" s="2">
        <f>AN$2+discount_rate*(planned*X7 + surprise*Z7)</f>
        <v>0</v>
      </c>
      <c r="AO8" s="2">
        <f>AO$2+discount_rate*(planned*Y7 + surprise*AA7)</f>
        <v>0</v>
      </c>
      <c r="AP8" s="2">
        <f>AP$2+discount_rate*(planned*Z7 + surprise*AB7)</f>
        <v>0</v>
      </c>
      <c r="AQ8" s="2">
        <f>AQ$2+discount_rate*(planned*AA7 + surprise*AC7)</f>
        <v>0</v>
      </c>
      <c r="AR8" s="2">
        <f>AR$2+discount_rate*(planned*AB7 + surprise*AD7)</f>
        <v>0</v>
      </c>
      <c r="AS8" s="2">
        <f>AS$2+discount_rate*(planned*AC7 + surprise*AE7)</f>
        <v>0</v>
      </c>
      <c r="AT8" s="2">
        <f>AT$2+discount_rate*(planned*AD7 + surprise*AF7)</f>
        <v>0</v>
      </c>
      <c r="AU8" s="2">
        <v>0</v>
      </c>
      <c r="AW8" s="2">
        <v>0</v>
      </c>
      <c r="AX8" s="2">
        <f>AX$2+discount_rate*(planned*U7 + surprise*S7)</f>
        <v>0.4499999999999999</v>
      </c>
      <c r="AY8" s="2">
        <f>AY$2+discount_rate*(planned*V7 + surprise*T7)</f>
        <v>0</v>
      </c>
      <c r="AZ8" s="2">
        <f>AZ$2+discount_rate*(planned*W7 + surprise*U7)</f>
        <v>0</v>
      </c>
      <c r="BA8" s="2">
        <f>BA$2+discount_rate*(planned*X7 + surprise*V7)</f>
        <v>0</v>
      </c>
      <c r="BB8" s="2">
        <f>BB$2+discount_rate*(planned*Y7 + surprise*W7)</f>
        <v>0</v>
      </c>
      <c r="BC8" s="2">
        <f>BC$2+discount_rate*(planned*Z7 + surprise*X7)</f>
        <v>0</v>
      </c>
      <c r="BD8" s="2">
        <f>BD$2+discount_rate*(planned*AA7 + surprise*Y7)</f>
        <v>0</v>
      </c>
      <c r="BE8" s="2">
        <f>BE$2+discount_rate*(planned*AB7 + surprise*Z7)</f>
        <v>0</v>
      </c>
      <c r="BF8" s="2">
        <f>BF$2+discount_rate*(planned*AC7 + surprise*AA7)</f>
        <v>0</v>
      </c>
      <c r="BG8" s="2">
        <f>BG$2+discount_rate*(planned*AD7 + surprise*AB7)</f>
        <v>0</v>
      </c>
      <c r="BH8" s="2">
        <f>BH$2+discount_rate*(planned*AE7 + surprise*AC7)</f>
        <v>0</v>
      </c>
      <c r="BI8" s="2">
        <f>BI$2+discount_rate*(planned*AF7 + surprise*AD7)</f>
        <v>0</v>
      </c>
      <c r="BJ8" s="2">
        <f t="shared" si="8"/>
        <v>0</v>
      </c>
    </row>
    <row r="9" spans="1:62" x14ac:dyDescent="0.2">
      <c r="C9">
        <v>3</v>
      </c>
      <c r="D9" s="5" t="s">
        <v>11</v>
      </c>
      <c r="E9" s="5" t="str">
        <f t="shared" ref="E9:E16" si="9">IF(AI9=AX9,"?",IF(AI9&gt;AX9,"&lt;","&gt;"))</f>
        <v>&lt;</v>
      </c>
      <c r="F9" s="5" t="str">
        <f t="shared" si="6"/>
        <v>&lt;</v>
      </c>
      <c r="G9" s="5" t="str">
        <f t="shared" si="6"/>
        <v>?</v>
      </c>
      <c r="H9" s="5" t="str">
        <f t="shared" si="6"/>
        <v>?</v>
      </c>
      <c r="I9" s="5" t="str">
        <f t="shared" si="6"/>
        <v>?</v>
      </c>
      <c r="J9" s="5" t="str">
        <f t="shared" si="6"/>
        <v>?</v>
      </c>
      <c r="K9" s="5" t="str">
        <f t="shared" si="6"/>
        <v>?</v>
      </c>
      <c r="L9" s="5" t="str">
        <f t="shared" si="6"/>
        <v>?</v>
      </c>
      <c r="M9" s="5" t="str">
        <f t="shared" si="6"/>
        <v>?</v>
      </c>
      <c r="N9" s="5" t="str">
        <f t="shared" si="6"/>
        <v>?</v>
      </c>
      <c r="O9" s="5" t="str">
        <f t="shared" si="6"/>
        <v>?</v>
      </c>
      <c r="P9" s="5" t="str">
        <f t="shared" si="6"/>
        <v>?</v>
      </c>
      <c r="Q9" s="5" t="s">
        <v>10</v>
      </c>
      <c r="S9" s="2">
        <f t="shared" ref="S9:T16" si="10">MAX(AH9,AW9)</f>
        <v>5</v>
      </c>
      <c r="T9" s="2">
        <f t="shared" si="10"/>
        <v>4.05</v>
      </c>
      <c r="U9" s="2">
        <f t="shared" si="7"/>
        <v>3.2805</v>
      </c>
      <c r="V9" s="2">
        <f t="shared" si="7"/>
        <v>0</v>
      </c>
      <c r="W9" s="2">
        <f t="shared" si="7"/>
        <v>0</v>
      </c>
      <c r="X9" s="2">
        <f t="shared" si="7"/>
        <v>0</v>
      </c>
      <c r="Y9" s="2">
        <f t="shared" si="7"/>
        <v>0</v>
      </c>
      <c r="Z9" s="2">
        <f t="shared" si="7"/>
        <v>0</v>
      </c>
      <c r="AA9" s="2">
        <f t="shared" si="7"/>
        <v>0</v>
      </c>
      <c r="AB9" s="2">
        <f t="shared" si="7"/>
        <v>0</v>
      </c>
      <c r="AC9" s="2">
        <f t="shared" si="7"/>
        <v>0</v>
      </c>
      <c r="AD9" s="2">
        <f t="shared" si="7"/>
        <v>0</v>
      </c>
      <c r="AE9" s="2">
        <f t="shared" si="7"/>
        <v>0</v>
      </c>
      <c r="AF9" s="2">
        <f t="shared" si="7"/>
        <v>0</v>
      </c>
      <c r="AH9" s="2">
        <f t="shared" ref="AH9:AH16" si="11">$AH$2</f>
        <v>5</v>
      </c>
      <c r="AI9" s="2">
        <f>AI$2+discount_rate*(planned*S8 + surprise*U8)</f>
        <v>4.05</v>
      </c>
      <c r="AJ9" s="2">
        <f>AJ$2+discount_rate*(planned*T8 + surprise*V8)</f>
        <v>3.2805</v>
      </c>
      <c r="AK9" s="2">
        <f>AK$2+discount_rate*(planned*U8 + surprise*W8)</f>
        <v>0</v>
      </c>
      <c r="AL9" s="2">
        <f>AL$2+discount_rate*(planned*V8 + surprise*X8)</f>
        <v>0</v>
      </c>
      <c r="AM9" s="2">
        <f>AM$2+discount_rate*(planned*W8 + surprise*Y8)</f>
        <v>0</v>
      </c>
      <c r="AN9" s="2">
        <f>AN$2+discount_rate*(planned*X8 + surprise*Z8)</f>
        <v>0</v>
      </c>
      <c r="AO9" s="2">
        <f>AO$2+discount_rate*(planned*Y8 + surprise*AA8)</f>
        <v>0</v>
      </c>
      <c r="AP9" s="2">
        <f>AP$2+discount_rate*(planned*Z8 + surprise*AB8)</f>
        <v>0</v>
      </c>
      <c r="AQ9" s="2">
        <f>AQ$2+discount_rate*(planned*AA8 + surprise*AC8)</f>
        <v>0</v>
      </c>
      <c r="AR9" s="2">
        <f>AR$2+discount_rate*(planned*AB8 + surprise*AD8)</f>
        <v>0</v>
      </c>
      <c r="AS9" s="2">
        <f>AS$2+discount_rate*(planned*AC8 + surprise*AE8)</f>
        <v>0</v>
      </c>
      <c r="AT9" s="2">
        <f>AT$2+discount_rate*(planned*AD8 + surprise*AF8)</f>
        <v>0</v>
      </c>
      <c r="AU9" s="2">
        <v>0</v>
      </c>
      <c r="AW9" s="2">
        <v>0</v>
      </c>
      <c r="AX9" s="2">
        <f>AX$2+discount_rate*(planned*U8 + surprise*S8)</f>
        <v>0.4499999999999999</v>
      </c>
      <c r="AY9" s="2">
        <f>AY$2+discount_rate*(planned*V8 + surprise*T8)</f>
        <v>0.36449999999999994</v>
      </c>
      <c r="AZ9" s="2">
        <f>AZ$2+discount_rate*(planned*W8 + surprise*U8)</f>
        <v>0</v>
      </c>
      <c r="BA9" s="2">
        <f>BA$2+discount_rate*(planned*X8 + surprise*V8)</f>
        <v>0</v>
      </c>
      <c r="BB9" s="2">
        <f>BB$2+discount_rate*(planned*Y8 + surprise*W8)</f>
        <v>0</v>
      </c>
      <c r="BC9" s="2">
        <f>BC$2+discount_rate*(planned*Z8 + surprise*X8)</f>
        <v>0</v>
      </c>
      <c r="BD9" s="2">
        <f>BD$2+discount_rate*(planned*AA8 + surprise*Y8)</f>
        <v>0</v>
      </c>
      <c r="BE9" s="2">
        <f>BE$2+discount_rate*(planned*AB8 + surprise*Z8)</f>
        <v>0</v>
      </c>
      <c r="BF9" s="2">
        <f>BF$2+discount_rate*(planned*AC8 + surprise*AA8)</f>
        <v>0</v>
      </c>
      <c r="BG9" s="2">
        <f>BG$2+discount_rate*(planned*AD8 + surprise*AB8)</f>
        <v>0</v>
      </c>
      <c r="BH9" s="2">
        <f>BH$2+discount_rate*(planned*AE8 + surprise*AC8)</f>
        <v>0</v>
      </c>
      <c r="BI9" s="2">
        <f>BI$2+discount_rate*(planned*AF8 + surprise*AD8)</f>
        <v>0</v>
      </c>
      <c r="BJ9" s="2">
        <f t="shared" si="8"/>
        <v>0</v>
      </c>
    </row>
    <row r="10" spans="1:62" x14ac:dyDescent="0.2">
      <c r="C10">
        <v>4</v>
      </c>
      <c r="D10" s="5" t="s">
        <v>11</v>
      </c>
      <c r="E10" s="5" t="str">
        <f t="shared" si="9"/>
        <v>&lt;</v>
      </c>
      <c r="F10" s="5" t="str">
        <f t="shared" si="6"/>
        <v>&lt;</v>
      </c>
      <c r="G10" s="5" t="str">
        <f t="shared" si="6"/>
        <v>&lt;</v>
      </c>
      <c r="H10" s="5" t="str">
        <f t="shared" si="6"/>
        <v>?</v>
      </c>
      <c r="I10" s="5" t="str">
        <f t="shared" si="6"/>
        <v>?</v>
      </c>
      <c r="J10" s="5" t="str">
        <f t="shared" si="6"/>
        <v>?</v>
      </c>
      <c r="K10" s="5" t="str">
        <f t="shared" si="6"/>
        <v>?</v>
      </c>
      <c r="L10" s="5" t="str">
        <f t="shared" si="6"/>
        <v>?</v>
      </c>
      <c r="M10" s="5" t="str">
        <f t="shared" si="6"/>
        <v>?</v>
      </c>
      <c r="N10" s="5" t="str">
        <f t="shared" si="6"/>
        <v>?</v>
      </c>
      <c r="O10" s="5" t="str">
        <f t="shared" si="6"/>
        <v>?</v>
      </c>
      <c r="P10" s="5" t="str">
        <f t="shared" si="6"/>
        <v>?</v>
      </c>
      <c r="Q10" s="5" t="s">
        <v>10</v>
      </c>
      <c r="S10" s="2">
        <f t="shared" si="10"/>
        <v>5</v>
      </c>
      <c r="T10" s="2">
        <f t="shared" si="10"/>
        <v>4.3452450000000002</v>
      </c>
      <c r="U10" s="2">
        <f t="shared" si="7"/>
        <v>3.2805</v>
      </c>
      <c r="V10" s="2">
        <f t="shared" si="7"/>
        <v>2.6572050000000003</v>
      </c>
      <c r="W10" s="2">
        <f t="shared" si="7"/>
        <v>0</v>
      </c>
      <c r="X10" s="2">
        <f t="shared" si="7"/>
        <v>0</v>
      </c>
      <c r="Y10" s="2">
        <f t="shared" si="7"/>
        <v>0</v>
      </c>
      <c r="Z10" s="2">
        <f t="shared" si="7"/>
        <v>0</v>
      </c>
      <c r="AA10" s="2">
        <f t="shared" si="7"/>
        <v>0</v>
      </c>
      <c r="AB10" s="2">
        <f t="shared" si="7"/>
        <v>0</v>
      </c>
      <c r="AC10" s="2">
        <f t="shared" si="7"/>
        <v>0</v>
      </c>
      <c r="AD10" s="2">
        <f t="shared" si="7"/>
        <v>0</v>
      </c>
      <c r="AE10" s="2">
        <f t="shared" si="7"/>
        <v>0</v>
      </c>
      <c r="AF10" s="2">
        <f t="shared" si="7"/>
        <v>0</v>
      </c>
      <c r="AH10" s="2">
        <f t="shared" si="11"/>
        <v>5</v>
      </c>
      <c r="AI10" s="2">
        <f>AI$2+discount_rate*(planned*S9 + surprise*U9)</f>
        <v>4.3452450000000002</v>
      </c>
      <c r="AJ10" s="2">
        <f>AJ$2+discount_rate*(planned*T9 + surprise*V9)</f>
        <v>3.2805</v>
      </c>
      <c r="AK10" s="2">
        <f>AK$2+discount_rate*(planned*U9 + surprise*W9)</f>
        <v>2.6572050000000003</v>
      </c>
      <c r="AL10" s="2">
        <f>AL$2+discount_rate*(planned*V9 + surprise*X9)</f>
        <v>0</v>
      </c>
      <c r="AM10" s="2">
        <f>AM$2+discount_rate*(planned*W9 + surprise*Y9)</f>
        <v>0</v>
      </c>
      <c r="AN10" s="2">
        <f>AN$2+discount_rate*(planned*X9 + surprise*Z9)</f>
        <v>0</v>
      </c>
      <c r="AO10" s="2">
        <f>AO$2+discount_rate*(planned*Y9 + surprise*AA9)</f>
        <v>0</v>
      </c>
      <c r="AP10" s="2">
        <f>AP$2+discount_rate*(planned*Z9 + surprise*AB9)</f>
        <v>0</v>
      </c>
      <c r="AQ10" s="2">
        <f>AQ$2+discount_rate*(planned*AA9 + surprise*AC9)</f>
        <v>0</v>
      </c>
      <c r="AR10" s="2">
        <f>AR$2+discount_rate*(planned*AB9 + surprise*AD9)</f>
        <v>0</v>
      </c>
      <c r="AS10" s="2">
        <f>AS$2+discount_rate*(planned*AC9 + surprise*AE9)</f>
        <v>0</v>
      </c>
      <c r="AT10" s="2">
        <f>AT$2+discount_rate*(planned*AD9 + surprise*AF9)</f>
        <v>0</v>
      </c>
      <c r="AU10" s="2">
        <v>0</v>
      </c>
      <c r="AW10" s="2">
        <v>0</v>
      </c>
      <c r="AX10" s="2">
        <f>AX$2+discount_rate*(planned*U9 + surprise*S9)</f>
        <v>3.1072050000000004</v>
      </c>
      <c r="AY10" s="2">
        <f>AY$2+discount_rate*(planned*V9 + surprise*T9)</f>
        <v>0.36449999999999994</v>
      </c>
      <c r="AZ10" s="2">
        <f>AZ$2+discount_rate*(planned*W9 + surprise*U9)</f>
        <v>0.29524499999999992</v>
      </c>
      <c r="BA10" s="2">
        <f>BA$2+discount_rate*(planned*X9 + surprise*V9)</f>
        <v>0</v>
      </c>
      <c r="BB10" s="2">
        <f>BB$2+discount_rate*(planned*Y9 + surprise*W9)</f>
        <v>0</v>
      </c>
      <c r="BC10" s="2">
        <f>BC$2+discount_rate*(planned*Z9 + surprise*X9)</f>
        <v>0</v>
      </c>
      <c r="BD10" s="2">
        <f>BD$2+discount_rate*(planned*AA9 + surprise*Y9)</f>
        <v>0</v>
      </c>
      <c r="BE10" s="2">
        <f>BE$2+discount_rate*(planned*AB9 + surprise*Z9)</f>
        <v>0</v>
      </c>
      <c r="BF10" s="2">
        <f>BF$2+discount_rate*(planned*AC9 + surprise*AA9)</f>
        <v>0</v>
      </c>
      <c r="BG10" s="2">
        <f>BG$2+discount_rate*(planned*AD9 + surprise*AB9)</f>
        <v>0</v>
      </c>
      <c r="BH10" s="2">
        <f>BH$2+discount_rate*(planned*AE9 + surprise*AC9)</f>
        <v>0</v>
      </c>
      <c r="BI10" s="2">
        <f>BI$2+discount_rate*(planned*AF9 + surprise*AD9)</f>
        <v>0</v>
      </c>
      <c r="BJ10" s="2">
        <f t="shared" si="8"/>
        <v>0</v>
      </c>
    </row>
    <row r="11" spans="1:62" x14ac:dyDescent="0.2">
      <c r="C11">
        <v>5</v>
      </c>
      <c r="D11" s="5" t="s">
        <v>11</v>
      </c>
      <c r="E11" s="5" t="str">
        <f t="shared" si="9"/>
        <v>&lt;</v>
      </c>
      <c r="F11" s="5" t="str">
        <f t="shared" si="6"/>
        <v>&lt;</v>
      </c>
      <c r="G11" s="5" t="str">
        <f t="shared" si="6"/>
        <v>&lt;</v>
      </c>
      <c r="H11" s="5" t="str">
        <f t="shared" si="6"/>
        <v>&lt;</v>
      </c>
      <c r="I11" s="5" t="str">
        <f t="shared" si="6"/>
        <v>?</v>
      </c>
      <c r="J11" s="5" t="str">
        <f t="shared" si="6"/>
        <v>?</v>
      </c>
      <c r="K11" s="5" t="str">
        <f t="shared" si="6"/>
        <v>?</v>
      </c>
      <c r="L11" s="5" t="str">
        <f t="shared" si="6"/>
        <v>?</v>
      </c>
      <c r="M11" s="5" t="str">
        <f t="shared" si="6"/>
        <v>?</v>
      </c>
      <c r="N11" s="5" t="str">
        <f t="shared" si="6"/>
        <v>?</v>
      </c>
      <c r="O11" s="5" t="str">
        <f t="shared" si="6"/>
        <v>?</v>
      </c>
      <c r="P11" s="5" t="str">
        <f t="shared" si="6"/>
        <v>?</v>
      </c>
      <c r="Q11" s="5" t="s">
        <v>10</v>
      </c>
      <c r="S11" s="2">
        <f t="shared" si="10"/>
        <v>5</v>
      </c>
      <c r="T11" s="2">
        <f t="shared" si="10"/>
        <v>4.3452450000000002</v>
      </c>
      <c r="U11" s="2">
        <f t="shared" si="7"/>
        <v>3.7587969000000006</v>
      </c>
      <c r="V11" s="2">
        <f t="shared" si="7"/>
        <v>2.6572050000000003</v>
      </c>
      <c r="W11" s="2">
        <f t="shared" si="7"/>
        <v>2.1523360500000002</v>
      </c>
      <c r="X11" s="2">
        <f t="shared" si="7"/>
        <v>0</v>
      </c>
      <c r="Y11" s="2">
        <f t="shared" si="7"/>
        <v>0</v>
      </c>
      <c r="Z11" s="2">
        <f t="shared" si="7"/>
        <v>0</v>
      </c>
      <c r="AA11" s="2">
        <f t="shared" si="7"/>
        <v>0</v>
      </c>
      <c r="AB11" s="2">
        <f t="shared" si="7"/>
        <v>0</v>
      </c>
      <c r="AC11" s="2">
        <f t="shared" si="7"/>
        <v>0</v>
      </c>
      <c r="AD11" s="2">
        <f t="shared" si="7"/>
        <v>0</v>
      </c>
      <c r="AE11" s="2">
        <f t="shared" si="7"/>
        <v>0</v>
      </c>
      <c r="AF11" s="2">
        <f t="shared" si="7"/>
        <v>0</v>
      </c>
      <c r="AH11" s="2">
        <f t="shared" si="11"/>
        <v>5</v>
      </c>
      <c r="AI11" s="2">
        <f>AI$2+discount_rate*(planned*S10 + surprise*U10)</f>
        <v>4.3452450000000002</v>
      </c>
      <c r="AJ11" s="2">
        <f>AJ$2+discount_rate*(planned*T10 + surprise*V10)</f>
        <v>3.7587969000000006</v>
      </c>
      <c r="AK11" s="2">
        <f>AK$2+discount_rate*(planned*U10 + surprise*W10)</f>
        <v>2.6572050000000003</v>
      </c>
      <c r="AL11" s="2">
        <f>AL$2+discount_rate*(planned*V10 + surprise*X10)</f>
        <v>2.1523360500000002</v>
      </c>
      <c r="AM11" s="2">
        <f>AM$2+discount_rate*(planned*W10 + surprise*Y10)</f>
        <v>0</v>
      </c>
      <c r="AN11" s="2">
        <f>AN$2+discount_rate*(planned*X10 + surprise*Z10)</f>
        <v>0</v>
      </c>
      <c r="AO11" s="2">
        <f>AO$2+discount_rate*(planned*Y10 + surprise*AA10)</f>
        <v>0</v>
      </c>
      <c r="AP11" s="2">
        <f>AP$2+discount_rate*(planned*Z10 + surprise*AB10)</f>
        <v>0</v>
      </c>
      <c r="AQ11" s="2">
        <f>AQ$2+discount_rate*(planned*AA10 + surprise*AC10)</f>
        <v>0</v>
      </c>
      <c r="AR11" s="2">
        <f>AR$2+discount_rate*(planned*AB10 + surprise*AD10)</f>
        <v>0</v>
      </c>
      <c r="AS11" s="2">
        <f>AS$2+discount_rate*(planned*AC10 + surprise*AE10)</f>
        <v>0</v>
      </c>
      <c r="AT11" s="2">
        <f>AT$2+discount_rate*(planned*AD10 + surprise*AF10)</f>
        <v>0</v>
      </c>
      <c r="AU11" s="2">
        <v>0</v>
      </c>
      <c r="AW11" s="2">
        <v>0</v>
      </c>
      <c r="AX11" s="2">
        <f>AX$2+discount_rate*(planned*U10 + surprise*S10)</f>
        <v>3.1072050000000004</v>
      </c>
      <c r="AY11" s="2">
        <f>AY$2+discount_rate*(planned*V10 + surprise*T10)</f>
        <v>2.5434081000000002</v>
      </c>
      <c r="AZ11" s="2">
        <f>AZ$2+discount_rate*(planned*W10 + surprise*U10)</f>
        <v>0.29524499999999992</v>
      </c>
      <c r="BA11" s="2">
        <f>BA$2+discount_rate*(planned*X10 + surprise*V10)</f>
        <v>0.23914844999999998</v>
      </c>
      <c r="BB11" s="2">
        <f>BB$2+discount_rate*(planned*Y10 + surprise*W10)</f>
        <v>0</v>
      </c>
      <c r="BC11" s="2">
        <f>BC$2+discount_rate*(planned*Z10 + surprise*X10)</f>
        <v>0</v>
      </c>
      <c r="BD11" s="2">
        <f>BD$2+discount_rate*(planned*AA10 + surprise*Y10)</f>
        <v>0</v>
      </c>
      <c r="BE11" s="2">
        <f>BE$2+discount_rate*(planned*AB10 + surprise*Z10)</f>
        <v>0</v>
      </c>
      <c r="BF11" s="2">
        <f>BF$2+discount_rate*(planned*AC10 + surprise*AA10)</f>
        <v>0</v>
      </c>
      <c r="BG11" s="2">
        <f>BG$2+discount_rate*(planned*AD10 + surprise*AB10)</f>
        <v>0</v>
      </c>
      <c r="BH11" s="2">
        <f>BH$2+discount_rate*(planned*AE10 + surprise*AC10)</f>
        <v>0</v>
      </c>
      <c r="BI11" s="2">
        <f>BI$2+discount_rate*(planned*AF10 + surprise*AD10)</f>
        <v>0</v>
      </c>
      <c r="BJ11" s="2">
        <f t="shared" si="8"/>
        <v>0</v>
      </c>
    </row>
    <row r="12" spans="1:62" x14ac:dyDescent="0.2">
      <c r="C12">
        <v>6</v>
      </c>
      <c r="D12" s="5" t="s">
        <v>11</v>
      </c>
      <c r="E12" s="5" t="str">
        <f t="shared" si="9"/>
        <v>&lt;</v>
      </c>
      <c r="F12" s="5" t="str">
        <f t="shared" si="6"/>
        <v>&lt;</v>
      </c>
      <c r="G12" s="5" t="str">
        <f t="shared" si="6"/>
        <v>&lt;</v>
      </c>
      <c r="H12" s="5" t="str">
        <f t="shared" si="6"/>
        <v>&lt;</v>
      </c>
      <c r="I12" s="5" t="str">
        <f t="shared" si="6"/>
        <v>&lt;</v>
      </c>
      <c r="J12" s="5" t="str">
        <f t="shared" si="6"/>
        <v>?</v>
      </c>
      <c r="K12" s="5" t="str">
        <f t="shared" si="6"/>
        <v>?</v>
      </c>
      <c r="L12" s="5" t="str">
        <f t="shared" si="6"/>
        <v>?</v>
      </c>
      <c r="M12" s="5" t="str">
        <f t="shared" si="6"/>
        <v>?</v>
      </c>
      <c r="N12" s="5" t="str">
        <f t="shared" si="6"/>
        <v>?</v>
      </c>
      <c r="O12" s="5" t="str">
        <f t="shared" si="6"/>
        <v>?</v>
      </c>
      <c r="P12" s="5" t="str">
        <f t="shared" si="6"/>
        <v>?</v>
      </c>
      <c r="Q12" s="5" t="s">
        <v>10</v>
      </c>
      <c r="S12" s="2">
        <f t="shared" si="10"/>
        <v>5</v>
      </c>
      <c r="T12" s="2">
        <f t="shared" si="10"/>
        <v>4.3882917209999999</v>
      </c>
      <c r="U12" s="2">
        <f t="shared" si="7"/>
        <v>3.7587969000000006</v>
      </c>
      <c r="V12" s="2">
        <f t="shared" si="7"/>
        <v>3.2383357335000005</v>
      </c>
      <c r="W12" s="2">
        <f t="shared" si="7"/>
        <v>2.1523360500000002</v>
      </c>
      <c r="X12" s="2">
        <f t="shared" si="7"/>
        <v>1.7433922005000002</v>
      </c>
      <c r="Y12" s="2">
        <f t="shared" si="7"/>
        <v>0</v>
      </c>
      <c r="Z12" s="2">
        <f t="shared" si="7"/>
        <v>0</v>
      </c>
      <c r="AA12" s="2">
        <f t="shared" si="7"/>
        <v>0</v>
      </c>
      <c r="AB12" s="2">
        <f t="shared" si="7"/>
        <v>0</v>
      </c>
      <c r="AC12" s="2">
        <f t="shared" si="7"/>
        <v>0</v>
      </c>
      <c r="AD12" s="2">
        <f t="shared" si="7"/>
        <v>0</v>
      </c>
      <c r="AE12" s="2">
        <f t="shared" si="7"/>
        <v>0</v>
      </c>
      <c r="AF12" s="2">
        <f t="shared" si="7"/>
        <v>0</v>
      </c>
      <c r="AH12" s="2">
        <f t="shared" si="11"/>
        <v>5</v>
      </c>
      <c r="AI12" s="2">
        <f>AI$2+discount_rate*(planned*S11 + surprise*U11)</f>
        <v>4.3882917209999999</v>
      </c>
      <c r="AJ12" s="2">
        <f>AJ$2+discount_rate*(planned*T11 + surprise*V11)</f>
        <v>3.7587969000000006</v>
      </c>
      <c r="AK12" s="2">
        <f>AK$2+discount_rate*(planned*U11 + surprise*W11)</f>
        <v>3.2383357335000005</v>
      </c>
      <c r="AL12" s="2">
        <f>AL$2+discount_rate*(planned*V11 + surprise*X11)</f>
        <v>2.1523360500000002</v>
      </c>
      <c r="AM12" s="2">
        <f>AM$2+discount_rate*(planned*W11 + surprise*Y11)</f>
        <v>1.7433922005000002</v>
      </c>
      <c r="AN12" s="2">
        <f>AN$2+discount_rate*(planned*X11 + surprise*Z11)</f>
        <v>0</v>
      </c>
      <c r="AO12" s="2">
        <f>AO$2+discount_rate*(planned*Y11 + surprise*AA11)</f>
        <v>0</v>
      </c>
      <c r="AP12" s="2">
        <f>AP$2+discount_rate*(planned*Z11 + surprise*AB11)</f>
        <v>0</v>
      </c>
      <c r="AQ12" s="2">
        <f>AQ$2+discount_rate*(planned*AA11 + surprise*AC11)</f>
        <v>0</v>
      </c>
      <c r="AR12" s="2">
        <f>AR$2+discount_rate*(planned*AB11 + surprise*AD11)</f>
        <v>0</v>
      </c>
      <c r="AS12" s="2">
        <f>AS$2+discount_rate*(planned*AC11 + surprise*AE11)</f>
        <v>0</v>
      </c>
      <c r="AT12" s="2">
        <f>AT$2+discount_rate*(planned*AD11 + surprise*AF11)</f>
        <v>0</v>
      </c>
      <c r="AU12" s="2">
        <v>0</v>
      </c>
      <c r="AW12" s="2">
        <v>0</v>
      </c>
      <c r="AX12" s="2">
        <f>AX$2+discount_rate*(planned*U11 + surprise*S11)</f>
        <v>3.4946254890000006</v>
      </c>
      <c r="AY12" s="2">
        <f>AY$2+discount_rate*(planned*V11 + surprise*T11)</f>
        <v>2.5434081000000002</v>
      </c>
      <c r="AZ12" s="2">
        <f>AZ$2+discount_rate*(planned*W11 + surprise*U11)</f>
        <v>2.0816839215000003</v>
      </c>
      <c r="BA12" s="2">
        <f>BA$2+discount_rate*(planned*X11 + surprise*V11)</f>
        <v>0.23914844999999998</v>
      </c>
      <c r="BB12" s="2">
        <f>BB$2+discount_rate*(planned*Y11 + surprise*W11)</f>
        <v>0.19371024449999996</v>
      </c>
      <c r="BC12" s="2">
        <f>BC$2+discount_rate*(planned*Z11 + surprise*X11)</f>
        <v>0</v>
      </c>
      <c r="BD12" s="2">
        <f>BD$2+discount_rate*(planned*AA11 + surprise*Y11)</f>
        <v>0</v>
      </c>
      <c r="BE12" s="2">
        <f>BE$2+discount_rate*(planned*AB11 + surprise*Z11)</f>
        <v>0</v>
      </c>
      <c r="BF12" s="2">
        <f>BF$2+discount_rate*(planned*AC11 + surprise*AA11)</f>
        <v>0</v>
      </c>
      <c r="BG12" s="2">
        <f>BG$2+discount_rate*(planned*AD11 + surprise*AB11)</f>
        <v>0</v>
      </c>
      <c r="BH12" s="2">
        <f>BH$2+discount_rate*(planned*AE11 + surprise*AC11)</f>
        <v>0</v>
      </c>
      <c r="BI12" s="2">
        <f>BI$2+discount_rate*(planned*AF11 + surprise*AD11)</f>
        <v>0</v>
      </c>
      <c r="BJ12" s="2">
        <f t="shared" si="8"/>
        <v>0</v>
      </c>
    </row>
    <row r="13" spans="1:62" x14ac:dyDescent="0.2">
      <c r="C13">
        <v>7</v>
      </c>
      <c r="D13" s="5" t="s">
        <v>11</v>
      </c>
      <c r="E13" s="5" t="str">
        <f t="shared" si="9"/>
        <v>&lt;</v>
      </c>
      <c r="F13" s="5" t="str">
        <f t="shared" si="6"/>
        <v>&lt;</v>
      </c>
      <c r="G13" s="5" t="str">
        <f t="shared" si="6"/>
        <v>&lt;</v>
      </c>
      <c r="H13" s="5" t="str">
        <f t="shared" si="6"/>
        <v>&lt;</v>
      </c>
      <c r="I13" s="5" t="str">
        <f t="shared" si="6"/>
        <v>&lt;</v>
      </c>
      <c r="J13" s="5" t="str">
        <f t="shared" si="6"/>
        <v>&lt;</v>
      </c>
      <c r="K13" s="5" t="str">
        <f t="shared" si="6"/>
        <v>?</v>
      </c>
      <c r="L13" s="5" t="str">
        <f t="shared" si="6"/>
        <v>?</v>
      </c>
      <c r="M13" s="5" t="str">
        <f t="shared" si="6"/>
        <v>?</v>
      </c>
      <c r="N13" s="5" t="str">
        <f t="shared" si="6"/>
        <v>?</v>
      </c>
      <c r="O13" s="5" t="str">
        <f t="shared" si="6"/>
        <v>?</v>
      </c>
      <c r="P13" s="5" t="str">
        <f t="shared" si="6"/>
        <v>?</v>
      </c>
      <c r="Q13" s="5" t="s">
        <v>10</v>
      </c>
      <c r="S13" s="2">
        <f t="shared" si="10"/>
        <v>5</v>
      </c>
      <c r="T13" s="2">
        <f t="shared" si="10"/>
        <v>4.3882917209999999</v>
      </c>
      <c r="U13" s="2">
        <f t="shared" si="7"/>
        <v>3.8459665100250007</v>
      </c>
      <c r="V13" s="2">
        <f t="shared" si="7"/>
        <v>3.2383357335000005</v>
      </c>
      <c r="W13" s="2">
        <f t="shared" si="7"/>
        <v>2.7799572421800005</v>
      </c>
      <c r="X13" s="2">
        <f t="shared" si="7"/>
        <v>1.7433922005000002</v>
      </c>
      <c r="Y13" s="2">
        <f t="shared" si="7"/>
        <v>1.4121476824050001</v>
      </c>
      <c r="Z13" s="2">
        <f t="shared" si="7"/>
        <v>0</v>
      </c>
      <c r="AA13" s="2">
        <f t="shared" si="7"/>
        <v>0</v>
      </c>
      <c r="AB13" s="2">
        <f t="shared" si="7"/>
        <v>0</v>
      </c>
      <c r="AC13" s="2">
        <f t="shared" si="7"/>
        <v>0</v>
      </c>
      <c r="AD13" s="2">
        <f t="shared" si="7"/>
        <v>0</v>
      </c>
      <c r="AE13" s="2">
        <f t="shared" si="7"/>
        <v>0</v>
      </c>
      <c r="AF13" s="2">
        <f t="shared" si="7"/>
        <v>0</v>
      </c>
      <c r="AH13" s="2">
        <f t="shared" si="11"/>
        <v>5</v>
      </c>
      <c r="AI13" s="2">
        <f>AI$2+discount_rate*(planned*S12 + surprise*U12)</f>
        <v>4.3882917209999999</v>
      </c>
      <c r="AJ13" s="2">
        <f>AJ$2+discount_rate*(planned*T12 + surprise*V12)</f>
        <v>3.8459665100250007</v>
      </c>
      <c r="AK13" s="2">
        <f>AK$2+discount_rate*(planned*U12 + surprise*W12)</f>
        <v>3.2383357335000005</v>
      </c>
      <c r="AL13" s="2">
        <f>AL$2+discount_rate*(planned*V12 + surprise*X12)</f>
        <v>2.7799572421800005</v>
      </c>
      <c r="AM13" s="2">
        <f>AM$2+discount_rate*(planned*W12 + surprise*Y12)</f>
        <v>1.7433922005000002</v>
      </c>
      <c r="AN13" s="2">
        <f>AN$2+discount_rate*(planned*X12 + surprise*Z12)</f>
        <v>1.4121476824050001</v>
      </c>
      <c r="AO13" s="2">
        <f>AO$2+discount_rate*(planned*Y12 + surprise*AA12)</f>
        <v>0</v>
      </c>
      <c r="AP13" s="2">
        <f>AP$2+discount_rate*(planned*Z12 + surprise*AB12)</f>
        <v>0</v>
      </c>
      <c r="AQ13" s="2">
        <f>AQ$2+discount_rate*(planned*AA12 + surprise*AC12)</f>
        <v>0</v>
      </c>
      <c r="AR13" s="2">
        <f>AR$2+discount_rate*(planned*AB12 + surprise*AD12)</f>
        <v>0</v>
      </c>
      <c r="AS13" s="2">
        <f>AS$2+discount_rate*(planned*AC12 + surprise*AE12)</f>
        <v>0</v>
      </c>
      <c r="AT13" s="2">
        <f>AT$2+discount_rate*(planned*AD12 + surprise*AF12)</f>
        <v>0</v>
      </c>
      <c r="AU13" s="2">
        <v>0</v>
      </c>
      <c r="AW13" s="2">
        <v>0</v>
      </c>
      <c r="AX13" s="2">
        <f>AX$2+discount_rate*(planned*U12 + surprise*S12)</f>
        <v>3.4946254890000006</v>
      </c>
      <c r="AY13" s="2">
        <f>AY$2+discount_rate*(planned*V12 + surprise*T12)</f>
        <v>3.0179981990250004</v>
      </c>
      <c r="AZ13" s="2">
        <f>AZ$2+discount_rate*(planned*W12 + surprise*U12)</f>
        <v>2.0816839215000003</v>
      </c>
      <c r="BA13" s="2">
        <f>BA$2+discount_rate*(planned*X12 + surprise*V12)</f>
        <v>1.7035978984200002</v>
      </c>
      <c r="BB13" s="2">
        <f>BB$2+discount_rate*(planned*Y12 + surprise*W12)</f>
        <v>0.19371024449999996</v>
      </c>
      <c r="BC13" s="2">
        <f>BC$2+discount_rate*(planned*Z12 + surprise*X12)</f>
        <v>0.156905298045</v>
      </c>
      <c r="BD13" s="2">
        <f>BD$2+discount_rate*(planned*AA12 + surprise*Y12)</f>
        <v>0</v>
      </c>
      <c r="BE13" s="2">
        <f>BE$2+discount_rate*(planned*AB12 + surprise*Z12)</f>
        <v>0</v>
      </c>
      <c r="BF13" s="2">
        <f>BF$2+discount_rate*(planned*AC12 + surprise*AA12)</f>
        <v>0</v>
      </c>
      <c r="BG13" s="2">
        <f>BG$2+discount_rate*(planned*AD12 + surprise*AB12)</f>
        <v>0</v>
      </c>
      <c r="BH13" s="2">
        <f>BH$2+discount_rate*(planned*AE12 + surprise*AC12)</f>
        <v>0</v>
      </c>
      <c r="BI13" s="2">
        <f>BI$2+discount_rate*(planned*AF12 + surprise*AD12)</f>
        <v>0</v>
      </c>
      <c r="BJ13" s="2">
        <f t="shared" si="8"/>
        <v>0</v>
      </c>
    </row>
    <row r="14" spans="1:62" x14ac:dyDescent="0.2">
      <c r="C14">
        <v>8</v>
      </c>
      <c r="D14" s="5" t="s">
        <v>11</v>
      </c>
      <c r="E14" s="5" t="str">
        <f t="shared" si="9"/>
        <v>&lt;</v>
      </c>
      <c r="F14" s="5" t="str">
        <f t="shared" si="6"/>
        <v>&lt;</v>
      </c>
      <c r="G14" s="5" t="str">
        <f t="shared" si="6"/>
        <v>&lt;</v>
      </c>
      <c r="H14" s="5" t="str">
        <f t="shared" si="6"/>
        <v>&lt;</v>
      </c>
      <c r="I14" s="5" t="str">
        <f t="shared" si="6"/>
        <v>&lt;</v>
      </c>
      <c r="J14" s="5" t="str">
        <f t="shared" si="6"/>
        <v>&lt;</v>
      </c>
      <c r="K14" s="5" t="str">
        <f t="shared" si="6"/>
        <v>&lt;</v>
      </c>
      <c r="L14" s="5" t="str">
        <f t="shared" si="6"/>
        <v>?</v>
      </c>
      <c r="M14" s="5" t="str">
        <f t="shared" si="6"/>
        <v>?</v>
      </c>
      <c r="N14" s="5" t="str">
        <f t="shared" si="6"/>
        <v>?</v>
      </c>
      <c r="O14" s="5" t="str">
        <f t="shared" si="6"/>
        <v>?</v>
      </c>
      <c r="P14" s="5" t="str">
        <f t="shared" si="6"/>
        <v>?</v>
      </c>
      <c r="Q14" s="5" t="s">
        <v>10</v>
      </c>
      <c r="S14" s="2">
        <f t="shared" si="10"/>
        <v>5</v>
      </c>
      <c r="T14" s="2">
        <f t="shared" si="10"/>
        <v>4.3961369859022499</v>
      </c>
      <c r="U14" s="2">
        <f t="shared" si="7"/>
        <v>3.8459665100250007</v>
      </c>
      <c r="V14" s="2">
        <f t="shared" si="7"/>
        <v>3.3654290249164505</v>
      </c>
      <c r="W14" s="2">
        <f t="shared" si="7"/>
        <v>2.7799572421800005</v>
      </c>
      <c r="X14" s="2">
        <f t="shared" si="7"/>
        <v>2.3788586575822506</v>
      </c>
      <c r="Y14" s="2">
        <f t="shared" si="7"/>
        <v>1.4121476824050001</v>
      </c>
      <c r="Z14" s="2">
        <f t="shared" si="7"/>
        <v>1.1438396227480501</v>
      </c>
      <c r="AA14" s="2">
        <f t="shared" si="7"/>
        <v>0</v>
      </c>
      <c r="AB14" s="2">
        <f t="shared" si="7"/>
        <v>0</v>
      </c>
      <c r="AC14" s="2">
        <f t="shared" si="7"/>
        <v>0</v>
      </c>
      <c r="AD14" s="2">
        <f t="shared" si="7"/>
        <v>0</v>
      </c>
      <c r="AE14" s="2">
        <f t="shared" si="7"/>
        <v>0</v>
      </c>
      <c r="AF14" s="2">
        <f t="shared" si="7"/>
        <v>0</v>
      </c>
      <c r="AH14" s="2">
        <f t="shared" si="11"/>
        <v>5</v>
      </c>
      <c r="AI14" s="2">
        <f>AI$2+discount_rate*(planned*S13 + surprise*U13)</f>
        <v>4.3961369859022499</v>
      </c>
      <c r="AJ14" s="2">
        <f>AJ$2+discount_rate*(planned*T13 + surprise*V13)</f>
        <v>3.8459665100250007</v>
      </c>
      <c r="AK14" s="2">
        <f>AK$2+discount_rate*(planned*U13 + surprise*W13)</f>
        <v>3.3654290249164505</v>
      </c>
      <c r="AL14" s="2">
        <f>AL$2+discount_rate*(planned*V13 + surprise*X13)</f>
        <v>2.7799572421800005</v>
      </c>
      <c r="AM14" s="2">
        <f>AM$2+discount_rate*(planned*W13 + surprise*Y13)</f>
        <v>2.3788586575822506</v>
      </c>
      <c r="AN14" s="2">
        <f>AN$2+discount_rate*(planned*X13 + surprise*Z13)</f>
        <v>1.4121476824050001</v>
      </c>
      <c r="AO14" s="2">
        <f>AO$2+discount_rate*(planned*Y13 + surprise*AA13)</f>
        <v>1.1438396227480501</v>
      </c>
      <c r="AP14" s="2">
        <f>AP$2+discount_rate*(planned*Z13 + surprise*AB13)</f>
        <v>0</v>
      </c>
      <c r="AQ14" s="2">
        <f>AQ$2+discount_rate*(planned*AA13 + surprise*AC13)</f>
        <v>0</v>
      </c>
      <c r="AR14" s="2">
        <f>AR$2+discount_rate*(planned*AB13 + surprise*AD13)</f>
        <v>0</v>
      </c>
      <c r="AS14" s="2">
        <f>AS$2+discount_rate*(planned*AC13 + surprise*AE13)</f>
        <v>0</v>
      </c>
      <c r="AT14" s="2">
        <f>AT$2+discount_rate*(planned*AD13 + surprise*AF13)</f>
        <v>0</v>
      </c>
      <c r="AU14" s="2">
        <v>0</v>
      </c>
      <c r="AW14" s="2">
        <v>0</v>
      </c>
      <c r="AX14" s="2">
        <f>AX$2+discount_rate*(planned*U13 + surprise*S13)</f>
        <v>3.5652328731202507</v>
      </c>
      <c r="AY14" s="2">
        <f>AY$2+discount_rate*(planned*V13 + surprise*T13)</f>
        <v>3.0179981990250004</v>
      </c>
      <c r="AZ14" s="2">
        <f>AZ$2+discount_rate*(planned*W13 + surprise*U13)</f>
        <v>2.5979023520680506</v>
      </c>
      <c r="BA14" s="2">
        <f>BA$2+discount_rate*(planned*X13 + surprise*V13)</f>
        <v>1.7035978984200002</v>
      </c>
      <c r="BB14" s="2">
        <f>BB$2+discount_rate*(planned*Y13 + surprise*W13)</f>
        <v>1.39403577454425</v>
      </c>
      <c r="BC14" s="2">
        <f>BC$2+discount_rate*(planned*Z13 + surprise*X13)</f>
        <v>0.156905298045</v>
      </c>
      <c r="BD14" s="2">
        <f>BD$2+discount_rate*(planned*AA13 + surprise*Y13)</f>
        <v>0.12709329141644998</v>
      </c>
      <c r="BE14" s="2">
        <f>BE$2+discount_rate*(planned*AB13 + surprise*Z13)</f>
        <v>0</v>
      </c>
      <c r="BF14" s="2">
        <f>BF$2+discount_rate*(planned*AC13 + surprise*AA13)</f>
        <v>0</v>
      </c>
      <c r="BG14" s="2">
        <f>BG$2+discount_rate*(planned*AD13 + surprise*AB13)</f>
        <v>0</v>
      </c>
      <c r="BH14" s="2">
        <f>BH$2+discount_rate*(planned*AE13 + surprise*AC13)</f>
        <v>0</v>
      </c>
      <c r="BI14" s="2">
        <f>BI$2+discount_rate*(planned*AF13 + surprise*AD13)</f>
        <v>0</v>
      </c>
      <c r="BJ14" s="2">
        <f t="shared" si="8"/>
        <v>0</v>
      </c>
    </row>
    <row r="15" spans="1:62" x14ac:dyDescent="0.2">
      <c r="C15">
        <v>9</v>
      </c>
      <c r="D15" s="5" t="s">
        <v>11</v>
      </c>
      <c r="E15" s="5" t="str">
        <f t="shared" si="9"/>
        <v>&lt;</v>
      </c>
      <c r="F15" s="5" t="str">
        <f t="shared" si="6"/>
        <v>&lt;</v>
      </c>
      <c r="G15" s="5" t="str">
        <f t="shared" si="6"/>
        <v>&lt;</v>
      </c>
      <c r="H15" s="5" t="str">
        <f t="shared" si="6"/>
        <v>&lt;</v>
      </c>
      <c r="I15" s="5" t="str">
        <f t="shared" si="6"/>
        <v>&lt;</v>
      </c>
      <c r="J15" s="5" t="str">
        <f t="shared" si="6"/>
        <v>&lt;</v>
      </c>
      <c r="K15" s="5" t="str">
        <f t="shared" si="6"/>
        <v>&lt;</v>
      </c>
      <c r="L15" s="5" t="str">
        <f t="shared" si="6"/>
        <v>&lt;</v>
      </c>
      <c r="M15" s="5" t="str">
        <f t="shared" si="6"/>
        <v>?</v>
      </c>
      <c r="N15" s="5" t="str">
        <f t="shared" si="6"/>
        <v>?</v>
      </c>
      <c r="O15" s="5" t="str">
        <f t="shared" si="6"/>
        <v>?</v>
      </c>
      <c r="P15" s="5" t="str">
        <f t="shared" si="6"/>
        <v>?</v>
      </c>
      <c r="Q15" s="5" t="s">
        <v>10</v>
      </c>
      <c r="S15" s="2">
        <f t="shared" si="10"/>
        <v>5</v>
      </c>
      <c r="T15" s="2">
        <f t="shared" si="10"/>
        <v>4.3961369859022499</v>
      </c>
      <c r="U15" s="2">
        <f t="shared" si="7"/>
        <v>3.8637595708233032</v>
      </c>
      <c r="V15" s="2">
        <f t="shared" si="7"/>
        <v>3.3654290249164505</v>
      </c>
      <c r="W15" s="2">
        <f t="shared" si="7"/>
        <v>2.9400947893647276</v>
      </c>
      <c r="X15" s="2">
        <f t="shared" si="7"/>
        <v>2.3788586575822506</v>
      </c>
      <c r="Y15" s="2">
        <f t="shared" si="7"/>
        <v>2.0298210786889475</v>
      </c>
      <c r="Z15" s="2">
        <f t="shared" si="7"/>
        <v>1.1438396227480501</v>
      </c>
      <c r="AA15" s="2">
        <f t="shared" si="7"/>
        <v>0.92651009442592047</v>
      </c>
      <c r="AB15" s="2">
        <f t="shared" si="7"/>
        <v>0</v>
      </c>
      <c r="AC15" s="2">
        <f t="shared" si="7"/>
        <v>0</v>
      </c>
      <c r="AD15" s="2">
        <f t="shared" si="7"/>
        <v>0</v>
      </c>
      <c r="AE15" s="2">
        <f t="shared" si="7"/>
        <v>0</v>
      </c>
      <c r="AF15" s="2">
        <f t="shared" si="7"/>
        <v>0</v>
      </c>
      <c r="AH15" s="2">
        <f t="shared" si="11"/>
        <v>5</v>
      </c>
      <c r="AI15" s="2">
        <f>AI$2+discount_rate*(planned*S14 + surprise*U14)</f>
        <v>4.3961369859022499</v>
      </c>
      <c r="AJ15" s="2">
        <f>AJ$2+discount_rate*(planned*T14 + surprise*V14)</f>
        <v>3.8637595708233032</v>
      </c>
      <c r="AK15" s="2">
        <f>AK$2+discount_rate*(planned*U14 + surprise*W14)</f>
        <v>3.3654290249164505</v>
      </c>
      <c r="AL15" s="2">
        <f>AL$2+discount_rate*(planned*V14 + surprise*X14)</f>
        <v>2.9400947893647276</v>
      </c>
      <c r="AM15" s="2">
        <f>AM$2+discount_rate*(planned*W14 + surprise*Y14)</f>
        <v>2.3788586575822506</v>
      </c>
      <c r="AN15" s="2">
        <f>AN$2+discount_rate*(planned*X14 + surprise*Z14)</f>
        <v>2.0298210786889475</v>
      </c>
      <c r="AO15" s="2">
        <f>AO$2+discount_rate*(planned*Y14 + surprise*AA14)</f>
        <v>1.1438396227480501</v>
      </c>
      <c r="AP15" s="2">
        <f>AP$2+discount_rate*(planned*Z14 + surprise*AB14)</f>
        <v>0.92651009442592047</v>
      </c>
      <c r="AQ15" s="2">
        <f>AQ$2+discount_rate*(planned*AA14 + surprise*AC14)</f>
        <v>0</v>
      </c>
      <c r="AR15" s="2">
        <f>AR$2+discount_rate*(planned*AB14 + surprise*AD14)</f>
        <v>0</v>
      </c>
      <c r="AS15" s="2">
        <f>AS$2+discount_rate*(planned*AC14 + surprise*AE14)</f>
        <v>0</v>
      </c>
      <c r="AT15" s="2">
        <f>AT$2+discount_rate*(planned*AD14 + surprise*AF14)</f>
        <v>0</v>
      </c>
      <c r="AU15" s="2">
        <v>0</v>
      </c>
      <c r="AW15" s="2">
        <v>0</v>
      </c>
      <c r="AX15" s="2">
        <f>AX$2+discount_rate*(planned*U14 + surprise*S14)</f>
        <v>3.5652328731202507</v>
      </c>
      <c r="AY15" s="2">
        <f>AY$2+discount_rate*(planned*V14 + surprise*T14)</f>
        <v>3.1216498389135272</v>
      </c>
      <c r="AZ15" s="2">
        <f>AZ$2+discount_rate*(planned*W14 + surprise*U14)</f>
        <v>2.5979023520680506</v>
      </c>
      <c r="BA15" s="2">
        <f>BA$2+discount_rate*(planned*X14 + surprise*V14)</f>
        <v>2.2297641248841038</v>
      </c>
      <c r="BB15" s="2">
        <f>BB$2+discount_rate*(planned*Y14 + surprise*W14)</f>
        <v>1.39403577454425</v>
      </c>
      <c r="BC15" s="2">
        <f>BC$2+discount_rate*(planned*Z14 + surprise*X14)</f>
        <v>1.1406073736083231</v>
      </c>
      <c r="BD15" s="2">
        <f>BD$2+discount_rate*(planned*AA14 + surprise*Y14)</f>
        <v>0.12709329141644998</v>
      </c>
      <c r="BE15" s="2">
        <f>BE$2+discount_rate*(planned*AB14 + surprise*Z14)</f>
        <v>0.10294556604732448</v>
      </c>
      <c r="BF15" s="2">
        <f>BF$2+discount_rate*(planned*AC14 + surprise*AA14)</f>
        <v>0</v>
      </c>
      <c r="BG15" s="2">
        <f>BG$2+discount_rate*(planned*AD14 + surprise*AB14)</f>
        <v>0</v>
      </c>
      <c r="BH15" s="2">
        <f>BH$2+discount_rate*(planned*AE14 + surprise*AC14)</f>
        <v>0</v>
      </c>
      <c r="BI15" s="2">
        <f>BI$2+discount_rate*(planned*AF14 + surprise*AD14)</f>
        <v>0</v>
      </c>
      <c r="BJ15" s="2">
        <f t="shared" si="8"/>
        <v>0</v>
      </c>
    </row>
    <row r="16" spans="1:62" x14ac:dyDescent="0.2">
      <c r="C16">
        <v>10</v>
      </c>
      <c r="D16" s="5" t="s">
        <v>11</v>
      </c>
      <c r="E16" s="5" t="str">
        <f t="shared" si="9"/>
        <v>&lt;</v>
      </c>
      <c r="F16" s="5" t="str">
        <f t="shared" si="6"/>
        <v>&lt;</v>
      </c>
      <c r="G16" s="5" t="str">
        <f t="shared" si="6"/>
        <v>&lt;</v>
      </c>
      <c r="H16" s="5" t="str">
        <f t="shared" si="6"/>
        <v>&lt;</v>
      </c>
      <c r="I16" s="5" t="str">
        <f t="shared" si="6"/>
        <v>&lt;</v>
      </c>
      <c r="J16" s="5" t="str">
        <f t="shared" si="6"/>
        <v>&lt;</v>
      </c>
      <c r="K16" s="5" t="str">
        <f t="shared" si="6"/>
        <v>&lt;</v>
      </c>
      <c r="L16" s="5" t="str">
        <f t="shared" si="6"/>
        <v>&lt;</v>
      </c>
      <c r="M16" s="5" t="str">
        <f t="shared" si="6"/>
        <v>&lt;</v>
      </c>
      <c r="N16" s="5" t="str">
        <f t="shared" si="6"/>
        <v>?</v>
      </c>
      <c r="O16" s="5" t="str">
        <f t="shared" si="6"/>
        <v>?</v>
      </c>
      <c r="P16" s="5" t="str">
        <f t="shared" si="6"/>
        <v>?</v>
      </c>
      <c r="Q16" s="5" t="s">
        <v>10</v>
      </c>
      <c r="S16" s="2">
        <f t="shared" si="10"/>
        <v>5</v>
      </c>
      <c r="T16" s="2">
        <f t="shared" si="10"/>
        <v>4.3977383613740972</v>
      </c>
      <c r="U16" s="2">
        <f t="shared" si="7"/>
        <v>3.8637595708233032</v>
      </c>
      <c r="V16" s="2">
        <f t="shared" si="7"/>
        <v>3.3942537834097011</v>
      </c>
      <c r="W16" s="2">
        <f t="shared" si="7"/>
        <v>2.9400947893647276</v>
      </c>
      <c r="X16" s="2">
        <f t="shared" si="7"/>
        <v>2.5641606764674347</v>
      </c>
      <c r="Y16" s="2">
        <f t="shared" si="7"/>
        <v>2.0298210786889475</v>
      </c>
      <c r="Z16" s="2">
        <f t="shared" si="7"/>
        <v>1.7275409822363803</v>
      </c>
      <c r="AA16" s="2">
        <f t="shared" si="7"/>
        <v>0.92651009442592047</v>
      </c>
      <c r="AB16" s="2">
        <f t="shared" si="7"/>
        <v>0.75047317648499556</v>
      </c>
      <c r="AC16" s="2">
        <f t="shared" si="7"/>
        <v>0</v>
      </c>
      <c r="AD16" s="2">
        <f t="shared" si="7"/>
        <v>0</v>
      </c>
      <c r="AE16" s="2">
        <f t="shared" si="7"/>
        <v>0</v>
      </c>
      <c r="AF16" s="2">
        <f t="shared" si="7"/>
        <v>0</v>
      </c>
      <c r="AH16" s="2">
        <f t="shared" si="11"/>
        <v>5</v>
      </c>
      <c r="AI16" s="2">
        <f>AI$2+discount_rate*(planned*S15 + surprise*U15)</f>
        <v>4.3977383613740972</v>
      </c>
      <c r="AJ16" s="2">
        <f>AJ$2+discount_rate*(planned*T15 + surprise*V15)</f>
        <v>3.8637595708233032</v>
      </c>
      <c r="AK16" s="2">
        <f>AK$2+discount_rate*(planned*U15 + surprise*W15)</f>
        <v>3.3942537834097011</v>
      </c>
      <c r="AL16" s="2">
        <f>AL$2+discount_rate*(planned*V15 + surprise*X15)</f>
        <v>2.9400947893647276</v>
      </c>
      <c r="AM16" s="2">
        <f>AM$2+discount_rate*(planned*W15 + surprise*Y15)</f>
        <v>2.5641606764674347</v>
      </c>
      <c r="AN16" s="2">
        <f>AN$2+discount_rate*(planned*X15 + surprise*Z15)</f>
        <v>2.0298210786889475</v>
      </c>
      <c r="AO16" s="2">
        <f>AO$2+discount_rate*(planned*Y15 + surprise*AA15)</f>
        <v>1.7275409822363803</v>
      </c>
      <c r="AP16" s="2">
        <f>AP$2+discount_rate*(planned*Z15 + surprise*AB15)</f>
        <v>0.92651009442592047</v>
      </c>
      <c r="AQ16" s="2">
        <f>AQ$2+discount_rate*(planned*AA15 + surprise*AC15)</f>
        <v>0.75047317648499556</v>
      </c>
      <c r="AR16" s="2">
        <f>AR$2+discount_rate*(planned*AB15 + surprise*AD15)</f>
        <v>0</v>
      </c>
      <c r="AS16" s="2">
        <f>AS$2+discount_rate*(planned*AC15 + surprise*AE15)</f>
        <v>0</v>
      </c>
      <c r="AT16" s="2">
        <f>AT$2+discount_rate*(planned*AD15 + surprise*AF15)</f>
        <v>0</v>
      </c>
      <c r="AU16" s="2">
        <v>0</v>
      </c>
      <c r="AW16" s="2">
        <v>0</v>
      </c>
      <c r="AX16" s="2">
        <f>AX$2+discount_rate*(planned*U15 + surprise*S15)</f>
        <v>3.5796452523668756</v>
      </c>
      <c r="AY16" s="2">
        <f>AY$2+discount_rate*(planned*V15 + surprise*T15)</f>
        <v>3.1216498389135272</v>
      </c>
      <c r="AZ16" s="2">
        <f>AZ$2+discount_rate*(planned*W15 + surprise*U15)</f>
        <v>2.7292151407595266</v>
      </c>
      <c r="BA16" s="2">
        <f>BA$2+discount_rate*(planned*X15 + surprise*V15)</f>
        <v>2.2297641248841038</v>
      </c>
      <c r="BB16" s="2">
        <f>BB$2+discount_rate*(planned*Y15 + surprise*W15)</f>
        <v>1.9087636047808729</v>
      </c>
      <c r="BC16" s="2">
        <f>BC$2+discount_rate*(planned*Z15 + surprise*X15)</f>
        <v>1.1406073736083231</v>
      </c>
      <c r="BD16" s="2">
        <f>BD$2+discount_rate*(planned*AA15 + surprise*Y15)</f>
        <v>0.93315707356700073</v>
      </c>
      <c r="BE16" s="2">
        <f>BE$2+discount_rate*(planned*AB15 + surprise*Z15)</f>
        <v>0.10294556604732448</v>
      </c>
      <c r="BF16" s="2">
        <f>BF$2+discount_rate*(planned*AC15 + surprise*AA15)</f>
        <v>8.3385908498332828E-2</v>
      </c>
      <c r="BG16" s="2">
        <f>BG$2+discount_rate*(planned*AD15 + surprise*AB15)</f>
        <v>0</v>
      </c>
      <c r="BH16" s="2">
        <f>BH$2+discount_rate*(planned*AE15 + surprise*AC15)</f>
        <v>0</v>
      </c>
      <c r="BI16" s="2">
        <f>BI$2+discount_rate*(planned*AF15 + surprise*AD15)</f>
        <v>0</v>
      </c>
      <c r="BJ16" s="2">
        <f t="shared" si="8"/>
        <v>0</v>
      </c>
    </row>
  </sheetData>
  <mergeCells count="4">
    <mergeCell ref="D4:J4"/>
    <mergeCell ref="S4:AF4"/>
    <mergeCell ref="AH4:AU4"/>
    <mergeCell ref="AW4:B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35FC-6AC3-4924-856C-9C522ADC7A93}">
  <dimension ref="A1:BJ18"/>
  <sheetViews>
    <sheetView workbookViewId="0">
      <selection activeCell="BB2" sqref="BB2"/>
    </sheetView>
  </sheetViews>
  <sheetFormatPr defaultRowHeight="12.6" x14ac:dyDescent="0.2"/>
  <cols>
    <col min="1" max="1" width="11.08984375" bestFit="1" customWidth="1"/>
    <col min="2" max="63" width="5.36328125" customWidth="1"/>
  </cols>
  <sheetData>
    <row r="1" spans="1:62" x14ac:dyDescent="0.2">
      <c r="A1" t="s">
        <v>9</v>
      </c>
      <c r="B1" s="3">
        <v>0.01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  <c r="AN1">
        <v>7</v>
      </c>
      <c r="AO1">
        <f>AN1+1</f>
        <v>8</v>
      </c>
      <c r="AP1">
        <f t="shared" ref="AP1:AU1" si="0">AO1+1</f>
        <v>9</v>
      </c>
      <c r="AQ1">
        <f t="shared" si="0"/>
        <v>10</v>
      </c>
      <c r="AR1">
        <f t="shared" si="0"/>
        <v>11</v>
      </c>
      <c r="AS1">
        <f t="shared" si="0"/>
        <v>12</v>
      </c>
      <c r="AT1">
        <f>AS1+1</f>
        <v>13</v>
      </c>
      <c r="AU1">
        <f t="shared" si="0"/>
        <v>14</v>
      </c>
      <c r="AW1">
        <v>1</v>
      </c>
      <c r="AX1">
        <v>2</v>
      </c>
      <c r="AY1">
        <v>3</v>
      </c>
      <c r="AZ1">
        <v>4</v>
      </c>
      <c r="BA1">
        <v>5</v>
      </c>
      <c r="BB1">
        <v>6</v>
      </c>
      <c r="BC1">
        <v>7</v>
      </c>
      <c r="BD1">
        <f>BC1+1</f>
        <v>8</v>
      </c>
      <c r="BE1">
        <f t="shared" ref="BE1:BJ1" si="1">BD1+1</f>
        <v>9</v>
      </c>
      <c r="BF1">
        <f t="shared" si="1"/>
        <v>10</v>
      </c>
      <c r="BG1">
        <f t="shared" si="1"/>
        <v>11</v>
      </c>
      <c r="BH1">
        <f t="shared" si="1"/>
        <v>12</v>
      </c>
      <c r="BI1">
        <f t="shared" si="1"/>
        <v>13</v>
      </c>
      <c r="BJ1">
        <f t="shared" si="1"/>
        <v>14</v>
      </c>
    </row>
    <row r="2" spans="1:62" x14ac:dyDescent="0.2">
      <c r="A2" t="s">
        <v>0</v>
      </c>
      <c r="B2" s="3">
        <v>0.9</v>
      </c>
      <c r="AG2" t="s">
        <v>6</v>
      </c>
      <c r="AH2" s="2">
        <v>7</v>
      </c>
      <c r="AI2" s="2">
        <v>3</v>
      </c>
      <c r="AJ2" s="2">
        <v>0</v>
      </c>
      <c r="AK2" s="2">
        <v>2</v>
      </c>
      <c r="AL2" s="2">
        <v>0</v>
      </c>
      <c r="AM2" s="2">
        <v>4</v>
      </c>
      <c r="AN2" s="2">
        <v>0</v>
      </c>
      <c r="AO2" s="2">
        <v>1</v>
      </c>
      <c r="AP2" s="2">
        <v>2</v>
      </c>
      <c r="AQ2" s="2">
        <v>2</v>
      </c>
      <c r="AR2" s="2">
        <v>0</v>
      </c>
      <c r="AS2" s="2">
        <v>6</v>
      </c>
      <c r="AT2" s="2">
        <v>0</v>
      </c>
      <c r="AU2" s="2">
        <v>0</v>
      </c>
      <c r="AW2" s="2">
        <v>0</v>
      </c>
      <c r="AX2" s="2">
        <v>2</v>
      </c>
      <c r="AY2" s="2">
        <v>2</v>
      </c>
      <c r="AZ2" s="2">
        <v>0</v>
      </c>
      <c r="BA2" s="2">
        <v>4</v>
      </c>
      <c r="BB2" s="2">
        <v>0</v>
      </c>
      <c r="BC2" s="2">
        <v>4</v>
      </c>
      <c r="BD2" s="2">
        <v>3</v>
      </c>
      <c r="BE2" s="2">
        <v>0</v>
      </c>
      <c r="BF2" s="2">
        <v>0</v>
      </c>
      <c r="BG2" s="2">
        <v>5</v>
      </c>
      <c r="BH2" s="2">
        <v>3</v>
      </c>
      <c r="BI2" s="2">
        <v>3</v>
      </c>
      <c r="BJ2" s="2">
        <v>7</v>
      </c>
    </row>
    <row r="3" spans="1:62" x14ac:dyDescent="0.2">
      <c r="A3" t="s">
        <v>1</v>
      </c>
      <c r="B3" s="3">
        <v>0.9</v>
      </c>
    </row>
    <row r="4" spans="1:62" x14ac:dyDescent="0.2">
      <c r="A4" t="s">
        <v>2</v>
      </c>
      <c r="B4" s="3">
        <f>1-B3</f>
        <v>9.9999999999999978E-2</v>
      </c>
      <c r="D4" s="4" t="s">
        <v>4</v>
      </c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S4" s="4" t="s">
        <v>5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H4" s="4" t="s">
        <v>7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W4" s="4" t="s">
        <v>8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x14ac:dyDescent="0.2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f>J5+1</f>
        <v>8</v>
      </c>
      <c r="L5">
        <f t="shared" ref="L5:Q5" si="2">K5+1</f>
        <v>9</v>
      </c>
      <c r="M5">
        <f t="shared" si="2"/>
        <v>10</v>
      </c>
      <c r="N5">
        <f t="shared" si="2"/>
        <v>11</v>
      </c>
      <c r="O5">
        <f t="shared" si="2"/>
        <v>12</v>
      </c>
      <c r="P5">
        <f t="shared" si="2"/>
        <v>13</v>
      </c>
      <c r="Q5">
        <f t="shared" si="2"/>
        <v>14</v>
      </c>
      <c r="S5">
        <v>1</v>
      </c>
      <c r="T5">
        <v>2</v>
      </c>
      <c r="U5">
        <v>3</v>
      </c>
      <c r="V5">
        <v>4</v>
      </c>
      <c r="W5">
        <v>5</v>
      </c>
      <c r="X5">
        <v>6</v>
      </c>
      <c r="Y5">
        <v>7</v>
      </c>
      <c r="Z5">
        <f>Y5+1</f>
        <v>8</v>
      </c>
      <c r="AA5">
        <f t="shared" ref="AA5:AE5" si="3">Z5+1</f>
        <v>9</v>
      </c>
      <c r="AB5">
        <f t="shared" si="3"/>
        <v>10</v>
      </c>
      <c r="AC5">
        <f t="shared" si="3"/>
        <v>11</v>
      </c>
      <c r="AD5">
        <f t="shared" si="3"/>
        <v>12</v>
      </c>
      <c r="AE5">
        <f t="shared" si="3"/>
        <v>13</v>
      </c>
      <c r="AF5">
        <f>AE5+1</f>
        <v>14</v>
      </c>
      <c r="AH5">
        <v>1</v>
      </c>
      <c r="AI5">
        <v>2</v>
      </c>
      <c r="AJ5">
        <v>3</v>
      </c>
      <c r="AK5">
        <v>4</v>
      </c>
      <c r="AL5">
        <v>5</v>
      </c>
      <c r="AM5">
        <v>6</v>
      </c>
      <c r="AN5">
        <v>7</v>
      </c>
      <c r="AO5">
        <f>AO1</f>
        <v>8</v>
      </c>
      <c r="AP5">
        <f t="shared" ref="AP5:AU5" si="4">AP1</f>
        <v>9</v>
      </c>
      <c r="AQ5">
        <f t="shared" si="4"/>
        <v>10</v>
      </c>
      <c r="AR5">
        <f t="shared" si="4"/>
        <v>11</v>
      </c>
      <c r="AS5">
        <f t="shared" si="4"/>
        <v>12</v>
      </c>
      <c r="AT5">
        <f t="shared" si="4"/>
        <v>13</v>
      </c>
      <c r="AU5">
        <f t="shared" si="4"/>
        <v>14</v>
      </c>
      <c r="AW5">
        <v>1</v>
      </c>
      <c r="AX5">
        <v>2</v>
      </c>
      <c r="AY5">
        <v>3</v>
      </c>
      <c r="AZ5">
        <v>4</v>
      </c>
      <c r="BA5">
        <v>5</v>
      </c>
      <c r="BB5">
        <v>6</v>
      </c>
      <c r="BC5">
        <v>7</v>
      </c>
      <c r="BD5">
        <f>BC5+1</f>
        <v>8</v>
      </c>
      <c r="BE5">
        <f t="shared" ref="BE5:BJ5" si="5">BD5+1</f>
        <v>9</v>
      </c>
      <c r="BF5">
        <f t="shared" si="5"/>
        <v>10</v>
      </c>
      <c r="BG5">
        <f t="shared" si="5"/>
        <v>11</v>
      </c>
      <c r="BH5">
        <f t="shared" si="5"/>
        <v>12</v>
      </c>
      <c r="BI5">
        <f t="shared" si="5"/>
        <v>13</v>
      </c>
      <c r="BJ5">
        <f t="shared" si="5"/>
        <v>14</v>
      </c>
    </row>
    <row r="6" spans="1:62" x14ac:dyDescent="0.2">
      <c r="B6" t="s">
        <v>3</v>
      </c>
      <c r="C6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62" x14ac:dyDescent="0.2">
      <c r="C7">
        <v>1</v>
      </c>
      <c r="D7" s="5" t="s">
        <v>11</v>
      </c>
      <c r="E7" s="5" t="str">
        <f>IF(AI7=AX7,"?",IF(AI7&gt;AX7,"&lt;","&gt;"))</f>
        <v>&lt;</v>
      </c>
      <c r="F7" s="5" t="str">
        <f t="shared" ref="F7:P7" si="6">IF(AJ7=AY7,"?",IF(AJ7&gt;AY7,"&lt;","&gt;"))</f>
        <v>&gt;</v>
      </c>
      <c r="G7" s="5" t="str">
        <f t="shared" si="6"/>
        <v>&lt;</v>
      </c>
      <c r="H7" s="5" t="str">
        <f t="shared" si="6"/>
        <v>&gt;</v>
      </c>
      <c r="I7" s="5" t="str">
        <f t="shared" si="6"/>
        <v>&lt;</v>
      </c>
      <c r="J7" s="5" t="str">
        <f t="shared" si="6"/>
        <v>&gt;</v>
      </c>
      <c r="K7" s="5" t="str">
        <f t="shared" si="6"/>
        <v>&gt;</v>
      </c>
      <c r="L7" s="5" t="str">
        <f t="shared" si="6"/>
        <v>&lt;</v>
      </c>
      <c r="M7" s="5" t="str">
        <f t="shared" si="6"/>
        <v>&lt;</v>
      </c>
      <c r="N7" s="5" t="str">
        <f t="shared" si="6"/>
        <v>&gt;</v>
      </c>
      <c r="O7" s="5" t="str">
        <f t="shared" si="6"/>
        <v>&lt;</v>
      </c>
      <c r="P7" s="5" t="str">
        <f>IF(AT7=BI7,"?",IF(AT7&gt;BI7,"&lt;","&gt;"))</f>
        <v>&gt;</v>
      </c>
      <c r="Q7" s="5" t="s">
        <v>10</v>
      </c>
      <c r="S7" s="2">
        <f>MAX(AH7,AW7)</f>
        <v>7</v>
      </c>
      <c r="T7" s="2">
        <f>MAX(AI7,AX7)</f>
        <v>3</v>
      </c>
      <c r="U7" s="2">
        <f t="shared" ref="U7:AF7" si="7">MAX(AJ7,AY7)</f>
        <v>2</v>
      </c>
      <c r="V7" s="2">
        <f t="shared" si="7"/>
        <v>2</v>
      </c>
      <c r="W7" s="2">
        <f t="shared" si="7"/>
        <v>4</v>
      </c>
      <c r="X7" s="2">
        <f t="shared" si="7"/>
        <v>4</v>
      </c>
      <c r="Y7" s="2">
        <f t="shared" si="7"/>
        <v>4</v>
      </c>
      <c r="Z7" s="2">
        <f t="shared" si="7"/>
        <v>3</v>
      </c>
      <c r="AA7" s="2">
        <f t="shared" si="7"/>
        <v>2</v>
      </c>
      <c r="AB7" s="2">
        <f t="shared" si="7"/>
        <v>2</v>
      </c>
      <c r="AC7" s="2">
        <f t="shared" si="7"/>
        <v>5</v>
      </c>
      <c r="AD7" s="2">
        <f t="shared" si="7"/>
        <v>6</v>
      </c>
      <c r="AE7" s="2">
        <f t="shared" si="7"/>
        <v>3</v>
      </c>
      <c r="AF7" s="2">
        <f>MAX(AU7,BJ7)</f>
        <v>4</v>
      </c>
      <c r="AH7" s="2">
        <f>$AH$2</f>
        <v>7</v>
      </c>
      <c r="AI7" s="2">
        <f>AI$2+discount_rate*(planned*S6 + surprise*U6)</f>
        <v>3</v>
      </c>
      <c r="AJ7" s="2">
        <f>AJ$2+discount_rate*(planned*T6 + surprise*V6)</f>
        <v>0</v>
      </c>
      <c r="AK7" s="2">
        <f>AK$2+discount_rate*(planned*U6 + surprise*W6)</f>
        <v>2</v>
      </c>
      <c r="AL7" s="2">
        <f>AL$2+discount_rate*(planned*V6 + surprise*X6)</f>
        <v>0</v>
      </c>
      <c r="AM7" s="2">
        <f>AM$2+discount_rate*(planned*W6 + surprise*Y6)</f>
        <v>4</v>
      </c>
      <c r="AN7" s="2">
        <f>AN$2+discount_rate*(planned*X6 + surprise*Z6)</f>
        <v>0</v>
      </c>
      <c r="AO7" s="2">
        <f>AO$2+discount_rate*(planned*Y6 + surprise*AA6)</f>
        <v>1</v>
      </c>
      <c r="AP7" s="2">
        <f>AP$2+discount_rate*(planned*Z6 + surprise*AB6)</f>
        <v>2</v>
      </c>
      <c r="AQ7" s="2">
        <f>AQ$2+discount_rate*(planned*AA6 + surprise*AC6)</f>
        <v>2</v>
      </c>
      <c r="AR7" s="2">
        <f>AR$2+discount_rate*(planned*AB6 + surprise*AD6)</f>
        <v>0</v>
      </c>
      <c r="AS7" s="2">
        <f>AS$2+discount_rate*(planned*AC6 + surprise*AE6)</f>
        <v>6</v>
      </c>
      <c r="AT7" s="2">
        <f>AT$2+discount_rate*(planned*AD6 + surprise*AF6)</f>
        <v>0</v>
      </c>
      <c r="AU7" s="2">
        <v>0</v>
      </c>
      <c r="AW7" s="2">
        <v>0</v>
      </c>
      <c r="AX7" s="2">
        <f>AX$2+discount_rate*(planned*U6 + surprise*S6)</f>
        <v>2</v>
      </c>
      <c r="AY7" s="2">
        <f>AY$2+discount_rate*(planned*V6 + surprise*T6)</f>
        <v>2</v>
      </c>
      <c r="AZ7" s="2">
        <f>AZ$2+discount_rate*(planned*W6 + surprise*U6)</f>
        <v>0</v>
      </c>
      <c r="BA7" s="2">
        <f>BA$2+discount_rate*(planned*X6 + surprise*V6)</f>
        <v>4</v>
      </c>
      <c r="BB7" s="2">
        <f>BB$2+discount_rate*(planned*Y6 + surprise*W6)</f>
        <v>0</v>
      </c>
      <c r="BC7" s="2">
        <f>BC$2+discount_rate*(planned*Z6 + surprise*X6)</f>
        <v>4</v>
      </c>
      <c r="BD7" s="2">
        <f>BD$2+discount_rate*(planned*AA6 + surprise*Y6)</f>
        <v>3</v>
      </c>
      <c r="BE7" s="2">
        <f>BE$2+discount_rate*(planned*AB6 + surprise*Z6)</f>
        <v>0</v>
      </c>
      <c r="BF7" s="2">
        <f>BF$2+discount_rate*(planned*AC6 + surprise*AA6)</f>
        <v>0</v>
      </c>
      <c r="BG7" s="2">
        <f>BG$2+discount_rate*(planned*AD6 + surprise*AB6)</f>
        <v>5</v>
      </c>
      <c r="BH7" s="2">
        <f>BH$2+discount_rate*(planned*AE6 + surprise*AC6)</f>
        <v>3</v>
      </c>
      <c r="BI7" s="2">
        <f>BI$2+discount_rate*(planned*AF6 + surprise*AD6)</f>
        <v>3</v>
      </c>
      <c r="BJ7" s="2">
        <f t="shared" ref="BD7:BJ16" si="8">$BC$2</f>
        <v>4</v>
      </c>
    </row>
    <row r="8" spans="1:62" x14ac:dyDescent="0.2">
      <c r="C8">
        <v>2</v>
      </c>
      <c r="D8" s="5" t="s">
        <v>11</v>
      </c>
      <c r="E8" s="5" t="str">
        <f>IF(AI8=AX8,"?",IF(AI8&gt;AX8,"&lt;","&gt;"))</f>
        <v>&lt;</v>
      </c>
      <c r="F8" s="5" t="str">
        <f t="shared" ref="F8" si="9">IF(AJ8=AY8,"?",IF(AJ8&gt;AY8,"&lt;","&gt;"))</f>
        <v>&gt;</v>
      </c>
      <c r="G8" s="5" t="str">
        <f t="shared" ref="G8" si="10">IF(AK8=AZ8,"?",IF(AK8&gt;AZ8,"&lt;","&gt;"))</f>
        <v>&lt;</v>
      </c>
      <c r="H8" s="5" t="str">
        <f t="shared" ref="H8" si="11">IF(AL8=BA8,"?",IF(AL8&gt;BA8,"&lt;","&gt;"))</f>
        <v>&gt;</v>
      </c>
      <c r="I8" s="5" t="str">
        <f t="shared" ref="I8" si="12">IF(AM8=BB8,"?",IF(AM8&gt;BB8,"&lt;","&gt;"))</f>
        <v>&lt;</v>
      </c>
      <c r="J8" s="5" t="str">
        <f t="shared" ref="J8" si="13">IF(AN8=BC8,"?",IF(AN8&gt;BC8,"&lt;","&gt;"))</f>
        <v>&gt;</v>
      </c>
      <c r="K8" s="5" t="str">
        <f t="shared" ref="K8" si="14">IF(AO8=BD8,"?",IF(AO8&gt;BD8,"&lt;","&gt;"))</f>
        <v>&gt;</v>
      </c>
      <c r="L8" s="5" t="str">
        <f t="shared" ref="L8" si="15">IF(AP8=BE8,"?",IF(AP8&gt;BE8,"&lt;","&gt;"))</f>
        <v>&lt;</v>
      </c>
      <c r="M8" s="5" t="str">
        <f t="shared" ref="M8" si="16">IF(AQ8=BF8,"?",IF(AQ8&gt;BF8,"&lt;","&gt;"))</f>
        <v>&gt;</v>
      </c>
      <c r="N8" s="5" t="str">
        <f t="shared" ref="N8" si="17">IF(AR8=BG8,"?",IF(AR8&gt;BG8,"&lt;","&gt;"))</f>
        <v>&gt;</v>
      </c>
      <c r="O8" s="5" t="str">
        <f t="shared" ref="O8" si="18">IF(AS8=BH8,"?",IF(AS8&gt;BH8,"&lt;","&gt;"))</f>
        <v>&lt;</v>
      </c>
      <c r="P8" s="5" t="str">
        <f>IF(AT8=BI8,"?",IF(AT8&gt;BI8,"&lt;","&gt;"))</f>
        <v>&gt;</v>
      </c>
      <c r="Q8" s="5" t="s">
        <v>10</v>
      </c>
      <c r="S8" s="2">
        <f>MAX(AH8,AW8)</f>
        <v>7</v>
      </c>
      <c r="T8" s="2">
        <f>MAX(AI8,AX8)</f>
        <v>8.8500000000000014</v>
      </c>
      <c r="U8" s="2">
        <f t="shared" ref="U8" si="19">MAX(AJ8,AY8)</f>
        <v>3.89</v>
      </c>
      <c r="V8" s="2">
        <f t="shared" ref="V8" si="20">MAX(AK8,AZ8)</f>
        <v>3.9800000000000004</v>
      </c>
      <c r="W8" s="2">
        <f t="shared" ref="W8" si="21">MAX(AL8,BA8)</f>
        <v>7.42</v>
      </c>
      <c r="X8" s="2">
        <f t="shared" ref="X8" si="22">MAX(AM8,BB8)</f>
        <v>7.6</v>
      </c>
      <c r="Y8" s="2">
        <f t="shared" ref="Y8" si="23">MAX(AN8,BC8)</f>
        <v>6.79</v>
      </c>
      <c r="Z8" s="2">
        <f t="shared" ref="Z8" si="24">MAX(AO8,BD8)</f>
        <v>4.9800000000000004</v>
      </c>
      <c r="AA8" s="2">
        <f t="shared" ref="AA8" si="25">MAX(AP8,BE8)</f>
        <v>4.6100000000000003</v>
      </c>
      <c r="AB8" s="2">
        <f t="shared" ref="AB8" si="26">MAX(AQ8,BF8)</f>
        <v>4.2300000000000004</v>
      </c>
      <c r="AC8" s="2">
        <f t="shared" ref="AC8" si="27">MAX(AR8,BG8)</f>
        <v>10.040000000000001</v>
      </c>
      <c r="AD8" s="2">
        <f t="shared" ref="AD8" si="28">MAX(AS8,BH8)</f>
        <v>10.32</v>
      </c>
      <c r="AE8" s="2">
        <f t="shared" ref="AE8" si="29">MAX(AT8,BI8)</f>
        <v>6.78</v>
      </c>
      <c r="AF8" s="2">
        <f>MAX(AU8,BJ8)</f>
        <v>4</v>
      </c>
      <c r="AH8" s="2">
        <f>$AH$2</f>
        <v>7</v>
      </c>
      <c r="AI8" s="2">
        <f>AI$2+discount_rate*(planned*S7 + surprise*U7)</f>
        <v>8.8500000000000014</v>
      </c>
      <c r="AJ8" s="2">
        <f>AJ$2+discount_rate*(planned*T7 + surprise*V7)</f>
        <v>2.6100000000000003</v>
      </c>
      <c r="AK8" s="2">
        <f>AK$2+discount_rate*(planned*U7 + surprise*W7)</f>
        <v>3.9800000000000004</v>
      </c>
      <c r="AL8" s="2">
        <f>AL$2+discount_rate*(planned*V7 + surprise*X7)</f>
        <v>1.9800000000000002</v>
      </c>
      <c r="AM8" s="2">
        <f>AM$2+discount_rate*(planned*W7 + surprise*Y7)</f>
        <v>7.6</v>
      </c>
      <c r="AN8" s="2">
        <f>AN$2+discount_rate*(planned*X7 + surprise*Z7)</f>
        <v>3.51</v>
      </c>
      <c r="AO8" s="2">
        <f>AO$2+discount_rate*(planned*Y7 + surprise*AA7)</f>
        <v>4.42</v>
      </c>
      <c r="AP8" s="2">
        <f>AP$2+discount_rate*(planned*Z7 + surprise*AB7)</f>
        <v>4.6100000000000003</v>
      </c>
      <c r="AQ8" s="2">
        <f>AQ$2+discount_rate*(planned*AA7 + surprise*AC7)</f>
        <v>4.07</v>
      </c>
      <c r="AR8" s="2">
        <f>AR$2+discount_rate*(planned*AB7 + surprise*AD7)</f>
        <v>2.16</v>
      </c>
      <c r="AS8" s="2">
        <f>AS$2+discount_rate*(planned*AC7 + surprise*AE7)</f>
        <v>10.32</v>
      </c>
      <c r="AT8" s="2">
        <f>AT$2+discount_rate*(planned*AD7 + surprise*AF7)</f>
        <v>5.2200000000000006</v>
      </c>
      <c r="AU8" s="2">
        <v>0</v>
      </c>
      <c r="AW8" s="2">
        <v>0</v>
      </c>
      <c r="AX8" s="2">
        <f>AX$2+discount_rate*(planned*U7 + surprise*S7)</f>
        <v>4.25</v>
      </c>
      <c r="AY8" s="2">
        <f>AY$2+discount_rate*(planned*V7 + surprise*T7)</f>
        <v>3.89</v>
      </c>
      <c r="AZ8" s="2">
        <f>AZ$2+discount_rate*(planned*W7 + surprise*U7)</f>
        <v>3.42</v>
      </c>
      <c r="BA8" s="2">
        <f>BA$2+discount_rate*(planned*X7 + surprise*V7)</f>
        <v>7.42</v>
      </c>
      <c r="BB8" s="2">
        <f>BB$2+discount_rate*(planned*Y7 + surprise*W7)</f>
        <v>3.6</v>
      </c>
      <c r="BC8" s="2">
        <f>BC$2+discount_rate*(planned*Z7 + surprise*X7)</f>
        <v>6.79</v>
      </c>
      <c r="BD8" s="2">
        <f>BD$2+discount_rate*(planned*AA7 + surprise*Y7)</f>
        <v>4.9800000000000004</v>
      </c>
      <c r="BE8" s="2">
        <f>BE$2+discount_rate*(planned*AB7 + surprise*Z7)</f>
        <v>1.8900000000000001</v>
      </c>
      <c r="BF8" s="2">
        <f>BF$2+discount_rate*(planned*AC7 + surprise*AA7)</f>
        <v>4.2300000000000004</v>
      </c>
      <c r="BG8" s="2">
        <f>BG$2+discount_rate*(planned*AD7 + surprise*AB7)</f>
        <v>10.040000000000001</v>
      </c>
      <c r="BH8" s="2">
        <f>BH$2+discount_rate*(planned*AE7 + surprise*AC7)</f>
        <v>5.8800000000000008</v>
      </c>
      <c r="BI8" s="2">
        <f>BI$2+discount_rate*(planned*AF7 + surprise*AD7)</f>
        <v>6.78</v>
      </c>
      <c r="BJ8" s="2">
        <f t="shared" si="8"/>
        <v>4</v>
      </c>
    </row>
    <row r="9" spans="1:62" x14ac:dyDescent="0.2">
      <c r="C9">
        <v>3</v>
      </c>
      <c r="D9" s="5" t="s">
        <v>11</v>
      </c>
      <c r="E9" s="5" t="str">
        <f t="shared" ref="E9:E16" si="30">IF(AI9=AX9,"?",IF(AI9&gt;AX9,"&lt;","&gt;"))</f>
        <v>&lt;</v>
      </c>
      <c r="F9" s="5" t="str">
        <f t="shared" ref="F9:F16" si="31">IF(AJ9=AY9,"?",IF(AJ9&gt;AY9,"&lt;","&gt;"))</f>
        <v>&lt;</v>
      </c>
      <c r="G9" s="5" t="str">
        <f t="shared" ref="G9:G16" si="32">IF(AK9=AZ9,"?",IF(AK9&gt;AZ9,"&lt;","&gt;"))</f>
        <v>&gt;</v>
      </c>
      <c r="H9" s="5" t="str">
        <f t="shared" ref="H9:H16" si="33">IF(AL9=BA9,"?",IF(AL9&gt;BA9,"&lt;","&gt;"))</f>
        <v>&gt;</v>
      </c>
      <c r="I9" s="5" t="str">
        <f t="shared" ref="I9:I16" si="34">IF(AM9=BB9,"?",IF(AM9&gt;BB9,"&lt;","&gt;"))</f>
        <v>&lt;</v>
      </c>
      <c r="J9" s="5" t="str">
        <f t="shared" ref="J9:J16" si="35">IF(AN9=BC9,"?",IF(AN9&gt;BC9,"&lt;","&gt;"))</f>
        <v>&gt;</v>
      </c>
      <c r="K9" s="5" t="str">
        <f t="shared" ref="K9:K16" si="36">IF(AO9=BD9,"?",IF(AO9&gt;BD9,"&lt;","&gt;"))</f>
        <v>&gt;</v>
      </c>
      <c r="L9" s="5" t="str">
        <f t="shared" ref="L9:L16" si="37">IF(AP9=BE9,"?",IF(AP9&gt;BE9,"&lt;","&gt;"))</f>
        <v>&lt;</v>
      </c>
      <c r="M9" s="5" t="str">
        <f t="shared" ref="M9:M16" si="38">IF(AQ9=BF9,"?",IF(AQ9&gt;BF9,"&lt;","&gt;"))</f>
        <v>&gt;</v>
      </c>
      <c r="N9" s="5" t="str">
        <f t="shared" ref="N9:N16" si="39">IF(AR9=BG9,"?",IF(AR9&gt;BG9,"&lt;","&gt;"))</f>
        <v>&gt;</v>
      </c>
      <c r="O9" s="5" t="str">
        <f t="shared" ref="O9:O16" si="40">IF(AS9=BH9,"?",IF(AS9&gt;BH9,"&lt;","&gt;"))</f>
        <v>&lt;</v>
      </c>
      <c r="P9" s="5" t="str">
        <f t="shared" ref="P9:P16" si="41">IF(AT9=BI9,"?",IF(AT9&gt;BI9,"&lt;","&gt;"))</f>
        <v>&lt;</v>
      </c>
      <c r="Q9" s="5" t="s">
        <v>10</v>
      </c>
      <c r="S9" s="2">
        <f t="shared" ref="S9:S16" si="42">MAX(AH9,AW9)</f>
        <v>7</v>
      </c>
      <c r="T9" s="2">
        <f t="shared" ref="T9:T16" si="43">MAX(AI9,AX9)</f>
        <v>9.0200999999999993</v>
      </c>
      <c r="U9" s="2">
        <f t="shared" ref="U9:U16" si="44">MAX(AJ9,AY9)</f>
        <v>7.5267000000000017</v>
      </c>
      <c r="V9" s="2">
        <f t="shared" ref="V9:V16" si="45">MAX(AK9,AZ9)</f>
        <v>6.3603000000000005</v>
      </c>
      <c r="W9" s="2">
        <f t="shared" ref="W9:W16" si="46">MAX(AL9,BA9)</f>
        <v>10.514199999999999</v>
      </c>
      <c r="X9" s="2">
        <f t="shared" ref="X9:X16" si="47">MAX(AM9,BB9)</f>
        <v>10.6213</v>
      </c>
      <c r="Y9" s="2">
        <f t="shared" ref="Y9:Y16" si="48">MAX(AN9,BC9)</f>
        <v>8.7178000000000004</v>
      </c>
      <c r="Z9" s="2">
        <f t="shared" ref="Z9:Z16" si="49">MAX(AO9,BD9)</f>
        <v>7.3451999999999993</v>
      </c>
      <c r="AA9" s="2">
        <f t="shared" ref="AA9:AA16" si="50">MAX(AP9,BE9)</f>
        <v>6.4145000000000003</v>
      </c>
      <c r="AB9" s="2">
        <f t="shared" ref="AB9:AB16" si="51">MAX(AQ9,BF9)</f>
        <v>8.5473000000000017</v>
      </c>
      <c r="AC9" s="2">
        <f t="shared" ref="AC9:AC16" si="52">MAX(AR9,BG9)</f>
        <v>13.7399</v>
      </c>
      <c r="AD9" s="2">
        <f t="shared" ref="AD9:AD16" si="53">MAX(AS9,BH9)</f>
        <v>14.742600000000001</v>
      </c>
      <c r="AE9" s="2">
        <f t="shared" ref="AE9:AE16" si="54">MAX(AT9,BI9)</f>
        <v>8.7192000000000007</v>
      </c>
      <c r="AF9" s="2">
        <f t="shared" ref="AF9:AF16" si="55">MAX(AU9,BJ9)</f>
        <v>4</v>
      </c>
      <c r="AH9" s="2">
        <f t="shared" ref="AH9:AH23" si="56">$AH$2</f>
        <v>7</v>
      </c>
      <c r="AI9" s="2">
        <f>AI$2+discount_rate*(planned*S8 + surprise*U8)</f>
        <v>9.0200999999999993</v>
      </c>
      <c r="AJ9" s="2">
        <f>AJ$2+discount_rate*(planned*T8 + surprise*V8)</f>
        <v>7.5267000000000017</v>
      </c>
      <c r="AK9" s="2">
        <f>AK$2+discount_rate*(planned*U8 + surprise*W8)</f>
        <v>5.8186999999999998</v>
      </c>
      <c r="AL9" s="2">
        <f>AL$2+discount_rate*(planned*V8 + surprise*X8)</f>
        <v>3.9078000000000004</v>
      </c>
      <c r="AM9" s="2">
        <f>AM$2+discount_rate*(planned*W8 + surprise*Y8)</f>
        <v>10.6213</v>
      </c>
      <c r="AN9" s="2">
        <f>AN$2+discount_rate*(planned*X8 + surprise*Z8)</f>
        <v>6.6042000000000005</v>
      </c>
      <c r="AO9" s="2">
        <f>AO$2+discount_rate*(planned*Y8 + surprise*AA8)</f>
        <v>6.9148000000000005</v>
      </c>
      <c r="AP9" s="2">
        <f>AP$2+discount_rate*(planned*Z8 + surprise*AB8)</f>
        <v>6.4145000000000003</v>
      </c>
      <c r="AQ9" s="2">
        <f>AQ$2+discount_rate*(planned*AA8 + surprise*AC8)</f>
        <v>6.6376999999999997</v>
      </c>
      <c r="AR9" s="2">
        <f>AR$2+discount_rate*(planned*AB8 + surprise*AD8)</f>
        <v>4.3551000000000002</v>
      </c>
      <c r="AS9" s="2">
        <f>AS$2+discount_rate*(planned*AC8 + surprise*AE8)</f>
        <v>14.742600000000001</v>
      </c>
      <c r="AT9" s="2">
        <f>AT$2+discount_rate*(planned*AD8 + surprise*AF8)</f>
        <v>8.7192000000000007</v>
      </c>
      <c r="AU9" s="2">
        <v>0</v>
      </c>
      <c r="AW9" s="2">
        <v>0</v>
      </c>
      <c r="AX9" s="2">
        <f>AX$2+discount_rate*(planned*U8 + surprise*S8)</f>
        <v>5.7809000000000008</v>
      </c>
      <c r="AY9" s="2">
        <f>AY$2+discount_rate*(planned*V8 + surprise*T8)</f>
        <v>6.0203000000000007</v>
      </c>
      <c r="AZ9" s="2">
        <f>AZ$2+discount_rate*(planned*W8 + surprise*U8)</f>
        <v>6.3603000000000005</v>
      </c>
      <c r="BA9" s="2">
        <f>BA$2+discount_rate*(planned*X8 + surprise*V8)</f>
        <v>10.514199999999999</v>
      </c>
      <c r="BB9" s="2">
        <f>BB$2+discount_rate*(planned*Y8 + surprise*W8)</f>
        <v>6.1677</v>
      </c>
      <c r="BC9" s="2">
        <f>BC$2+discount_rate*(planned*Z8 + surprise*X8)</f>
        <v>8.7178000000000004</v>
      </c>
      <c r="BD9" s="2">
        <f>BD$2+discount_rate*(planned*AA8 + surprise*Y8)</f>
        <v>7.3451999999999993</v>
      </c>
      <c r="BE9" s="2">
        <f>BE$2+discount_rate*(planned*AB8 + surprise*Z8)</f>
        <v>3.8745000000000007</v>
      </c>
      <c r="BF9" s="2">
        <f>BF$2+discount_rate*(planned*AC8 + surprise*AA8)</f>
        <v>8.5473000000000017</v>
      </c>
      <c r="BG9" s="2">
        <f>BG$2+discount_rate*(planned*AD8 + surprise*AB8)</f>
        <v>13.7399</v>
      </c>
      <c r="BH9" s="2">
        <f>BH$2+discount_rate*(planned*AE8 + surprise*AC8)</f>
        <v>9.3954000000000004</v>
      </c>
      <c r="BI9" s="2">
        <f>BI$2+discount_rate*(planned*AF8 + surprise*AD8)</f>
        <v>7.1688000000000001</v>
      </c>
      <c r="BJ9" s="2">
        <f t="shared" si="8"/>
        <v>4</v>
      </c>
    </row>
    <row r="10" spans="1:62" x14ac:dyDescent="0.2">
      <c r="C10">
        <v>4</v>
      </c>
      <c r="D10" s="5" t="s">
        <v>11</v>
      </c>
      <c r="E10" s="5" t="str">
        <f t="shared" si="30"/>
        <v>&lt;</v>
      </c>
      <c r="F10" s="5" t="str">
        <f t="shared" si="31"/>
        <v>&gt;</v>
      </c>
      <c r="G10" s="5" t="str">
        <f t="shared" si="32"/>
        <v>&gt;</v>
      </c>
      <c r="H10" s="5" t="str">
        <f t="shared" si="33"/>
        <v>&gt;</v>
      </c>
      <c r="I10" s="5" t="str">
        <f t="shared" si="34"/>
        <v>&lt;</v>
      </c>
      <c r="J10" s="5" t="str">
        <f t="shared" si="35"/>
        <v>&gt;</v>
      </c>
      <c r="K10" s="5" t="str">
        <f t="shared" si="36"/>
        <v>&gt;</v>
      </c>
      <c r="L10" s="5" t="str">
        <f t="shared" si="37"/>
        <v>&lt;</v>
      </c>
      <c r="M10" s="5" t="str">
        <f t="shared" si="38"/>
        <v>&gt;</v>
      </c>
      <c r="N10" s="5" t="str">
        <f t="shared" si="39"/>
        <v>&gt;</v>
      </c>
      <c r="O10" s="5" t="str">
        <f t="shared" si="40"/>
        <v>&lt;</v>
      </c>
      <c r="P10" s="5" t="str">
        <f t="shared" si="41"/>
        <v>&lt;</v>
      </c>
      <c r="Q10" s="5" t="s">
        <v>10</v>
      </c>
      <c r="S10" s="2">
        <f t="shared" si="42"/>
        <v>7</v>
      </c>
      <c r="T10" s="2">
        <f t="shared" si="43"/>
        <v>9.3474029999999999</v>
      </c>
      <c r="U10" s="2">
        <f t="shared" si="44"/>
        <v>7.9636520000000006</v>
      </c>
      <c r="V10" s="2">
        <f t="shared" si="45"/>
        <v>9.1939049999999991</v>
      </c>
      <c r="W10" s="2">
        <f t="shared" si="46"/>
        <v>13.17568</v>
      </c>
      <c r="X10" s="2">
        <f t="shared" si="47"/>
        <v>13.301103999999999</v>
      </c>
      <c r="Y10" s="2">
        <f t="shared" si="48"/>
        <v>10.905529</v>
      </c>
      <c r="Z10" s="2">
        <f t="shared" si="49"/>
        <v>8.9803470000000019</v>
      </c>
      <c r="AA10" s="2">
        <f t="shared" si="50"/>
        <v>8.7188689999999998</v>
      </c>
      <c r="AB10" s="2">
        <f t="shared" si="51"/>
        <v>11.706624000000001</v>
      </c>
      <c r="AC10" s="2">
        <f t="shared" si="52"/>
        <v>17.710763</v>
      </c>
      <c r="AD10" s="2">
        <f t="shared" si="53"/>
        <v>17.914047</v>
      </c>
      <c r="AE10" s="2">
        <f t="shared" si="54"/>
        <v>12.301506000000002</v>
      </c>
      <c r="AF10" s="2">
        <f t="shared" si="55"/>
        <v>4</v>
      </c>
      <c r="AH10" s="2">
        <f t="shared" si="56"/>
        <v>7</v>
      </c>
      <c r="AI10" s="2">
        <f>AI$2+discount_rate*(planned*S9 + surprise*U9)</f>
        <v>9.3474029999999999</v>
      </c>
      <c r="AJ10" s="2">
        <f>AJ$2+discount_rate*(planned*T9 + surprise*V9)</f>
        <v>7.8787080000000005</v>
      </c>
      <c r="AK10" s="2">
        <f>AK$2+discount_rate*(planned*U9 + surprise*W9)</f>
        <v>9.0429050000000011</v>
      </c>
      <c r="AL10" s="2">
        <f>AL$2+discount_rate*(planned*V9 + surprise*X9)</f>
        <v>6.1077600000000007</v>
      </c>
      <c r="AM10" s="2">
        <f>AM$2+discount_rate*(planned*W9 + surprise*Y9)</f>
        <v>13.301103999999999</v>
      </c>
      <c r="AN10" s="2">
        <f>AN$2+discount_rate*(planned*X9 + surprise*Z9)</f>
        <v>9.2643210000000007</v>
      </c>
      <c r="AO10" s="2">
        <f>AO$2+discount_rate*(planned*Y9 + surprise*AA9)</f>
        <v>8.6387230000000006</v>
      </c>
      <c r="AP10" s="2">
        <f>AP$2+discount_rate*(planned*Z9 + surprise*AB9)</f>
        <v>8.7188689999999998</v>
      </c>
      <c r="AQ10" s="2">
        <f>AQ$2+discount_rate*(planned*AA9 + surprise*AC9)</f>
        <v>8.4323359999999994</v>
      </c>
      <c r="AR10" s="2">
        <f>AR$2+discount_rate*(planned*AB9 + surprise*AD9)</f>
        <v>8.2501470000000019</v>
      </c>
      <c r="AS10" s="2">
        <f>AS$2+discount_rate*(planned*AC9 + surprise*AE9)</f>
        <v>17.914047</v>
      </c>
      <c r="AT10" s="2">
        <f>AT$2+discount_rate*(planned*AD9 + surprise*AF9)</f>
        <v>12.301506000000002</v>
      </c>
      <c r="AU10" s="2">
        <v>0</v>
      </c>
      <c r="AW10" s="2">
        <v>0</v>
      </c>
      <c r="AX10" s="2">
        <f>AX$2+discount_rate*(planned*U9 + surprise*S9)</f>
        <v>8.7266270000000006</v>
      </c>
      <c r="AY10" s="2">
        <f>AY$2+discount_rate*(planned*V9 + surprise*T9)</f>
        <v>7.9636520000000006</v>
      </c>
      <c r="AZ10" s="2">
        <f>AZ$2+discount_rate*(planned*W9 + surprise*U9)</f>
        <v>9.1939049999999991</v>
      </c>
      <c r="BA10" s="2">
        <f>BA$2+discount_rate*(planned*X9 + surprise*V9)</f>
        <v>13.17568</v>
      </c>
      <c r="BB10" s="2">
        <f>BB$2+discount_rate*(planned*Y9 + surprise*W9)</f>
        <v>8.0076959999999993</v>
      </c>
      <c r="BC10" s="2">
        <f>BC$2+discount_rate*(planned*Z9 + surprise*X9)</f>
        <v>10.905529</v>
      </c>
      <c r="BD10" s="2">
        <f>BD$2+discount_rate*(planned*AA9 + surprise*Y9)</f>
        <v>8.9803470000000019</v>
      </c>
      <c r="BE10" s="2">
        <f>BE$2+discount_rate*(planned*AB9 + surprise*Z9)</f>
        <v>7.5843810000000014</v>
      </c>
      <c r="BF10" s="2">
        <f>BF$2+discount_rate*(planned*AC9 + surprise*AA9)</f>
        <v>11.706624000000001</v>
      </c>
      <c r="BG10" s="2">
        <f>BG$2+discount_rate*(planned*AD9 + surprise*AB9)</f>
        <v>17.710763</v>
      </c>
      <c r="BH10" s="2">
        <f>BH$2+discount_rate*(planned*AE9 + surprise*AC9)</f>
        <v>11.299143000000001</v>
      </c>
      <c r="BI10" s="2">
        <f>BI$2+discount_rate*(planned*AF9 + surprise*AD9)</f>
        <v>7.5668340000000001</v>
      </c>
      <c r="BJ10" s="2">
        <f t="shared" si="8"/>
        <v>4</v>
      </c>
    </row>
    <row r="11" spans="1:62" x14ac:dyDescent="0.2">
      <c r="C11">
        <v>5</v>
      </c>
      <c r="D11" s="5" t="s">
        <v>11</v>
      </c>
      <c r="E11" s="5" t="str">
        <f t="shared" si="30"/>
        <v>&lt;</v>
      </c>
      <c r="F11" s="5" t="str">
        <f t="shared" si="31"/>
        <v>&gt;</v>
      </c>
      <c r="G11" s="5" t="str">
        <f t="shared" si="32"/>
        <v>&gt;</v>
      </c>
      <c r="H11" s="5" t="str">
        <f t="shared" si="33"/>
        <v>&gt;</v>
      </c>
      <c r="I11" s="5" t="str">
        <f t="shared" si="34"/>
        <v>&lt;</v>
      </c>
      <c r="J11" s="5" t="str">
        <f t="shared" si="35"/>
        <v>&gt;</v>
      </c>
      <c r="K11" s="5" t="str">
        <f t="shared" si="36"/>
        <v>&gt;</v>
      </c>
      <c r="L11" s="5" t="str">
        <f t="shared" si="37"/>
        <v>&lt;</v>
      </c>
      <c r="M11" s="5" t="str">
        <f t="shared" si="38"/>
        <v>&gt;</v>
      </c>
      <c r="N11" s="5" t="str">
        <f t="shared" si="39"/>
        <v>&gt;</v>
      </c>
      <c r="O11" s="5" t="str">
        <f t="shared" si="40"/>
        <v>&lt;</v>
      </c>
      <c r="P11" s="5" t="str">
        <f t="shared" si="41"/>
        <v>&lt;</v>
      </c>
      <c r="Q11" s="5" t="s">
        <v>10</v>
      </c>
      <c r="S11" s="2">
        <f t="shared" si="42"/>
        <v>7</v>
      </c>
      <c r="T11" s="2">
        <f t="shared" si="43"/>
        <v>9.3867286799999992</v>
      </c>
      <c r="U11" s="2">
        <f t="shared" si="44"/>
        <v>10.288329319999999</v>
      </c>
      <c r="V11" s="2">
        <f t="shared" si="45"/>
        <v>11.389029480000001</v>
      </c>
      <c r="W11" s="2">
        <f t="shared" si="46"/>
        <v>15.60134569</v>
      </c>
      <c r="X11" s="2">
        <f t="shared" si="47"/>
        <v>15.65379841</v>
      </c>
      <c r="Y11" s="2">
        <f t="shared" si="48"/>
        <v>12.47118043</v>
      </c>
      <c r="Z11" s="2">
        <f t="shared" si="49"/>
        <v>11.043781500000001</v>
      </c>
      <c r="AA11" s="2">
        <f t="shared" si="50"/>
        <v>10.327677230000001</v>
      </c>
      <c r="AB11" s="2">
        <f t="shared" si="51"/>
        <v>15.130416240000002</v>
      </c>
      <c r="AC11" s="2">
        <f t="shared" si="52"/>
        <v>20.563974229999999</v>
      </c>
      <c r="AD11" s="2">
        <f t="shared" si="53"/>
        <v>21.452853570000002</v>
      </c>
      <c r="AE11" s="2">
        <f t="shared" si="54"/>
        <v>14.870378069999997</v>
      </c>
      <c r="AF11" s="2">
        <f t="shared" si="55"/>
        <v>4</v>
      </c>
      <c r="AH11" s="2">
        <f t="shared" si="56"/>
        <v>7</v>
      </c>
      <c r="AI11" s="2">
        <f>AI$2+discount_rate*(planned*S10 + surprise*U10)</f>
        <v>9.3867286799999992</v>
      </c>
      <c r="AJ11" s="2">
        <f>AJ$2+discount_rate*(planned*T10 + surprise*V10)</f>
        <v>8.3988478800000017</v>
      </c>
      <c r="AK11" s="2">
        <f>AK$2+discount_rate*(planned*U10 + surprise*W10)</f>
        <v>9.63636932</v>
      </c>
      <c r="AL11" s="2">
        <f>AL$2+discount_rate*(planned*V10 + surprise*X10)</f>
        <v>8.6441624099999981</v>
      </c>
      <c r="AM11" s="2">
        <f>AM$2+discount_rate*(planned*W10 + surprise*Y10)</f>
        <v>15.65379841</v>
      </c>
      <c r="AN11" s="2">
        <f>AN$2+discount_rate*(planned*X10 + surprise*Z10)</f>
        <v>11.582125470000001</v>
      </c>
      <c r="AO11" s="2">
        <f>AO$2+discount_rate*(planned*Y10 + surprise*AA10)</f>
        <v>10.618176699999999</v>
      </c>
      <c r="AP11" s="2">
        <f>AP$2+discount_rate*(planned*Z10 + surprise*AB10)</f>
        <v>10.327677230000001</v>
      </c>
      <c r="AQ11" s="2">
        <f>AQ$2+discount_rate*(planned*AA10 + surprise*AC10)</f>
        <v>10.656252559999999</v>
      </c>
      <c r="AR11" s="2">
        <f>AR$2+discount_rate*(planned*AB10 + surprise*AD10)</f>
        <v>11.094629670000002</v>
      </c>
      <c r="AS11" s="2">
        <f>AS$2+discount_rate*(planned*AC10 + surprise*AE10)</f>
        <v>21.452853570000002</v>
      </c>
      <c r="AT11" s="2">
        <f>AT$2+discount_rate*(planned*AD10 + surprise*AF10)</f>
        <v>14.870378069999997</v>
      </c>
      <c r="AU11" s="2">
        <v>0</v>
      </c>
      <c r="AW11" s="2">
        <v>0</v>
      </c>
      <c r="AX11" s="2">
        <f>AX$2+discount_rate*(planned*U10 + surprise*S10)</f>
        <v>9.080558120000001</v>
      </c>
      <c r="AY11" s="2">
        <f>AY$2+discount_rate*(planned*V10 + surprise*T10)</f>
        <v>10.288329319999999</v>
      </c>
      <c r="AZ11" s="2">
        <f>AZ$2+discount_rate*(planned*W10 + surprise*U10)</f>
        <v>11.389029480000001</v>
      </c>
      <c r="BA11" s="2">
        <f>BA$2+discount_rate*(planned*X10 + surprise*V10)</f>
        <v>15.60134569</v>
      </c>
      <c r="BB11" s="2">
        <f>BB$2+discount_rate*(planned*Y10 + surprise*W10)</f>
        <v>10.019289689999999</v>
      </c>
      <c r="BC11" s="2">
        <f>BC$2+discount_rate*(planned*Z10 + surprise*X10)</f>
        <v>12.47118043</v>
      </c>
      <c r="BD11" s="2">
        <f>BD$2+discount_rate*(planned*AA10 + surprise*Y10)</f>
        <v>11.043781500000001</v>
      </c>
      <c r="BE11" s="2">
        <f>BE$2+discount_rate*(planned*AB10 + surprise*Z10)</f>
        <v>10.290596670000003</v>
      </c>
      <c r="BF11" s="2">
        <f>BF$2+discount_rate*(planned*AC10 + surprise*AA10)</f>
        <v>15.130416240000002</v>
      </c>
      <c r="BG11" s="2">
        <f>BG$2+discount_rate*(planned*AD10 + surprise*AB10)</f>
        <v>20.563974229999999</v>
      </c>
      <c r="BH11" s="2">
        <f>BH$2+discount_rate*(planned*AE10 + surprise*AC10)</f>
        <v>14.558188530000001</v>
      </c>
      <c r="BI11" s="2">
        <f>BI$2+discount_rate*(planned*AF10 + surprise*AD10)</f>
        <v>7.8522642300000003</v>
      </c>
      <c r="BJ11" s="2">
        <f t="shared" si="8"/>
        <v>4</v>
      </c>
    </row>
    <row r="12" spans="1:62" x14ac:dyDescent="0.2">
      <c r="C12">
        <v>6</v>
      </c>
      <c r="D12" s="5" t="s">
        <v>11</v>
      </c>
      <c r="E12" s="5" t="str">
        <f t="shared" si="30"/>
        <v>&gt;</v>
      </c>
      <c r="F12" s="5" t="str">
        <f t="shared" si="31"/>
        <v>&gt;</v>
      </c>
      <c r="G12" s="5" t="str">
        <f t="shared" si="32"/>
        <v>&gt;</v>
      </c>
      <c r="H12" s="5" t="str">
        <f t="shared" si="33"/>
        <v>&gt;</v>
      </c>
      <c r="I12" s="5" t="str">
        <f t="shared" si="34"/>
        <v>&lt;</v>
      </c>
      <c r="J12" s="5" t="str">
        <f t="shared" si="35"/>
        <v>&gt;</v>
      </c>
      <c r="K12" s="5" t="str">
        <f t="shared" si="36"/>
        <v>&gt;</v>
      </c>
      <c r="L12" s="5" t="str">
        <f t="shared" si="37"/>
        <v>&gt;</v>
      </c>
      <c r="M12" s="5" t="str">
        <f t="shared" si="38"/>
        <v>&gt;</v>
      </c>
      <c r="N12" s="5" t="str">
        <f t="shared" si="39"/>
        <v>&gt;</v>
      </c>
      <c r="O12" s="5" t="str">
        <f t="shared" si="40"/>
        <v>&lt;</v>
      </c>
      <c r="P12" s="5" t="str">
        <f t="shared" si="41"/>
        <v>&lt;</v>
      </c>
      <c r="Q12" s="5" t="s">
        <v>10</v>
      </c>
      <c r="S12" s="2">
        <f t="shared" si="42"/>
        <v>7</v>
      </c>
      <c r="T12" s="2">
        <f t="shared" si="43"/>
        <v>10.963546749199999</v>
      </c>
      <c r="U12" s="2">
        <f t="shared" si="44"/>
        <v>12.069919460000001</v>
      </c>
      <c r="V12" s="2">
        <f t="shared" si="45"/>
        <v>13.5630396477</v>
      </c>
      <c r="W12" s="2">
        <f t="shared" si="46"/>
        <v>17.704589365300002</v>
      </c>
      <c r="X12" s="2">
        <f t="shared" si="47"/>
        <v>17.759496247600001</v>
      </c>
      <c r="Y12" s="2">
        <f t="shared" si="48"/>
        <v>14.354304871900002</v>
      </c>
      <c r="Z12" s="2">
        <f t="shared" si="49"/>
        <v>12.487824795000002</v>
      </c>
      <c r="AA12" s="2">
        <f t="shared" si="50"/>
        <v>13.249577489400004</v>
      </c>
      <c r="AB12" s="2">
        <f t="shared" si="51"/>
        <v>17.586310077</v>
      </c>
      <c r="AC12" s="2">
        <f t="shared" si="52"/>
        <v>23.738548853300003</v>
      </c>
      <c r="AD12" s="2">
        <f t="shared" si="53"/>
        <v>23.9951531526</v>
      </c>
      <c r="AE12" s="2">
        <f t="shared" si="54"/>
        <v>17.736811391700002</v>
      </c>
      <c r="AF12" s="2">
        <f t="shared" si="55"/>
        <v>4</v>
      </c>
      <c r="AH12" s="2">
        <f t="shared" si="56"/>
        <v>7</v>
      </c>
      <c r="AI12" s="2">
        <f>AI$2+discount_rate*(planned*S11 + surprise*U11)</f>
        <v>9.5959496388000005</v>
      </c>
      <c r="AJ12" s="2">
        <f>AJ$2+discount_rate*(planned*T11 + surprise*V11)</f>
        <v>8.6282628839999997</v>
      </c>
      <c r="AK12" s="2">
        <f>AK$2+discount_rate*(planned*U11 + surprise*W11)</f>
        <v>11.737667861299999</v>
      </c>
      <c r="AL12" s="2">
        <f>AL$2+discount_rate*(planned*V11 + surprise*X11)</f>
        <v>10.633955735700003</v>
      </c>
      <c r="AM12" s="2">
        <f>AM$2+discount_rate*(planned*W11 + surprise*Y11)</f>
        <v>17.759496247600001</v>
      </c>
      <c r="AN12" s="2">
        <f>AN$2+discount_rate*(planned*X11 + surprise*Z11)</f>
        <v>13.673517047100001</v>
      </c>
      <c r="AO12" s="2">
        <f>AO$2+discount_rate*(planned*Y11 + surprise*AA11)</f>
        <v>12.031147099</v>
      </c>
      <c r="AP12" s="2">
        <f>AP$2+discount_rate*(planned*Z11 + surprise*AB11)</f>
        <v>12.3072004766</v>
      </c>
      <c r="AQ12" s="2">
        <f>AQ$2+discount_rate*(planned*AA11 + surprise*AC11)</f>
        <v>12.216176237000001</v>
      </c>
      <c r="AR12" s="2">
        <f>AR$2+discount_rate*(planned*AB11 + surprise*AD11)</f>
        <v>14.186393975700001</v>
      </c>
      <c r="AS12" s="2">
        <f>AS$2+discount_rate*(planned*AC11 + surprise*AE11)</f>
        <v>23.9951531526</v>
      </c>
      <c r="AT12" s="2">
        <f>AT$2+discount_rate*(planned*AD11 + surprise*AF11)</f>
        <v>17.736811391700002</v>
      </c>
      <c r="AU12" s="2">
        <v>0</v>
      </c>
      <c r="AW12" s="2">
        <v>0</v>
      </c>
      <c r="AX12" s="2">
        <f>AX$2+discount_rate*(planned*U11 + surprise*S11)</f>
        <v>10.963546749199999</v>
      </c>
      <c r="AY12" s="2">
        <f>AY$2+discount_rate*(planned*V11 + surprise*T11)</f>
        <v>12.069919460000001</v>
      </c>
      <c r="AZ12" s="2">
        <f>AZ$2+discount_rate*(planned*W11 + surprise*U11)</f>
        <v>13.5630396477</v>
      </c>
      <c r="BA12" s="2">
        <f>BA$2+discount_rate*(planned*X11 + surprise*V11)</f>
        <v>17.704589365300002</v>
      </c>
      <c r="BB12" s="2">
        <f>BB$2+discount_rate*(planned*Y11 + surprise*W11)</f>
        <v>11.505777260399999</v>
      </c>
      <c r="BC12" s="2">
        <f>BC$2+discount_rate*(planned*Z11 + surprise*X11)</f>
        <v>14.354304871900002</v>
      </c>
      <c r="BD12" s="2">
        <f>BD$2+discount_rate*(planned*AA11 + surprise*Y11)</f>
        <v>12.487824795000002</v>
      </c>
      <c r="BE12" s="2">
        <f>BE$2+discount_rate*(planned*AB11 + surprise*Z11)</f>
        <v>13.249577489400004</v>
      </c>
      <c r="BF12" s="2">
        <f>BF$2+discount_rate*(planned*AC11 + surprise*AA11)</f>
        <v>17.586310077</v>
      </c>
      <c r="BG12" s="2">
        <f>BG$2+discount_rate*(planned*AD11 + surprise*AB11)</f>
        <v>23.738548853300003</v>
      </c>
      <c r="BH12" s="2">
        <f>BH$2+discount_rate*(planned*AE11 + surprise*AC11)</f>
        <v>16.895763917399997</v>
      </c>
      <c r="BI12" s="2">
        <f>BI$2+discount_rate*(planned*AF11 + surprise*AD11)</f>
        <v>8.1707568212999995</v>
      </c>
      <c r="BJ12" s="2">
        <f t="shared" si="8"/>
        <v>4</v>
      </c>
    </row>
    <row r="13" spans="1:62" x14ac:dyDescent="0.2">
      <c r="C13">
        <v>7</v>
      </c>
      <c r="D13" s="5" t="s">
        <v>11</v>
      </c>
      <c r="E13" s="5" t="str">
        <f t="shared" si="30"/>
        <v>&gt;</v>
      </c>
      <c r="F13" s="5" t="str">
        <f t="shared" si="31"/>
        <v>&gt;</v>
      </c>
      <c r="G13" s="5" t="str">
        <f t="shared" si="32"/>
        <v>&gt;</v>
      </c>
      <c r="H13" s="5" t="str">
        <f t="shared" si="33"/>
        <v>&gt;</v>
      </c>
      <c r="I13" s="5" t="str">
        <f t="shared" si="34"/>
        <v>&lt;</v>
      </c>
      <c r="J13" s="5" t="str">
        <f t="shared" si="35"/>
        <v>&gt;</v>
      </c>
      <c r="K13" s="5" t="str">
        <f t="shared" si="36"/>
        <v>&gt;</v>
      </c>
      <c r="L13" s="5" t="str">
        <f t="shared" si="37"/>
        <v>&gt;</v>
      </c>
      <c r="M13" s="5" t="str">
        <f t="shared" si="38"/>
        <v>&gt;</v>
      </c>
      <c r="N13" s="5" t="str">
        <f t="shared" si="39"/>
        <v>&gt;</v>
      </c>
      <c r="O13" s="5" t="str">
        <f t="shared" si="40"/>
        <v>&lt;</v>
      </c>
      <c r="P13" s="5" t="str">
        <f t="shared" si="41"/>
        <v>&lt;</v>
      </c>
      <c r="Q13" s="5" t="s">
        <v>10</v>
      </c>
      <c r="S13" s="2">
        <f t="shared" si="42"/>
        <v>7</v>
      </c>
      <c r="T13" s="2">
        <f t="shared" si="43"/>
        <v>12.4066347626</v>
      </c>
      <c r="U13" s="2">
        <f t="shared" si="44"/>
        <v>13.972781322065</v>
      </c>
      <c r="V13" s="2">
        <f t="shared" si="45"/>
        <v>15.427010137293003</v>
      </c>
      <c r="W13" s="2">
        <f t="shared" si="46"/>
        <v>19.605865528849002</v>
      </c>
      <c r="X13" s="2">
        <f t="shared" si="47"/>
        <v>19.632604824364002</v>
      </c>
      <c r="Y13" s="2">
        <f t="shared" si="48"/>
        <v>15.713492746234001</v>
      </c>
      <c r="Z13" s="2">
        <f t="shared" si="49"/>
        <v>15.024045204885004</v>
      </c>
      <c r="AA13" s="2">
        <f t="shared" si="50"/>
        <v>15.368815393920002</v>
      </c>
      <c r="AB13" s="2">
        <f t="shared" si="51"/>
        <v>20.420686545219002</v>
      </c>
      <c r="AC13" s="2">
        <f t="shared" si="52"/>
        <v>26.018841960536001</v>
      </c>
      <c r="AD13" s="2">
        <f t="shared" si="53"/>
        <v>26.824537596426001</v>
      </c>
      <c r="AE13" s="2">
        <f t="shared" si="54"/>
        <v>19.796074053605999</v>
      </c>
      <c r="AF13" s="2">
        <f t="shared" si="55"/>
        <v>4</v>
      </c>
      <c r="AH13" s="2">
        <f t="shared" si="56"/>
        <v>7</v>
      </c>
      <c r="AI13" s="2">
        <f>AI$2+discount_rate*(planned*S12 + surprise*U12)</f>
        <v>9.7562927514000002</v>
      </c>
      <c r="AJ13" s="2">
        <f>AJ$2+discount_rate*(planned*T12 + surprise*V12)</f>
        <v>10.101146435144999</v>
      </c>
      <c r="AK13" s="2">
        <f>AK$2+discount_rate*(planned*U12 + surprise*W12)</f>
        <v>13.370047805477</v>
      </c>
      <c r="AL13" s="2">
        <f>AL$2+discount_rate*(planned*V12 + surprise*X12)</f>
        <v>12.584416776921</v>
      </c>
      <c r="AM13" s="2">
        <f>AM$2+discount_rate*(planned*W12 + surprise*Y12)</f>
        <v>19.632604824364002</v>
      </c>
      <c r="AN13" s="2">
        <f>AN$2+discount_rate*(planned*X12 + surprise*Z12)</f>
        <v>15.509096192106004</v>
      </c>
      <c r="AO13" s="2">
        <f>AO$2+discount_rate*(planned*Y12 + surprise*AA12)</f>
        <v>13.819448920285001</v>
      </c>
      <c r="AP13" s="2">
        <f>AP$2+discount_rate*(planned*Z12 + surprise*AB12)</f>
        <v>13.697905990880002</v>
      </c>
      <c r="AQ13" s="2">
        <f>AQ$2+discount_rate*(planned*AA12 + surprise*AC12)</f>
        <v>14.868627163211004</v>
      </c>
      <c r="AR13" s="2">
        <f>AR$2+discount_rate*(planned*AB12 + surprise*AD12)</f>
        <v>16.404474946104003</v>
      </c>
      <c r="AS13" s="2">
        <f>AS$2+discount_rate*(planned*AC12 + surprise*AE12)</f>
        <v>26.824537596426001</v>
      </c>
      <c r="AT13" s="2">
        <f>AT$2+discount_rate*(planned*AD12 + surprise*AF12)</f>
        <v>19.796074053605999</v>
      </c>
      <c r="AU13" s="2">
        <v>0</v>
      </c>
      <c r="AW13" s="2">
        <v>0</v>
      </c>
      <c r="AX13" s="2">
        <f>AX$2+discount_rate*(planned*U12 + surprise*S12)</f>
        <v>12.4066347626</v>
      </c>
      <c r="AY13" s="2">
        <f>AY$2+discount_rate*(planned*V12 + surprise*T12)</f>
        <v>13.972781322065</v>
      </c>
      <c r="AZ13" s="2">
        <f>AZ$2+discount_rate*(planned*W12 + surprise*U12)</f>
        <v>15.427010137293003</v>
      </c>
      <c r="BA13" s="2">
        <f>BA$2+discount_rate*(planned*X12 + surprise*V12)</f>
        <v>19.605865528849002</v>
      </c>
      <c r="BB13" s="2">
        <f>BB$2+discount_rate*(planned*Y12 + surprise*W12)</f>
        <v>13.220399989116002</v>
      </c>
      <c r="BC13" s="2">
        <f>BC$2+discount_rate*(planned*Z12 + surprise*X12)</f>
        <v>15.713492746234001</v>
      </c>
      <c r="BD13" s="2">
        <f>BD$2+discount_rate*(planned*AA12 + surprise*Y12)</f>
        <v>15.024045204885004</v>
      </c>
      <c r="BE13" s="2">
        <f>BE$2+discount_rate*(planned*AB12 + surprise*Z12)</f>
        <v>15.368815393920002</v>
      </c>
      <c r="BF13" s="2">
        <f>BF$2+discount_rate*(planned*AC12 + surprise*AA12)</f>
        <v>20.420686545219002</v>
      </c>
      <c r="BG13" s="2">
        <f>BG$2+discount_rate*(planned*AD12 + surprise*AB12)</f>
        <v>26.018841960536001</v>
      </c>
      <c r="BH13" s="2">
        <f>BH$2+discount_rate*(planned*AE12 + surprise*AC12)</f>
        <v>19.503286624074001</v>
      </c>
      <c r="BI13" s="2">
        <f>BI$2+discount_rate*(planned*AF12 + surprise*AD12)</f>
        <v>8.3995637837339991</v>
      </c>
      <c r="BJ13" s="2">
        <f t="shared" si="8"/>
        <v>4</v>
      </c>
    </row>
    <row r="14" spans="1:62" x14ac:dyDescent="0.2">
      <c r="C14">
        <v>8</v>
      </c>
      <c r="D14" s="5" t="s">
        <v>11</v>
      </c>
      <c r="E14" s="5" t="str">
        <f t="shared" si="30"/>
        <v>&gt;</v>
      </c>
      <c r="F14" s="5" t="str">
        <f t="shared" si="31"/>
        <v>&gt;</v>
      </c>
      <c r="G14" s="5" t="str">
        <f t="shared" si="32"/>
        <v>&gt;</v>
      </c>
      <c r="H14" s="5" t="str">
        <f t="shared" si="33"/>
        <v>&gt;</v>
      </c>
      <c r="I14" s="5" t="str">
        <f t="shared" si="34"/>
        <v>&lt;</v>
      </c>
      <c r="J14" s="5" t="str">
        <f t="shared" si="35"/>
        <v>&gt;</v>
      </c>
      <c r="K14" s="5" t="str">
        <f t="shared" si="36"/>
        <v>&gt;</v>
      </c>
      <c r="L14" s="5" t="str">
        <f t="shared" si="37"/>
        <v>&gt;</v>
      </c>
      <c r="M14" s="5" t="str">
        <f t="shared" si="38"/>
        <v>&gt;</v>
      </c>
      <c r="N14" s="5" t="str">
        <f t="shared" si="39"/>
        <v>&gt;</v>
      </c>
      <c r="O14" s="5" t="str">
        <f t="shared" si="40"/>
        <v>&lt;</v>
      </c>
      <c r="P14" s="5" t="str">
        <f t="shared" si="41"/>
        <v>&lt;</v>
      </c>
      <c r="Q14" s="5" t="s">
        <v>10</v>
      </c>
      <c r="S14" s="2">
        <f t="shared" si="42"/>
        <v>7</v>
      </c>
      <c r="T14" s="2">
        <f t="shared" si="43"/>
        <v>13.947952870872649</v>
      </c>
      <c r="U14" s="2">
        <f t="shared" si="44"/>
        <v>15.612475339841334</v>
      </c>
      <c r="V14" s="2">
        <f t="shared" si="45"/>
        <v>17.138301397353541</v>
      </c>
      <c r="W14" s="2">
        <f t="shared" si="46"/>
        <v>21.290840820091212</v>
      </c>
      <c r="X14" s="2">
        <f t="shared" si="47"/>
        <v>21.294965425528755</v>
      </c>
      <c r="Y14" s="2">
        <f t="shared" si="48"/>
        <v>17.936411050149616</v>
      </c>
      <c r="Z14" s="2">
        <f t="shared" si="49"/>
        <v>16.862954816236261</v>
      </c>
      <c r="AA14" s="2">
        <f t="shared" si="50"/>
        <v>17.892920170067043</v>
      </c>
      <c r="AB14" s="2">
        <f t="shared" si="51"/>
        <v>22.458455373486959</v>
      </c>
      <c r="AC14" s="2">
        <f t="shared" si="52"/>
        <v>28.565737242174773</v>
      </c>
      <c r="AD14" s="2">
        <f t="shared" si="53"/>
        <v>28.856908652858703</v>
      </c>
      <c r="AE14" s="2">
        <f t="shared" si="54"/>
        <v>22.087875453105063</v>
      </c>
      <c r="AF14" s="2">
        <f t="shared" si="55"/>
        <v>4</v>
      </c>
      <c r="AH14" s="2">
        <f t="shared" si="56"/>
        <v>7</v>
      </c>
      <c r="AI14" s="2">
        <f>AI$2+discount_rate*(planned*S13 + surprise*U13)</f>
        <v>9.9275503189858512</v>
      </c>
      <c r="AJ14" s="2">
        <f>AJ$2+discount_rate*(planned*T13 + surprise*V13)</f>
        <v>11.437805070062369</v>
      </c>
      <c r="AK14" s="2">
        <f>AK$2+discount_rate*(planned*U13 + surprise*W13)</f>
        <v>15.082480768469059</v>
      </c>
      <c r="AL14" s="2">
        <f>AL$2+discount_rate*(planned*V13 + surprise*X13)</f>
        <v>14.262812645400093</v>
      </c>
      <c r="AM14" s="2">
        <f>AM$2+discount_rate*(planned*W13 + surprise*Y13)</f>
        <v>21.294965425528755</v>
      </c>
      <c r="AN14" s="2">
        <f>AN$2+discount_rate*(planned*X13 + surprise*Z13)</f>
        <v>17.254573976174491</v>
      </c>
      <c r="AO14" s="2">
        <f>AO$2+discount_rate*(planned*Y13 + surprise*AA13)</f>
        <v>15.111122509902343</v>
      </c>
      <c r="AP14" s="2">
        <f>AP$2+discount_rate*(planned*Z13 + surprise*AB13)</f>
        <v>16.007338405026566</v>
      </c>
      <c r="AQ14" s="2">
        <f>AQ$2+discount_rate*(planned*AA13 + surprise*AC13)</f>
        <v>16.790436245523438</v>
      </c>
      <c r="AR14" s="2">
        <f>AR$2+discount_rate*(planned*AB13 + surprise*AD13)</f>
        <v>18.954964485305734</v>
      </c>
      <c r="AS14" s="2">
        <f>AS$2+discount_rate*(planned*AC13 + surprise*AE13)</f>
        <v>28.856908652858703</v>
      </c>
      <c r="AT14" s="2">
        <f>AT$2+discount_rate*(planned*AD13 + surprise*AF13)</f>
        <v>22.087875453105063</v>
      </c>
      <c r="AU14" s="2">
        <v>0</v>
      </c>
      <c r="AW14" s="2">
        <v>0</v>
      </c>
      <c r="AX14" s="2">
        <f>AX$2+discount_rate*(planned*U13 + surprise*S13)</f>
        <v>13.947952870872649</v>
      </c>
      <c r="AY14" s="2">
        <f>AY$2+discount_rate*(planned*V13 + surprise*T13)</f>
        <v>15.612475339841334</v>
      </c>
      <c r="AZ14" s="2">
        <f>AZ$2+discount_rate*(planned*W13 + surprise*U13)</f>
        <v>17.138301397353541</v>
      </c>
      <c r="BA14" s="2">
        <f>BA$2+discount_rate*(planned*X13 + surprise*V13)</f>
        <v>21.290840820091212</v>
      </c>
      <c r="BB14" s="2">
        <f>BB$2+discount_rate*(planned*Y13 + surprise*W13)</f>
        <v>14.492457022045951</v>
      </c>
      <c r="BC14" s="2">
        <f>BC$2+discount_rate*(planned*Z13 + surprise*X13)</f>
        <v>17.936411050149616</v>
      </c>
      <c r="BD14" s="2">
        <f>BD$2+discount_rate*(planned*AA13 + surprise*Y13)</f>
        <v>16.862954816236261</v>
      </c>
      <c r="BE14" s="2">
        <f>BE$2+discount_rate*(planned*AB13 + surprise*Z13)</f>
        <v>17.892920170067043</v>
      </c>
      <c r="BF14" s="2">
        <f>BF$2+discount_rate*(planned*AC13 + surprise*AA13)</f>
        <v>22.458455373486959</v>
      </c>
      <c r="BG14" s="2">
        <f>BG$2+discount_rate*(planned*AD13 + surprise*AB13)</f>
        <v>28.565737242174773</v>
      </c>
      <c r="BH14" s="2">
        <f>BH$2+discount_rate*(planned*AE13 + surprise*AC13)</f>
        <v>21.3765157598691</v>
      </c>
      <c r="BI14" s="2">
        <f>BI$2+discount_rate*(planned*AF13 + surprise*AD13)</f>
        <v>8.6542083836783412</v>
      </c>
      <c r="BJ14" s="2">
        <f t="shared" si="8"/>
        <v>4</v>
      </c>
    </row>
    <row r="15" spans="1:62" x14ac:dyDescent="0.2">
      <c r="C15">
        <v>9</v>
      </c>
      <c r="D15" s="5" t="s">
        <v>11</v>
      </c>
      <c r="E15" s="5" t="str">
        <f t="shared" si="30"/>
        <v>&gt;</v>
      </c>
      <c r="F15" s="5" t="str">
        <f t="shared" si="31"/>
        <v>&gt;</v>
      </c>
      <c r="G15" s="5" t="str">
        <f t="shared" si="32"/>
        <v>&gt;</v>
      </c>
      <c r="H15" s="5" t="str">
        <f t="shared" si="33"/>
        <v>&gt;</v>
      </c>
      <c r="I15" s="5" t="str">
        <f t="shared" si="34"/>
        <v>&lt;</v>
      </c>
      <c r="J15" s="5" t="str">
        <f t="shared" si="35"/>
        <v>&gt;</v>
      </c>
      <c r="K15" s="5" t="str">
        <f t="shared" si="36"/>
        <v>&gt;</v>
      </c>
      <c r="L15" s="5" t="str">
        <f t="shared" si="37"/>
        <v>&gt;</v>
      </c>
      <c r="M15" s="5" t="str">
        <f t="shared" si="38"/>
        <v>&gt;</v>
      </c>
      <c r="N15" s="5" t="str">
        <f t="shared" si="39"/>
        <v>&gt;</v>
      </c>
      <c r="O15" s="5" t="str">
        <f t="shared" si="40"/>
        <v>&lt;</v>
      </c>
      <c r="P15" s="5" t="str">
        <f t="shared" si="41"/>
        <v>&lt;</v>
      </c>
      <c r="Q15" s="5" t="s">
        <v>10</v>
      </c>
      <c r="S15" s="2">
        <f t="shared" si="42"/>
        <v>7</v>
      </c>
      <c r="T15" s="2">
        <f t="shared" si="43"/>
        <v>15.27610502527148</v>
      </c>
      <c r="U15" s="2">
        <f t="shared" si="44"/>
        <v>17.137339890234909</v>
      </c>
      <c r="V15" s="2">
        <f t="shared" si="45"/>
        <v>18.650703844859603</v>
      </c>
      <c r="W15" s="2">
        <f t="shared" si="46"/>
        <v>22.791369120440109</v>
      </c>
      <c r="X15" s="2">
        <f t="shared" si="47"/>
        <v>22.859858058787349</v>
      </c>
      <c r="Y15" s="2">
        <f t="shared" si="48"/>
        <v>19.575540289448959</v>
      </c>
      <c r="Z15" s="2">
        <f t="shared" si="49"/>
        <v>19.107542332267769</v>
      </c>
      <c r="AA15" s="2">
        <f t="shared" si="50"/>
        <v>19.709014785985698</v>
      </c>
      <c r="AB15" s="2">
        <f t="shared" si="51"/>
        <v>24.748609981467602</v>
      </c>
      <c r="AC15" s="2">
        <f t="shared" si="52"/>
        <v>30.395356992429377</v>
      </c>
      <c r="AD15" s="2">
        <f t="shared" si="53"/>
        <v>31.126155956941023</v>
      </c>
      <c r="AE15" s="2">
        <f t="shared" si="54"/>
        <v>23.734096008815548</v>
      </c>
      <c r="AF15" s="2">
        <f t="shared" si="55"/>
        <v>4</v>
      </c>
      <c r="AH15" s="2">
        <f t="shared" si="56"/>
        <v>7</v>
      </c>
      <c r="AI15" s="2">
        <f>AI$2+discount_rate*(planned*S14 + surprise*U14)</f>
        <v>10.075122780585719</v>
      </c>
      <c r="AJ15" s="2">
        <f>AJ$2+discount_rate*(planned*T14 + surprise*V14)</f>
        <v>12.840288951168665</v>
      </c>
      <c r="AK15" s="2">
        <f>AK$2+discount_rate*(planned*U14 + surprise*W14)</f>
        <v>16.56228069907969</v>
      </c>
      <c r="AL15" s="2">
        <f>AL$2+discount_rate*(planned*V14 + surprise*X14)</f>
        <v>15.798571020153956</v>
      </c>
      <c r="AM15" s="2">
        <f>AM$2+discount_rate*(planned*W14 + surprise*Y14)</f>
        <v>22.859858058787349</v>
      </c>
      <c r="AN15" s="2">
        <f>AN$2+discount_rate*(planned*X14 + surprise*Z14)</f>
        <v>18.766587928139554</v>
      </c>
      <c r="AO15" s="2">
        <f>AO$2+discount_rate*(planned*Y14 + surprise*AA14)</f>
        <v>17.138855765927225</v>
      </c>
      <c r="AP15" s="2">
        <f>AP$2+discount_rate*(planned*Z14 + surprise*AB14)</f>
        <v>17.680254384765199</v>
      </c>
      <c r="AQ15" s="2">
        <f>AQ$2+discount_rate*(planned*AA14 + surprise*AC14)</f>
        <v>19.064181689550033</v>
      </c>
      <c r="AR15" s="2">
        <f>AR$2+discount_rate*(planned*AB14 + surprise*AD14)</f>
        <v>20.788470631281719</v>
      </c>
      <c r="AS15" s="2">
        <f>AS$2+discount_rate*(planned*AC14 + surprise*AE14)</f>
        <v>31.126155956941023</v>
      </c>
      <c r="AT15" s="2">
        <f>AT$2+discount_rate*(planned*AD14 + surprise*AF14)</f>
        <v>23.734096008815548</v>
      </c>
      <c r="AU15" s="2">
        <v>0</v>
      </c>
      <c r="AW15" s="2">
        <v>0</v>
      </c>
      <c r="AX15" s="2">
        <f>AX$2+discount_rate*(planned*U14 + surprise*S14)</f>
        <v>15.27610502527148</v>
      </c>
      <c r="AY15" s="2">
        <f>AY$2+discount_rate*(planned*V14 + surprise*T14)</f>
        <v>17.137339890234909</v>
      </c>
      <c r="AZ15" s="2">
        <f>AZ$2+discount_rate*(planned*W14 + surprise*U14)</f>
        <v>18.650703844859603</v>
      </c>
      <c r="BA15" s="2">
        <f>BA$2+discount_rate*(planned*X14 + surprise*V14)</f>
        <v>22.791369120440109</v>
      </c>
      <c r="BB15" s="2">
        <f>BB$2+discount_rate*(planned*Y14 + surprise*W14)</f>
        <v>16.444668624429401</v>
      </c>
      <c r="BC15" s="2">
        <f>BC$2+discount_rate*(planned*Z14 + surprise*X14)</f>
        <v>19.575540289448959</v>
      </c>
      <c r="BD15" s="2">
        <f>BD$2+discount_rate*(planned*AA14 + surprise*Y14)</f>
        <v>19.107542332267769</v>
      </c>
      <c r="BE15" s="2">
        <f>BE$2+discount_rate*(planned*AB14 + surprise*Z14)</f>
        <v>19.709014785985698</v>
      </c>
      <c r="BF15" s="2">
        <f>BF$2+discount_rate*(planned*AC14 + surprise*AA14)</f>
        <v>24.748609981467602</v>
      </c>
      <c r="BG15" s="2">
        <f>BG$2+discount_rate*(planned*AD14 + surprise*AB14)</f>
        <v>30.395356992429377</v>
      </c>
      <c r="BH15" s="2">
        <f>BH$2+discount_rate*(planned*AE14 + surprise*AC14)</f>
        <v>23.46209546881083</v>
      </c>
      <c r="BI15" s="2">
        <f>BI$2+discount_rate*(planned*AF14 + surprise*AD14)</f>
        <v>8.8371217787572824</v>
      </c>
      <c r="BJ15" s="2">
        <f t="shared" si="8"/>
        <v>4</v>
      </c>
    </row>
    <row r="16" spans="1:62" x14ac:dyDescent="0.2">
      <c r="C16">
        <v>10</v>
      </c>
      <c r="D16" s="5" t="s">
        <v>11</v>
      </c>
      <c r="E16" s="5" t="str">
        <f t="shared" si="30"/>
        <v>&gt;</v>
      </c>
      <c r="F16" s="5" t="str">
        <f t="shared" si="31"/>
        <v>&gt;</v>
      </c>
      <c r="G16" s="5" t="str">
        <f t="shared" si="32"/>
        <v>&gt;</v>
      </c>
      <c r="H16" s="5" t="str">
        <f t="shared" si="33"/>
        <v>&gt;</v>
      </c>
      <c r="I16" s="5" t="str">
        <f t="shared" si="34"/>
        <v>&lt;</v>
      </c>
      <c r="J16" s="5" t="str">
        <f t="shared" si="35"/>
        <v>&gt;</v>
      </c>
      <c r="K16" s="5" t="str">
        <f t="shared" si="36"/>
        <v>&gt;</v>
      </c>
      <c r="L16" s="5" t="str">
        <f t="shared" si="37"/>
        <v>&gt;</v>
      </c>
      <c r="M16" s="5" t="str">
        <f t="shared" si="38"/>
        <v>&gt;</v>
      </c>
      <c r="N16" s="5" t="str">
        <f t="shared" si="39"/>
        <v>&gt;</v>
      </c>
      <c r="O16" s="5" t="str">
        <f t="shared" si="40"/>
        <v>&lt;</v>
      </c>
      <c r="P16" s="5" t="str">
        <f t="shared" si="41"/>
        <v>&lt;</v>
      </c>
      <c r="Q16" s="5" t="s">
        <v>10</v>
      </c>
      <c r="S16" s="2">
        <f t="shared" si="42"/>
        <v>7</v>
      </c>
      <c r="T16" s="2">
        <f t="shared" si="43"/>
        <v>16.511245311090278</v>
      </c>
      <c r="U16" s="2">
        <f t="shared" si="44"/>
        <v>18.48191956661071</v>
      </c>
      <c r="V16" s="2">
        <f t="shared" si="45"/>
        <v>20.003369577677631</v>
      </c>
      <c r="W16" s="2">
        <f t="shared" si="46"/>
        <v>24.195048373655119</v>
      </c>
      <c r="X16" s="2">
        <f t="shared" si="47"/>
        <v>24.222807613606896</v>
      </c>
      <c r="Y16" s="2">
        <f t="shared" si="48"/>
        <v>21.534496514427754</v>
      </c>
      <c r="Z16" s="2">
        <f t="shared" si="49"/>
        <v>20.726100602698821</v>
      </c>
      <c r="AA16" s="2">
        <f t="shared" si="50"/>
        <v>21.766052894892859</v>
      </c>
      <c r="AB16" s="2">
        <f t="shared" si="51"/>
        <v>26.39405049460651</v>
      </c>
      <c r="AC16" s="2">
        <f t="shared" si="52"/>
        <v>32.439561223454312</v>
      </c>
      <c r="AD16" s="2">
        <f t="shared" si="53"/>
        <v>32.756307804661198</v>
      </c>
      <c r="AE16" s="2">
        <f t="shared" si="54"/>
        <v>25.572186325122228</v>
      </c>
      <c r="AF16" s="2">
        <f t="shared" si="55"/>
        <v>4</v>
      </c>
      <c r="AH16" s="2">
        <f t="shared" si="56"/>
        <v>7</v>
      </c>
      <c r="AI16" s="2">
        <f>AI$2+discount_rate*(planned*S15 + surprise*U15)</f>
        <v>10.212360590121142</v>
      </c>
      <c r="AJ16" s="2">
        <f>AJ$2+discount_rate*(planned*T15 + surprise*V15)</f>
        <v>14.052208416507264</v>
      </c>
      <c r="AK16" s="2">
        <f>AK$2+discount_rate*(planned*U15 + surprise*W15)</f>
        <v>17.932468531929885</v>
      </c>
      <c r="AL16" s="2">
        <f>AL$2+discount_rate*(planned*V15 + surprise*X15)</f>
        <v>17.164457339627141</v>
      </c>
      <c r="AM16" s="2">
        <f>AM$2+discount_rate*(planned*W15 + surprise*Y15)</f>
        <v>24.222807613606896</v>
      </c>
      <c r="AN16" s="2">
        <f>AN$2+discount_rate*(planned*X15 + surprise*Z15)</f>
        <v>20.23616383752185</v>
      </c>
      <c r="AO16" s="2">
        <f>AO$2+discount_rate*(planned*Y15 + surprise*AA15)</f>
        <v>18.629998965192371</v>
      </c>
      <c r="AP16" s="2">
        <f>AP$2+discount_rate*(planned*Z15 + surprise*AB15)</f>
        <v>19.704484187468978</v>
      </c>
      <c r="AQ16" s="2">
        <f>AQ$2+discount_rate*(planned*AA15 + surprise*AC15)</f>
        <v>20.699884105967058</v>
      </c>
      <c r="AR16" s="2">
        <f>AR$2+discount_rate*(planned*AB15 + surprise*AD15)</f>
        <v>22.847728121113452</v>
      </c>
      <c r="AS16" s="2">
        <f>AS$2+discount_rate*(planned*AC15 + surprise*AE15)</f>
        <v>32.756307804661198</v>
      </c>
      <c r="AT16" s="2">
        <f>AT$2+discount_rate*(planned*AD15 + surprise*AF15)</f>
        <v>25.572186325122228</v>
      </c>
      <c r="AU16" s="2">
        <v>0</v>
      </c>
      <c r="AW16" s="2">
        <v>0</v>
      </c>
      <c r="AX16" s="2">
        <f>AX$2+discount_rate*(planned*U15 + surprise*S15)</f>
        <v>16.511245311090278</v>
      </c>
      <c r="AY16" s="2">
        <f>AY$2+discount_rate*(planned*V15 + surprise*T15)</f>
        <v>18.48191956661071</v>
      </c>
      <c r="AZ16" s="2">
        <f>AZ$2+discount_rate*(planned*W15 + surprise*U15)</f>
        <v>20.003369577677631</v>
      </c>
      <c r="BA16" s="2">
        <f>BA$2+discount_rate*(planned*X15 + surprise*V15)</f>
        <v>24.195048373655119</v>
      </c>
      <c r="BB16" s="2">
        <f>BB$2+discount_rate*(planned*Y15 + surprise*W15)</f>
        <v>17.907410855293268</v>
      </c>
      <c r="BC16" s="2">
        <f>BC$2+discount_rate*(planned*Z15 + surprise*X15)</f>
        <v>21.534496514427754</v>
      </c>
      <c r="BD16" s="2">
        <f>BD$2+discount_rate*(planned*AA15 + surprise*Y15)</f>
        <v>20.726100602698821</v>
      </c>
      <c r="BE16" s="2">
        <f>BE$2+discount_rate*(planned*AB15 + surprise*Z15)</f>
        <v>21.766052894892859</v>
      </c>
      <c r="BF16" s="2">
        <f>BF$2+discount_rate*(planned*AC15 + surprise*AA15)</f>
        <v>26.39405049460651</v>
      </c>
      <c r="BG16" s="2">
        <f>BG$2+discount_rate*(planned*AD15 + surprise*AB15)</f>
        <v>32.439561223454312</v>
      </c>
      <c r="BH16" s="2">
        <f>BH$2+discount_rate*(planned*AE15 + surprise*AC15)</f>
        <v>24.960199896459237</v>
      </c>
      <c r="BI16" s="2">
        <f>BI$2+discount_rate*(planned*AF15 + surprise*AD15)</f>
        <v>9.0413540361246909</v>
      </c>
      <c r="BJ16" s="2">
        <f>$BC$2</f>
        <v>4</v>
      </c>
    </row>
    <row r="17" spans="3:62" x14ac:dyDescent="0.2">
      <c r="C17">
        <v>11</v>
      </c>
      <c r="D17" s="5" t="s">
        <v>11</v>
      </c>
      <c r="E17" s="5" t="str">
        <f t="shared" ref="E17:E18" si="57">IF(AI17=AX17,"?",IF(AI17&gt;AX17,"&lt;","&gt;"))</f>
        <v>&gt;</v>
      </c>
      <c r="F17" s="5" t="str">
        <f t="shared" ref="F17:F18" si="58">IF(AJ17=AY17,"?",IF(AJ17&gt;AY17,"&lt;","&gt;"))</f>
        <v>&gt;</v>
      </c>
      <c r="G17" s="5" t="str">
        <f t="shared" ref="G17:G18" si="59">IF(AK17=AZ17,"?",IF(AK17&gt;AZ17,"&lt;","&gt;"))</f>
        <v>&gt;</v>
      </c>
      <c r="H17" s="5" t="str">
        <f t="shared" ref="H17:H18" si="60">IF(AL17=BA17,"?",IF(AL17&gt;BA17,"&lt;","&gt;"))</f>
        <v>&gt;</v>
      </c>
      <c r="I17" s="5" t="str">
        <f t="shared" ref="I17:I18" si="61">IF(AM17=BB17,"?",IF(AM17&gt;BB17,"&lt;","&gt;"))</f>
        <v>&lt;</v>
      </c>
      <c r="J17" s="5" t="str">
        <f t="shared" ref="J17:J18" si="62">IF(AN17=BC17,"?",IF(AN17&gt;BC17,"&lt;","&gt;"))</f>
        <v>&gt;</v>
      </c>
      <c r="K17" s="5" t="str">
        <f t="shared" ref="K17:K18" si="63">IF(AO17=BD17,"?",IF(AO17&gt;BD17,"&lt;","&gt;"))</f>
        <v>&gt;</v>
      </c>
      <c r="L17" s="5" t="str">
        <f t="shared" ref="L17:L18" si="64">IF(AP17=BE17,"?",IF(AP17&gt;BE17,"&lt;","&gt;"))</f>
        <v>&gt;</v>
      </c>
      <c r="M17" s="5" t="str">
        <f t="shared" ref="M17:M18" si="65">IF(AQ17=BF17,"?",IF(AQ17&gt;BF17,"&lt;","&gt;"))</f>
        <v>&gt;</v>
      </c>
      <c r="N17" s="5" t="str">
        <f t="shared" ref="N17:N18" si="66">IF(AR17=BG17,"?",IF(AR17&gt;BG17,"&lt;","&gt;"))</f>
        <v>&gt;</v>
      </c>
      <c r="O17" s="5" t="str">
        <f t="shared" ref="O17:O18" si="67">IF(AS17=BH17,"?",IF(AS17&gt;BH17,"&lt;","&gt;"))</f>
        <v>&lt;</v>
      </c>
      <c r="P17" s="5" t="str">
        <f t="shared" ref="P17:P18" si="68">IF(AT17=BI17,"?",IF(AT17&gt;BI17,"&lt;","&gt;"))</f>
        <v>&lt;</v>
      </c>
      <c r="Q17" s="5" t="s">
        <v>10</v>
      </c>
      <c r="S17" s="2">
        <f t="shared" ref="S17:S18" si="69">MAX(AH17,AW17)</f>
        <v>7</v>
      </c>
      <c r="T17" s="2">
        <f t="shared" ref="T17:T18" si="70">MAX(AI17,AX17)</f>
        <v>17.600354848954673</v>
      </c>
      <c r="U17" s="2">
        <f t="shared" ref="U17:U18" si="71">MAX(AJ17,AY17)</f>
        <v>19.688741435917006</v>
      </c>
      <c r="V17" s="2">
        <f t="shared" ref="V17:V18" si="72">MAX(AK17,AZ17)</f>
        <v>21.261361943655611</v>
      </c>
      <c r="W17" s="2">
        <f t="shared" ref="W17:W18" si="73">MAX(AL17,BA17)</f>
        <v>25.420777429012574</v>
      </c>
      <c r="X17" s="2">
        <f t="shared" ref="X17:X18" si="74">MAX(AM17,BB17)</f>
        <v>25.536093868959142</v>
      </c>
      <c r="Y17" s="2">
        <f t="shared" ref="Y17:Y18" si="75">MAX(AN17,BC17)</f>
        <v>22.968194173410666</v>
      </c>
      <c r="Z17" s="2">
        <f t="shared" ref="Z17:Z18" si="76">MAX(AO17,BD17)</f>
        <v>22.568607531161714</v>
      </c>
      <c r="AA17" s="2">
        <f t="shared" ref="AA17:AA18" si="77">MAX(AP17,BE17)</f>
        <v>23.244529954874167</v>
      </c>
      <c r="AB17" s="2">
        <f t="shared" ref="AB17:AB18" si="78">MAX(AQ17,BF17)</f>
        <v>28.234989351538349</v>
      </c>
      <c r="AC17" s="2">
        <f t="shared" ref="AC17:AC18" si="79">MAX(AR17,BG17)</f>
        <v>33.90807386629016</v>
      </c>
      <c r="AD17" s="2">
        <f t="shared" ref="AD17:AD18" si="80">MAX(AS17,BH17)</f>
        <v>34.577541360258991</v>
      </c>
      <c r="AE17" s="2">
        <f t="shared" ref="AE17:AE18" si="81">MAX(AT17,BI17)</f>
        <v>26.89260932177557</v>
      </c>
      <c r="AF17" s="2">
        <f t="shared" ref="AF17:AF18" si="82">MAX(AU17,BJ17)</f>
        <v>4</v>
      </c>
      <c r="AH17" s="2">
        <f t="shared" si="56"/>
        <v>7</v>
      </c>
      <c r="AI17" s="2">
        <f>AI$2+discount_rate*(planned*S16 + surprise*U16)</f>
        <v>10.333372760994964</v>
      </c>
      <c r="AJ17" s="2">
        <f>AJ$2+discount_rate*(planned*T16 + surprise*V16)</f>
        <v>15.174411963974112</v>
      </c>
      <c r="AK17" s="2">
        <f>AK$2+discount_rate*(planned*U16 + surprise*W16)</f>
        <v>19.147909202583634</v>
      </c>
      <c r="AL17" s="2">
        <f>AL$2+discount_rate*(planned*V16 + surprise*X16)</f>
        <v>18.382782043143504</v>
      </c>
      <c r="AM17" s="2">
        <f>AM$2+discount_rate*(planned*W16 + surprise*Y16)</f>
        <v>25.536093868959142</v>
      </c>
      <c r="AN17" s="2">
        <f>AN$2+discount_rate*(planned*X16 + surprise*Z16)</f>
        <v>21.485823221264479</v>
      </c>
      <c r="AO17" s="2">
        <f>AO$2+discount_rate*(planned*Y16 + surprise*AA16)</f>
        <v>20.401886937226838</v>
      </c>
      <c r="AP17" s="2">
        <f>AP$2+discount_rate*(planned*Z16 + surprise*AB16)</f>
        <v>21.163606032700631</v>
      </c>
      <c r="AQ17" s="2">
        <f>AQ$2+discount_rate*(planned*AA16 + surprise*AC16)</f>
        <v>22.550063354974103</v>
      </c>
      <c r="AR17" s="2">
        <f>AR$2+discount_rate*(planned*AB16 + surprise*AD16)</f>
        <v>24.327248603050784</v>
      </c>
      <c r="AS17" s="2">
        <f>AS$2+discount_rate*(planned*AC16 + surprise*AE16)</f>
        <v>34.577541360258991</v>
      </c>
      <c r="AT17" s="2">
        <f>AT$2+discount_rate*(planned*AD16 + surprise*AF16)</f>
        <v>26.89260932177557</v>
      </c>
      <c r="AU17" s="2">
        <v>0</v>
      </c>
      <c r="AW17" s="2">
        <v>0</v>
      </c>
      <c r="AX17" s="2">
        <f>AX$2+discount_rate*(planned*U16 + surprise*S16)</f>
        <v>17.600354848954673</v>
      </c>
      <c r="AY17" s="2">
        <f>AY$2+discount_rate*(planned*V16 + surprise*T16)</f>
        <v>19.688741435917006</v>
      </c>
      <c r="AZ17" s="2">
        <f>AZ$2+discount_rate*(planned*W16 + surprise*U16)</f>
        <v>21.261361943655611</v>
      </c>
      <c r="BA17" s="2">
        <f>BA$2+discount_rate*(planned*X16 + surprise*V16)</f>
        <v>25.420777429012574</v>
      </c>
      <c r="BB17" s="2">
        <f>BB$2+discount_rate*(planned*Y16 + surprise*W16)</f>
        <v>19.620496530315442</v>
      </c>
      <c r="BC17" s="2">
        <f>BC$2+discount_rate*(planned*Z16 + surprise*X16)</f>
        <v>22.968194173410666</v>
      </c>
      <c r="BD17" s="2">
        <f>BD$2+discount_rate*(planned*AA16 + surprise*Y16)</f>
        <v>22.568607531161714</v>
      </c>
      <c r="BE17" s="2">
        <f>BE$2+discount_rate*(planned*AB16 + surprise*Z16)</f>
        <v>23.244529954874167</v>
      </c>
      <c r="BF17" s="2">
        <f>BF$2+discount_rate*(planned*AC16 + surprise*AA16)</f>
        <v>28.234989351538349</v>
      </c>
      <c r="BG17" s="2">
        <f>BG$2+discount_rate*(planned*AD16 + surprise*AB16)</f>
        <v>33.90807386629016</v>
      </c>
      <c r="BH17" s="2">
        <f>BH$2+discount_rate*(planned*AE16 + surprise*AC16)</f>
        <v>26.633031433459895</v>
      </c>
      <c r="BI17" s="2">
        <f>BI$2+discount_rate*(planned*AF16 + surprise*AD16)</f>
        <v>9.1880677024195077</v>
      </c>
      <c r="BJ17" s="2">
        <f t="shared" ref="BJ17:BJ18" si="83">$BC$2</f>
        <v>4</v>
      </c>
    </row>
    <row r="18" spans="3:62" x14ac:dyDescent="0.2">
      <c r="C18">
        <v>12</v>
      </c>
      <c r="D18" s="5" t="s">
        <v>11</v>
      </c>
      <c r="E18" s="5" t="str">
        <f t="shared" si="57"/>
        <v>&gt;</v>
      </c>
      <c r="F18" s="5" t="str">
        <f t="shared" si="58"/>
        <v>&gt;</v>
      </c>
      <c r="G18" s="5" t="str">
        <f t="shared" si="59"/>
        <v>&gt;</v>
      </c>
      <c r="H18" s="5" t="str">
        <f t="shared" si="60"/>
        <v>&gt;</v>
      </c>
      <c r="I18" s="5" t="str">
        <f t="shared" si="61"/>
        <v>&lt;</v>
      </c>
      <c r="J18" s="5" t="str">
        <f t="shared" si="62"/>
        <v>&gt;</v>
      </c>
      <c r="K18" s="5" t="str">
        <f t="shared" si="63"/>
        <v>&gt;</v>
      </c>
      <c r="L18" s="5" t="str">
        <f t="shared" si="64"/>
        <v>&gt;</v>
      </c>
      <c r="M18" s="5" t="str">
        <f t="shared" si="65"/>
        <v>&gt;</v>
      </c>
      <c r="N18" s="5" t="str">
        <f t="shared" si="66"/>
        <v>&gt;</v>
      </c>
      <c r="O18" s="5" t="str">
        <f t="shared" si="67"/>
        <v>&lt;</v>
      </c>
      <c r="P18" s="5" t="str">
        <f t="shared" si="68"/>
        <v>&lt;</v>
      </c>
      <c r="Q18" s="5" t="s">
        <v>10</v>
      </c>
      <c r="S18" s="2">
        <f t="shared" si="69"/>
        <v>7</v>
      </c>
      <c r="T18" s="2">
        <f t="shared" si="70"/>
        <v>18.577880563092773</v>
      </c>
      <c r="U18" s="2">
        <f t="shared" si="71"/>
        <v>20.805735110766967</v>
      </c>
      <c r="V18" s="2">
        <f t="shared" si="72"/>
        <v>22.362816446732719</v>
      </c>
      <c r="W18" s="2">
        <f t="shared" si="73"/>
        <v>26.597758608785909</v>
      </c>
      <c r="X18" s="2">
        <f t="shared" si="74"/>
        <v>26.657967193107147</v>
      </c>
      <c r="Y18" s="2">
        <f t="shared" si="75"/>
        <v>24.578820548447311</v>
      </c>
      <c r="Z18" s="2">
        <f t="shared" si="76"/>
        <v>23.895206739055038</v>
      </c>
      <c r="AA18" s="2">
        <f t="shared" si="77"/>
        <v>24.901516052550615</v>
      </c>
      <c r="AB18" s="2">
        <f t="shared" si="78"/>
        <v>29.557547527633709</v>
      </c>
      <c r="AC18" s="2">
        <f t="shared" si="79"/>
        <v>35.548957543448239</v>
      </c>
      <c r="AD18" s="2">
        <f t="shared" si="80"/>
        <v>35.885874670654829</v>
      </c>
      <c r="AE18" s="2">
        <f t="shared" si="81"/>
        <v>28.367808501809783</v>
      </c>
      <c r="AF18" s="2">
        <f t="shared" si="82"/>
        <v>4</v>
      </c>
      <c r="AH18" s="2">
        <f t="shared" si="56"/>
        <v>7</v>
      </c>
      <c r="AI18" s="2">
        <f>AI$2+discount_rate*(planned*S17 + surprise*U17)</f>
        <v>10.44198672923253</v>
      </c>
      <c r="AJ18" s="2">
        <f>AJ$2+discount_rate*(planned*T17 + surprise*V17)</f>
        <v>16.169810002582292</v>
      </c>
      <c r="AK18" s="2">
        <f>AK$2+discount_rate*(planned*U17 + surprise*W17)</f>
        <v>20.235750531703903</v>
      </c>
      <c r="AL18" s="2">
        <f>AL$2+discount_rate*(planned*V17 + surprise*X17)</f>
        <v>19.519951622567369</v>
      </c>
      <c r="AM18" s="2">
        <f>AM$2+discount_rate*(planned*W17 + surprise*Y17)</f>
        <v>26.657967193107147</v>
      </c>
      <c r="AN18" s="2">
        <f>AN$2+discount_rate*(planned*X17 + surprise*Z17)</f>
        <v>22.715410711661459</v>
      </c>
      <c r="AO18" s="2">
        <f>AO$2+discount_rate*(planned*Y17 + surprise*AA17)</f>
        <v>21.696244976401314</v>
      </c>
      <c r="AP18" s="2">
        <f>AP$2+discount_rate*(planned*Z17 + surprise*AB17)</f>
        <v>22.821721141879436</v>
      </c>
      <c r="AQ18" s="2">
        <f>AQ$2+discount_rate*(planned*AA17 + surprise*AC17)</f>
        <v>23.879795911414188</v>
      </c>
      <c r="AR18" s="2">
        <f>AR$2+discount_rate*(planned*AB17 + surprise*AD17)</f>
        <v>25.982320097169371</v>
      </c>
      <c r="AS18" s="2">
        <f>AS$2+discount_rate*(planned*AC17 + surprise*AE17)</f>
        <v>35.885874670654829</v>
      </c>
      <c r="AT18" s="2">
        <f>AT$2+discount_rate*(planned*AD17 + surprise*AF17)</f>
        <v>28.367808501809783</v>
      </c>
      <c r="AU18" s="2">
        <v>0</v>
      </c>
      <c r="AW18" s="2">
        <v>0</v>
      </c>
      <c r="AX18" s="2">
        <f>AX$2+discount_rate*(planned*U17 + surprise*S17)</f>
        <v>18.577880563092773</v>
      </c>
      <c r="AY18" s="2">
        <f>AY$2+discount_rate*(planned*V17 + surprise*T17)</f>
        <v>20.805735110766967</v>
      </c>
      <c r="AZ18" s="2">
        <f>AZ$2+discount_rate*(planned*W17 + surprise*U17)</f>
        <v>22.362816446732719</v>
      </c>
      <c r="BA18" s="2">
        <f>BA$2+discount_rate*(planned*X17 + surprise*V17)</f>
        <v>26.597758608785909</v>
      </c>
      <c r="BB18" s="2">
        <f>BB$2+discount_rate*(planned*Y17 + surprise*W17)</f>
        <v>20.892107249073771</v>
      </c>
      <c r="BC18" s="2">
        <f>BC$2+discount_rate*(planned*Z17 + surprise*X17)</f>
        <v>24.578820548447311</v>
      </c>
      <c r="BD18" s="2">
        <f>BD$2+discount_rate*(planned*AA17 + surprise*Y17)</f>
        <v>23.895206739055038</v>
      </c>
      <c r="BE18" s="2">
        <f>BE$2+discount_rate*(planned*AB17 + surprise*Z17)</f>
        <v>24.901516052550615</v>
      </c>
      <c r="BF18" s="2">
        <f>BF$2+discount_rate*(planned*AC17 + surprise*AA17)</f>
        <v>29.557547527633709</v>
      </c>
      <c r="BG18" s="2">
        <f>BG$2+discount_rate*(planned*AD17 + surprise*AB17)</f>
        <v>35.548957543448239</v>
      </c>
      <c r="BH18" s="2">
        <f>BH$2+discount_rate*(planned*AE17 + surprise*AC17)</f>
        <v>27.834740198604326</v>
      </c>
      <c r="BI18" s="2">
        <f>BI$2+discount_rate*(planned*AF17 + surprise*AD17)</f>
        <v>9.3519787224233077</v>
      </c>
      <c r="BJ18" s="2">
        <f t="shared" si="83"/>
        <v>4</v>
      </c>
    </row>
  </sheetData>
  <mergeCells count="4">
    <mergeCell ref="AW4:BJ4"/>
    <mergeCell ref="AH4:AU4"/>
    <mergeCell ref="S4:AF4"/>
    <mergeCell ref="D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Template</vt:lpstr>
      <vt:lpstr>Right</vt:lpstr>
      <vt:lpstr>Left</vt:lpstr>
      <vt:lpstr>Fourteen Same Policy</vt:lpstr>
      <vt:lpstr>Fourteen Updated Policy</vt:lpstr>
      <vt:lpstr>discount_rate</vt:lpstr>
      <vt:lpstr>planned</vt:lpstr>
      <vt:lpstr>surprise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Stephyn Butcher</dc:creator>
  <cp:lastModifiedBy>pratik jasani</cp:lastModifiedBy>
  <dcterms:created xsi:type="dcterms:W3CDTF">2012-12-16T23:11:40Z</dcterms:created>
  <dcterms:modified xsi:type="dcterms:W3CDTF">2021-11-11T23:57:35Z</dcterms:modified>
</cp:coreProperties>
</file>