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ared Expens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0 &quot;USD&quot;"/>
  </numFmts>
  <fonts count="7">
    <font>
      <name val="Calibri"/>
      <family val="2"/>
      <color theme="1"/>
      <sz val="11"/>
      <scheme val="minor"/>
    </font>
    <font>
      <color rgb="00222222"/>
    </font>
    <font>
      <b val="1"/>
      <color rgb="00222222"/>
      <sz val="16"/>
    </font>
    <font>
      <b val="1"/>
      <color rgb="00222222"/>
    </font>
    <font>
      <b val="1"/>
      <color rgb="00222222"/>
      <sz val="12"/>
    </font>
    <font>
      <i val="1"/>
      <color rgb="00222222"/>
    </font>
    <font>
      <color rgb="00968F86"/>
    </font>
  </fonts>
  <fills count="20">
    <fill>
      <patternFill/>
    </fill>
    <fill>
      <patternFill patternType="gray125"/>
    </fill>
    <fill>
      <patternFill patternType="solid">
        <fgColor rgb="00C0B8AA"/>
        <bgColor rgb="00C0B8AA"/>
      </patternFill>
    </fill>
    <fill>
      <patternFill patternType="solid">
        <fgColor rgb="009E9689"/>
        <bgColor rgb="009E9689"/>
      </patternFill>
    </fill>
    <fill>
      <patternFill patternType="solid">
        <fgColor rgb="00536878"/>
        <bgColor rgb="00536878"/>
      </patternFill>
    </fill>
    <fill>
      <patternFill patternType="solid">
        <fgColor rgb="004B6455"/>
        <bgColor rgb="004B6455"/>
      </patternFill>
    </fill>
    <fill>
      <patternFill patternType="solid">
        <fgColor rgb="00856D4D"/>
        <bgColor rgb="00856D4D"/>
      </patternFill>
    </fill>
    <fill>
      <patternFill patternType="solid">
        <fgColor rgb="00705A52"/>
        <bgColor rgb="00705A52"/>
      </patternFill>
    </fill>
    <fill>
      <patternFill patternType="solid">
        <fgColor rgb="006B5876"/>
        <bgColor rgb="006B5876"/>
      </patternFill>
    </fill>
    <fill>
      <patternFill patternType="solid">
        <fgColor rgb="0036454F"/>
        <bgColor rgb="0036454F"/>
      </patternFill>
    </fill>
    <fill>
      <patternFill patternType="solid">
        <fgColor rgb="00A8B2BD"/>
        <bgColor rgb="00A8B2BD"/>
      </patternFill>
    </fill>
    <fill>
      <patternFill patternType="solid">
        <fgColor rgb="0096A0AB"/>
        <bgColor rgb="0096A0AB"/>
      </patternFill>
    </fill>
    <fill>
      <patternFill patternType="solid">
        <fgColor rgb="00B8A8A8"/>
        <bgColor rgb="00B8A8A8"/>
      </patternFill>
    </fill>
    <fill>
      <patternFill patternType="solid">
        <fgColor rgb="00A8A8B8"/>
        <bgColor rgb="00A8A8B8"/>
      </patternFill>
    </fill>
    <fill>
      <patternFill patternType="solid">
        <fgColor rgb="00A8B8AB"/>
        <bgColor rgb="00A8B8AB"/>
      </patternFill>
    </fill>
    <fill>
      <patternFill patternType="solid">
        <fgColor rgb="00B8AD98"/>
        <bgColor rgb="00B8AD98"/>
      </patternFill>
    </fill>
    <fill>
      <patternFill patternType="solid">
        <fgColor rgb="00A19A92"/>
        <bgColor rgb="00A19A92"/>
      </patternFill>
    </fill>
    <fill>
      <patternFill patternType="solid">
        <fgColor rgb="00ADA899"/>
        <bgColor rgb="00ADA899"/>
      </patternFill>
    </fill>
    <fill>
      <patternFill patternType="solid">
        <fgColor rgb="00A3998D"/>
        <bgColor rgb="00A3998D"/>
      </patternFill>
    </fill>
    <fill>
      <patternFill patternType="solid">
        <fgColor rgb="00B5ADA2"/>
        <bgColor rgb="00B5ADA2"/>
      </patternFill>
    </fill>
  </fills>
  <borders count="22">
    <border>
      <left/>
      <right/>
      <top/>
      <bottom/>
      <diagonal/>
    </border>
    <border>
      <bottom style="medium">
        <color rgb="00808080"/>
      </bottom>
    </border>
    <border>
      <left style="thin">
        <color rgb="00D0D0D0"/>
      </left>
      <right style="thin">
        <color rgb="00D0D0D0"/>
      </right>
      <top style="thin">
        <color rgb="00D0D0D0"/>
      </top>
      <bottom style="thin">
        <color rgb="00D0D0D0"/>
      </bottom>
    </border>
    <border>
      <left style="medium">
        <color rgb="008C8680"/>
      </left>
      <right/>
      <top style="medium">
        <color rgb="008C8680"/>
      </top>
      <bottom/>
    </border>
    <border>
      <left/>
      <right/>
      <top style="medium">
        <color rgb="008C8680"/>
      </top>
      <bottom/>
    </border>
    <border>
      <left/>
      <right style="medium">
        <color rgb="008C8680"/>
      </right>
      <top style="medium">
        <color rgb="008C8680"/>
      </top>
      <bottom/>
    </border>
    <border>
      <left style="medium">
        <color rgb="008C8680"/>
      </left>
      <right style="thin">
        <color rgb="00D0D0D0"/>
      </right>
      <top style="thin">
        <color rgb="00D0D0D0"/>
      </top>
      <bottom style="thin">
        <color rgb="00D0D0D0"/>
      </bottom>
    </border>
    <border>
      <left style="thin">
        <color rgb="00D0D0D0"/>
      </left>
      <right style="medium">
        <color rgb="008C8680"/>
      </right>
      <top style="thin">
        <color rgb="00D0D0D0"/>
      </top>
      <bottom style="thin">
        <color rgb="00D0D0D0"/>
      </bottom>
    </border>
    <border>
      <left style="medium">
        <color rgb="008C8680"/>
      </left>
      <right style="thin">
        <color rgb="00D0D0D0"/>
      </right>
      <top style="thin">
        <color rgb="00D0D0D0"/>
      </top>
      <bottom style="medium">
        <color rgb="008C8680"/>
      </bottom>
    </border>
    <border>
      <left style="thin">
        <color rgb="00D0D0D0"/>
      </left>
      <right style="thin">
        <color rgb="00D0D0D0"/>
      </right>
      <top style="thin">
        <color rgb="00D0D0D0"/>
      </top>
      <bottom style="medium">
        <color rgb="008C8680"/>
      </bottom>
    </border>
    <border>
      <left style="thin">
        <color rgb="00D0D0D0"/>
      </left>
      <right style="medium">
        <color rgb="008C8680"/>
      </right>
      <top style="thin">
        <color rgb="00D0D0D0"/>
      </top>
      <bottom style="medium">
        <color rgb="008C8680"/>
      </bottom>
    </border>
    <border>
      <right style="medium">
        <color rgb="008C8680"/>
      </right>
    </border>
    <border>
      <left style="medium">
        <color rgb="008C8680"/>
      </left>
      <right/>
      <top/>
      <bottom/>
    </border>
    <border>
      <left/>
      <right/>
      <top/>
      <bottom/>
    </border>
    <border>
      <left/>
      <right style="medium">
        <color rgb="008C8680"/>
      </right>
      <top/>
      <bottom/>
    </border>
    <border>
      <left style="medium">
        <color rgb="008C8680"/>
      </left>
      <right/>
      <top/>
      <bottom style="medium">
        <color rgb="008C8680"/>
      </bottom>
    </border>
    <border>
      <left/>
      <right/>
      <top/>
      <bottom style="medium">
        <color rgb="008C8680"/>
      </bottom>
    </border>
    <border>
      <left/>
      <right style="medium">
        <color rgb="008C8680"/>
      </right>
      <top/>
      <bottom style="medium">
        <color rgb="008C8680"/>
      </bottom>
    </border>
    <border>
      <left style="medium">
        <color rgb="008C8680"/>
      </left>
      <right style="thin">
        <color rgb="00D0D0D0"/>
      </right>
      <top style="medium">
        <color rgb="008C8680"/>
      </top>
      <bottom style="thin">
        <color rgb="00D0D0D0"/>
      </bottom>
    </border>
    <border>
      <left style="thin">
        <color rgb="00D0D0D0"/>
      </left>
      <right style="thin">
        <color rgb="00D0D0D0"/>
      </right>
      <top style="medium">
        <color rgb="008C8680"/>
      </top>
      <bottom style="thin">
        <color rgb="00D0D0D0"/>
      </bottom>
    </border>
    <border>
      <left style="thin">
        <color rgb="00D0D0D0"/>
      </left>
      <right style="medium">
        <color rgb="008C8680"/>
      </right>
      <top style="medium">
        <color rgb="008C8680"/>
      </top>
      <bottom style="thin">
        <color rgb="00D0D0D0"/>
      </bottom>
    </border>
    <border>
      <right style="medium">
        <color rgb="008C8680"/>
      </right>
      <bottom style="medium">
        <color rgb="008C8680"/>
      </bottom>
    </border>
  </borders>
  <cellStyleXfs count="1">
    <xf numFmtId="0" fontId="1" fillId="2" borderId="0"/>
  </cellStyleXfs>
  <cellXfs count="82">
    <xf numFmtId="0" fontId="0" fillId="0" borderId="0" pivotButton="0" quotePrefix="0" xfId="0"/>
    <xf numFmtId="0" fontId="0" fillId="2" borderId="0" pivotButton="0" quotePrefix="0" xfId="0"/>
    <xf numFmtId="0" fontId="2" fillId="2" borderId="0" pivotButton="0" quotePrefix="0" xfId="0"/>
    <xf numFmtId="0" fontId="1" fillId="2" borderId="0" pivotButton="0" quotePrefix="0" xfId="0"/>
    <xf numFmtId="0" fontId="3" fillId="3" borderId="0" pivotButton="0" quotePrefix="0" xfId="0"/>
    <xf numFmtId="0" fontId="3" fillId="4" borderId="0" pivotButton="0" quotePrefix="0" xfId="0"/>
    <xf numFmtId="0" fontId="3" fillId="5" borderId="0" pivotButton="0" quotePrefix="0" xfId="0"/>
    <xf numFmtId="0" fontId="3" fillId="6" borderId="0" pivotButton="0" quotePrefix="0" xfId="0"/>
    <xf numFmtId="0" fontId="3" fillId="7" borderId="0" pivotButton="0" quotePrefix="0" xfId="0"/>
    <xf numFmtId="0" fontId="3" fillId="8" borderId="0" pivotButton="0" quotePrefix="0" xfId="0"/>
    <xf numFmtId="0" fontId="3" fillId="9" borderId="0" pivotButton="0" quotePrefix="0" xfId="0"/>
    <xf numFmtId="0" fontId="0" fillId="2" borderId="1" pivotButton="0" quotePrefix="0" xfId="0"/>
    <xf numFmtId="0" fontId="4" fillId="3" borderId="3" pivotButton="0" quotePrefix="0" xfId="0"/>
    <xf numFmtId="0" fontId="0" fillId="3" borderId="4" pivotButton="0" quotePrefix="0" xfId="0"/>
    <xf numFmtId="0" fontId="0" fillId="3" borderId="5" pivotButton="0" quotePrefix="0" xfId="0"/>
    <xf numFmtId="0" fontId="1" fillId="10" borderId="6" pivotButton="0" quotePrefix="0" xfId="0"/>
    <xf numFmtId="4" fontId="3" fillId="4" borderId="2" pivotButton="0" quotePrefix="0" xfId="0"/>
    <xf numFmtId="4" fontId="3" fillId="5" borderId="2" pivotButton="0" quotePrefix="0" xfId="0"/>
    <xf numFmtId="4" fontId="3" fillId="6" borderId="2" pivotButton="0" quotePrefix="0" xfId="0"/>
    <xf numFmtId="4" fontId="3" fillId="7" borderId="2" pivotButton="0" quotePrefix="0" xfId="0"/>
    <xf numFmtId="4" fontId="3" fillId="8" borderId="2" pivotButton="0" quotePrefix="0" xfId="0"/>
    <xf numFmtId="4" fontId="3" fillId="9" borderId="7" pivotButton="0" quotePrefix="0" xfId="0"/>
    <xf numFmtId="4" fontId="1" fillId="10" borderId="2" pivotButton="0" quotePrefix="0" xfId="0"/>
    <xf numFmtId="4" fontId="1" fillId="10" borderId="7" pivotButton="0" quotePrefix="0" xfId="0"/>
    <xf numFmtId="0" fontId="3" fillId="11" borderId="8" pivotButton="0" quotePrefix="0" xfId="0"/>
    <xf numFmtId="0" fontId="0" fillId="11" borderId="9" pivotButton="0" quotePrefix="0" xfId="0"/>
    <xf numFmtId="164" fontId="3" fillId="11" borderId="10" pivotButton="0" quotePrefix="0" xfId="0"/>
    <xf numFmtId="0" fontId="5" fillId="3" borderId="4" pivotButton="0" quotePrefix="0" xfId="0"/>
    <xf numFmtId="0" fontId="1" fillId="12" borderId="6" pivotButton="0" quotePrefix="0" xfId="0"/>
    <xf numFmtId="4" fontId="1" fillId="12" borderId="2" pivotButton="0" quotePrefix="0" xfId="0"/>
    <xf numFmtId="4" fontId="1" fillId="12" borderId="7" pivotButton="0" quotePrefix="0" xfId="0"/>
    <xf numFmtId="0" fontId="1" fillId="12" borderId="8" pivotButton="0" quotePrefix="0" xfId="0"/>
    <xf numFmtId="4" fontId="1" fillId="12" borderId="9" pivotButton="0" quotePrefix="0" xfId="0"/>
    <xf numFmtId="4" fontId="1" fillId="12" borderId="10" pivotButton="0" quotePrefix="0" xfId="0"/>
    <xf numFmtId="0" fontId="1" fillId="13" borderId="6" pivotButton="0" quotePrefix="0" xfId="0"/>
    <xf numFmtId="0" fontId="1" fillId="13" borderId="8" pivotButton="0" quotePrefix="0" xfId="0"/>
    <xf numFmtId="4" fontId="1" fillId="13" borderId="9" pivotButton="0" quotePrefix="0" xfId="0"/>
    <xf numFmtId="4" fontId="1" fillId="13" borderId="10" pivotButton="0" quotePrefix="0" xfId="0"/>
    <xf numFmtId="0" fontId="1" fillId="14" borderId="6" pivotButton="0" quotePrefix="0" xfId="0"/>
    <xf numFmtId="0" fontId="1" fillId="14" borderId="8" pivotButton="0" quotePrefix="0" xfId="0"/>
    <xf numFmtId="4" fontId="1" fillId="14" borderId="9" pivotButton="0" quotePrefix="0" xfId="0"/>
    <xf numFmtId="4" fontId="1" fillId="14" borderId="10" pivotButton="0" quotePrefix="0" xfId="0"/>
    <xf numFmtId="0" fontId="3" fillId="15" borderId="6" pivotButton="0" quotePrefix="0" xfId="0"/>
    <xf numFmtId="4" fontId="3" fillId="4" borderId="6" pivotButton="0" quotePrefix="0" xfId="0"/>
    <xf numFmtId="0" fontId="1" fillId="16" borderId="2" applyAlignment="1" pivotButton="0" quotePrefix="0" xfId="0">
      <alignment horizontal="center"/>
    </xf>
    <xf numFmtId="4" fontId="1" fillId="15" borderId="2" pivotButton="0" quotePrefix="0" xfId="0"/>
    <xf numFmtId="4" fontId="1" fillId="15" borderId="7" pivotButton="0" quotePrefix="0" xfId="0"/>
    <xf numFmtId="4" fontId="3" fillId="5" borderId="6" pivotButton="0" quotePrefix="0" xfId="0"/>
    <xf numFmtId="4" fontId="3" fillId="6" borderId="6" pivotButton="0" quotePrefix="0" xfId="0"/>
    <xf numFmtId="4" fontId="3" fillId="7" borderId="6" pivotButton="0" quotePrefix="0" xfId="0"/>
    <xf numFmtId="4" fontId="3" fillId="8" borderId="6" pivotButton="0" quotePrefix="0" xfId="0"/>
    <xf numFmtId="4" fontId="3" fillId="9" borderId="8" pivotButton="0" quotePrefix="0" xfId="0"/>
    <xf numFmtId="4" fontId="1" fillId="15" borderId="9" pivotButton="0" quotePrefix="0" xfId="0"/>
    <xf numFmtId="0" fontId="1" fillId="16" borderId="10" applyAlignment="1" pivotButton="0" quotePrefix="0" xfId="0">
      <alignment horizontal="center"/>
    </xf>
    <xf numFmtId="0" fontId="5" fillId="2" borderId="0" pivotButton="0" quotePrefix="0" xfId="0"/>
    <xf numFmtId="0" fontId="3" fillId="3" borderId="18" pivotButton="0" quotePrefix="0" xfId="0"/>
    <xf numFmtId="0" fontId="3" fillId="3" borderId="19" pivotButton="0" quotePrefix="0" xfId="0"/>
    <xf numFmtId="0" fontId="3" fillId="3" borderId="20" pivotButton="0" quotePrefix="0" xfId="0"/>
    <xf numFmtId="0" fontId="3" fillId="2" borderId="0" pivotButton="0" quotePrefix="0" xfId="0"/>
    <xf numFmtId="0" fontId="3" fillId="3" borderId="2" pivotButton="0" quotePrefix="0" xfId="0"/>
    <xf numFmtId="0" fontId="1" fillId="2" borderId="6" pivotButton="0" quotePrefix="0" xfId="0"/>
    <xf numFmtId="0" fontId="1" fillId="2" borderId="2" pivotButton="0" quotePrefix="0" xfId="0"/>
    <xf numFmtId="4" fontId="1" fillId="2" borderId="2" pivotButton="0" quotePrefix="0" xfId="0"/>
    <xf numFmtId="0" fontId="1" fillId="2" borderId="7" pivotButton="0" quotePrefix="0" xfId="0"/>
    <xf numFmtId="0" fontId="3" fillId="17" borderId="8" pivotButton="0" quotePrefix="0" xfId="0"/>
    <xf numFmtId="0" fontId="0" fillId="17" borderId="9" pivotButton="0" quotePrefix="0" xfId="0"/>
    <xf numFmtId="4" fontId="3" fillId="17" borderId="9" pivotButton="0" quotePrefix="0" xfId="0"/>
    <xf numFmtId="0" fontId="0" fillId="17" borderId="21" pivotButton="0" quotePrefix="0" xfId="0"/>
    <xf numFmtId="4" fontId="3" fillId="17" borderId="2" pivotButton="0" quotePrefix="0" xfId="0"/>
    <xf numFmtId="0" fontId="4" fillId="18" borderId="3" pivotButton="0" quotePrefix="0" xfId="0"/>
    <xf numFmtId="0" fontId="0" fillId="18" borderId="4" pivotButton="0" quotePrefix="0" xfId="0"/>
    <xf numFmtId="0" fontId="0" fillId="2" borderId="5" pivotButton="0" quotePrefix="0" xfId="0"/>
    <xf numFmtId="0" fontId="1" fillId="19" borderId="12" pivotButton="0" quotePrefix="0" xfId="0"/>
    <xf numFmtId="0" fontId="0" fillId="19" borderId="13" pivotButton="0" quotePrefix="0" xfId="0"/>
    <xf numFmtId="0" fontId="0" fillId="19" borderId="14" pivotButton="0" quotePrefix="0" xfId="0"/>
    <xf numFmtId="0" fontId="0" fillId="2" borderId="12" pivotButton="0" quotePrefix="0" xfId="0"/>
    <xf numFmtId="0" fontId="0" fillId="2" borderId="13" pivotButton="0" quotePrefix="0" xfId="0"/>
    <xf numFmtId="0" fontId="0" fillId="2" borderId="14" pivotButton="0" quotePrefix="0" xfId="0"/>
    <xf numFmtId="0" fontId="1" fillId="19" borderId="15" pivotButton="0" quotePrefix="0" xfId="0"/>
    <xf numFmtId="0" fontId="0" fillId="19" borderId="16" pivotButton="0" quotePrefix="0" xfId="0"/>
    <xf numFmtId="0" fontId="0" fillId="19" borderId="17" pivotButton="0" quotePrefix="0" xfId="0"/>
    <xf numFmtId="0" fontId="6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Expense Calculator</author>
  </authors>
  <commentList>
    <comment ref="D48" authorId="0" shapeId="0">
      <text>
        <t>Enter names separated by commas (e.g., 'John, Sarah')</t>
      </text>
    </comment>
    <comment ref="E48" authorId="0" shapeId="0">
      <text>
        <t>Enter 'All' or names separated by commas (e.g., 'John, Sarah')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tabColor rgb="00C0B8AA"/>
    <outlinePr summaryBelow="1" summaryRight="1"/>
    <pageSetUpPr/>
  </sheetPr>
  <dimension ref="A1:AO138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2" customWidth="1" min="4" max="4"/>
    <col width="15" customWidth="1" min="5" max="5"/>
    <col width="20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</cols>
  <sheetData>
    <row r="1" customFormat="1" s="1">
      <c r="A1" s="2" t="inlineStr">
        <is>
          <t>Shared Expenses Calculator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</row>
    <row r="2" customFormat="1" s="1">
      <c r="A2" s="3" t="inlineStr">
        <is>
          <t>Track and split group expenses automatically</t>
        </is>
      </c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</row>
    <row r="3" customFormat="1" s="1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</row>
    <row r="4" customFormat="1" s="1">
      <c r="A4" s="4" t="inlineStr">
        <is>
          <t>Participants</t>
        </is>
      </c>
      <c r="B4" s="5" t="inlineStr">
        <is>
          <t>Celeste</t>
        </is>
      </c>
      <c r="C4" s="6" t="inlineStr">
        <is>
          <t>Maeve</t>
        </is>
      </c>
      <c r="D4" s="7" t="inlineStr">
        <is>
          <t>Remy</t>
        </is>
      </c>
      <c r="E4" s="8" t="inlineStr">
        <is>
          <t>Jules</t>
        </is>
      </c>
      <c r="F4" s="9" t="inlineStr">
        <is>
          <t>Yves</t>
        </is>
      </c>
      <c r="G4" s="10" t="inlineStr">
        <is>
          <t>Lucian</t>
        </is>
      </c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</row>
    <row r="5" customFormat="1" s="1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  <c r="T5" s="11" t="n"/>
      <c r="U5" s="11" t="n"/>
      <c r="V5" s="11" t="n"/>
      <c r="W5" s="11" t="n"/>
      <c r="X5" s="11" t="n"/>
      <c r="Y5" s="11" t="n"/>
      <c r="Z5" s="11" t="n"/>
      <c r="AA5" s="11" t="n"/>
      <c r="AB5" s="11" t="n"/>
      <c r="AC5" s="11" t="n"/>
    </row>
    <row r="6" customFormat="1" s="1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</row>
    <row r="7" customFormat="1" s="1">
      <c r="A7" s="12" t="inlineStr">
        <is>
          <t>Total Each Paid</t>
        </is>
      </c>
      <c r="B7" s="13" t="n"/>
      <c r="C7" s="13" t="n"/>
      <c r="D7" s="13" t="n"/>
      <c r="E7" s="13" t="n"/>
      <c r="F7" s="13" t="n"/>
      <c r="G7" s="14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</row>
    <row r="8" customFormat="1" s="1">
      <c r="A8" s="15" t="inlineStr">
        <is>
          <t>Participant</t>
        </is>
      </c>
      <c r="B8" s="16">
        <f>IF(ISBLANK(B4), "", B4)</f>
        <v/>
      </c>
      <c r="C8" s="17">
        <f>IF(ISBLANK(C4), "", C4)</f>
        <v/>
      </c>
      <c r="D8" s="18">
        <f>IF(ISBLANK(D4), "", D4)</f>
        <v/>
      </c>
      <c r="E8" s="19">
        <f>IF(ISBLANK(E4), "", E4)</f>
        <v/>
      </c>
      <c r="F8" s="20">
        <f>IF(ISBLANK(F4), "", F4)</f>
        <v/>
      </c>
      <c r="G8" s="21">
        <f>IF(ISBLANK(G4), "", G4)</f>
        <v/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</row>
    <row r="9" customFormat="1" s="1">
      <c r="A9" s="15" t="inlineStr">
        <is>
          <t>Amount Paid</t>
        </is>
      </c>
      <c r="B9" s="22">
        <f>IF(ISBLANK(B4),"",SUMIFS(C49:C88,D49:D88,B4))</f>
        <v/>
      </c>
      <c r="C9" s="22">
        <f>IF(ISBLANK(C4),"",SUMIFS(C49:C88,D49:D88,C4))</f>
        <v/>
      </c>
      <c r="D9" s="22">
        <f>IF(ISBLANK(D4),"",SUMIFS(C49:C88,D49:D88,D4))</f>
        <v/>
      </c>
      <c r="E9" s="22">
        <f>IF(ISBLANK(E4),"",SUMIFS(C49:C88,D49:D88,E4))</f>
        <v/>
      </c>
      <c r="F9" s="22">
        <f>IF(ISBLANK(F4),"",SUMIFS(C49:C88,D49:D88,F4))</f>
        <v/>
      </c>
      <c r="G9" s="23">
        <f>IF(ISBLANK(G4),"",SUMIFS(C49:C88,D49:D88,G4))</f>
        <v/>
      </c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</row>
    <row r="10" customFormat="1" s="1">
      <c r="A10" s="24" t="inlineStr">
        <is>
          <t>Grand group total:</t>
        </is>
      </c>
      <c r="B10" s="25" t="n"/>
      <c r="C10" s="25" t="n"/>
      <c r="D10" s="25" t="n"/>
      <c r="E10" s="25" t="n"/>
      <c r="F10" s="25" t="n"/>
      <c r="G10" s="26">
        <f>SUMIFS(B9:G9,B4:G4,"&lt;&gt;")</f>
        <v/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</row>
    <row r="11" customFormat="1" s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</row>
    <row r="12" customFormat="1" s="1">
      <c r="A12" s="12" t="inlineStr">
        <is>
          <t>Total Each Owes</t>
        </is>
      </c>
      <c r="B12" s="27" t="inlineStr">
        <is>
          <t>(← this is the sum of what each specific person owes others)</t>
        </is>
      </c>
      <c r="C12" s="13" t="n"/>
      <c r="D12" s="13" t="n"/>
      <c r="E12" s="13" t="n"/>
      <c r="F12" s="13" t="n"/>
      <c r="G12" s="14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</row>
    <row r="13" customFormat="1" s="1">
      <c r="A13" s="28" t="inlineStr">
        <is>
          <t>Participant</t>
        </is>
      </c>
      <c r="B13" s="16">
        <f>IF(ISBLANK(B4), "", B4)</f>
        <v/>
      </c>
      <c r="C13" s="17">
        <f>IF(ISBLANK(C4), "", C4)</f>
        <v/>
      </c>
      <c r="D13" s="18">
        <f>IF(ISBLANK(D4), "", D4)</f>
        <v/>
      </c>
      <c r="E13" s="19">
        <f>IF(ISBLANK(E4), "", E4)</f>
        <v/>
      </c>
      <c r="F13" s="20">
        <f>IF(ISBLANK(F4), "", F4)</f>
        <v/>
      </c>
      <c r="G13" s="21">
        <f>IF(ISBLANK(G4), "", G4)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</row>
    <row r="14" customFormat="1" s="1">
      <c r="A14" s="28" t="inlineStr">
        <is>
          <t>Share Owes</t>
        </is>
      </c>
      <c r="B14" s="29">
        <f>IF(ISBLANK(B4),"",(IF(ISBLANK(C4),0,H89)+IF(ISBLANK(D4),0,I89)+IF(ISBLANK(E4),0,J89)+IF(ISBLANK(F4),0,K89)+IF(ISBLANK(G4),0,L89)))</f>
        <v/>
      </c>
      <c r="C14" s="29">
        <f>IF(ISBLANK(C4),"",(IF(ISBLANK(B4),0,M89)+IF(ISBLANK(D4),0,O89)+IF(ISBLANK(E4),0,P89)+IF(ISBLANK(F4),0,Q89)+IF(ISBLANK(G4),0,R89)))</f>
        <v/>
      </c>
      <c r="D14" s="29">
        <f>IF(ISBLANK(D4),"",(IF(ISBLANK(B4),0,S89)+IF(ISBLANK(C4),0,T89)+IF(ISBLANK(E4),0,V89)+IF(ISBLANK(F4),0,W89)+IF(ISBLANK(G4),0,X89)))</f>
        <v/>
      </c>
      <c r="E14" s="29">
        <f>IF(ISBLANK(E4),"",(IF(ISBLANK(B4),0,Y89)+IF(ISBLANK(C4),0,Z89)+IF(ISBLANK(D4),0,AA89)+IF(ISBLANK(F4),0,AC89)+IF(ISBLANK(G4),0,AD89)))</f>
        <v/>
      </c>
      <c r="F14" s="29">
        <f>IF(ISBLANK(F4),"",(IF(ISBLANK(B4),0,AE89)+IF(ISBLANK(C4),0,AF89)+IF(ISBLANK(D4),0,AG89)+IF(ISBLANK(E4),0,AH89)+IF(ISBLANK(G4),0,AJ89)))</f>
        <v/>
      </c>
      <c r="G14" s="30">
        <f>IF(ISBLANK(G4),"",(IF(ISBLANK(B4),0,AK89)+IF(ISBLANK(C4),0,AL89)+IF(ISBLANK(D4),0,AM89)+IF(ISBLANK(E4),0,AN89)+IF(ISBLANK(F4),0,AO89)))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</row>
    <row r="15" customFormat="1" s="1">
      <c r="A15" s="31" t="inlineStr">
        <is>
          <t>Or, equal split:</t>
        </is>
      </c>
      <c r="B15" s="32">
        <f>IF(ISBLANK(B4),"",G10/COUNTIF(B4:G4,"&lt;&gt;")-IF(ISBLANK(B9),0,B9))</f>
        <v/>
      </c>
      <c r="C15" s="32">
        <f>IF(ISBLANK(C4),"",G10/COUNTIF(B4:G4,"&lt;&gt;")-IF(ISBLANK(C9),0,C9))</f>
        <v/>
      </c>
      <c r="D15" s="32">
        <f>IF(ISBLANK(D4),"",G10/COUNTIF(B4:G4,"&lt;&gt;")-IF(ISBLANK(D9),0,D9))</f>
        <v/>
      </c>
      <c r="E15" s="32">
        <f>IF(ISBLANK(E4),"",G10/COUNTIF(B4:G4,"&lt;&gt;")-IF(ISBLANK(E9),0,E9))</f>
        <v/>
      </c>
      <c r="F15" s="32">
        <f>IF(ISBLANK(F4),"",G10/COUNTIF(B4:G4,"&lt;&gt;")-IF(ISBLANK(F9),0,F9))</f>
        <v/>
      </c>
      <c r="G15" s="33">
        <f>IF(ISBLANK(G4),"",G10/COUNTIF(B4:G4,"&lt;&gt;")-IF(ISBLANK(G9),0,G9))</f>
        <v/>
      </c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</row>
    <row r="16" customFormat="1" s="1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</row>
    <row r="17" customFormat="1" s="1">
      <c r="A17" s="12" t="inlineStr">
        <is>
          <t>Total Each Owed</t>
        </is>
      </c>
      <c r="B17" s="27" t="inlineStr">
        <is>
          <t>(← this is the sum of what others owe each specific person)</t>
        </is>
      </c>
      <c r="C17" s="13" t="n"/>
      <c r="D17" s="13" t="n"/>
      <c r="E17" s="13" t="n"/>
      <c r="F17" s="13" t="n"/>
      <c r="G17" s="14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</row>
    <row r="18" customFormat="1" s="1">
      <c r="A18" s="34" t="inlineStr">
        <is>
          <t>Participant</t>
        </is>
      </c>
      <c r="B18" s="16">
        <f>IF(ISBLANK(B4), "", B4)</f>
        <v/>
      </c>
      <c r="C18" s="17">
        <f>IF(ISBLANK(C4), "", C4)</f>
        <v/>
      </c>
      <c r="D18" s="18">
        <f>IF(ISBLANK(D4), "", D4)</f>
        <v/>
      </c>
      <c r="E18" s="19">
        <f>IF(ISBLANK(E4), "", E4)</f>
        <v/>
      </c>
      <c r="F18" s="20">
        <f>IF(ISBLANK(F4), "", F4)</f>
        <v/>
      </c>
      <c r="G18" s="21">
        <f>IF(ISBLANK(G4), "", G4)</f>
        <v/>
      </c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</row>
    <row r="19" customFormat="1" s="1">
      <c r="A19" s="35" t="inlineStr">
        <is>
          <t>Share Owed</t>
        </is>
      </c>
      <c r="B19" s="36">
        <f>IF(ISBLANK(B4),"",(IF(ISBLANK(C4),0,M89)+IF(ISBLANK(D4),0,S89)+IF(ISBLANK(E4),0,Y89)+IF(ISBLANK(F4),0,AE89)+IF(ISBLANK(G4),0,AK89)))</f>
        <v/>
      </c>
      <c r="C19" s="36">
        <f>IF(ISBLANK(C4),"",(IF(ISBLANK(B4),0,H89)+IF(ISBLANK(D4),0,T89)+IF(ISBLANK(E4),0,Z89)+IF(ISBLANK(F4),0,AF89)+IF(ISBLANK(G4),0,AL89)))</f>
        <v/>
      </c>
      <c r="D19" s="36">
        <f>IF(ISBLANK(D4),"",(IF(ISBLANK(B4),0,I89)+IF(ISBLANK(C4),0,O89)+IF(ISBLANK(E4),0,AA89)+IF(ISBLANK(F4),0,AG89)+IF(ISBLANK(G4),0,AM89)))</f>
        <v/>
      </c>
      <c r="E19" s="36">
        <f>IF(ISBLANK(E4),"",(IF(ISBLANK(B4),0,J89)+IF(ISBLANK(C4),0,P89)+IF(ISBLANK(D4),0,V89)+IF(ISBLANK(F4),0,AH89)+IF(ISBLANK(G4),0,AN89)))</f>
        <v/>
      </c>
      <c r="F19" s="36">
        <f>IF(ISBLANK(F4),"",(IF(ISBLANK(B4),0,K89)+IF(ISBLANK(C4),0,Q89)+IF(ISBLANK(D4),0,W89)+IF(ISBLANK(E4),0,AC89)+IF(ISBLANK(G4),0,AO89)))</f>
        <v/>
      </c>
      <c r="G19" s="37">
        <f>IF(ISBLANK(G4),"",(IF(ISBLANK(B4),0,L89)+IF(ISBLANK(C4),0,R89)+IF(ISBLANK(D4),0,X89)+IF(ISBLANK(E4),0,AD89)+IF(ISBLANK(F4),0,AJ89)))</f>
        <v/>
      </c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</row>
    <row r="20" customFormat="1" s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</row>
    <row r="21" customFormat="1" s="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</row>
    <row r="22" customFormat="1" s="1">
      <c r="A22" s="12" t="inlineStr">
        <is>
          <t>Final Balance (Total owed minus total owes)</t>
        </is>
      </c>
      <c r="B22" s="13" t="n"/>
      <c r="C22" s="13" t="n"/>
      <c r="D22" s="13" t="n"/>
      <c r="E22" s="13" t="n"/>
      <c r="F22" s="13" t="n"/>
      <c r="G22" s="14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</row>
    <row r="23" customFormat="1" s="1">
      <c r="A23" s="38" t="inlineStr">
        <is>
          <t>Participant</t>
        </is>
      </c>
      <c r="B23" s="16">
        <f>IF(ISBLANK(B4), "", B4)</f>
        <v/>
      </c>
      <c r="C23" s="17">
        <f>IF(ISBLANK(C4), "", C4)</f>
        <v/>
      </c>
      <c r="D23" s="18">
        <f>IF(ISBLANK(D4), "", D4)</f>
        <v/>
      </c>
      <c r="E23" s="19">
        <f>IF(ISBLANK(E4), "", E4)</f>
        <v/>
      </c>
      <c r="F23" s="20">
        <f>IF(ISBLANK(F4), "", F4)</f>
        <v/>
      </c>
      <c r="G23" s="21">
        <f>IF(ISBLANK(G4), "", G4)</f>
        <v/>
      </c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</row>
    <row r="24" customFormat="1" s="1">
      <c r="A24" s="39" t="inlineStr">
        <is>
          <t>Net Balance</t>
        </is>
      </c>
      <c r="B24" s="40">
        <f>IF(ISBLANK(B4),"",B19-B14)</f>
        <v/>
      </c>
      <c r="C24" s="40">
        <f>IF(ISBLANK(C4),"",C19-C14)</f>
        <v/>
      </c>
      <c r="D24" s="40">
        <f>IF(ISBLANK(D4),"",D19-D14)</f>
        <v/>
      </c>
      <c r="E24" s="40">
        <f>IF(ISBLANK(E4),"",E19-E14)</f>
        <v/>
      </c>
      <c r="F24" s="40">
        <f>IF(ISBLANK(F4),"",F19-F14)</f>
        <v/>
      </c>
      <c r="G24" s="41">
        <f>IF(ISBLANK(G4),"",G19-G14)</f>
        <v/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</row>
    <row r="25" customFormat="1" s="1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</row>
    <row r="26" customFormat="1" s="1">
      <c r="A26" s="12" t="inlineStr">
        <is>
          <t>Settlements (Who Pays Whom - direct to each)</t>
        </is>
      </c>
      <c r="B26" s="13" t="n"/>
      <c r="C26" s="13" t="n"/>
      <c r="D26" s="13" t="n"/>
      <c r="E26" s="13" t="n"/>
      <c r="F26" s="13" t="n"/>
      <c r="G26" s="14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</row>
    <row r="27" customFormat="1" s="1">
      <c r="A27" s="42" t="inlineStr">
        <is>
          <t xml:space="preserve">From ⇩ / To ⇒ </t>
        </is>
      </c>
      <c r="B27" s="16">
        <f>B4</f>
        <v/>
      </c>
      <c r="C27" s="17">
        <f>C4</f>
        <v/>
      </c>
      <c r="D27" s="18">
        <f>D4</f>
        <v/>
      </c>
      <c r="E27" s="19">
        <f>E4</f>
        <v/>
      </c>
      <c r="F27" s="20">
        <f>F4</f>
        <v/>
      </c>
      <c r="G27" s="21">
        <f>G4</f>
        <v/>
      </c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</row>
    <row r="28" customFormat="1" s="1">
      <c r="A28" s="43">
        <f>B4</f>
        <v/>
      </c>
      <c r="B28" s="44" t="inlineStr">
        <is>
          <t>-</t>
        </is>
      </c>
      <c r="C28" s="45">
        <f>IF(OR(ISBLANK(B4),ISBLANK(C4)),"-",H89-M89)</f>
        <v/>
      </c>
      <c r="D28" s="45">
        <f>IF(OR(ISBLANK(B4),ISBLANK(D4)),"-",I89-S89)</f>
        <v/>
      </c>
      <c r="E28" s="45">
        <f>IF(OR(ISBLANK(B4),ISBLANK(E4)),"-",J89-Y89)</f>
        <v/>
      </c>
      <c r="F28" s="45">
        <f>IF(OR(ISBLANK(B4),ISBLANK(F4)),"-",K89-AE89)</f>
        <v/>
      </c>
      <c r="G28" s="46">
        <f>IF(OR(ISBLANK(B4),ISBLANK(G4)),"-",L89-AK89)</f>
        <v/>
      </c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</row>
    <row r="29" customFormat="1" s="1">
      <c r="A29" s="47">
        <f>C4</f>
        <v/>
      </c>
      <c r="B29" s="45">
        <f>IF(OR(ISBLANK(C4),ISBLANK(B4)),"-",M89-H89)</f>
        <v/>
      </c>
      <c r="C29" s="44" t="inlineStr">
        <is>
          <t>-</t>
        </is>
      </c>
      <c r="D29" s="45">
        <f>IF(OR(ISBLANK(C4),ISBLANK(D4)),"-",O89-T89)</f>
        <v/>
      </c>
      <c r="E29" s="45">
        <f>IF(OR(ISBLANK(C4),ISBLANK(E4)),"-",P89-Z89)</f>
        <v/>
      </c>
      <c r="F29" s="45">
        <f>IF(OR(ISBLANK(C4),ISBLANK(F4)),"-",Q89-AF89)</f>
        <v/>
      </c>
      <c r="G29" s="46">
        <f>IF(OR(ISBLANK(C4),ISBLANK(G4)),"-",R89-AL89)</f>
        <v/>
      </c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</row>
    <row r="30" customFormat="1" s="1">
      <c r="A30" s="48">
        <f>D4</f>
        <v/>
      </c>
      <c r="B30" s="45">
        <f>IF(OR(ISBLANK(D4),ISBLANK(B4)),"-",S89-I89)</f>
        <v/>
      </c>
      <c r="C30" s="45">
        <f>IF(OR(ISBLANK(D4),ISBLANK(C4)),"-",T89-O89)</f>
        <v/>
      </c>
      <c r="D30" s="44" t="inlineStr">
        <is>
          <t>-</t>
        </is>
      </c>
      <c r="E30" s="45">
        <f>IF(OR(ISBLANK(D4),ISBLANK(E4)),"-",V89-AA89)</f>
        <v/>
      </c>
      <c r="F30" s="45">
        <f>IF(OR(ISBLANK(D4),ISBLANK(F4)),"-",W89-AG89)</f>
        <v/>
      </c>
      <c r="G30" s="46">
        <f>IF(OR(ISBLANK(D4),ISBLANK(G4)),"-",X89-AM89)</f>
        <v/>
      </c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</row>
    <row r="31" customFormat="1" s="1">
      <c r="A31" s="49">
        <f>E4</f>
        <v/>
      </c>
      <c r="B31" s="45">
        <f>IF(OR(ISBLANK(E4),ISBLANK(B4)),"-",Y89-J89)</f>
        <v/>
      </c>
      <c r="C31" s="45">
        <f>IF(OR(ISBLANK(E4),ISBLANK(C4)),"-",Z89-P89)</f>
        <v/>
      </c>
      <c r="D31" s="45">
        <f>IF(OR(ISBLANK(E4),ISBLANK(D4)),"-",AA89-V89)</f>
        <v/>
      </c>
      <c r="E31" s="44" t="inlineStr">
        <is>
          <t>-</t>
        </is>
      </c>
      <c r="F31" s="45">
        <f>IF(OR(ISBLANK(E4),ISBLANK(F4)),"-",AC89-AH89)</f>
        <v/>
      </c>
      <c r="G31" s="46">
        <f>IF(OR(ISBLANK(E4),ISBLANK(G4)),"-",AD89-AN89)</f>
        <v/>
      </c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</row>
    <row r="32" customFormat="1" s="1">
      <c r="A32" s="50">
        <f>F4</f>
        <v/>
      </c>
      <c r="B32" s="45">
        <f>IF(OR(ISBLANK(F4),ISBLANK(B4)),"-",AE89-K89)</f>
        <v/>
      </c>
      <c r="C32" s="45">
        <f>IF(OR(ISBLANK(F4),ISBLANK(C4)),"-",AF89-Q89)</f>
        <v/>
      </c>
      <c r="D32" s="45">
        <f>IF(OR(ISBLANK(F4),ISBLANK(D4)),"-",AG89-W89)</f>
        <v/>
      </c>
      <c r="E32" s="45">
        <f>IF(OR(ISBLANK(F4),ISBLANK(E4)),"-",AH89-AC89)</f>
        <v/>
      </c>
      <c r="F32" s="44" t="inlineStr">
        <is>
          <t>-</t>
        </is>
      </c>
      <c r="G32" s="46">
        <f>IF(OR(ISBLANK(F4),ISBLANK(G4)),"-",AJ89-AO89)</f>
        <v/>
      </c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</row>
    <row r="33" customFormat="1" s="1">
      <c r="A33" s="51">
        <f>G4</f>
        <v/>
      </c>
      <c r="B33" s="52">
        <f>IF(OR(ISBLANK(G4),ISBLANK(B4)),"-",AK89-L89)</f>
        <v/>
      </c>
      <c r="C33" s="52">
        <f>IF(OR(ISBLANK(G4),ISBLANK(C4)),"-",AL89-R89)</f>
        <v/>
      </c>
      <c r="D33" s="52">
        <f>IF(OR(ISBLANK(G4),ISBLANK(D4)),"-",AM89-X89)</f>
        <v/>
      </c>
      <c r="E33" s="52">
        <f>IF(OR(ISBLANK(G4),ISBLANK(E4)),"-",AN89-AD89)</f>
        <v/>
      </c>
      <c r="F33" s="52">
        <f>IF(OR(ISBLANK(G4),ISBLANK(F4)),"-",AO89-AJ89)</f>
        <v/>
      </c>
      <c r="G33" s="53" t="inlineStr">
        <is>
          <t>-</t>
        </is>
      </c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</row>
    <row r="34" customFormat="1" s="1">
      <c r="A34" s="54" t="inlineStr">
        <is>
          <t>Note: The amounts here show how much each person (row) should pay to each other person (column) to resolve what they directly owe each other.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</row>
    <row r="35" customFormat="1" s="1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</row>
    <row r="36" customFormat="1" s="1">
      <c r="A36" s="12" t="inlineStr">
        <is>
          <t>Optimized Settlements (minimal transfers)</t>
        </is>
      </c>
      <c r="B36" s="13" t="n"/>
      <c r="C36" s="13" t="n"/>
      <c r="D36" s="13" t="n"/>
      <c r="E36" s="13" t="n"/>
      <c r="F36" s="13" t="n"/>
      <c r="G36" s="14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</row>
    <row r="37" customFormat="1" s="1">
      <c r="A37" s="42" t="inlineStr">
        <is>
          <t xml:space="preserve">From ⇩ / To ⇒ </t>
        </is>
      </c>
      <c r="B37" s="16">
        <f>B4</f>
        <v/>
      </c>
      <c r="C37" s="17">
        <f>C4</f>
        <v/>
      </c>
      <c r="D37" s="18">
        <f>D4</f>
        <v/>
      </c>
      <c r="E37" s="19">
        <f>E4</f>
        <v/>
      </c>
      <c r="F37" s="20">
        <f>F4</f>
        <v/>
      </c>
      <c r="G37" s="21">
        <f>G4</f>
        <v/>
      </c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</row>
    <row r="38" customFormat="1" s="1">
      <c r="A38" s="43">
        <f>B4</f>
        <v/>
      </c>
      <c r="B38" s="44" t="inlineStr">
        <is>
          <t>-</t>
        </is>
      </c>
      <c r="C38" s="45">
        <f>IF(OR(ISBLANK(B4),ISBLANK(C4)),0,IF(AND(B24&lt;0,C24&gt;0),MIN(MAX(0,ABS(B24)-0),MAX(0,C24-0)),0))</f>
        <v/>
      </c>
      <c r="D38" s="45">
        <f>IF(OR(ISBLANK(B4),ISBLANK(D4)),0,IF(AND(B24&lt;0,D24&gt;0),MIN(MAX(0,ABS(B24)-(IF(ISNUMBER(C38),MAX(0,C38),0))),MAX(0,D24-0)),0))</f>
        <v/>
      </c>
      <c r="E38" s="45">
        <f>IF(OR(ISBLANK(B4),ISBLANK(E4)),0,IF(AND(B24&lt;0,E24&gt;0),MIN(MAX(0,ABS(B24)-(IF(ISNUMBER(C38),MAX(0,C38),0)+IF(ISNUMBER(D38),MAX(0,D38),0))),MAX(0,E24-0)),0))</f>
        <v/>
      </c>
      <c r="F38" s="45">
        <f>IF(OR(ISBLANK(B4),ISBLANK(F4)),0,IF(AND(B24&lt;0,F24&gt;0),MIN(MAX(0,ABS(B24)-(IF(ISNUMBER(C38),MAX(0,C38),0)+IF(ISNUMBER(D38),MAX(0,D38),0)+IF(ISNUMBER(E38),MAX(0,E38),0))),MAX(0,F24-0)),0))</f>
        <v/>
      </c>
      <c r="G38" s="46">
        <f>IF(OR(ISBLANK(B4),ISBLANK(G4)),0,IF(AND(B24&lt;0,G24&gt;0),MIN(MAX(0,ABS(B24)-(IF(ISNUMBER(C38),MAX(0,C38),0)+IF(ISNUMBER(D38),MAX(0,D38),0)+IF(ISNUMBER(E38),MAX(0,E38),0)+IF(ISNUMBER(F38),MAX(0,F38),0))),MAX(0,G24-0)),0))</f>
        <v/>
      </c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</row>
    <row r="39" customFormat="1" s="1">
      <c r="A39" s="47">
        <f>C4</f>
        <v/>
      </c>
      <c r="B39" s="45">
        <f>IF(OR(ISBLANK(C4),ISBLANK(B4)),0,IF(AND(C24&lt;0,B24&gt;0),MIN(MAX(0,ABS(C24)-0),MAX(0,B24-0)),0))</f>
        <v/>
      </c>
      <c r="C39" s="44" t="inlineStr">
        <is>
          <t>-</t>
        </is>
      </c>
      <c r="D39" s="45">
        <f>IF(OR(ISBLANK(C4),ISBLANK(D4)),0,IF(AND(C24&lt;0,D24&gt;0),MIN(MAX(0,ABS(C24)-(IF(ISNUMBER(B39),MAX(0,B39),0))),MAX(0,D24-(IF(ISNUMBER(D38),MAX(0,D38),0)))),0))</f>
        <v/>
      </c>
      <c r="E39" s="45">
        <f>IF(OR(ISBLANK(C4),ISBLANK(E4)),0,IF(AND(C24&lt;0,E24&gt;0),MIN(MAX(0,ABS(C24)-(IF(ISNUMBER(B39),MAX(0,B39),0)+IF(ISNUMBER(D39),MAX(0,D39),0))),MAX(0,E24-(IF(ISNUMBER(E38),MAX(0,E38),0)))),0))</f>
        <v/>
      </c>
      <c r="F39" s="45">
        <f>IF(OR(ISBLANK(C4),ISBLANK(F4)),0,IF(AND(C24&lt;0,F24&gt;0),MIN(MAX(0,ABS(C24)-(IF(ISNUMBER(B39),MAX(0,B39),0)+IF(ISNUMBER(D39),MAX(0,D39),0)+IF(ISNUMBER(E39),MAX(0,E39),0))),MAX(0,F24-(IF(ISNUMBER(F38),MAX(0,F38),0)))),0))</f>
        <v/>
      </c>
      <c r="G39" s="46">
        <f>IF(OR(ISBLANK(C4),ISBLANK(G4)),0,IF(AND(C24&lt;0,G24&gt;0),MIN(MAX(0,ABS(C24)-(IF(ISNUMBER(B39),MAX(0,B39),0)+IF(ISNUMBER(D39),MAX(0,D39),0)+IF(ISNUMBER(E39),MAX(0,E39),0)+IF(ISNUMBER(F39),MAX(0,F39),0))),MAX(0,G24-(IF(ISNUMBER(G38),MAX(0,G38),0)))),0))</f>
        <v/>
      </c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</row>
    <row r="40" customFormat="1" s="1">
      <c r="A40" s="48">
        <f>D4</f>
        <v/>
      </c>
      <c r="B40" s="45">
        <f>IF(OR(ISBLANK(D4),ISBLANK(B4)),0,IF(AND(D24&lt;0,B24&gt;0),MIN(MAX(0,ABS(D24)-0),MAX(0,B24-(IF(ISNUMBER(B39),MAX(0,B39),0)))),0))</f>
        <v/>
      </c>
      <c r="C40" s="45">
        <f>IF(OR(ISBLANK(D4),ISBLANK(C4)),0,IF(AND(D24&lt;0,C24&gt;0),MIN(MAX(0,ABS(D24)-(IF(ISNUMBER(B40),MAX(0,B40),0))),MAX(0,C24-(IF(ISNUMBER(C38),MAX(0,C38),0)))),0))</f>
        <v/>
      </c>
      <c r="D40" s="44" t="inlineStr">
        <is>
          <t>-</t>
        </is>
      </c>
      <c r="E40" s="45">
        <f>IF(OR(ISBLANK(D4),ISBLANK(E4)),0,IF(AND(D24&lt;0,E24&gt;0),MIN(MAX(0,ABS(D24)-(IF(ISNUMBER(B40),MAX(0,B40),0)+IF(ISNUMBER(C40),MAX(0,C40),0))),MAX(0,E24-(IF(ISNUMBER(E38),MAX(0,E38),0)+IF(ISNUMBER(E39),MAX(0,E39),0)))),0))</f>
        <v/>
      </c>
      <c r="F40" s="45">
        <f>IF(OR(ISBLANK(D4),ISBLANK(F4)),0,IF(AND(D24&lt;0,F24&gt;0),MIN(MAX(0,ABS(D24)-(IF(ISNUMBER(B40),MAX(0,B40),0)+IF(ISNUMBER(C40),MAX(0,C40),0)+IF(ISNUMBER(E40),MAX(0,E40),0))),MAX(0,F24-(IF(ISNUMBER(F38),MAX(0,F38),0)+IF(ISNUMBER(F39),MAX(0,F39),0)))),0))</f>
        <v/>
      </c>
      <c r="G40" s="46">
        <f>IF(OR(ISBLANK(D4),ISBLANK(G4)),0,IF(AND(D24&lt;0,G24&gt;0),MIN(MAX(0,ABS(D24)-(IF(ISNUMBER(B40),MAX(0,B40),0)+IF(ISNUMBER(C40),MAX(0,C40),0)+IF(ISNUMBER(E40),MAX(0,E40),0)+IF(ISNUMBER(F40),MAX(0,F40),0))),MAX(0,G24-(IF(ISNUMBER(G38),MAX(0,G38),0)+IF(ISNUMBER(G39),MAX(0,G39),0)))),0))</f>
        <v/>
      </c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</row>
    <row r="41" customFormat="1" s="1">
      <c r="A41" s="49">
        <f>E4</f>
        <v/>
      </c>
      <c r="B41" s="45">
        <f>IF(OR(ISBLANK(E4),ISBLANK(B4)),0,IF(AND(E24&lt;0,B24&gt;0),MIN(MAX(0,ABS(E24)-0),MAX(0,B24-(IF(ISNUMBER(B39),MAX(0,B39),0)+IF(ISNUMBER(B40),MAX(0,B40),0)))),0))</f>
        <v/>
      </c>
      <c r="C41" s="45">
        <f>IF(OR(ISBLANK(E4),ISBLANK(C4)),0,IF(AND(E24&lt;0,C24&gt;0),MIN(MAX(0,ABS(E24)-(IF(ISNUMBER(B41),MAX(0,B41),0))),MAX(0,C24-(IF(ISNUMBER(C38),MAX(0,C38),0)+IF(ISNUMBER(C40),MAX(0,C40),0)))),0))</f>
        <v/>
      </c>
      <c r="D41" s="45">
        <f>IF(OR(ISBLANK(E4),ISBLANK(D4)),0,IF(AND(E24&lt;0,D24&gt;0),MIN(MAX(0,ABS(E24)-(IF(ISNUMBER(B41),MAX(0,B41),0)+IF(ISNUMBER(C41),MAX(0,C41),0))),MAX(0,D24-(IF(ISNUMBER(D38),MAX(0,D38),0)+IF(ISNUMBER(D39),MAX(0,D39),0)))),0))</f>
        <v/>
      </c>
      <c r="E41" s="44" t="inlineStr">
        <is>
          <t>-</t>
        </is>
      </c>
      <c r="F41" s="45">
        <f>IF(OR(ISBLANK(E4),ISBLANK(F4)),0,IF(AND(E24&lt;0,F24&gt;0),MIN(MAX(0,ABS(E24)-(IF(ISNUMBER(B41),MAX(0,B41),0)+IF(ISNUMBER(C41),MAX(0,C41),0)+IF(ISNUMBER(D41),MAX(0,D41),0))),MAX(0,F24-(IF(ISNUMBER(F38),MAX(0,F38),0)+IF(ISNUMBER(F39),MAX(0,F39),0)+IF(ISNUMBER(F40),MAX(0,F40),0)))),0))</f>
        <v/>
      </c>
      <c r="G41" s="46">
        <f>IF(OR(ISBLANK(E4),ISBLANK(G4)),0,IF(AND(E24&lt;0,G24&gt;0),MIN(MAX(0,ABS(E24)-(IF(ISNUMBER(B41),MAX(0,B41),0)+IF(ISNUMBER(C41),MAX(0,C41),0)+IF(ISNUMBER(D41),MAX(0,D41),0)+IF(ISNUMBER(F41),MAX(0,F41),0))),MAX(0,G24-(IF(ISNUMBER(G38),MAX(0,G38),0)+IF(ISNUMBER(G39),MAX(0,G39),0)+IF(ISNUMBER(G40),MAX(0,G40),0)))),0))</f>
        <v/>
      </c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</row>
    <row r="42" customFormat="1" s="1">
      <c r="A42" s="50">
        <f>F4</f>
        <v/>
      </c>
      <c r="B42" s="45">
        <f>IF(OR(ISBLANK(F4),ISBLANK(B4)),0,IF(AND(F24&lt;0,B24&gt;0),MIN(MAX(0,ABS(F24)-0),MAX(0,B24-(IF(ISNUMBER(B39),MAX(0,B39),0)+IF(ISNUMBER(B40),MAX(0,B40),0)+IF(ISNUMBER(B41),MAX(0,B41),0)))),0))</f>
        <v/>
      </c>
      <c r="C42" s="45">
        <f>IF(OR(ISBLANK(F4),ISBLANK(C4)),0,IF(AND(F24&lt;0,C24&gt;0),MIN(MAX(0,ABS(F24)-(IF(ISNUMBER(B42),MAX(0,B42),0))),MAX(0,C24-(IF(ISNUMBER(C38),MAX(0,C38),0)+IF(ISNUMBER(C40),MAX(0,C40),0)+IF(ISNUMBER(C41),MAX(0,C41),0)))),0))</f>
        <v/>
      </c>
      <c r="D42" s="45">
        <f>IF(OR(ISBLANK(F4),ISBLANK(D4)),0,IF(AND(F24&lt;0,D24&gt;0),MIN(MAX(0,ABS(F24)-(IF(ISNUMBER(B42),MAX(0,B42),0)+IF(ISNUMBER(C42),MAX(0,C42),0))),MAX(0,D24-(IF(ISNUMBER(D38),MAX(0,D38),0)+IF(ISNUMBER(D39),MAX(0,D39),0)+IF(ISNUMBER(D41),MAX(0,D41),0)))),0))</f>
        <v/>
      </c>
      <c r="E42" s="45">
        <f>IF(OR(ISBLANK(F4),ISBLANK(E4)),0,IF(AND(F24&lt;0,E24&gt;0),MIN(MAX(0,ABS(F24)-(IF(ISNUMBER(B42),MAX(0,B42),0)+IF(ISNUMBER(C42),MAX(0,C42),0)+IF(ISNUMBER(D42),MAX(0,D42),0))),MAX(0,E24-(IF(ISNUMBER(E38),MAX(0,E38),0)+IF(ISNUMBER(E39),MAX(0,E39),0)+IF(ISNUMBER(E40),MAX(0,E40),0)))),0))</f>
        <v/>
      </c>
      <c r="F42" s="44" t="inlineStr">
        <is>
          <t>-</t>
        </is>
      </c>
      <c r="G42" s="46">
        <f>IF(OR(ISBLANK(F4),ISBLANK(G4)),0,IF(AND(F24&lt;0,G24&gt;0),MIN(MAX(0,ABS(F24)-(IF(ISNUMBER(B42),MAX(0,B42),0)+IF(ISNUMBER(C42),MAX(0,C42),0)+IF(ISNUMBER(D42),MAX(0,D42),0)+IF(ISNUMBER(E42),MAX(0,E42),0))),MAX(0,G24-(IF(ISNUMBER(G38),MAX(0,G38),0)+IF(ISNUMBER(G39),MAX(0,G39),0)+IF(ISNUMBER(G40),MAX(0,G40),0)+IF(ISNUMBER(G41),MAX(0,G41),0)))),0))</f>
        <v/>
      </c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</row>
    <row r="43" customFormat="1" s="1">
      <c r="A43" s="51">
        <f>G4</f>
        <v/>
      </c>
      <c r="B43" s="52">
        <f>IF(OR(ISBLANK(G4),ISBLANK(B4)),0,IF(AND(G24&lt;0,B24&gt;0),MIN(MAX(0,ABS(G24)-0),MAX(0,B24-(IF(ISNUMBER(B39),MAX(0,B39),0)+IF(ISNUMBER(B40),MAX(0,B40),0)+IF(ISNUMBER(B41),MAX(0,B41),0)+IF(ISNUMBER(B42),MAX(0,B42),0)))),0))</f>
        <v/>
      </c>
      <c r="C43" s="52">
        <f>IF(OR(ISBLANK(G4),ISBLANK(C4)),0,IF(AND(G24&lt;0,C24&gt;0),MIN(MAX(0,ABS(G24)-(IF(ISNUMBER(B43),MAX(0,B43),0))),MAX(0,C24-(IF(ISNUMBER(C38),MAX(0,C38),0)+IF(ISNUMBER(C40),MAX(0,C40),0)+IF(ISNUMBER(C41),MAX(0,C41),0)+IF(ISNUMBER(C42),MAX(0,C42),0)))),0))</f>
        <v/>
      </c>
      <c r="D43" s="52">
        <f>IF(OR(ISBLANK(G4),ISBLANK(D4)),0,IF(AND(G24&lt;0,D24&gt;0),MIN(MAX(0,ABS(G24)-(IF(ISNUMBER(B43),MAX(0,B43),0)+IF(ISNUMBER(C43),MAX(0,C43),0))),MAX(0,D24-(IF(ISNUMBER(D38),MAX(0,D38),0)+IF(ISNUMBER(D39),MAX(0,D39),0)+IF(ISNUMBER(D41),MAX(0,D41),0)+IF(ISNUMBER(D42),MAX(0,D42),0)))),0))</f>
        <v/>
      </c>
      <c r="E43" s="52">
        <f>IF(OR(ISBLANK(G4),ISBLANK(E4)),0,IF(AND(G24&lt;0,E24&gt;0),MIN(MAX(0,ABS(G24)-(IF(ISNUMBER(B43),MAX(0,B43),0)+IF(ISNUMBER(C43),MAX(0,C43),0)+IF(ISNUMBER(D43),MAX(0,D43),0))),MAX(0,E24-(IF(ISNUMBER(E38),MAX(0,E38),0)+IF(ISNUMBER(E39),MAX(0,E39),0)+IF(ISNUMBER(E40),MAX(0,E40),0)+IF(ISNUMBER(E42),MAX(0,E42),0)))),0))</f>
        <v/>
      </c>
      <c r="F43" s="52">
        <f>IF(OR(ISBLANK(G4),ISBLANK(F4)),0,IF(AND(G24&lt;0,F24&gt;0),MIN(MAX(0,ABS(G24)-(IF(ISNUMBER(B43),MAX(0,B43),0)+IF(ISNUMBER(C43),MAX(0,C43),0)+IF(ISNUMBER(D43),MAX(0,D43),0)+IF(ISNUMBER(E43),MAX(0,E43),0))),MAX(0,F24-(IF(ISNUMBER(F38),MAX(0,F38),0)+IF(ISNUMBER(F39),MAX(0,F39),0)+IF(ISNUMBER(F40),MAX(0,F40),0)+IF(ISNUMBER(F41),MAX(0,F41),0)))),0))</f>
        <v/>
      </c>
      <c r="G43" s="53" t="inlineStr">
        <is>
          <t>-</t>
        </is>
      </c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</row>
    <row r="44" customFormat="1" s="1">
      <c r="A44" s="54" t="inlineStr">
        <is>
          <t>Note: The amounts in this table show only the minimum payments needed to settle all debts, reducing the total number of transactions.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</row>
    <row r="45" customFormat="1" s="1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</row>
    <row r="46" customFormat="1" s="1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11" t="n"/>
      <c r="U46" s="11" t="n"/>
      <c r="V46" s="11" t="n"/>
      <c r="W46" s="11" t="n"/>
      <c r="X46" s="11" t="n"/>
      <c r="Y46" s="11" t="n"/>
      <c r="Z46" s="11" t="n"/>
      <c r="AA46" s="11" t="n"/>
      <c r="AB46" s="11" t="n"/>
      <c r="AC46" s="11" t="n"/>
    </row>
    <row r="47" customFormat="1" s="1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</row>
    <row r="48" customFormat="1" s="1">
      <c r="A48" s="55" t="inlineStr">
        <is>
          <t>Date</t>
        </is>
      </c>
      <c r="B48" s="56" t="inlineStr">
        <is>
          <t>Description</t>
        </is>
      </c>
      <c r="C48" s="56" t="inlineStr">
        <is>
          <t>Amount</t>
        </is>
      </c>
      <c r="D48" s="56" t="inlineStr">
        <is>
          <t>Paid By</t>
        </is>
      </c>
      <c r="E48" s="57" t="inlineStr">
        <is>
          <t>Participants</t>
        </is>
      </c>
      <c r="F48" s="58" t="inlineStr"/>
      <c r="G48" s="1" t="n"/>
      <c r="H48" s="59" t="inlineStr">
        <is>
          <t>Celeste owes Maeve</t>
        </is>
      </c>
      <c r="I48" s="59" t="inlineStr">
        <is>
          <t>Celeste owes Remy</t>
        </is>
      </c>
      <c r="J48" s="59" t="inlineStr">
        <is>
          <t>Celeste owes Jules</t>
        </is>
      </c>
      <c r="K48" s="59" t="inlineStr">
        <is>
          <t>Celeste owes Yves</t>
        </is>
      </c>
      <c r="L48" s="59" t="inlineStr">
        <is>
          <t>Celeste owes Lucian</t>
        </is>
      </c>
      <c r="M48" s="59" t="inlineStr">
        <is>
          <t>Maeve owes Celeste</t>
        </is>
      </c>
      <c r="N48" s="1" t="n"/>
      <c r="O48" s="59" t="inlineStr">
        <is>
          <t>Maeve owes Remy</t>
        </is>
      </c>
      <c r="P48" s="59" t="inlineStr">
        <is>
          <t>Maeve owes Jules</t>
        </is>
      </c>
      <c r="Q48" s="59" t="inlineStr">
        <is>
          <t>Maeve owes Yves</t>
        </is>
      </c>
      <c r="R48" s="59" t="inlineStr">
        <is>
          <t>Maeve owes Lucian</t>
        </is>
      </c>
      <c r="S48" s="59" t="inlineStr">
        <is>
          <t>Remy owes Celeste</t>
        </is>
      </c>
      <c r="T48" s="59" t="inlineStr">
        <is>
          <t>Remy owes Maeve</t>
        </is>
      </c>
      <c r="U48" s="1" t="n"/>
      <c r="V48" s="59" t="inlineStr">
        <is>
          <t>Remy owes Jules</t>
        </is>
      </c>
      <c r="W48" s="59" t="inlineStr">
        <is>
          <t>Remy owes Yves</t>
        </is>
      </c>
      <c r="X48" s="59" t="inlineStr">
        <is>
          <t>Remy owes Lucian</t>
        </is>
      </c>
      <c r="Y48" s="59" t="inlineStr">
        <is>
          <t>Jules owes Celeste</t>
        </is>
      </c>
      <c r="Z48" s="59" t="inlineStr">
        <is>
          <t>Jules owes Maeve</t>
        </is>
      </c>
      <c r="AA48" s="59" t="inlineStr">
        <is>
          <t>Jules owes Remy</t>
        </is>
      </c>
      <c r="AB48" s="1" t="n"/>
      <c r="AC48" s="59" t="inlineStr">
        <is>
          <t>Jules owes Yves</t>
        </is>
      </c>
      <c r="AD48" s="59" t="inlineStr">
        <is>
          <t>Jules owes Lucian</t>
        </is>
      </c>
      <c r="AE48" s="59" t="inlineStr">
        <is>
          <t>Yves owes Celeste</t>
        </is>
      </c>
      <c r="AF48" s="59" t="inlineStr">
        <is>
          <t>Yves owes Maeve</t>
        </is>
      </c>
      <c r="AG48" s="59" t="inlineStr">
        <is>
          <t>Yves owes Remy</t>
        </is>
      </c>
      <c r="AH48" s="59" t="inlineStr">
        <is>
          <t>Yves owes Jules</t>
        </is>
      </c>
      <c r="AJ48" s="59" t="inlineStr">
        <is>
          <t>Yves owes Lucian</t>
        </is>
      </c>
      <c r="AK48" s="59" t="inlineStr">
        <is>
          <t>Lucian owes Celeste</t>
        </is>
      </c>
      <c r="AL48" s="59" t="inlineStr">
        <is>
          <t>Lucian owes Maeve</t>
        </is>
      </c>
      <c r="AM48" s="59" t="inlineStr">
        <is>
          <t>Lucian owes Remy</t>
        </is>
      </c>
      <c r="AN48" s="59" t="inlineStr">
        <is>
          <t>Lucian owes Jules</t>
        </is>
      </c>
      <c r="AO48" s="59" t="inlineStr">
        <is>
          <t>Lucian owes Yves</t>
        </is>
      </c>
    </row>
    <row r="49" customFormat="1" s="1">
      <c r="A49" s="60" t="n"/>
      <c r="B49" s="61" t="n"/>
      <c r="C49" s="62" t="n"/>
      <c r="D49" s="61" t="n"/>
      <c r="E49" s="63" t="n"/>
      <c r="F49" s="1" t="n"/>
      <c r="G49" s="1" t="n"/>
      <c r="H49" s="62">
        <f>IF(OR(ISBLANK(B4),ISBLANK(C4),ISBLANK(C49),ISBLANK(D49),ISBLANK(E49)),"",IF(AND(D49=C4,OR(E49="All",ISNUMBER(SEARCH("," &amp; B4 &amp; ",", "," &amp; SUBSTITUTE(E49," ","") &amp; ",")))),C49/IF(E49="All",COUNTIF(B4:G4,"&lt;&gt;"),LEN(SUBSTITUTE(E49," ",""))-LEN(SUBSTITUTE(SUBSTITUTE(E49," ",""),",",""))+1),0))</f>
        <v/>
      </c>
      <c r="I49" s="62">
        <f>IF(OR(ISBLANK(B4),ISBLANK(D4),ISBLANK(C49),ISBLANK(D49),ISBLANK(E49)),"",IF(AND(D49=D4,OR(E49="All",ISNUMBER(SEARCH("," &amp; B4 &amp; ",", "," &amp; SUBSTITUTE(E49," ","") &amp; ",")))),C49/IF(E49="All",COUNTIF(B4:G4,"&lt;&gt;"),LEN(SUBSTITUTE(E49," ",""))-LEN(SUBSTITUTE(SUBSTITUTE(E49," ",""),",",""))+1),0))</f>
        <v/>
      </c>
      <c r="J49" s="62">
        <f>IF(OR(ISBLANK(B4),ISBLANK(E4),ISBLANK(C49),ISBLANK(D49),ISBLANK(E49)),"",IF(AND(D49=E4,OR(E49="All",ISNUMBER(SEARCH("," &amp; B4 &amp; ",", "," &amp; SUBSTITUTE(E49," ","") &amp; ",")))),C49/IF(E49="All",COUNTIF(B4:G4,"&lt;&gt;"),LEN(SUBSTITUTE(E49," ",""))-LEN(SUBSTITUTE(SUBSTITUTE(E49," ",""),",",""))+1),0))</f>
        <v/>
      </c>
      <c r="K49" s="62">
        <f>IF(OR(ISBLANK(B4),ISBLANK(F4),ISBLANK(C49),ISBLANK(D49),ISBLANK(E49)),"",IF(AND(D49=F4,OR(E49="All",ISNUMBER(SEARCH("," &amp; B4 &amp; ",", "," &amp; SUBSTITUTE(E49," ","") &amp; ",")))),C49/IF(E49="All",COUNTIF(B4:G4,"&lt;&gt;"),LEN(SUBSTITUTE(E49," ",""))-LEN(SUBSTITUTE(SUBSTITUTE(E49," ",""),",",""))+1),0))</f>
        <v/>
      </c>
      <c r="L49" s="62">
        <f>IF(OR(ISBLANK(B4),ISBLANK(G4),ISBLANK(C49),ISBLANK(D49),ISBLANK(E49)),"",IF(AND(D49=G4,OR(E49="All",ISNUMBER(SEARCH("," &amp; B4 &amp; ",", "," &amp; SUBSTITUTE(E49," ","") &amp; ",")))),C49/IF(E49="All",COUNTIF(B4:G4,"&lt;&gt;"),LEN(SUBSTITUTE(E49," ",""))-LEN(SUBSTITUTE(SUBSTITUTE(E49," ",""),",",""))+1),0))</f>
        <v/>
      </c>
      <c r="M49" s="62">
        <f>IF(OR(ISBLANK(C4),ISBLANK(B4),ISBLANK(C49),ISBLANK(D49),ISBLANK(E49)),"",IF(AND(D49=B4,OR(E49="All",ISNUMBER(SEARCH("," &amp; C4 &amp; ",", "," &amp; SUBSTITUTE(E49," ","") &amp; ",")))),C49/IF(E49="All",COUNTIF(B4:G4,"&lt;&gt;"),LEN(SUBSTITUTE(E49," ",""))-LEN(SUBSTITUTE(SUBSTITUTE(E49," ",""),",",""))+1),0))</f>
        <v/>
      </c>
      <c r="N49" s="1" t="n"/>
      <c r="O49" s="62">
        <f>IF(OR(ISBLANK(C4),ISBLANK(D4),ISBLANK(C49),ISBLANK(D49),ISBLANK(E49)),"",IF(AND(D49=D4,OR(E49="All",ISNUMBER(SEARCH("," &amp; C4 &amp; ",", "," &amp; SUBSTITUTE(E49," ","") &amp; ",")))),C49/IF(E49="All",COUNTIF(B4:G4,"&lt;&gt;"),LEN(SUBSTITUTE(E49," ",""))-LEN(SUBSTITUTE(SUBSTITUTE(E49," ",""),",",""))+1),0))</f>
        <v/>
      </c>
      <c r="P49" s="62">
        <f>IF(OR(ISBLANK(C4),ISBLANK(E4),ISBLANK(C49),ISBLANK(D49),ISBLANK(E49)),"",IF(AND(D49=E4,OR(E49="All",ISNUMBER(SEARCH("," &amp; C4 &amp; ",", "," &amp; SUBSTITUTE(E49," ","") &amp; ",")))),C49/IF(E49="All",COUNTIF(B4:G4,"&lt;&gt;"),LEN(SUBSTITUTE(E49," ",""))-LEN(SUBSTITUTE(SUBSTITUTE(E49," ",""),",",""))+1),0))</f>
        <v/>
      </c>
      <c r="Q49" s="62">
        <f>IF(OR(ISBLANK(C4),ISBLANK(F4),ISBLANK(C49),ISBLANK(D49),ISBLANK(E49)),"",IF(AND(D49=F4,OR(E49="All",ISNUMBER(SEARCH("," &amp; C4 &amp; ",", "," &amp; SUBSTITUTE(E49," ","") &amp; ",")))),C49/IF(E49="All",COUNTIF(B4:G4,"&lt;&gt;"),LEN(SUBSTITUTE(E49," ",""))-LEN(SUBSTITUTE(SUBSTITUTE(E49," ",""),",",""))+1),0))</f>
        <v/>
      </c>
      <c r="R49" s="62">
        <f>IF(OR(ISBLANK(C4),ISBLANK(G4),ISBLANK(C49),ISBLANK(D49),ISBLANK(E49)),"",IF(AND(D49=G4,OR(E49="All",ISNUMBER(SEARCH("," &amp; C4 &amp; ",", "," &amp; SUBSTITUTE(E49," ","") &amp; ",")))),C49/IF(E49="All",COUNTIF(B4:G4,"&lt;&gt;"),LEN(SUBSTITUTE(E49," ",""))-LEN(SUBSTITUTE(SUBSTITUTE(E49," ",""),",",""))+1),0))</f>
        <v/>
      </c>
      <c r="S49" s="62">
        <f>IF(OR(ISBLANK(D4),ISBLANK(B4),ISBLANK(C49),ISBLANK(D49),ISBLANK(E49)),"",IF(AND(D49=B4,OR(E49="All",ISNUMBER(SEARCH("," &amp; D4 &amp; ",", "," &amp; SUBSTITUTE(E49," ","") &amp; ",")))),C49/IF(E49="All",COUNTIF(B4:G4,"&lt;&gt;"),LEN(SUBSTITUTE(E49," ",""))-LEN(SUBSTITUTE(SUBSTITUTE(E49," ",""),",",""))+1),0))</f>
        <v/>
      </c>
      <c r="T49" s="62">
        <f>IF(OR(ISBLANK(D4),ISBLANK(C4),ISBLANK(C49),ISBLANK(D49),ISBLANK(E49)),"",IF(AND(D49=C4,OR(E49="All",ISNUMBER(SEARCH("," &amp; D4 &amp; ",", "," &amp; SUBSTITUTE(E49," ","") &amp; ",")))),C49/IF(E49="All",COUNTIF(B4:G4,"&lt;&gt;"),LEN(SUBSTITUTE(E49," ",""))-LEN(SUBSTITUTE(SUBSTITUTE(E49," ",""),",",""))+1),0))</f>
        <v/>
      </c>
      <c r="U49" s="1" t="n"/>
      <c r="V49" s="62">
        <f>IF(OR(ISBLANK(D4),ISBLANK(E4),ISBLANK(C49),ISBLANK(D49),ISBLANK(E49)),"",IF(AND(D49=E4,OR(E49="All",ISNUMBER(SEARCH("," &amp; D4 &amp; ",", "," &amp; SUBSTITUTE(E49," ","") &amp; ",")))),C49/IF(E49="All",COUNTIF(B4:G4,"&lt;&gt;"),LEN(SUBSTITUTE(E49," ",""))-LEN(SUBSTITUTE(SUBSTITUTE(E49," ",""),",",""))+1),0))</f>
        <v/>
      </c>
      <c r="W49" s="62">
        <f>IF(OR(ISBLANK(D4),ISBLANK(F4),ISBLANK(C49),ISBLANK(D49),ISBLANK(E49)),"",IF(AND(D49=F4,OR(E49="All",ISNUMBER(SEARCH("," &amp; D4 &amp; ",", "," &amp; SUBSTITUTE(E49," ","") &amp; ",")))),C49/IF(E49="All",COUNTIF(B4:G4,"&lt;&gt;"),LEN(SUBSTITUTE(E49," ",""))-LEN(SUBSTITUTE(SUBSTITUTE(E49," ",""),",",""))+1),0))</f>
        <v/>
      </c>
      <c r="X49" s="62">
        <f>IF(OR(ISBLANK(D4),ISBLANK(G4),ISBLANK(C49),ISBLANK(D49),ISBLANK(E49)),"",IF(AND(D49=G4,OR(E49="All",ISNUMBER(SEARCH("," &amp; D4 &amp; ",", "," &amp; SUBSTITUTE(E49," ","") &amp; ",")))),C49/IF(E49="All",COUNTIF(B4:G4,"&lt;&gt;"),LEN(SUBSTITUTE(E49," ",""))-LEN(SUBSTITUTE(SUBSTITUTE(E49," ",""),",",""))+1),0))</f>
        <v/>
      </c>
      <c r="Y49" s="62">
        <f>IF(OR(ISBLANK(E4),ISBLANK(B4),ISBLANK(C49),ISBLANK(D49),ISBLANK(E49)),"",IF(AND(D49=B4,OR(E49="All",ISNUMBER(SEARCH("," &amp; E4 &amp; ",", "," &amp; SUBSTITUTE(E49," ","") &amp; ",")))),C49/IF(E49="All",COUNTIF(B4:G4,"&lt;&gt;"),LEN(SUBSTITUTE(E49," ",""))-LEN(SUBSTITUTE(SUBSTITUTE(E49," ",""),",",""))+1),0))</f>
        <v/>
      </c>
      <c r="Z49" s="62">
        <f>IF(OR(ISBLANK(E4),ISBLANK(C4),ISBLANK(C49),ISBLANK(D49),ISBLANK(E49)),"",IF(AND(D49=C4,OR(E49="All",ISNUMBER(SEARCH("," &amp; E4 &amp; ",", "," &amp; SUBSTITUTE(E49," ","") &amp; ",")))),C49/IF(E49="All",COUNTIF(B4:G4,"&lt;&gt;"),LEN(SUBSTITUTE(E49," ",""))-LEN(SUBSTITUTE(SUBSTITUTE(E49," ",""),",",""))+1),0))</f>
        <v/>
      </c>
      <c r="AA49" s="62">
        <f>IF(OR(ISBLANK(E4),ISBLANK(D4),ISBLANK(C49),ISBLANK(D49),ISBLANK(E49)),"",IF(AND(D49=D4,OR(E49="All",ISNUMBER(SEARCH("," &amp; E4 &amp; ",", "," &amp; SUBSTITUTE(E49," ","") &amp; ",")))),C49/IF(E49="All",COUNTIF(B4:G4,"&lt;&gt;"),LEN(SUBSTITUTE(E49," ",""))-LEN(SUBSTITUTE(SUBSTITUTE(E49," ",""),",",""))+1),0))</f>
        <v/>
      </c>
      <c r="AB49" s="1" t="n"/>
      <c r="AC49" s="62">
        <f>IF(OR(ISBLANK(E4),ISBLANK(F4),ISBLANK(C49),ISBLANK(D49),ISBLANK(E49)),"",IF(AND(D49=F4,OR(E49="All",ISNUMBER(SEARCH("," &amp; E4 &amp; ",", "," &amp; SUBSTITUTE(E49," ","") &amp; ",")))),C49/IF(E49="All",COUNTIF(B4:G4,"&lt;&gt;"),LEN(SUBSTITUTE(E49," ",""))-LEN(SUBSTITUTE(SUBSTITUTE(E49," ",""),",",""))+1),0))</f>
        <v/>
      </c>
      <c r="AD49" s="62">
        <f>IF(OR(ISBLANK(E4),ISBLANK(G4),ISBLANK(C49),ISBLANK(D49),ISBLANK(E49)),"",IF(AND(D49=G4,OR(E49="All",ISNUMBER(SEARCH("," &amp; E4 &amp; ",", "," &amp; SUBSTITUTE(E49," ","") &amp; ",")))),C49/IF(E49="All",COUNTIF(B4:G4,"&lt;&gt;"),LEN(SUBSTITUTE(E49," ",""))-LEN(SUBSTITUTE(SUBSTITUTE(E49," ",""),",",""))+1),0))</f>
        <v/>
      </c>
      <c r="AE49" s="62">
        <f>IF(OR(ISBLANK(F4),ISBLANK(B4),ISBLANK(C49),ISBLANK(D49),ISBLANK(E49)),"",IF(AND(D49=B4,OR(E49="All",ISNUMBER(SEARCH("," &amp; F4 &amp; ",", "," &amp; SUBSTITUTE(E49," ","") &amp; ",")))),C49/IF(E49="All",COUNTIF(B4:G4,"&lt;&gt;"),LEN(SUBSTITUTE(E49," ",""))-LEN(SUBSTITUTE(SUBSTITUTE(E49," ",""),",",""))+1),0))</f>
        <v/>
      </c>
      <c r="AF49" s="62">
        <f>IF(OR(ISBLANK(F4),ISBLANK(C4),ISBLANK(C49),ISBLANK(D49),ISBLANK(E49)),"",IF(AND(D49=C4,OR(E49="All",ISNUMBER(SEARCH("," &amp; F4 &amp; ",", "," &amp; SUBSTITUTE(E49," ","") &amp; ",")))),C49/IF(E49="All",COUNTIF(B4:G4,"&lt;&gt;"),LEN(SUBSTITUTE(E49," ",""))-LEN(SUBSTITUTE(SUBSTITUTE(E49," ",""),",",""))+1),0))</f>
        <v/>
      </c>
      <c r="AG49" s="62">
        <f>IF(OR(ISBLANK(F4),ISBLANK(D4),ISBLANK(C49),ISBLANK(D49),ISBLANK(E49)),"",IF(AND(D49=D4,OR(E49="All",ISNUMBER(SEARCH("," &amp; F4 &amp; ",", "," &amp; SUBSTITUTE(E49," ","") &amp; ",")))),C49/IF(E49="All",COUNTIF(B4:G4,"&lt;&gt;"),LEN(SUBSTITUTE(E49," ",""))-LEN(SUBSTITUTE(SUBSTITUTE(E49," ",""),",",""))+1),0))</f>
        <v/>
      </c>
      <c r="AH49" s="62">
        <f>IF(OR(ISBLANK(F4),ISBLANK(E4),ISBLANK(C49),ISBLANK(D49),ISBLANK(E49)),"",IF(AND(D49=E4,OR(E49="All",ISNUMBER(SEARCH("," &amp; F4 &amp; ",", "," &amp; SUBSTITUTE(E49," ","") &amp; ",")))),C49/IF(E49="All",COUNTIF(B4:G4,"&lt;&gt;"),LEN(SUBSTITUTE(E49," ",""))-LEN(SUBSTITUTE(SUBSTITUTE(E49," ",""),",",""))+1),0))</f>
        <v/>
      </c>
      <c r="AJ49" s="62">
        <f>IF(OR(ISBLANK(F4),ISBLANK(G4),ISBLANK(C49),ISBLANK(D49),ISBLANK(E49)),"",IF(AND(D49=G4,OR(E49="All",ISNUMBER(SEARCH("," &amp; F4 &amp; ",", "," &amp; SUBSTITUTE(E49," ","") &amp; ",")))),C49/IF(E49="All",COUNTIF(B4:G4,"&lt;&gt;"),LEN(SUBSTITUTE(E49," ",""))-LEN(SUBSTITUTE(SUBSTITUTE(E49," ",""),",",""))+1),0))</f>
        <v/>
      </c>
      <c r="AK49" s="62">
        <f>IF(OR(ISBLANK(G4),ISBLANK(B4),ISBLANK(C49),ISBLANK(D49),ISBLANK(E49)),"",IF(AND(D49=B4,OR(E49="All",ISNUMBER(SEARCH("," &amp; G4 &amp; ",", "," &amp; SUBSTITUTE(E49," ","") &amp; ",")))),C49/IF(E49="All",COUNTIF(B4:G4,"&lt;&gt;"),LEN(SUBSTITUTE(E49," ",""))-LEN(SUBSTITUTE(SUBSTITUTE(E49," ",""),",",""))+1),0))</f>
        <v/>
      </c>
      <c r="AL49" s="62">
        <f>IF(OR(ISBLANK(G4),ISBLANK(C4),ISBLANK(C49),ISBLANK(D49),ISBLANK(E49)),"",IF(AND(D49=C4,OR(E49="All",ISNUMBER(SEARCH("," &amp; G4 &amp; ",", "," &amp; SUBSTITUTE(E49," ","") &amp; ",")))),C49/IF(E49="All",COUNTIF(B4:G4,"&lt;&gt;"),LEN(SUBSTITUTE(E49," ",""))-LEN(SUBSTITUTE(SUBSTITUTE(E49," ",""),",",""))+1),0))</f>
        <v/>
      </c>
      <c r="AM49" s="62">
        <f>IF(OR(ISBLANK(G4),ISBLANK(D4),ISBLANK(C49),ISBLANK(D49),ISBLANK(E49)),"",IF(AND(D49=D4,OR(E49="All",ISNUMBER(SEARCH("," &amp; G4 &amp; ",", "," &amp; SUBSTITUTE(E49," ","") &amp; ",")))),C49/IF(E49="All",COUNTIF(B4:G4,"&lt;&gt;"),LEN(SUBSTITUTE(E49," ",""))-LEN(SUBSTITUTE(SUBSTITUTE(E49," ",""),",",""))+1),0))</f>
        <v/>
      </c>
      <c r="AN49" s="62">
        <f>IF(OR(ISBLANK(G4),ISBLANK(E4),ISBLANK(C49),ISBLANK(D49),ISBLANK(E49)),"",IF(AND(D49=E4,OR(E49="All",ISNUMBER(SEARCH("," &amp; G4 &amp; ",", "," &amp; SUBSTITUTE(E49," ","") &amp; ",")))),C49/IF(E49="All",COUNTIF(B4:G4,"&lt;&gt;"),LEN(SUBSTITUTE(E49," ",""))-LEN(SUBSTITUTE(SUBSTITUTE(E49," ",""),",",""))+1),0))</f>
        <v/>
      </c>
      <c r="AO49" s="62">
        <f>IF(OR(ISBLANK(G4),ISBLANK(F4),ISBLANK(C49),ISBLANK(D49),ISBLANK(E49)),"",IF(AND(D49=F4,OR(E49="All",ISNUMBER(SEARCH("," &amp; G4 &amp; ",", "," &amp; SUBSTITUTE(E49," ","") &amp; ",")))),C49/IF(E49="All",COUNTIF(B4:G4,"&lt;&gt;"),LEN(SUBSTITUTE(E49," ",""))-LEN(SUBSTITUTE(SUBSTITUTE(E49," ",""),",",""))+1),0))</f>
        <v/>
      </c>
    </row>
    <row r="50" customFormat="1" s="1">
      <c r="A50" s="60" t="n"/>
      <c r="B50" s="61" t="n"/>
      <c r="C50" s="62" t="n"/>
      <c r="D50" s="61" t="n"/>
      <c r="E50" s="63" t="n"/>
      <c r="F50" s="1" t="n"/>
      <c r="G50" s="1" t="n"/>
      <c r="H50" s="62">
        <f>IF(OR(ISBLANK(B4),ISBLANK(C4),ISBLANK(C50),ISBLANK(D50),ISBLANK(E50)),"",IF(AND(D50=C4,OR(E50="All",ISNUMBER(SEARCH("," &amp; B4 &amp; ",", "," &amp; SUBSTITUTE(E50," ","") &amp; ",")))),C50/IF(E50="All",COUNTIF(B4:G4,"&lt;&gt;"),LEN(SUBSTITUTE(E50," ",""))-LEN(SUBSTITUTE(SUBSTITUTE(E50," ",""),",",""))+1),0))</f>
        <v/>
      </c>
      <c r="I50" s="62">
        <f>IF(OR(ISBLANK(B4),ISBLANK(D4),ISBLANK(C50),ISBLANK(D50),ISBLANK(E50)),"",IF(AND(D50=D4,OR(E50="All",ISNUMBER(SEARCH("," &amp; B4 &amp; ",", "," &amp; SUBSTITUTE(E50," ","") &amp; ",")))),C50/IF(E50="All",COUNTIF(B4:G4,"&lt;&gt;"),LEN(SUBSTITUTE(E50," ",""))-LEN(SUBSTITUTE(SUBSTITUTE(E50," ",""),",",""))+1),0))</f>
        <v/>
      </c>
      <c r="J50" s="62">
        <f>IF(OR(ISBLANK(B4),ISBLANK(E4),ISBLANK(C50),ISBLANK(D50),ISBLANK(E50)),"",IF(AND(D50=E4,OR(E50="All",ISNUMBER(SEARCH("," &amp; B4 &amp; ",", "," &amp; SUBSTITUTE(E50," ","") &amp; ",")))),C50/IF(E50="All",COUNTIF(B4:G4,"&lt;&gt;"),LEN(SUBSTITUTE(E50," ",""))-LEN(SUBSTITUTE(SUBSTITUTE(E50," ",""),",",""))+1),0))</f>
        <v/>
      </c>
      <c r="K50" s="62">
        <f>IF(OR(ISBLANK(B4),ISBLANK(F4),ISBLANK(C50),ISBLANK(D50),ISBLANK(E50)),"",IF(AND(D50=F4,OR(E50="All",ISNUMBER(SEARCH("," &amp; B4 &amp; ",", "," &amp; SUBSTITUTE(E50," ","") &amp; ",")))),C50/IF(E50="All",COUNTIF(B4:G4,"&lt;&gt;"),LEN(SUBSTITUTE(E50," ",""))-LEN(SUBSTITUTE(SUBSTITUTE(E50," ",""),",",""))+1),0))</f>
        <v/>
      </c>
      <c r="L50" s="62">
        <f>IF(OR(ISBLANK(B4),ISBLANK(G4),ISBLANK(C50),ISBLANK(D50),ISBLANK(E50)),"",IF(AND(D50=G4,OR(E50="All",ISNUMBER(SEARCH("," &amp; B4 &amp; ",", "," &amp; SUBSTITUTE(E50," ","") &amp; ",")))),C50/IF(E50="All",COUNTIF(B4:G4,"&lt;&gt;"),LEN(SUBSTITUTE(E50," ",""))-LEN(SUBSTITUTE(SUBSTITUTE(E50," ",""),",",""))+1),0))</f>
        <v/>
      </c>
      <c r="M50" s="62">
        <f>IF(OR(ISBLANK(C4),ISBLANK(B4),ISBLANK(C50),ISBLANK(D50),ISBLANK(E50)),"",IF(AND(D50=B4,OR(E50="All",ISNUMBER(SEARCH("," &amp; C4 &amp; ",", "," &amp; SUBSTITUTE(E50," ","") &amp; ",")))),C50/IF(E50="All",COUNTIF(B4:G4,"&lt;&gt;"),LEN(SUBSTITUTE(E50," ",""))-LEN(SUBSTITUTE(SUBSTITUTE(E50," ",""),",",""))+1),0))</f>
        <v/>
      </c>
      <c r="N50" s="1" t="n"/>
      <c r="O50" s="62">
        <f>IF(OR(ISBLANK(C4),ISBLANK(D4),ISBLANK(C50),ISBLANK(D50),ISBLANK(E50)),"",IF(AND(D50=D4,OR(E50="All",ISNUMBER(SEARCH("," &amp; C4 &amp; ",", "," &amp; SUBSTITUTE(E50," ","") &amp; ",")))),C50/IF(E50="All",COUNTIF(B4:G4,"&lt;&gt;"),LEN(SUBSTITUTE(E50," ",""))-LEN(SUBSTITUTE(SUBSTITUTE(E50," ",""),",",""))+1),0))</f>
        <v/>
      </c>
      <c r="P50" s="62">
        <f>IF(OR(ISBLANK(C4),ISBLANK(E4),ISBLANK(C50),ISBLANK(D50),ISBLANK(E50)),"",IF(AND(D50=E4,OR(E50="All",ISNUMBER(SEARCH("," &amp; C4 &amp; ",", "," &amp; SUBSTITUTE(E50," ","") &amp; ",")))),C50/IF(E50="All",COUNTIF(B4:G4,"&lt;&gt;"),LEN(SUBSTITUTE(E50," ",""))-LEN(SUBSTITUTE(SUBSTITUTE(E50," ",""),",",""))+1),0))</f>
        <v/>
      </c>
      <c r="Q50" s="62">
        <f>IF(OR(ISBLANK(C4),ISBLANK(F4),ISBLANK(C50),ISBLANK(D50),ISBLANK(E50)),"",IF(AND(D50=F4,OR(E50="All",ISNUMBER(SEARCH("," &amp; C4 &amp; ",", "," &amp; SUBSTITUTE(E50," ","") &amp; ",")))),C50/IF(E50="All",COUNTIF(B4:G4,"&lt;&gt;"),LEN(SUBSTITUTE(E50," ",""))-LEN(SUBSTITUTE(SUBSTITUTE(E50," ",""),",",""))+1),0))</f>
        <v/>
      </c>
      <c r="R50" s="62">
        <f>IF(OR(ISBLANK(C4),ISBLANK(G4),ISBLANK(C50),ISBLANK(D50),ISBLANK(E50)),"",IF(AND(D50=G4,OR(E50="All",ISNUMBER(SEARCH("," &amp; C4 &amp; ",", "," &amp; SUBSTITUTE(E50," ","") &amp; ",")))),C50/IF(E50="All",COUNTIF(B4:G4,"&lt;&gt;"),LEN(SUBSTITUTE(E50," ",""))-LEN(SUBSTITUTE(SUBSTITUTE(E50," ",""),",",""))+1),0))</f>
        <v/>
      </c>
      <c r="S50" s="62">
        <f>IF(OR(ISBLANK(D4),ISBLANK(B4),ISBLANK(C50),ISBLANK(D50),ISBLANK(E50)),"",IF(AND(D50=B4,OR(E50="All",ISNUMBER(SEARCH("," &amp; D4 &amp; ",", "," &amp; SUBSTITUTE(E50," ","") &amp; ",")))),C50/IF(E50="All",COUNTIF(B4:G4,"&lt;&gt;"),LEN(SUBSTITUTE(E50," ",""))-LEN(SUBSTITUTE(SUBSTITUTE(E50," ",""),",",""))+1),0))</f>
        <v/>
      </c>
      <c r="T50" s="62">
        <f>IF(OR(ISBLANK(D4),ISBLANK(C4),ISBLANK(C50),ISBLANK(D50),ISBLANK(E50)),"",IF(AND(D50=C4,OR(E50="All",ISNUMBER(SEARCH("," &amp; D4 &amp; ",", "," &amp; SUBSTITUTE(E50," ","") &amp; ",")))),C50/IF(E50="All",COUNTIF(B4:G4,"&lt;&gt;"),LEN(SUBSTITUTE(E50," ",""))-LEN(SUBSTITUTE(SUBSTITUTE(E50," ",""),",",""))+1),0))</f>
        <v/>
      </c>
      <c r="U50" s="1" t="n"/>
      <c r="V50" s="62">
        <f>IF(OR(ISBLANK(D4),ISBLANK(E4),ISBLANK(C50),ISBLANK(D50),ISBLANK(E50)),"",IF(AND(D50=E4,OR(E50="All",ISNUMBER(SEARCH("," &amp; D4 &amp; ",", "," &amp; SUBSTITUTE(E50," ","") &amp; ",")))),C50/IF(E50="All",COUNTIF(B4:G4,"&lt;&gt;"),LEN(SUBSTITUTE(E50," ",""))-LEN(SUBSTITUTE(SUBSTITUTE(E50," ",""),",",""))+1),0))</f>
        <v/>
      </c>
      <c r="W50" s="62">
        <f>IF(OR(ISBLANK(D4),ISBLANK(F4),ISBLANK(C50),ISBLANK(D50),ISBLANK(E50)),"",IF(AND(D50=F4,OR(E50="All",ISNUMBER(SEARCH("," &amp; D4 &amp; ",", "," &amp; SUBSTITUTE(E50," ","") &amp; ",")))),C50/IF(E50="All",COUNTIF(B4:G4,"&lt;&gt;"),LEN(SUBSTITUTE(E50," ",""))-LEN(SUBSTITUTE(SUBSTITUTE(E50," ",""),",",""))+1),0))</f>
        <v/>
      </c>
      <c r="X50" s="62">
        <f>IF(OR(ISBLANK(D4),ISBLANK(G4),ISBLANK(C50),ISBLANK(D50),ISBLANK(E50)),"",IF(AND(D50=G4,OR(E50="All",ISNUMBER(SEARCH("," &amp; D4 &amp; ",", "," &amp; SUBSTITUTE(E50," ","") &amp; ",")))),C50/IF(E50="All",COUNTIF(B4:G4,"&lt;&gt;"),LEN(SUBSTITUTE(E50," ",""))-LEN(SUBSTITUTE(SUBSTITUTE(E50," ",""),",",""))+1),0))</f>
        <v/>
      </c>
      <c r="Y50" s="62">
        <f>IF(OR(ISBLANK(E4),ISBLANK(B4),ISBLANK(C50),ISBLANK(D50),ISBLANK(E50)),"",IF(AND(D50=B4,OR(E50="All",ISNUMBER(SEARCH("," &amp; E4 &amp; ",", "," &amp; SUBSTITUTE(E50," ","") &amp; ",")))),C50/IF(E50="All",COUNTIF(B4:G4,"&lt;&gt;"),LEN(SUBSTITUTE(E50," ",""))-LEN(SUBSTITUTE(SUBSTITUTE(E50," ",""),",",""))+1),0))</f>
        <v/>
      </c>
      <c r="Z50" s="62">
        <f>IF(OR(ISBLANK(E4),ISBLANK(C4),ISBLANK(C50),ISBLANK(D50),ISBLANK(E50)),"",IF(AND(D50=C4,OR(E50="All",ISNUMBER(SEARCH("," &amp; E4 &amp; ",", "," &amp; SUBSTITUTE(E50," ","") &amp; ",")))),C50/IF(E50="All",COUNTIF(B4:G4,"&lt;&gt;"),LEN(SUBSTITUTE(E50," ",""))-LEN(SUBSTITUTE(SUBSTITUTE(E50," ",""),",",""))+1),0))</f>
        <v/>
      </c>
      <c r="AA50" s="62">
        <f>IF(OR(ISBLANK(E4),ISBLANK(D4),ISBLANK(C50),ISBLANK(D50),ISBLANK(E50)),"",IF(AND(D50=D4,OR(E50="All",ISNUMBER(SEARCH("," &amp; E4 &amp; ",", "," &amp; SUBSTITUTE(E50," ","") &amp; ",")))),C50/IF(E50="All",COUNTIF(B4:G4,"&lt;&gt;"),LEN(SUBSTITUTE(E50," ",""))-LEN(SUBSTITUTE(SUBSTITUTE(E50," ",""),",",""))+1),0))</f>
        <v/>
      </c>
      <c r="AB50" s="1" t="n"/>
      <c r="AC50" s="62">
        <f>IF(OR(ISBLANK(E4),ISBLANK(F4),ISBLANK(C50),ISBLANK(D50),ISBLANK(E50)),"",IF(AND(D50=F4,OR(E50="All",ISNUMBER(SEARCH("," &amp; E4 &amp; ",", "," &amp; SUBSTITUTE(E50," ","") &amp; ",")))),C50/IF(E50="All",COUNTIF(B4:G4,"&lt;&gt;"),LEN(SUBSTITUTE(E50," ",""))-LEN(SUBSTITUTE(SUBSTITUTE(E50," ",""),",",""))+1),0))</f>
        <v/>
      </c>
      <c r="AD50" s="62">
        <f>IF(OR(ISBLANK(E4),ISBLANK(G4),ISBLANK(C50),ISBLANK(D50),ISBLANK(E50)),"",IF(AND(D50=G4,OR(E50="All",ISNUMBER(SEARCH("," &amp; E4 &amp; ",", "," &amp; SUBSTITUTE(E50," ","") &amp; ",")))),C50/IF(E50="All",COUNTIF(B4:G4,"&lt;&gt;"),LEN(SUBSTITUTE(E50," ",""))-LEN(SUBSTITUTE(SUBSTITUTE(E50," ",""),",",""))+1),0))</f>
        <v/>
      </c>
      <c r="AE50" s="62">
        <f>IF(OR(ISBLANK(F4),ISBLANK(B4),ISBLANK(C50),ISBLANK(D50),ISBLANK(E50)),"",IF(AND(D50=B4,OR(E50="All",ISNUMBER(SEARCH("," &amp; F4 &amp; ",", "," &amp; SUBSTITUTE(E50," ","") &amp; ",")))),C50/IF(E50="All",COUNTIF(B4:G4,"&lt;&gt;"),LEN(SUBSTITUTE(E50," ",""))-LEN(SUBSTITUTE(SUBSTITUTE(E50," ",""),",",""))+1),0))</f>
        <v/>
      </c>
      <c r="AF50" s="62">
        <f>IF(OR(ISBLANK(F4),ISBLANK(C4),ISBLANK(C50),ISBLANK(D50),ISBLANK(E50)),"",IF(AND(D50=C4,OR(E50="All",ISNUMBER(SEARCH("," &amp; F4 &amp; ",", "," &amp; SUBSTITUTE(E50," ","") &amp; ",")))),C50/IF(E50="All",COUNTIF(B4:G4,"&lt;&gt;"),LEN(SUBSTITUTE(E50," ",""))-LEN(SUBSTITUTE(SUBSTITUTE(E50," ",""),",",""))+1),0))</f>
        <v/>
      </c>
      <c r="AG50" s="62">
        <f>IF(OR(ISBLANK(F4),ISBLANK(D4),ISBLANK(C50),ISBLANK(D50),ISBLANK(E50)),"",IF(AND(D50=D4,OR(E50="All",ISNUMBER(SEARCH("," &amp; F4 &amp; ",", "," &amp; SUBSTITUTE(E50," ","") &amp; ",")))),C50/IF(E50="All",COUNTIF(B4:G4,"&lt;&gt;"),LEN(SUBSTITUTE(E50," ",""))-LEN(SUBSTITUTE(SUBSTITUTE(E50," ",""),",",""))+1),0))</f>
        <v/>
      </c>
      <c r="AH50" s="62">
        <f>IF(OR(ISBLANK(F4),ISBLANK(E4),ISBLANK(C50),ISBLANK(D50),ISBLANK(E50)),"",IF(AND(D50=E4,OR(E50="All",ISNUMBER(SEARCH("," &amp; F4 &amp; ",", "," &amp; SUBSTITUTE(E50," ","") &amp; ",")))),C50/IF(E50="All",COUNTIF(B4:G4,"&lt;&gt;"),LEN(SUBSTITUTE(E50," ",""))-LEN(SUBSTITUTE(SUBSTITUTE(E50," ",""),",",""))+1),0))</f>
        <v/>
      </c>
      <c r="AJ50" s="62">
        <f>IF(OR(ISBLANK(F4),ISBLANK(G4),ISBLANK(C50),ISBLANK(D50),ISBLANK(E50)),"",IF(AND(D50=G4,OR(E50="All",ISNUMBER(SEARCH("," &amp; F4 &amp; ",", "," &amp; SUBSTITUTE(E50," ","") &amp; ",")))),C50/IF(E50="All",COUNTIF(B4:G4,"&lt;&gt;"),LEN(SUBSTITUTE(E50," ",""))-LEN(SUBSTITUTE(SUBSTITUTE(E50," ",""),",",""))+1),0))</f>
        <v/>
      </c>
      <c r="AK50" s="62">
        <f>IF(OR(ISBLANK(G4),ISBLANK(B4),ISBLANK(C50),ISBLANK(D50),ISBLANK(E50)),"",IF(AND(D50=B4,OR(E50="All",ISNUMBER(SEARCH("," &amp; G4 &amp; ",", "," &amp; SUBSTITUTE(E50," ","") &amp; ",")))),C50/IF(E50="All",COUNTIF(B4:G4,"&lt;&gt;"),LEN(SUBSTITUTE(E50," ",""))-LEN(SUBSTITUTE(SUBSTITUTE(E50," ",""),",",""))+1),0))</f>
        <v/>
      </c>
      <c r="AL50" s="62">
        <f>IF(OR(ISBLANK(G4),ISBLANK(C4),ISBLANK(C50),ISBLANK(D50),ISBLANK(E50)),"",IF(AND(D50=C4,OR(E50="All",ISNUMBER(SEARCH("," &amp; G4 &amp; ",", "," &amp; SUBSTITUTE(E50," ","") &amp; ",")))),C50/IF(E50="All",COUNTIF(B4:G4,"&lt;&gt;"),LEN(SUBSTITUTE(E50," ",""))-LEN(SUBSTITUTE(SUBSTITUTE(E50," ",""),",",""))+1),0))</f>
        <v/>
      </c>
      <c r="AM50" s="62">
        <f>IF(OR(ISBLANK(G4),ISBLANK(D4),ISBLANK(C50),ISBLANK(D50),ISBLANK(E50)),"",IF(AND(D50=D4,OR(E50="All",ISNUMBER(SEARCH("," &amp; G4 &amp; ",", "," &amp; SUBSTITUTE(E50," ","") &amp; ",")))),C50/IF(E50="All",COUNTIF(B4:G4,"&lt;&gt;"),LEN(SUBSTITUTE(E50," ",""))-LEN(SUBSTITUTE(SUBSTITUTE(E50," ",""),",",""))+1),0))</f>
        <v/>
      </c>
      <c r="AN50" s="62">
        <f>IF(OR(ISBLANK(G4),ISBLANK(E4),ISBLANK(C50),ISBLANK(D50),ISBLANK(E50)),"",IF(AND(D50=E4,OR(E50="All",ISNUMBER(SEARCH("," &amp; G4 &amp; ",", "," &amp; SUBSTITUTE(E50," ","") &amp; ",")))),C50/IF(E50="All",COUNTIF(B4:G4,"&lt;&gt;"),LEN(SUBSTITUTE(E50," ",""))-LEN(SUBSTITUTE(SUBSTITUTE(E50," ",""),",",""))+1),0))</f>
        <v/>
      </c>
      <c r="AO50" s="62">
        <f>IF(OR(ISBLANK(G4),ISBLANK(F4),ISBLANK(C50),ISBLANK(D50),ISBLANK(E50)),"",IF(AND(D50=F4,OR(E50="All",ISNUMBER(SEARCH("," &amp; G4 &amp; ",", "," &amp; SUBSTITUTE(E50," ","") &amp; ",")))),C50/IF(E50="All",COUNTIF(B4:G4,"&lt;&gt;"),LEN(SUBSTITUTE(E50," ",""))-LEN(SUBSTITUTE(SUBSTITUTE(E50," ",""),",",""))+1),0))</f>
        <v/>
      </c>
    </row>
    <row r="51" customFormat="1" s="1">
      <c r="A51" s="60" t="n"/>
      <c r="B51" s="61" t="n"/>
      <c r="C51" s="62" t="n"/>
      <c r="D51" s="61" t="n"/>
      <c r="E51" s="63" t="n"/>
      <c r="F51" s="1" t="n"/>
      <c r="G51" s="1" t="n"/>
      <c r="H51" s="62">
        <f>IF(OR(ISBLANK(B4),ISBLANK(C4),ISBLANK(C51),ISBLANK(D51),ISBLANK(E51)),"",IF(AND(D51=C4,OR(E51="All",ISNUMBER(SEARCH("," &amp; B4 &amp; ",", "," &amp; SUBSTITUTE(E51," ","") &amp; ",")))),C51/IF(E51="All",COUNTIF(B4:G4,"&lt;&gt;"),LEN(SUBSTITUTE(E51," ",""))-LEN(SUBSTITUTE(SUBSTITUTE(E51," ",""),",",""))+1),0))</f>
        <v/>
      </c>
      <c r="I51" s="62">
        <f>IF(OR(ISBLANK(B4),ISBLANK(D4),ISBLANK(C51),ISBLANK(D51),ISBLANK(E51)),"",IF(AND(D51=D4,OR(E51="All",ISNUMBER(SEARCH("," &amp; B4 &amp; ",", "," &amp; SUBSTITUTE(E51," ","") &amp; ",")))),C51/IF(E51="All",COUNTIF(B4:G4,"&lt;&gt;"),LEN(SUBSTITUTE(E51," ",""))-LEN(SUBSTITUTE(SUBSTITUTE(E51," ",""),",",""))+1),0))</f>
        <v/>
      </c>
      <c r="J51" s="62">
        <f>IF(OR(ISBLANK(B4),ISBLANK(E4),ISBLANK(C51),ISBLANK(D51),ISBLANK(E51)),"",IF(AND(D51=E4,OR(E51="All",ISNUMBER(SEARCH("," &amp; B4 &amp; ",", "," &amp; SUBSTITUTE(E51," ","") &amp; ",")))),C51/IF(E51="All",COUNTIF(B4:G4,"&lt;&gt;"),LEN(SUBSTITUTE(E51," ",""))-LEN(SUBSTITUTE(SUBSTITUTE(E51," ",""),",",""))+1),0))</f>
        <v/>
      </c>
      <c r="K51" s="62">
        <f>IF(OR(ISBLANK(B4),ISBLANK(F4),ISBLANK(C51),ISBLANK(D51),ISBLANK(E51)),"",IF(AND(D51=F4,OR(E51="All",ISNUMBER(SEARCH("," &amp; B4 &amp; ",", "," &amp; SUBSTITUTE(E51," ","") &amp; ",")))),C51/IF(E51="All",COUNTIF(B4:G4,"&lt;&gt;"),LEN(SUBSTITUTE(E51," ",""))-LEN(SUBSTITUTE(SUBSTITUTE(E51," ",""),",",""))+1),0))</f>
        <v/>
      </c>
      <c r="L51" s="62">
        <f>IF(OR(ISBLANK(B4),ISBLANK(G4),ISBLANK(C51),ISBLANK(D51),ISBLANK(E51)),"",IF(AND(D51=G4,OR(E51="All",ISNUMBER(SEARCH("," &amp; B4 &amp; ",", "," &amp; SUBSTITUTE(E51," ","") &amp; ",")))),C51/IF(E51="All",COUNTIF(B4:G4,"&lt;&gt;"),LEN(SUBSTITUTE(E51," ",""))-LEN(SUBSTITUTE(SUBSTITUTE(E51," ",""),",",""))+1),0))</f>
        <v/>
      </c>
      <c r="M51" s="62">
        <f>IF(OR(ISBLANK(C4),ISBLANK(B4),ISBLANK(C51),ISBLANK(D51),ISBLANK(E51)),"",IF(AND(D51=B4,OR(E51="All",ISNUMBER(SEARCH("," &amp; C4 &amp; ",", "," &amp; SUBSTITUTE(E51," ","") &amp; ",")))),C51/IF(E51="All",COUNTIF(B4:G4,"&lt;&gt;"),LEN(SUBSTITUTE(E51," ",""))-LEN(SUBSTITUTE(SUBSTITUTE(E51," ",""),",",""))+1),0))</f>
        <v/>
      </c>
      <c r="N51" s="1" t="n"/>
      <c r="O51" s="62">
        <f>IF(OR(ISBLANK(C4),ISBLANK(D4),ISBLANK(C51),ISBLANK(D51),ISBLANK(E51)),"",IF(AND(D51=D4,OR(E51="All",ISNUMBER(SEARCH("," &amp; C4 &amp; ",", "," &amp; SUBSTITUTE(E51," ","") &amp; ",")))),C51/IF(E51="All",COUNTIF(B4:G4,"&lt;&gt;"),LEN(SUBSTITUTE(E51," ",""))-LEN(SUBSTITUTE(SUBSTITUTE(E51," ",""),",",""))+1),0))</f>
        <v/>
      </c>
      <c r="P51" s="62">
        <f>IF(OR(ISBLANK(C4),ISBLANK(E4),ISBLANK(C51),ISBLANK(D51),ISBLANK(E51)),"",IF(AND(D51=E4,OR(E51="All",ISNUMBER(SEARCH("," &amp; C4 &amp; ",", "," &amp; SUBSTITUTE(E51," ","") &amp; ",")))),C51/IF(E51="All",COUNTIF(B4:G4,"&lt;&gt;"),LEN(SUBSTITUTE(E51," ",""))-LEN(SUBSTITUTE(SUBSTITUTE(E51," ",""),",",""))+1),0))</f>
        <v/>
      </c>
      <c r="Q51" s="62">
        <f>IF(OR(ISBLANK(C4),ISBLANK(F4),ISBLANK(C51),ISBLANK(D51),ISBLANK(E51)),"",IF(AND(D51=F4,OR(E51="All",ISNUMBER(SEARCH("," &amp; C4 &amp; ",", "," &amp; SUBSTITUTE(E51," ","") &amp; ",")))),C51/IF(E51="All",COUNTIF(B4:G4,"&lt;&gt;"),LEN(SUBSTITUTE(E51," ",""))-LEN(SUBSTITUTE(SUBSTITUTE(E51," ",""),",",""))+1),0))</f>
        <v/>
      </c>
      <c r="R51" s="62">
        <f>IF(OR(ISBLANK(C4),ISBLANK(G4),ISBLANK(C51),ISBLANK(D51),ISBLANK(E51)),"",IF(AND(D51=G4,OR(E51="All",ISNUMBER(SEARCH("," &amp; C4 &amp; ",", "," &amp; SUBSTITUTE(E51," ","") &amp; ",")))),C51/IF(E51="All",COUNTIF(B4:G4,"&lt;&gt;"),LEN(SUBSTITUTE(E51," ",""))-LEN(SUBSTITUTE(SUBSTITUTE(E51," ",""),",",""))+1),0))</f>
        <v/>
      </c>
      <c r="S51" s="62">
        <f>IF(OR(ISBLANK(D4),ISBLANK(B4),ISBLANK(C51),ISBLANK(D51),ISBLANK(E51)),"",IF(AND(D51=B4,OR(E51="All",ISNUMBER(SEARCH("," &amp; D4 &amp; ",", "," &amp; SUBSTITUTE(E51," ","") &amp; ",")))),C51/IF(E51="All",COUNTIF(B4:G4,"&lt;&gt;"),LEN(SUBSTITUTE(E51," ",""))-LEN(SUBSTITUTE(SUBSTITUTE(E51," ",""),",",""))+1),0))</f>
        <v/>
      </c>
      <c r="T51" s="62">
        <f>IF(OR(ISBLANK(D4),ISBLANK(C4),ISBLANK(C51),ISBLANK(D51),ISBLANK(E51)),"",IF(AND(D51=C4,OR(E51="All",ISNUMBER(SEARCH("," &amp; D4 &amp; ",", "," &amp; SUBSTITUTE(E51," ","") &amp; ",")))),C51/IF(E51="All",COUNTIF(B4:G4,"&lt;&gt;"),LEN(SUBSTITUTE(E51," ",""))-LEN(SUBSTITUTE(SUBSTITUTE(E51," ",""),",",""))+1),0))</f>
        <v/>
      </c>
      <c r="U51" s="1" t="n"/>
      <c r="V51" s="62">
        <f>IF(OR(ISBLANK(D4),ISBLANK(E4),ISBLANK(C51),ISBLANK(D51),ISBLANK(E51)),"",IF(AND(D51=E4,OR(E51="All",ISNUMBER(SEARCH("," &amp; D4 &amp; ",", "," &amp; SUBSTITUTE(E51," ","") &amp; ",")))),C51/IF(E51="All",COUNTIF(B4:G4,"&lt;&gt;"),LEN(SUBSTITUTE(E51," ",""))-LEN(SUBSTITUTE(SUBSTITUTE(E51," ",""),",",""))+1),0))</f>
        <v/>
      </c>
      <c r="W51" s="62">
        <f>IF(OR(ISBLANK(D4),ISBLANK(F4),ISBLANK(C51),ISBLANK(D51),ISBLANK(E51)),"",IF(AND(D51=F4,OR(E51="All",ISNUMBER(SEARCH("," &amp; D4 &amp; ",", "," &amp; SUBSTITUTE(E51," ","") &amp; ",")))),C51/IF(E51="All",COUNTIF(B4:G4,"&lt;&gt;"),LEN(SUBSTITUTE(E51," ",""))-LEN(SUBSTITUTE(SUBSTITUTE(E51," ",""),",",""))+1),0))</f>
        <v/>
      </c>
      <c r="X51" s="62">
        <f>IF(OR(ISBLANK(D4),ISBLANK(G4),ISBLANK(C51),ISBLANK(D51),ISBLANK(E51)),"",IF(AND(D51=G4,OR(E51="All",ISNUMBER(SEARCH("," &amp; D4 &amp; ",", "," &amp; SUBSTITUTE(E51," ","") &amp; ",")))),C51/IF(E51="All",COUNTIF(B4:G4,"&lt;&gt;"),LEN(SUBSTITUTE(E51," ",""))-LEN(SUBSTITUTE(SUBSTITUTE(E51," ",""),",",""))+1),0))</f>
        <v/>
      </c>
      <c r="Y51" s="62">
        <f>IF(OR(ISBLANK(E4),ISBLANK(B4),ISBLANK(C51),ISBLANK(D51),ISBLANK(E51)),"",IF(AND(D51=B4,OR(E51="All",ISNUMBER(SEARCH("," &amp; E4 &amp; ",", "," &amp; SUBSTITUTE(E51," ","") &amp; ",")))),C51/IF(E51="All",COUNTIF(B4:G4,"&lt;&gt;"),LEN(SUBSTITUTE(E51," ",""))-LEN(SUBSTITUTE(SUBSTITUTE(E51," ",""),",",""))+1),0))</f>
        <v/>
      </c>
      <c r="Z51" s="62">
        <f>IF(OR(ISBLANK(E4),ISBLANK(C4),ISBLANK(C51),ISBLANK(D51),ISBLANK(E51)),"",IF(AND(D51=C4,OR(E51="All",ISNUMBER(SEARCH("," &amp; E4 &amp; ",", "," &amp; SUBSTITUTE(E51," ","") &amp; ",")))),C51/IF(E51="All",COUNTIF(B4:G4,"&lt;&gt;"),LEN(SUBSTITUTE(E51," ",""))-LEN(SUBSTITUTE(SUBSTITUTE(E51," ",""),",",""))+1),0))</f>
        <v/>
      </c>
      <c r="AA51" s="62">
        <f>IF(OR(ISBLANK(E4),ISBLANK(D4),ISBLANK(C51),ISBLANK(D51),ISBLANK(E51)),"",IF(AND(D51=D4,OR(E51="All",ISNUMBER(SEARCH("," &amp; E4 &amp; ",", "," &amp; SUBSTITUTE(E51," ","") &amp; ",")))),C51/IF(E51="All",COUNTIF(B4:G4,"&lt;&gt;"),LEN(SUBSTITUTE(E51," ",""))-LEN(SUBSTITUTE(SUBSTITUTE(E51," ",""),",",""))+1),0))</f>
        <v/>
      </c>
      <c r="AB51" s="1" t="n"/>
      <c r="AC51" s="62">
        <f>IF(OR(ISBLANK(E4),ISBLANK(F4),ISBLANK(C51),ISBLANK(D51),ISBLANK(E51)),"",IF(AND(D51=F4,OR(E51="All",ISNUMBER(SEARCH("," &amp; E4 &amp; ",", "," &amp; SUBSTITUTE(E51," ","") &amp; ",")))),C51/IF(E51="All",COUNTIF(B4:G4,"&lt;&gt;"),LEN(SUBSTITUTE(E51," ",""))-LEN(SUBSTITUTE(SUBSTITUTE(E51," ",""),",",""))+1),0))</f>
        <v/>
      </c>
      <c r="AD51" s="62">
        <f>IF(OR(ISBLANK(E4),ISBLANK(G4),ISBLANK(C51),ISBLANK(D51),ISBLANK(E51)),"",IF(AND(D51=G4,OR(E51="All",ISNUMBER(SEARCH("," &amp; E4 &amp; ",", "," &amp; SUBSTITUTE(E51," ","") &amp; ",")))),C51/IF(E51="All",COUNTIF(B4:G4,"&lt;&gt;"),LEN(SUBSTITUTE(E51," ",""))-LEN(SUBSTITUTE(SUBSTITUTE(E51," ",""),",",""))+1),0))</f>
        <v/>
      </c>
      <c r="AE51" s="62">
        <f>IF(OR(ISBLANK(F4),ISBLANK(B4),ISBLANK(C51),ISBLANK(D51),ISBLANK(E51)),"",IF(AND(D51=B4,OR(E51="All",ISNUMBER(SEARCH("," &amp; F4 &amp; ",", "," &amp; SUBSTITUTE(E51," ","") &amp; ",")))),C51/IF(E51="All",COUNTIF(B4:G4,"&lt;&gt;"),LEN(SUBSTITUTE(E51," ",""))-LEN(SUBSTITUTE(SUBSTITUTE(E51," ",""),",",""))+1),0))</f>
        <v/>
      </c>
      <c r="AF51" s="62">
        <f>IF(OR(ISBLANK(F4),ISBLANK(C4),ISBLANK(C51),ISBLANK(D51),ISBLANK(E51)),"",IF(AND(D51=C4,OR(E51="All",ISNUMBER(SEARCH("," &amp; F4 &amp; ",", "," &amp; SUBSTITUTE(E51," ","") &amp; ",")))),C51/IF(E51="All",COUNTIF(B4:G4,"&lt;&gt;"),LEN(SUBSTITUTE(E51," ",""))-LEN(SUBSTITUTE(SUBSTITUTE(E51," ",""),",",""))+1),0))</f>
        <v/>
      </c>
      <c r="AG51" s="62">
        <f>IF(OR(ISBLANK(F4),ISBLANK(D4),ISBLANK(C51),ISBLANK(D51),ISBLANK(E51)),"",IF(AND(D51=D4,OR(E51="All",ISNUMBER(SEARCH("," &amp; F4 &amp; ",", "," &amp; SUBSTITUTE(E51," ","") &amp; ",")))),C51/IF(E51="All",COUNTIF(B4:G4,"&lt;&gt;"),LEN(SUBSTITUTE(E51," ",""))-LEN(SUBSTITUTE(SUBSTITUTE(E51," ",""),",",""))+1),0))</f>
        <v/>
      </c>
      <c r="AH51" s="62">
        <f>IF(OR(ISBLANK(F4),ISBLANK(E4),ISBLANK(C51),ISBLANK(D51),ISBLANK(E51)),"",IF(AND(D51=E4,OR(E51="All",ISNUMBER(SEARCH("," &amp; F4 &amp; ",", "," &amp; SUBSTITUTE(E51," ","") &amp; ",")))),C51/IF(E51="All",COUNTIF(B4:G4,"&lt;&gt;"),LEN(SUBSTITUTE(E51," ",""))-LEN(SUBSTITUTE(SUBSTITUTE(E51," ",""),",",""))+1),0))</f>
        <v/>
      </c>
      <c r="AJ51" s="62">
        <f>IF(OR(ISBLANK(F4),ISBLANK(G4),ISBLANK(C51),ISBLANK(D51),ISBLANK(E51)),"",IF(AND(D51=G4,OR(E51="All",ISNUMBER(SEARCH("," &amp; F4 &amp; ",", "," &amp; SUBSTITUTE(E51," ","") &amp; ",")))),C51/IF(E51="All",COUNTIF(B4:G4,"&lt;&gt;"),LEN(SUBSTITUTE(E51," ",""))-LEN(SUBSTITUTE(SUBSTITUTE(E51," ",""),",",""))+1),0))</f>
        <v/>
      </c>
      <c r="AK51" s="62">
        <f>IF(OR(ISBLANK(G4),ISBLANK(B4),ISBLANK(C51),ISBLANK(D51),ISBLANK(E51)),"",IF(AND(D51=B4,OR(E51="All",ISNUMBER(SEARCH("," &amp; G4 &amp; ",", "," &amp; SUBSTITUTE(E51," ","") &amp; ",")))),C51/IF(E51="All",COUNTIF(B4:G4,"&lt;&gt;"),LEN(SUBSTITUTE(E51," ",""))-LEN(SUBSTITUTE(SUBSTITUTE(E51," ",""),",",""))+1),0))</f>
        <v/>
      </c>
      <c r="AL51" s="62">
        <f>IF(OR(ISBLANK(G4),ISBLANK(C4),ISBLANK(C51),ISBLANK(D51),ISBLANK(E51)),"",IF(AND(D51=C4,OR(E51="All",ISNUMBER(SEARCH("," &amp; G4 &amp; ",", "," &amp; SUBSTITUTE(E51," ","") &amp; ",")))),C51/IF(E51="All",COUNTIF(B4:G4,"&lt;&gt;"),LEN(SUBSTITUTE(E51," ",""))-LEN(SUBSTITUTE(SUBSTITUTE(E51," ",""),",",""))+1),0))</f>
        <v/>
      </c>
      <c r="AM51" s="62">
        <f>IF(OR(ISBLANK(G4),ISBLANK(D4),ISBLANK(C51),ISBLANK(D51),ISBLANK(E51)),"",IF(AND(D51=D4,OR(E51="All",ISNUMBER(SEARCH("," &amp; G4 &amp; ",", "," &amp; SUBSTITUTE(E51," ","") &amp; ",")))),C51/IF(E51="All",COUNTIF(B4:G4,"&lt;&gt;"),LEN(SUBSTITUTE(E51," ",""))-LEN(SUBSTITUTE(SUBSTITUTE(E51," ",""),",",""))+1),0))</f>
        <v/>
      </c>
      <c r="AN51" s="62">
        <f>IF(OR(ISBLANK(G4),ISBLANK(E4),ISBLANK(C51),ISBLANK(D51),ISBLANK(E51)),"",IF(AND(D51=E4,OR(E51="All",ISNUMBER(SEARCH("," &amp; G4 &amp; ",", "," &amp; SUBSTITUTE(E51," ","") &amp; ",")))),C51/IF(E51="All",COUNTIF(B4:G4,"&lt;&gt;"),LEN(SUBSTITUTE(E51," ",""))-LEN(SUBSTITUTE(SUBSTITUTE(E51," ",""),",",""))+1),0))</f>
        <v/>
      </c>
      <c r="AO51" s="62">
        <f>IF(OR(ISBLANK(G4),ISBLANK(F4),ISBLANK(C51),ISBLANK(D51),ISBLANK(E51)),"",IF(AND(D51=F4,OR(E51="All",ISNUMBER(SEARCH("," &amp; G4 &amp; ",", "," &amp; SUBSTITUTE(E51," ","") &amp; ",")))),C51/IF(E51="All",COUNTIF(B4:G4,"&lt;&gt;"),LEN(SUBSTITUTE(E51," ",""))-LEN(SUBSTITUTE(SUBSTITUTE(E51," ",""),",",""))+1),0))</f>
        <v/>
      </c>
    </row>
    <row r="52" customFormat="1" s="1">
      <c r="A52" s="60" t="n"/>
      <c r="B52" s="61" t="n"/>
      <c r="C52" s="62" t="n"/>
      <c r="D52" s="61" t="n"/>
      <c r="E52" s="63" t="n"/>
      <c r="F52" s="1" t="n"/>
      <c r="G52" s="1" t="n"/>
      <c r="H52" s="62">
        <f>IF(OR(ISBLANK(B4),ISBLANK(C4),ISBLANK(C52),ISBLANK(D52),ISBLANK(E52)),"",IF(AND(D52=C4,OR(E52="All",ISNUMBER(SEARCH("," &amp; B4 &amp; ",", "," &amp; SUBSTITUTE(E52," ","") &amp; ",")))),C52/IF(E52="All",COUNTIF(B4:G4,"&lt;&gt;"),LEN(SUBSTITUTE(E52," ",""))-LEN(SUBSTITUTE(SUBSTITUTE(E52," ",""),",",""))+1),0))</f>
        <v/>
      </c>
      <c r="I52" s="62">
        <f>IF(OR(ISBLANK(B4),ISBLANK(D4),ISBLANK(C52),ISBLANK(D52),ISBLANK(E52)),"",IF(AND(D52=D4,OR(E52="All",ISNUMBER(SEARCH("," &amp; B4 &amp; ",", "," &amp; SUBSTITUTE(E52," ","") &amp; ",")))),C52/IF(E52="All",COUNTIF(B4:G4,"&lt;&gt;"),LEN(SUBSTITUTE(E52," ",""))-LEN(SUBSTITUTE(SUBSTITUTE(E52," ",""),",",""))+1),0))</f>
        <v/>
      </c>
      <c r="J52" s="62">
        <f>IF(OR(ISBLANK(B4),ISBLANK(E4),ISBLANK(C52),ISBLANK(D52),ISBLANK(E52)),"",IF(AND(D52=E4,OR(E52="All",ISNUMBER(SEARCH("," &amp; B4 &amp; ",", "," &amp; SUBSTITUTE(E52," ","") &amp; ",")))),C52/IF(E52="All",COUNTIF(B4:G4,"&lt;&gt;"),LEN(SUBSTITUTE(E52," ",""))-LEN(SUBSTITUTE(SUBSTITUTE(E52," ",""),",",""))+1),0))</f>
        <v/>
      </c>
      <c r="K52" s="62">
        <f>IF(OR(ISBLANK(B4),ISBLANK(F4),ISBLANK(C52),ISBLANK(D52),ISBLANK(E52)),"",IF(AND(D52=F4,OR(E52="All",ISNUMBER(SEARCH("," &amp; B4 &amp; ",", "," &amp; SUBSTITUTE(E52," ","") &amp; ",")))),C52/IF(E52="All",COUNTIF(B4:G4,"&lt;&gt;"),LEN(SUBSTITUTE(E52," ",""))-LEN(SUBSTITUTE(SUBSTITUTE(E52," ",""),",",""))+1),0))</f>
        <v/>
      </c>
      <c r="L52" s="62">
        <f>IF(OR(ISBLANK(B4),ISBLANK(G4),ISBLANK(C52),ISBLANK(D52),ISBLANK(E52)),"",IF(AND(D52=G4,OR(E52="All",ISNUMBER(SEARCH("," &amp; B4 &amp; ",", "," &amp; SUBSTITUTE(E52," ","") &amp; ",")))),C52/IF(E52="All",COUNTIF(B4:G4,"&lt;&gt;"),LEN(SUBSTITUTE(E52," ",""))-LEN(SUBSTITUTE(SUBSTITUTE(E52," ",""),",",""))+1),0))</f>
        <v/>
      </c>
      <c r="M52" s="62">
        <f>IF(OR(ISBLANK(C4),ISBLANK(B4),ISBLANK(C52),ISBLANK(D52),ISBLANK(E52)),"",IF(AND(D52=B4,OR(E52="All",ISNUMBER(SEARCH("," &amp; C4 &amp; ",", "," &amp; SUBSTITUTE(E52," ","") &amp; ",")))),C52/IF(E52="All",COUNTIF(B4:G4,"&lt;&gt;"),LEN(SUBSTITUTE(E52," ",""))-LEN(SUBSTITUTE(SUBSTITUTE(E52," ",""),",",""))+1),0))</f>
        <v/>
      </c>
      <c r="N52" s="1" t="n"/>
      <c r="O52" s="62">
        <f>IF(OR(ISBLANK(C4),ISBLANK(D4),ISBLANK(C52),ISBLANK(D52),ISBLANK(E52)),"",IF(AND(D52=D4,OR(E52="All",ISNUMBER(SEARCH("," &amp; C4 &amp; ",", "," &amp; SUBSTITUTE(E52," ","") &amp; ",")))),C52/IF(E52="All",COUNTIF(B4:G4,"&lt;&gt;"),LEN(SUBSTITUTE(E52," ",""))-LEN(SUBSTITUTE(SUBSTITUTE(E52," ",""),",",""))+1),0))</f>
        <v/>
      </c>
      <c r="P52" s="62">
        <f>IF(OR(ISBLANK(C4),ISBLANK(E4),ISBLANK(C52),ISBLANK(D52),ISBLANK(E52)),"",IF(AND(D52=E4,OR(E52="All",ISNUMBER(SEARCH("," &amp; C4 &amp; ",", "," &amp; SUBSTITUTE(E52," ","") &amp; ",")))),C52/IF(E52="All",COUNTIF(B4:G4,"&lt;&gt;"),LEN(SUBSTITUTE(E52," ",""))-LEN(SUBSTITUTE(SUBSTITUTE(E52," ",""),",",""))+1),0))</f>
        <v/>
      </c>
      <c r="Q52" s="62">
        <f>IF(OR(ISBLANK(C4),ISBLANK(F4),ISBLANK(C52),ISBLANK(D52),ISBLANK(E52)),"",IF(AND(D52=F4,OR(E52="All",ISNUMBER(SEARCH("," &amp; C4 &amp; ",", "," &amp; SUBSTITUTE(E52," ","") &amp; ",")))),C52/IF(E52="All",COUNTIF(B4:G4,"&lt;&gt;"),LEN(SUBSTITUTE(E52," ",""))-LEN(SUBSTITUTE(SUBSTITUTE(E52," ",""),",",""))+1),0))</f>
        <v/>
      </c>
      <c r="R52" s="62">
        <f>IF(OR(ISBLANK(C4),ISBLANK(G4),ISBLANK(C52),ISBLANK(D52),ISBLANK(E52)),"",IF(AND(D52=G4,OR(E52="All",ISNUMBER(SEARCH("," &amp; C4 &amp; ",", "," &amp; SUBSTITUTE(E52," ","") &amp; ",")))),C52/IF(E52="All",COUNTIF(B4:G4,"&lt;&gt;"),LEN(SUBSTITUTE(E52," ",""))-LEN(SUBSTITUTE(SUBSTITUTE(E52," ",""),",",""))+1),0))</f>
        <v/>
      </c>
      <c r="S52" s="62">
        <f>IF(OR(ISBLANK(D4),ISBLANK(B4),ISBLANK(C52),ISBLANK(D52),ISBLANK(E52)),"",IF(AND(D52=B4,OR(E52="All",ISNUMBER(SEARCH("," &amp; D4 &amp; ",", "," &amp; SUBSTITUTE(E52," ","") &amp; ",")))),C52/IF(E52="All",COUNTIF(B4:G4,"&lt;&gt;"),LEN(SUBSTITUTE(E52," ",""))-LEN(SUBSTITUTE(SUBSTITUTE(E52," ",""),",",""))+1),0))</f>
        <v/>
      </c>
      <c r="T52" s="62">
        <f>IF(OR(ISBLANK(D4),ISBLANK(C4),ISBLANK(C52),ISBLANK(D52),ISBLANK(E52)),"",IF(AND(D52=C4,OR(E52="All",ISNUMBER(SEARCH("," &amp; D4 &amp; ",", "," &amp; SUBSTITUTE(E52," ","") &amp; ",")))),C52/IF(E52="All",COUNTIF(B4:G4,"&lt;&gt;"),LEN(SUBSTITUTE(E52," ",""))-LEN(SUBSTITUTE(SUBSTITUTE(E52," ",""),",",""))+1),0))</f>
        <v/>
      </c>
      <c r="U52" s="1" t="n"/>
      <c r="V52" s="62">
        <f>IF(OR(ISBLANK(D4),ISBLANK(E4),ISBLANK(C52),ISBLANK(D52),ISBLANK(E52)),"",IF(AND(D52=E4,OR(E52="All",ISNUMBER(SEARCH("," &amp; D4 &amp; ",", "," &amp; SUBSTITUTE(E52," ","") &amp; ",")))),C52/IF(E52="All",COUNTIF(B4:G4,"&lt;&gt;"),LEN(SUBSTITUTE(E52," ",""))-LEN(SUBSTITUTE(SUBSTITUTE(E52," ",""),",",""))+1),0))</f>
        <v/>
      </c>
      <c r="W52" s="62">
        <f>IF(OR(ISBLANK(D4),ISBLANK(F4),ISBLANK(C52),ISBLANK(D52),ISBLANK(E52)),"",IF(AND(D52=F4,OR(E52="All",ISNUMBER(SEARCH("," &amp; D4 &amp; ",", "," &amp; SUBSTITUTE(E52," ","") &amp; ",")))),C52/IF(E52="All",COUNTIF(B4:G4,"&lt;&gt;"),LEN(SUBSTITUTE(E52," ",""))-LEN(SUBSTITUTE(SUBSTITUTE(E52," ",""),",",""))+1),0))</f>
        <v/>
      </c>
      <c r="X52" s="62">
        <f>IF(OR(ISBLANK(D4),ISBLANK(G4),ISBLANK(C52),ISBLANK(D52),ISBLANK(E52)),"",IF(AND(D52=G4,OR(E52="All",ISNUMBER(SEARCH("," &amp; D4 &amp; ",", "," &amp; SUBSTITUTE(E52," ","") &amp; ",")))),C52/IF(E52="All",COUNTIF(B4:G4,"&lt;&gt;"),LEN(SUBSTITUTE(E52," ",""))-LEN(SUBSTITUTE(SUBSTITUTE(E52," ",""),",",""))+1),0))</f>
        <v/>
      </c>
      <c r="Y52" s="62">
        <f>IF(OR(ISBLANK(E4),ISBLANK(B4),ISBLANK(C52),ISBLANK(D52),ISBLANK(E52)),"",IF(AND(D52=B4,OR(E52="All",ISNUMBER(SEARCH("," &amp; E4 &amp; ",", "," &amp; SUBSTITUTE(E52," ","") &amp; ",")))),C52/IF(E52="All",COUNTIF(B4:G4,"&lt;&gt;"),LEN(SUBSTITUTE(E52," ",""))-LEN(SUBSTITUTE(SUBSTITUTE(E52," ",""),",",""))+1),0))</f>
        <v/>
      </c>
      <c r="Z52" s="62">
        <f>IF(OR(ISBLANK(E4),ISBLANK(C4),ISBLANK(C52),ISBLANK(D52),ISBLANK(E52)),"",IF(AND(D52=C4,OR(E52="All",ISNUMBER(SEARCH("," &amp; E4 &amp; ",", "," &amp; SUBSTITUTE(E52," ","") &amp; ",")))),C52/IF(E52="All",COUNTIF(B4:G4,"&lt;&gt;"),LEN(SUBSTITUTE(E52," ",""))-LEN(SUBSTITUTE(SUBSTITUTE(E52," ",""),",",""))+1),0))</f>
        <v/>
      </c>
      <c r="AA52" s="62">
        <f>IF(OR(ISBLANK(E4),ISBLANK(D4),ISBLANK(C52),ISBLANK(D52),ISBLANK(E52)),"",IF(AND(D52=D4,OR(E52="All",ISNUMBER(SEARCH("," &amp; E4 &amp; ",", "," &amp; SUBSTITUTE(E52," ","") &amp; ",")))),C52/IF(E52="All",COUNTIF(B4:G4,"&lt;&gt;"),LEN(SUBSTITUTE(E52," ",""))-LEN(SUBSTITUTE(SUBSTITUTE(E52," ",""),",",""))+1),0))</f>
        <v/>
      </c>
      <c r="AB52" s="1" t="n"/>
      <c r="AC52" s="62">
        <f>IF(OR(ISBLANK(E4),ISBLANK(F4),ISBLANK(C52),ISBLANK(D52),ISBLANK(E52)),"",IF(AND(D52=F4,OR(E52="All",ISNUMBER(SEARCH("," &amp; E4 &amp; ",", "," &amp; SUBSTITUTE(E52," ","") &amp; ",")))),C52/IF(E52="All",COUNTIF(B4:G4,"&lt;&gt;"),LEN(SUBSTITUTE(E52," ",""))-LEN(SUBSTITUTE(SUBSTITUTE(E52," ",""),",",""))+1),0))</f>
        <v/>
      </c>
      <c r="AD52" s="62">
        <f>IF(OR(ISBLANK(E4),ISBLANK(G4),ISBLANK(C52),ISBLANK(D52),ISBLANK(E52)),"",IF(AND(D52=G4,OR(E52="All",ISNUMBER(SEARCH("," &amp; E4 &amp; ",", "," &amp; SUBSTITUTE(E52," ","") &amp; ",")))),C52/IF(E52="All",COUNTIF(B4:G4,"&lt;&gt;"),LEN(SUBSTITUTE(E52," ",""))-LEN(SUBSTITUTE(SUBSTITUTE(E52," ",""),",",""))+1),0))</f>
        <v/>
      </c>
      <c r="AE52" s="62">
        <f>IF(OR(ISBLANK(F4),ISBLANK(B4),ISBLANK(C52),ISBLANK(D52),ISBLANK(E52)),"",IF(AND(D52=B4,OR(E52="All",ISNUMBER(SEARCH("," &amp; F4 &amp; ",", "," &amp; SUBSTITUTE(E52," ","") &amp; ",")))),C52/IF(E52="All",COUNTIF(B4:G4,"&lt;&gt;"),LEN(SUBSTITUTE(E52," ",""))-LEN(SUBSTITUTE(SUBSTITUTE(E52," ",""),",",""))+1),0))</f>
        <v/>
      </c>
      <c r="AF52" s="62">
        <f>IF(OR(ISBLANK(F4),ISBLANK(C4),ISBLANK(C52),ISBLANK(D52),ISBLANK(E52)),"",IF(AND(D52=C4,OR(E52="All",ISNUMBER(SEARCH("," &amp; F4 &amp; ",", "," &amp; SUBSTITUTE(E52," ","") &amp; ",")))),C52/IF(E52="All",COUNTIF(B4:G4,"&lt;&gt;"),LEN(SUBSTITUTE(E52," ",""))-LEN(SUBSTITUTE(SUBSTITUTE(E52," ",""),",",""))+1),0))</f>
        <v/>
      </c>
      <c r="AG52" s="62">
        <f>IF(OR(ISBLANK(F4),ISBLANK(D4),ISBLANK(C52),ISBLANK(D52),ISBLANK(E52)),"",IF(AND(D52=D4,OR(E52="All",ISNUMBER(SEARCH("," &amp; F4 &amp; ",", "," &amp; SUBSTITUTE(E52," ","") &amp; ",")))),C52/IF(E52="All",COUNTIF(B4:G4,"&lt;&gt;"),LEN(SUBSTITUTE(E52," ",""))-LEN(SUBSTITUTE(SUBSTITUTE(E52," ",""),",",""))+1),0))</f>
        <v/>
      </c>
      <c r="AH52" s="62">
        <f>IF(OR(ISBLANK(F4),ISBLANK(E4),ISBLANK(C52),ISBLANK(D52),ISBLANK(E52)),"",IF(AND(D52=E4,OR(E52="All",ISNUMBER(SEARCH("," &amp; F4 &amp; ",", "," &amp; SUBSTITUTE(E52," ","") &amp; ",")))),C52/IF(E52="All",COUNTIF(B4:G4,"&lt;&gt;"),LEN(SUBSTITUTE(E52," ",""))-LEN(SUBSTITUTE(SUBSTITUTE(E52," ",""),",",""))+1),0))</f>
        <v/>
      </c>
      <c r="AJ52" s="62">
        <f>IF(OR(ISBLANK(F4),ISBLANK(G4),ISBLANK(C52),ISBLANK(D52),ISBLANK(E52)),"",IF(AND(D52=G4,OR(E52="All",ISNUMBER(SEARCH("," &amp; F4 &amp; ",", "," &amp; SUBSTITUTE(E52," ","") &amp; ",")))),C52/IF(E52="All",COUNTIF(B4:G4,"&lt;&gt;"),LEN(SUBSTITUTE(E52," ",""))-LEN(SUBSTITUTE(SUBSTITUTE(E52," ",""),",",""))+1),0))</f>
        <v/>
      </c>
      <c r="AK52" s="62">
        <f>IF(OR(ISBLANK(G4),ISBLANK(B4),ISBLANK(C52),ISBLANK(D52),ISBLANK(E52)),"",IF(AND(D52=B4,OR(E52="All",ISNUMBER(SEARCH("," &amp; G4 &amp; ",", "," &amp; SUBSTITUTE(E52," ","") &amp; ",")))),C52/IF(E52="All",COUNTIF(B4:G4,"&lt;&gt;"),LEN(SUBSTITUTE(E52," ",""))-LEN(SUBSTITUTE(SUBSTITUTE(E52," ",""),",",""))+1),0))</f>
        <v/>
      </c>
      <c r="AL52" s="62">
        <f>IF(OR(ISBLANK(G4),ISBLANK(C4),ISBLANK(C52),ISBLANK(D52),ISBLANK(E52)),"",IF(AND(D52=C4,OR(E52="All",ISNUMBER(SEARCH("," &amp; G4 &amp; ",", "," &amp; SUBSTITUTE(E52," ","") &amp; ",")))),C52/IF(E52="All",COUNTIF(B4:G4,"&lt;&gt;"),LEN(SUBSTITUTE(E52," ",""))-LEN(SUBSTITUTE(SUBSTITUTE(E52," ",""),",",""))+1),0))</f>
        <v/>
      </c>
      <c r="AM52" s="62">
        <f>IF(OR(ISBLANK(G4),ISBLANK(D4),ISBLANK(C52),ISBLANK(D52),ISBLANK(E52)),"",IF(AND(D52=D4,OR(E52="All",ISNUMBER(SEARCH("," &amp; G4 &amp; ",", "," &amp; SUBSTITUTE(E52," ","") &amp; ",")))),C52/IF(E52="All",COUNTIF(B4:G4,"&lt;&gt;"),LEN(SUBSTITUTE(E52," ",""))-LEN(SUBSTITUTE(SUBSTITUTE(E52," ",""),",",""))+1),0))</f>
        <v/>
      </c>
      <c r="AN52" s="62">
        <f>IF(OR(ISBLANK(G4),ISBLANK(E4),ISBLANK(C52),ISBLANK(D52),ISBLANK(E52)),"",IF(AND(D52=E4,OR(E52="All",ISNUMBER(SEARCH("," &amp; G4 &amp; ",", "," &amp; SUBSTITUTE(E52," ","") &amp; ",")))),C52/IF(E52="All",COUNTIF(B4:G4,"&lt;&gt;"),LEN(SUBSTITUTE(E52," ",""))-LEN(SUBSTITUTE(SUBSTITUTE(E52," ",""),",",""))+1),0))</f>
        <v/>
      </c>
      <c r="AO52" s="62">
        <f>IF(OR(ISBLANK(G4),ISBLANK(F4),ISBLANK(C52),ISBLANK(D52),ISBLANK(E52)),"",IF(AND(D52=F4,OR(E52="All",ISNUMBER(SEARCH("," &amp; G4 &amp; ",", "," &amp; SUBSTITUTE(E52," ","") &amp; ",")))),C52/IF(E52="All",COUNTIF(B4:G4,"&lt;&gt;"),LEN(SUBSTITUTE(E52," ",""))-LEN(SUBSTITUTE(SUBSTITUTE(E52," ",""),",",""))+1),0))</f>
        <v/>
      </c>
    </row>
    <row r="53" customFormat="1" s="1">
      <c r="A53" s="60" t="n"/>
      <c r="B53" s="61" t="n"/>
      <c r="C53" s="62" t="n"/>
      <c r="D53" s="61" t="n"/>
      <c r="E53" s="63" t="n"/>
      <c r="F53" s="1" t="n"/>
      <c r="G53" s="1" t="n"/>
      <c r="H53" s="62">
        <f>IF(OR(ISBLANK(B4),ISBLANK(C4),ISBLANK(C53),ISBLANK(D53),ISBLANK(E53)),"",IF(AND(D53=C4,OR(E53="All",ISNUMBER(SEARCH("," &amp; B4 &amp; ",", "," &amp; SUBSTITUTE(E53," ","") &amp; ",")))),C53/IF(E53="All",COUNTIF(B4:G4,"&lt;&gt;"),LEN(SUBSTITUTE(E53," ",""))-LEN(SUBSTITUTE(SUBSTITUTE(E53," ",""),",",""))+1),0))</f>
        <v/>
      </c>
      <c r="I53" s="62">
        <f>IF(OR(ISBLANK(B4),ISBLANK(D4),ISBLANK(C53),ISBLANK(D53),ISBLANK(E53)),"",IF(AND(D53=D4,OR(E53="All",ISNUMBER(SEARCH("," &amp; B4 &amp; ",", "," &amp; SUBSTITUTE(E53," ","") &amp; ",")))),C53/IF(E53="All",COUNTIF(B4:G4,"&lt;&gt;"),LEN(SUBSTITUTE(E53," ",""))-LEN(SUBSTITUTE(SUBSTITUTE(E53," ",""),",",""))+1),0))</f>
        <v/>
      </c>
      <c r="J53" s="62">
        <f>IF(OR(ISBLANK(B4),ISBLANK(E4),ISBLANK(C53),ISBLANK(D53),ISBLANK(E53)),"",IF(AND(D53=E4,OR(E53="All",ISNUMBER(SEARCH("," &amp; B4 &amp; ",", "," &amp; SUBSTITUTE(E53," ","") &amp; ",")))),C53/IF(E53="All",COUNTIF(B4:G4,"&lt;&gt;"),LEN(SUBSTITUTE(E53," ",""))-LEN(SUBSTITUTE(SUBSTITUTE(E53," ",""),",",""))+1),0))</f>
        <v/>
      </c>
      <c r="K53" s="62">
        <f>IF(OR(ISBLANK(B4),ISBLANK(F4),ISBLANK(C53),ISBLANK(D53),ISBLANK(E53)),"",IF(AND(D53=F4,OR(E53="All",ISNUMBER(SEARCH("," &amp; B4 &amp; ",", "," &amp; SUBSTITUTE(E53," ","") &amp; ",")))),C53/IF(E53="All",COUNTIF(B4:G4,"&lt;&gt;"),LEN(SUBSTITUTE(E53," ",""))-LEN(SUBSTITUTE(SUBSTITUTE(E53," ",""),",",""))+1),0))</f>
        <v/>
      </c>
      <c r="L53" s="62">
        <f>IF(OR(ISBLANK(B4),ISBLANK(G4),ISBLANK(C53),ISBLANK(D53),ISBLANK(E53)),"",IF(AND(D53=G4,OR(E53="All",ISNUMBER(SEARCH("," &amp; B4 &amp; ",", "," &amp; SUBSTITUTE(E53," ","") &amp; ",")))),C53/IF(E53="All",COUNTIF(B4:G4,"&lt;&gt;"),LEN(SUBSTITUTE(E53," ",""))-LEN(SUBSTITUTE(SUBSTITUTE(E53," ",""),",",""))+1),0))</f>
        <v/>
      </c>
      <c r="M53" s="62">
        <f>IF(OR(ISBLANK(C4),ISBLANK(B4),ISBLANK(C53),ISBLANK(D53),ISBLANK(E53)),"",IF(AND(D53=B4,OR(E53="All",ISNUMBER(SEARCH("," &amp; C4 &amp; ",", "," &amp; SUBSTITUTE(E53," ","") &amp; ",")))),C53/IF(E53="All",COUNTIF(B4:G4,"&lt;&gt;"),LEN(SUBSTITUTE(E53," ",""))-LEN(SUBSTITUTE(SUBSTITUTE(E53," ",""),",",""))+1),0))</f>
        <v/>
      </c>
      <c r="N53" s="1" t="n"/>
      <c r="O53" s="62">
        <f>IF(OR(ISBLANK(C4),ISBLANK(D4),ISBLANK(C53),ISBLANK(D53),ISBLANK(E53)),"",IF(AND(D53=D4,OR(E53="All",ISNUMBER(SEARCH("," &amp; C4 &amp; ",", "," &amp; SUBSTITUTE(E53," ","") &amp; ",")))),C53/IF(E53="All",COUNTIF(B4:G4,"&lt;&gt;"),LEN(SUBSTITUTE(E53," ",""))-LEN(SUBSTITUTE(SUBSTITUTE(E53," ",""),",",""))+1),0))</f>
        <v/>
      </c>
      <c r="P53" s="62">
        <f>IF(OR(ISBLANK(C4),ISBLANK(E4),ISBLANK(C53),ISBLANK(D53),ISBLANK(E53)),"",IF(AND(D53=E4,OR(E53="All",ISNUMBER(SEARCH("," &amp; C4 &amp; ",", "," &amp; SUBSTITUTE(E53," ","") &amp; ",")))),C53/IF(E53="All",COUNTIF(B4:G4,"&lt;&gt;"),LEN(SUBSTITUTE(E53," ",""))-LEN(SUBSTITUTE(SUBSTITUTE(E53," ",""),",",""))+1),0))</f>
        <v/>
      </c>
      <c r="Q53" s="62">
        <f>IF(OR(ISBLANK(C4),ISBLANK(F4),ISBLANK(C53),ISBLANK(D53),ISBLANK(E53)),"",IF(AND(D53=F4,OR(E53="All",ISNUMBER(SEARCH("," &amp; C4 &amp; ",", "," &amp; SUBSTITUTE(E53," ","") &amp; ",")))),C53/IF(E53="All",COUNTIF(B4:G4,"&lt;&gt;"),LEN(SUBSTITUTE(E53," ",""))-LEN(SUBSTITUTE(SUBSTITUTE(E53," ",""),",",""))+1),0))</f>
        <v/>
      </c>
      <c r="R53" s="62">
        <f>IF(OR(ISBLANK(C4),ISBLANK(G4),ISBLANK(C53),ISBLANK(D53),ISBLANK(E53)),"",IF(AND(D53=G4,OR(E53="All",ISNUMBER(SEARCH("," &amp; C4 &amp; ",", "," &amp; SUBSTITUTE(E53," ","") &amp; ",")))),C53/IF(E53="All",COUNTIF(B4:G4,"&lt;&gt;"),LEN(SUBSTITUTE(E53," ",""))-LEN(SUBSTITUTE(SUBSTITUTE(E53," ",""),",",""))+1),0))</f>
        <v/>
      </c>
      <c r="S53" s="62">
        <f>IF(OR(ISBLANK(D4),ISBLANK(B4),ISBLANK(C53),ISBLANK(D53),ISBLANK(E53)),"",IF(AND(D53=B4,OR(E53="All",ISNUMBER(SEARCH("," &amp; D4 &amp; ",", "," &amp; SUBSTITUTE(E53," ","") &amp; ",")))),C53/IF(E53="All",COUNTIF(B4:G4,"&lt;&gt;"),LEN(SUBSTITUTE(E53," ",""))-LEN(SUBSTITUTE(SUBSTITUTE(E53," ",""),",",""))+1),0))</f>
        <v/>
      </c>
      <c r="T53" s="62">
        <f>IF(OR(ISBLANK(D4),ISBLANK(C4),ISBLANK(C53),ISBLANK(D53),ISBLANK(E53)),"",IF(AND(D53=C4,OR(E53="All",ISNUMBER(SEARCH("," &amp; D4 &amp; ",", "," &amp; SUBSTITUTE(E53," ","") &amp; ",")))),C53/IF(E53="All",COUNTIF(B4:G4,"&lt;&gt;"),LEN(SUBSTITUTE(E53," ",""))-LEN(SUBSTITUTE(SUBSTITUTE(E53," ",""),",",""))+1),0))</f>
        <v/>
      </c>
      <c r="U53" s="1" t="n"/>
      <c r="V53" s="62">
        <f>IF(OR(ISBLANK(D4),ISBLANK(E4),ISBLANK(C53),ISBLANK(D53),ISBLANK(E53)),"",IF(AND(D53=E4,OR(E53="All",ISNUMBER(SEARCH("," &amp; D4 &amp; ",", "," &amp; SUBSTITUTE(E53," ","") &amp; ",")))),C53/IF(E53="All",COUNTIF(B4:G4,"&lt;&gt;"),LEN(SUBSTITUTE(E53," ",""))-LEN(SUBSTITUTE(SUBSTITUTE(E53," ",""),",",""))+1),0))</f>
        <v/>
      </c>
      <c r="W53" s="62">
        <f>IF(OR(ISBLANK(D4),ISBLANK(F4),ISBLANK(C53),ISBLANK(D53),ISBLANK(E53)),"",IF(AND(D53=F4,OR(E53="All",ISNUMBER(SEARCH("," &amp; D4 &amp; ",", "," &amp; SUBSTITUTE(E53," ","") &amp; ",")))),C53/IF(E53="All",COUNTIF(B4:G4,"&lt;&gt;"),LEN(SUBSTITUTE(E53," ",""))-LEN(SUBSTITUTE(SUBSTITUTE(E53," ",""),",",""))+1),0))</f>
        <v/>
      </c>
      <c r="X53" s="62">
        <f>IF(OR(ISBLANK(D4),ISBLANK(G4),ISBLANK(C53),ISBLANK(D53),ISBLANK(E53)),"",IF(AND(D53=G4,OR(E53="All",ISNUMBER(SEARCH("," &amp; D4 &amp; ",", "," &amp; SUBSTITUTE(E53," ","") &amp; ",")))),C53/IF(E53="All",COUNTIF(B4:G4,"&lt;&gt;"),LEN(SUBSTITUTE(E53," ",""))-LEN(SUBSTITUTE(SUBSTITUTE(E53," ",""),",",""))+1),0))</f>
        <v/>
      </c>
      <c r="Y53" s="62">
        <f>IF(OR(ISBLANK(E4),ISBLANK(B4),ISBLANK(C53),ISBLANK(D53),ISBLANK(E53)),"",IF(AND(D53=B4,OR(E53="All",ISNUMBER(SEARCH("," &amp; E4 &amp; ",", "," &amp; SUBSTITUTE(E53," ","") &amp; ",")))),C53/IF(E53="All",COUNTIF(B4:G4,"&lt;&gt;"),LEN(SUBSTITUTE(E53," ",""))-LEN(SUBSTITUTE(SUBSTITUTE(E53," ",""),",",""))+1),0))</f>
        <v/>
      </c>
      <c r="Z53" s="62">
        <f>IF(OR(ISBLANK(E4),ISBLANK(C4),ISBLANK(C53),ISBLANK(D53),ISBLANK(E53)),"",IF(AND(D53=C4,OR(E53="All",ISNUMBER(SEARCH("," &amp; E4 &amp; ",", "," &amp; SUBSTITUTE(E53," ","") &amp; ",")))),C53/IF(E53="All",COUNTIF(B4:G4,"&lt;&gt;"),LEN(SUBSTITUTE(E53," ",""))-LEN(SUBSTITUTE(SUBSTITUTE(E53," ",""),",",""))+1),0))</f>
        <v/>
      </c>
      <c r="AA53" s="62">
        <f>IF(OR(ISBLANK(E4),ISBLANK(D4),ISBLANK(C53),ISBLANK(D53),ISBLANK(E53)),"",IF(AND(D53=D4,OR(E53="All",ISNUMBER(SEARCH("," &amp; E4 &amp; ",", "," &amp; SUBSTITUTE(E53," ","") &amp; ",")))),C53/IF(E53="All",COUNTIF(B4:G4,"&lt;&gt;"),LEN(SUBSTITUTE(E53," ",""))-LEN(SUBSTITUTE(SUBSTITUTE(E53," ",""),",",""))+1),0))</f>
        <v/>
      </c>
      <c r="AB53" s="1" t="n"/>
      <c r="AC53" s="62">
        <f>IF(OR(ISBLANK(E4),ISBLANK(F4),ISBLANK(C53),ISBLANK(D53),ISBLANK(E53)),"",IF(AND(D53=F4,OR(E53="All",ISNUMBER(SEARCH("," &amp; E4 &amp; ",", "," &amp; SUBSTITUTE(E53," ","") &amp; ",")))),C53/IF(E53="All",COUNTIF(B4:G4,"&lt;&gt;"),LEN(SUBSTITUTE(E53," ",""))-LEN(SUBSTITUTE(SUBSTITUTE(E53," ",""),",",""))+1),0))</f>
        <v/>
      </c>
      <c r="AD53" s="62">
        <f>IF(OR(ISBLANK(E4),ISBLANK(G4),ISBLANK(C53),ISBLANK(D53),ISBLANK(E53)),"",IF(AND(D53=G4,OR(E53="All",ISNUMBER(SEARCH("," &amp; E4 &amp; ",", "," &amp; SUBSTITUTE(E53," ","") &amp; ",")))),C53/IF(E53="All",COUNTIF(B4:G4,"&lt;&gt;"),LEN(SUBSTITUTE(E53," ",""))-LEN(SUBSTITUTE(SUBSTITUTE(E53," ",""),",",""))+1),0))</f>
        <v/>
      </c>
      <c r="AE53" s="62">
        <f>IF(OR(ISBLANK(F4),ISBLANK(B4),ISBLANK(C53),ISBLANK(D53),ISBLANK(E53)),"",IF(AND(D53=B4,OR(E53="All",ISNUMBER(SEARCH("," &amp; F4 &amp; ",", "," &amp; SUBSTITUTE(E53," ","") &amp; ",")))),C53/IF(E53="All",COUNTIF(B4:G4,"&lt;&gt;"),LEN(SUBSTITUTE(E53," ",""))-LEN(SUBSTITUTE(SUBSTITUTE(E53," ",""),",",""))+1),0))</f>
        <v/>
      </c>
      <c r="AF53" s="62">
        <f>IF(OR(ISBLANK(F4),ISBLANK(C4),ISBLANK(C53),ISBLANK(D53),ISBLANK(E53)),"",IF(AND(D53=C4,OR(E53="All",ISNUMBER(SEARCH("," &amp; F4 &amp; ",", "," &amp; SUBSTITUTE(E53," ","") &amp; ",")))),C53/IF(E53="All",COUNTIF(B4:G4,"&lt;&gt;"),LEN(SUBSTITUTE(E53," ",""))-LEN(SUBSTITUTE(SUBSTITUTE(E53," ",""),",",""))+1),0))</f>
        <v/>
      </c>
      <c r="AG53" s="62">
        <f>IF(OR(ISBLANK(F4),ISBLANK(D4),ISBLANK(C53),ISBLANK(D53),ISBLANK(E53)),"",IF(AND(D53=D4,OR(E53="All",ISNUMBER(SEARCH("," &amp; F4 &amp; ",", "," &amp; SUBSTITUTE(E53," ","") &amp; ",")))),C53/IF(E53="All",COUNTIF(B4:G4,"&lt;&gt;"),LEN(SUBSTITUTE(E53," ",""))-LEN(SUBSTITUTE(SUBSTITUTE(E53," ",""),",",""))+1),0))</f>
        <v/>
      </c>
      <c r="AH53" s="62">
        <f>IF(OR(ISBLANK(F4),ISBLANK(E4),ISBLANK(C53),ISBLANK(D53),ISBLANK(E53)),"",IF(AND(D53=E4,OR(E53="All",ISNUMBER(SEARCH("," &amp; F4 &amp; ",", "," &amp; SUBSTITUTE(E53," ","") &amp; ",")))),C53/IF(E53="All",COUNTIF(B4:G4,"&lt;&gt;"),LEN(SUBSTITUTE(E53," ",""))-LEN(SUBSTITUTE(SUBSTITUTE(E53," ",""),",",""))+1),0))</f>
        <v/>
      </c>
      <c r="AJ53" s="62">
        <f>IF(OR(ISBLANK(F4),ISBLANK(G4),ISBLANK(C53),ISBLANK(D53),ISBLANK(E53)),"",IF(AND(D53=G4,OR(E53="All",ISNUMBER(SEARCH("," &amp; F4 &amp; ",", "," &amp; SUBSTITUTE(E53," ","") &amp; ",")))),C53/IF(E53="All",COUNTIF(B4:G4,"&lt;&gt;"),LEN(SUBSTITUTE(E53," ",""))-LEN(SUBSTITUTE(SUBSTITUTE(E53," ",""),",",""))+1),0))</f>
        <v/>
      </c>
      <c r="AK53" s="62">
        <f>IF(OR(ISBLANK(G4),ISBLANK(B4),ISBLANK(C53),ISBLANK(D53),ISBLANK(E53)),"",IF(AND(D53=B4,OR(E53="All",ISNUMBER(SEARCH("," &amp; G4 &amp; ",", "," &amp; SUBSTITUTE(E53," ","") &amp; ",")))),C53/IF(E53="All",COUNTIF(B4:G4,"&lt;&gt;"),LEN(SUBSTITUTE(E53," ",""))-LEN(SUBSTITUTE(SUBSTITUTE(E53," ",""),",",""))+1),0))</f>
        <v/>
      </c>
      <c r="AL53" s="62">
        <f>IF(OR(ISBLANK(G4),ISBLANK(C4),ISBLANK(C53),ISBLANK(D53),ISBLANK(E53)),"",IF(AND(D53=C4,OR(E53="All",ISNUMBER(SEARCH("," &amp; G4 &amp; ",", "," &amp; SUBSTITUTE(E53," ","") &amp; ",")))),C53/IF(E53="All",COUNTIF(B4:G4,"&lt;&gt;"),LEN(SUBSTITUTE(E53," ",""))-LEN(SUBSTITUTE(SUBSTITUTE(E53," ",""),",",""))+1),0))</f>
        <v/>
      </c>
      <c r="AM53" s="62">
        <f>IF(OR(ISBLANK(G4),ISBLANK(D4),ISBLANK(C53),ISBLANK(D53),ISBLANK(E53)),"",IF(AND(D53=D4,OR(E53="All",ISNUMBER(SEARCH("," &amp; G4 &amp; ",", "," &amp; SUBSTITUTE(E53," ","") &amp; ",")))),C53/IF(E53="All",COUNTIF(B4:G4,"&lt;&gt;"),LEN(SUBSTITUTE(E53," ",""))-LEN(SUBSTITUTE(SUBSTITUTE(E53," ",""),",",""))+1),0))</f>
        <v/>
      </c>
      <c r="AN53" s="62">
        <f>IF(OR(ISBLANK(G4),ISBLANK(E4),ISBLANK(C53),ISBLANK(D53),ISBLANK(E53)),"",IF(AND(D53=E4,OR(E53="All",ISNUMBER(SEARCH("," &amp; G4 &amp; ",", "," &amp; SUBSTITUTE(E53," ","") &amp; ",")))),C53/IF(E53="All",COUNTIF(B4:G4,"&lt;&gt;"),LEN(SUBSTITUTE(E53," ",""))-LEN(SUBSTITUTE(SUBSTITUTE(E53," ",""),",",""))+1),0))</f>
        <v/>
      </c>
      <c r="AO53" s="62">
        <f>IF(OR(ISBLANK(G4),ISBLANK(F4),ISBLANK(C53),ISBLANK(D53),ISBLANK(E53)),"",IF(AND(D53=F4,OR(E53="All",ISNUMBER(SEARCH("," &amp; G4 &amp; ",", "," &amp; SUBSTITUTE(E53," ","") &amp; ",")))),C53/IF(E53="All",COUNTIF(B4:G4,"&lt;&gt;"),LEN(SUBSTITUTE(E53," ",""))-LEN(SUBSTITUTE(SUBSTITUTE(E53," ",""),",",""))+1),0))</f>
        <v/>
      </c>
    </row>
    <row r="54" customFormat="1" s="1">
      <c r="A54" s="60" t="n"/>
      <c r="B54" s="61" t="n"/>
      <c r="C54" s="62" t="n"/>
      <c r="D54" s="61" t="n"/>
      <c r="E54" s="63" t="n"/>
      <c r="F54" s="1" t="n"/>
      <c r="G54" s="1" t="n"/>
      <c r="H54" s="62">
        <f>IF(OR(ISBLANK(B4),ISBLANK(C4),ISBLANK(C54),ISBLANK(D54),ISBLANK(E54)),"",IF(AND(D54=C4,OR(E54="All",ISNUMBER(SEARCH("," &amp; B4 &amp; ",", "," &amp; SUBSTITUTE(E54," ","") &amp; ",")))),C54/IF(E54="All",COUNTIF(B4:G4,"&lt;&gt;"),LEN(SUBSTITUTE(E54," ",""))-LEN(SUBSTITUTE(SUBSTITUTE(E54," ",""),",",""))+1),0))</f>
        <v/>
      </c>
      <c r="I54" s="62">
        <f>IF(OR(ISBLANK(B4),ISBLANK(D4),ISBLANK(C54),ISBLANK(D54),ISBLANK(E54)),"",IF(AND(D54=D4,OR(E54="All",ISNUMBER(SEARCH("," &amp; B4 &amp; ",", "," &amp; SUBSTITUTE(E54," ","") &amp; ",")))),C54/IF(E54="All",COUNTIF(B4:G4,"&lt;&gt;"),LEN(SUBSTITUTE(E54," ",""))-LEN(SUBSTITUTE(SUBSTITUTE(E54," ",""),",",""))+1),0))</f>
        <v/>
      </c>
      <c r="J54" s="62">
        <f>IF(OR(ISBLANK(B4),ISBLANK(E4),ISBLANK(C54),ISBLANK(D54),ISBLANK(E54)),"",IF(AND(D54=E4,OR(E54="All",ISNUMBER(SEARCH("," &amp; B4 &amp; ",", "," &amp; SUBSTITUTE(E54," ","") &amp; ",")))),C54/IF(E54="All",COUNTIF(B4:G4,"&lt;&gt;"),LEN(SUBSTITUTE(E54," ",""))-LEN(SUBSTITUTE(SUBSTITUTE(E54," ",""),",",""))+1),0))</f>
        <v/>
      </c>
      <c r="K54" s="62">
        <f>IF(OR(ISBLANK(B4),ISBLANK(F4),ISBLANK(C54),ISBLANK(D54),ISBLANK(E54)),"",IF(AND(D54=F4,OR(E54="All",ISNUMBER(SEARCH("," &amp; B4 &amp; ",", "," &amp; SUBSTITUTE(E54," ","") &amp; ",")))),C54/IF(E54="All",COUNTIF(B4:G4,"&lt;&gt;"),LEN(SUBSTITUTE(E54," ",""))-LEN(SUBSTITUTE(SUBSTITUTE(E54," ",""),",",""))+1),0))</f>
        <v/>
      </c>
      <c r="L54" s="62">
        <f>IF(OR(ISBLANK(B4),ISBLANK(G4),ISBLANK(C54),ISBLANK(D54),ISBLANK(E54)),"",IF(AND(D54=G4,OR(E54="All",ISNUMBER(SEARCH("," &amp; B4 &amp; ",", "," &amp; SUBSTITUTE(E54," ","") &amp; ",")))),C54/IF(E54="All",COUNTIF(B4:G4,"&lt;&gt;"),LEN(SUBSTITUTE(E54," ",""))-LEN(SUBSTITUTE(SUBSTITUTE(E54," ",""),",",""))+1),0))</f>
        <v/>
      </c>
      <c r="M54" s="62">
        <f>IF(OR(ISBLANK(C4),ISBLANK(B4),ISBLANK(C54),ISBLANK(D54),ISBLANK(E54)),"",IF(AND(D54=B4,OR(E54="All",ISNUMBER(SEARCH("," &amp; C4 &amp; ",", "," &amp; SUBSTITUTE(E54," ","") &amp; ",")))),C54/IF(E54="All",COUNTIF(B4:G4,"&lt;&gt;"),LEN(SUBSTITUTE(E54," ",""))-LEN(SUBSTITUTE(SUBSTITUTE(E54," ",""),",",""))+1),0))</f>
        <v/>
      </c>
      <c r="N54" s="1" t="n"/>
      <c r="O54" s="62">
        <f>IF(OR(ISBLANK(C4),ISBLANK(D4),ISBLANK(C54),ISBLANK(D54),ISBLANK(E54)),"",IF(AND(D54=D4,OR(E54="All",ISNUMBER(SEARCH("," &amp; C4 &amp; ",", "," &amp; SUBSTITUTE(E54," ","") &amp; ",")))),C54/IF(E54="All",COUNTIF(B4:G4,"&lt;&gt;"),LEN(SUBSTITUTE(E54," ",""))-LEN(SUBSTITUTE(SUBSTITUTE(E54," ",""),",",""))+1),0))</f>
        <v/>
      </c>
      <c r="P54" s="62">
        <f>IF(OR(ISBLANK(C4),ISBLANK(E4),ISBLANK(C54),ISBLANK(D54),ISBLANK(E54)),"",IF(AND(D54=E4,OR(E54="All",ISNUMBER(SEARCH("," &amp; C4 &amp; ",", "," &amp; SUBSTITUTE(E54," ","") &amp; ",")))),C54/IF(E54="All",COUNTIF(B4:G4,"&lt;&gt;"),LEN(SUBSTITUTE(E54," ",""))-LEN(SUBSTITUTE(SUBSTITUTE(E54," ",""),",",""))+1),0))</f>
        <v/>
      </c>
      <c r="Q54" s="62">
        <f>IF(OR(ISBLANK(C4),ISBLANK(F4),ISBLANK(C54),ISBLANK(D54),ISBLANK(E54)),"",IF(AND(D54=F4,OR(E54="All",ISNUMBER(SEARCH("," &amp; C4 &amp; ",", "," &amp; SUBSTITUTE(E54," ","") &amp; ",")))),C54/IF(E54="All",COUNTIF(B4:G4,"&lt;&gt;"),LEN(SUBSTITUTE(E54," ",""))-LEN(SUBSTITUTE(SUBSTITUTE(E54," ",""),",",""))+1),0))</f>
        <v/>
      </c>
      <c r="R54" s="62">
        <f>IF(OR(ISBLANK(C4),ISBLANK(G4),ISBLANK(C54),ISBLANK(D54),ISBLANK(E54)),"",IF(AND(D54=G4,OR(E54="All",ISNUMBER(SEARCH("," &amp; C4 &amp; ",", "," &amp; SUBSTITUTE(E54," ","") &amp; ",")))),C54/IF(E54="All",COUNTIF(B4:G4,"&lt;&gt;"),LEN(SUBSTITUTE(E54," ",""))-LEN(SUBSTITUTE(SUBSTITUTE(E54," ",""),",",""))+1),0))</f>
        <v/>
      </c>
      <c r="S54" s="62">
        <f>IF(OR(ISBLANK(D4),ISBLANK(B4),ISBLANK(C54),ISBLANK(D54),ISBLANK(E54)),"",IF(AND(D54=B4,OR(E54="All",ISNUMBER(SEARCH("," &amp; D4 &amp; ",", "," &amp; SUBSTITUTE(E54," ","") &amp; ",")))),C54/IF(E54="All",COUNTIF(B4:G4,"&lt;&gt;"),LEN(SUBSTITUTE(E54," ",""))-LEN(SUBSTITUTE(SUBSTITUTE(E54," ",""),",",""))+1),0))</f>
        <v/>
      </c>
      <c r="T54" s="62">
        <f>IF(OR(ISBLANK(D4),ISBLANK(C4),ISBLANK(C54),ISBLANK(D54),ISBLANK(E54)),"",IF(AND(D54=C4,OR(E54="All",ISNUMBER(SEARCH("," &amp; D4 &amp; ",", "," &amp; SUBSTITUTE(E54," ","") &amp; ",")))),C54/IF(E54="All",COUNTIF(B4:G4,"&lt;&gt;"),LEN(SUBSTITUTE(E54," ",""))-LEN(SUBSTITUTE(SUBSTITUTE(E54," ",""),",",""))+1),0))</f>
        <v/>
      </c>
      <c r="U54" s="1" t="n"/>
      <c r="V54" s="62">
        <f>IF(OR(ISBLANK(D4),ISBLANK(E4),ISBLANK(C54),ISBLANK(D54),ISBLANK(E54)),"",IF(AND(D54=E4,OR(E54="All",ISNUMBER(SEARCH("," &amp; D4 &amp; ",", "," &amp; SUBSTITUTE(E54," ","") &amp; ",")))),C54/IF(E54="All",COUNTIF(B4:G4,"&lt;&gt;"),LEN(SUBSTITUTE(E54," ",""))-LEN(SUBSTITUTE(SUBSTITUTE(E54," ",""),",",""))+1),0))</f>
        <v/>
      </c>
      <c r="W54" s="62">
        <f>IF(OR(ISBLANK(D4),ISBLANK(F4),ISBLANK(C54),ISBLANK(D54),ISBLANK(E54)),"",IF(AND(D54=F4,OR(E54="All",ISNUMBER(SEARCH("," &amp; D4 &amp; ",", "," &amp; SUBSTITUTE(E54," ","") &amp; ",")))),C54/IF(E54="All",COUNTIF(B4:G4,"&lt;&gt;"),LEN(SUBSTITUTE(E54," ",""))-LEN(SUBSTITUTE(SUBSTITUTE(E54," ",""),",",""))+1),0))</f>
        <v/>
      </c>
      <c r="X54" s="62">
        <f>IF(OR(ISBLANK(D4),ISBLANK(G4),ISBLANK(C54),ISBLANK(D54),ISBLANK(E54)),"",IF(AND(D54=G4,OR(E54="All",ISNUMBER(SEARCH("," &amp; D4 &amp; ",", "," &amp; SUBSTITUTE(E54," ","") &amp; ",")))),C54/IF(E54="All",COUNTIF(B4:G4,"&lt;&gt;"),LEN(SUBSTITUTE(E54," ",""))-LEN(SUBSTITUTE(SUBSTITUTE(E54," ",""),",",""))+1),0))</f>
        <v/>
      </c>
      <c r="Y54" s="62">
        <f>IF(OR(ISBLANK(E4),ISBLANK(B4),ISBLANK(C54),ISBLANK(D54),ISBLANK(E54)),"",IF(AND(D54=B4,OR(E54="All",ISNUMBER(SEARCH("," &amp; E4 &amp; ",", "," &amp; SUBSTITUTE(E54," ","") &amp; ",")))),C54/IF(E54="All",COUNTIF(B4:G4,"&lt;&gt;"),LEN(SUBSTITUTE(E54," ",""))-LEN(SUBSTITUTE(SUBSTITUTE(E54," ",""),",",""))+1),0))</f>
        <v/>
      </c>
      <c r="Z54" s="62">
        <f>IF(OR(ISBLANK(E4),ISBLANK(C4),ISBLANK(C54),ISBLANK(D54),ISBLANK(E54)),"",IF(AND(D54=C4,OR(E54="All",ISNUMBER(SEARCH("," &amp; E4 &amp; ",", "," &amp; SUBSTITUTE(E54," ","") &amp; ",")))),C54/IF(E54="All",COUNTIF(B4:G4,"&lt;&gt;"),LEN(SUBSTITUTE(E54," ",""))-LEN(SUBSTITUTE(SUBSTITUTE(E54," ",""),",",""))+1),0))</f>
        <v/>
      </c>
      <c r="AA54" s="62">
        <f>IF(OR(ISBLANK(E4),ISBLANK(D4),ISBLANK(C54),ISBLANK(D54),ISBLANK(E54)),"",IF(AND(D54=D4,OR(E54="All",ISNUMBER(SEARCH("," &amp; E4 &amp; ",", "," &amp; SUBSTITUTE(E54," ","") &amp; ",")))),C54/IF(E54="All",COUNTIF(B4:G4,"&lt;&gt;"),LEN(SUBSTITUTE(E54," ",""))-LEN(SUBSTITUTE(SUBSTITUTE(E54," ",""),",",""))+1),0))</f>
        <v/>
      </c>
      <c r="AB54" s="1" t="n"/>
      <c r="AC54" s="62">
        <f>IF(OR(ISBLANK(E4),ISBLANK(F4),ISBLANK(C54),ISBLANK(D54),ISBLANK(E54)),"",IF(AND(D54=F4,OR(E54="All",ISNUMBER(SEARCH("," &amp; E4 &amp; ",", "," &amp; SUBSTITUTE(E54," ","") &amp; ",")))),C54/IF(E54="All",COUNTIF(B4:G4,"&lt;&gt;"),LEN(SUBSTITUTE(E54," ",""))-LEN(SUBSTITUTE(SUBSTITUTE(E54," ",""),",",""))+1),0))</f>
        <v/>
      </c>
      <c r="AD54" s="62">
        <f>IF(OR(ISBLANK(E4),ISBLANK(G4),ISBLANK(C54),ISBLANK(D54),ISBLANK(E54)),"",IF(AND(D54=G4,OR(E54="All",ISNUMBER(SEARCH("," &amp; E4 &amp; ",", "," &amp; SUBSTITUTE(E54," ","") &amp; ",")))),C54/IF(E54="All",COUNTIF(B4:G4,"&lt;&gt;"),LEN(SUBSTITUTE(E54," ",""))-LEN(SUBSTITUTE(SUBSTITUTE(E54," ",""),",",""))+1),0))</f>
        <v/>
      </c>
      <c r="AE54" s="62">
        <f>IF(OR(ISBLANK(F4),ISBLANK(B4),ISBLANK(C54),ISBLANK(D54),ISBLANK(E54)),"",IF(AND(D54=B4,OR(E54="All",ISNUMBER(SEARCH("," &amp; F4 &amp; ",", "," &amp; SUBSTITUTE(E54," ","") &amp; ",")))),C54/IF(E54="All",COUNTIF(B4:G4,"&lt;&gt;"),LEN(SUBSTITUTE(E54," ",""))-LEN(SUBSTITUTE(SUBSTITUTE(E54," ",""),",",""))+1),0))</f>
        <v/>
      </c>
      <c r="AF54" s="62">
        <f>IF(OR(ISBLANK(F4),ISBLANK(C4),ISBLANK(C54),ISBLANK(D54),ISBLANK(E54)),"",IF(AND(D54=C4,OR(E54="All",ISNUMBER(SEARCH("," &amp; F4 &amp; ",", "," &amp; SUBSTITUTE(E54," ","") &amp; ",")))),C54/IF(E54="All",COUNTIF(B4:G4,"&lt;&gt;"),LEN(SUBSTITUTE(E54," ",""))-LEN(SUBSTITUTE(SUBSTITUTE(E54," ",""),",",""))+1),0))</f>
        <v/>
      </c>
      <c r="AG54" s="62">
        <f>IF(OR(ISBLANK(F4),ISBLANK(D4),ISBLANK(C54),ISBLANK(D54),ISBLANK(E54)),"",IF(AND(D54=D4,OR(E54="All",ISNUMBER(SEARCH("," &amp; F4 &amp; ",", "," &amp; SUBSTITUTE(E54," ","") &amp; ",")))),C54/IF(E54="All",COUNTIF(B4:G4,"&lt;&gt;"),LEN(SUBSTITUTE(E54," ",""))-LEN(SUBSTITUTE(SUBSTITUTE(E54," ",""),",",""))+1),0))</f>
        <v/>
      </c>
      <c r="AH54" s="62">
        <f>IF(OR(ISBLANK(F4),ISBLANK(E4),ISBLANK(C54),ISBLANK(D54),ISBLANK(E54)),"",IF(AND(D54=E4,OR(E54="All",ISNUMBER(SEARCH("," &amp; F4 &amp; ",", "," &amp; SUBSTITUTE(E54," ","") &amp; ",")))),C54/IF(E54="All",COUNTIF(B4:G4,"&lt;&gt;"),LEN(SUBSTITUTE(E54," ",""))-LEN(SUBSTITUTE(SUBSTITUTE(E54," ",""),",",""))+1),0))</f>
        <v/>
      </c>
      <c r="AJ54" s="62">
        <f>IF(OR(ISBLANK(F4),ISBLANK(G4),ISBLANK(C54),ISBLANK(D54),ISBLANK(E54)),"",IF(AND(D54=G4,OR(E54="All",ISNUMBER(SEARCH("," &amp; F4 &amp; ",", "," &amp; SUBSTITUTE(E54," ","") &amp; ",")))),C54/IF(E54="All",COUNTIF(B4:G4,"&lt;&gt;"),LEN(SUBSTITUTE(E54," ",""))-LEN(SUBSTITUTE(SUBSTITUTE(E54," ",""),",",""))+1),0))</f>
        <v/>
      </c>
      <c r="AK54" s="62">
        <f>IF(OR(ISBLANK(G4),ISBLANK(B4),ISBLANK(C54),ISBLANK(D54),ISBLANK(E54)),"",IF(AND(D54=B4,OR(E54="All",ISNUMBER(SEARCH("," &amp; G4 &amp; ",", "," &amp; SUBSTITUTE(E54," ","") &amp; ",")))),C54/IF(E54="All",COUNTIF(B4:G4,"&lt;&gt;"),LEN(SUBSTITUTE(E54," ",""))-LEN(SUBSTITUTE(SUBSTITUTE(E54," ",""),",",""))+1),0))</f>
        <v/>
      </c>
      <c r="AL54" s="62">
        <f>IF(OR(ISBLANK(G4),ISBLANK(C4),ISBLANK(C54),ISBLANK(D54),ISBLANK(E54)),"",IF(AND(D54=C4,OR(E54="All",ISNUMBER(SEARCH("," &amp; G4 &amp; ",", "," &amp; SUBSTITUTE(E54," ","") &amp; ",")))),C54/IF(E54="All",COUNTIF(B4:G4,"&lt;&gt;"),LEN(SUBSTITUTE(E54," ",""))-LEN(SUBSTITUTE(SUBSTITUTE(E54," ",""),",",""))+1),0))</f>
        <v/>
      </c>
      <c r="AM54" s="62">
        <f>IF(OR(ISBLANK(G4),ISBLANK(D4),ISBLANK(C54),ISBLANK(D54),ISBLANK(E54)),"",IF(AND(D54=D4,OR(E54="All",ISNUMBER(SEARCH("," &amp; G4 &amp; ",", "," &amp; SUBSTITUTE(E54," ","") &amp; ",")))),C54/IF(E54="All",COUNTIF(B4:G4,"&lt;&gt;"),LEN(SUBSTITUTE(E54," ",""))-LEN(SUBSTITUTE(SUBSTITUTE(E54," ",""),",",""))+1),0))</f>
        <v/>
      </c>
      <c r="AN54" s="62">
        <f>IF(OR(ISBLANK(G4),ISBLANK(E4),ISBLANK(C54),ISBLANK(D54),ISBLANK(E54)),"",IF(AND(D54=E4,OR(E54="All",ISNUMBER(SEARCH("," &amp; G4 &amp; ",", "," &amp; SUBSTITUTE(E54," ","") &amp; ",")))),C54/IF(E54="All",COUNTIF(B4:G4,"&lt;&gt;"),LEN(SUBSTITUTE(E54," ",""))-LEN(SUBSTITUTE(SUBSTITUTE(E54," ",""),",",""))+1),0))</f>
        <v/>
      </c>
      <c r="AO54" s="62">
        <f>IF(OR(ISBLANK(G4),ISBLANK(F4),ISBLANK(C54),ISBLANK(D54),ISBLANK(E54)),"",IF(AND(D54=F4,OR(E54="All",ISNUMBER(SEARCH("," &amp; G4 &amp; ",", "," &amp; SUBSTITUTE(E54," ","") &amp; ",")))),C54/IF(E54="All",COUNTIF(B4:G4,"&lt;&gt;"),LEN(SUBSTITUTE(E54," ",""))-LEN(SUBSTITUTE(SUBSTITUTE(E54," ",""),",",""))+1),0))</f>
        <v/>
      </c>
    </row>
    <row r="55" customFormat="1" s="1">
      <c r="A55" s="60" t="n"/>
      <c r="B55" s="61" t="n"/>
      <c r="C55" s="62" t="n"/>
      <c r="D55" s="61" t="n"/>
      <c r="E55" s="63" t="n"/>
      <c r="F55" s="1" t="n"/>
      <c r="G55" s="1" t="n"/>
      <c r="H55" s="62">
        <f>IF(OR(ISBLANK(B4),ISBLANK(C4),ISBLANK(C55),ISBLANK(D55),ISBLANK(E55)),"",IF(AND(D55=C4,OR(E55="All",ISNUMBER(SEARCH("," &amp; B4 &amp; ",", "," &amp; SUBSTITUTE(E55," ","") &amp; ",")))),C55/IF(E55="All",COUNTIF(B4:G4,"&lt;&gt;"),LEN(SUBSTITUTE(E55," ",""))-LEN(SUBSTITUTE(SUBSTITUTE(E55," ",""),",",""))+1),0))</f>
        <v/>
      </c>
      <c r="I55" s="62">
        <f>IF(OR(ISBLANK(B4),ISBLANK(D4),ISBLANK(C55),ISBLANK(D55),ISBLANK(E55)),"",IF(AND(D55=D4,OR(E55="All",ISNUMBER(SEARCH("," &amp; B4 &amp; ",", "," &amp; SUBSTITUTE(E55," ","") &amp; ",")))),C55/IF(E55="All",COUNTIF(B4:G4,"&lt;&gt;"),LEN(SUBSTITUTE(E55," ",""))-LEN(SUBSTITUTE(SUBSTITUTE(E55," ",""),",",""))+1),0))</f>
        <v/>
      </c>
      <c r="J55" s="62">
        <f>IF(OR(ISBLANK(B4),ISBLANK(E4),ISBLANK(C55),ISBLANK(D55),ISBLANK(E55)),"",IF(AND(D55=E4,OR(E55="All",ISNUMBER(SEARCH("," &amp; B4 &amp; ",", "," &amp; SUBSTITUTE(E55," ","") &amp; ",")))),C55/IF(E55="All",COUNTIF(B4:G4,"&lt;&gt;"),LEN(SUBSTITUTE(E55," ",""))-LEN(SUBSTITUTE(SUBSTITUTE(E55," ",""),",",""))+1),0))</f>
        <v/>
      </c>
      <c r="K55" s="62">
        <f>IF(OR(ISBLANK(B4),ISBLANK(F4),ISBLANK(C55),ISBLANK(D55),ISBLANK(E55)),"",IF(AND(D55=F4,OR(E55="All",ISNUMBER(SEARCH("," &amp; B4 &amp; ",", "," &amp; SUBSTITUTE(E55," ","") &amp; ",")))),C55/IF(E55="All",COUNTIF(B4:G4,"&lt;&gt;"),LEN(SUBSTITUTE(E55," ",""))-LEN(SUBSTITUTE(SUBSTITUTE(E55," ",""),",",""))+1),0))</f>
        <v/>
      </c>
      <c r="L55" s="62">
        <f>IF(OR(ISBLANK(B4),ISBLANK(G4),ISBLANK(C55),ISBLANK(D55),ISBLANK(E55)),"",IF(AND(D55=G4,OR(E55="All",ISNUMBER(SEARCH("," &amp; B4 &amp; ",", "," &amp; SUBSTITUTE(E55," ","") &amp; ",")))),C55/IF(E55="All",COUNTIF(B4:G4,"&lt;&gt;"),LEN(SUBSTITUTE(E55," ",""))-LEN(SUBSTITUTE(SUBSTITUTE(E55," ",""),",",""))+1),0))</f>
        <v/>
      </c>
      <c r="M55" s="62">
        <f>IF(OR(ISBLANK(C4),ISBLANK(B4),ISBLANK(C55),ISBLANK(D55),ISBLANK(E55)),"",IF(AND(D55=B4,OR(E55="All",ISNUMBER(SEARCH("," &amp; C4 &amp; ",", "," &amp; SUBSTITUTE(E55," ","") &amp; ",")))),C55/IF(E55="All",COUNTIF(B4:G4,"&lt;&gt;"),LEN(SUBSTITUTE(E55," ",""))-LEN(SUBSTITUTE(SUBSTITUTE(E55," ",""),",",""))+1),0))</f>
        <v/>
      </c>
      <c r="N55" s="1" t="n"/>
      <c r="O55" s="62">
        <f>IF(OR(ISBLANK(C4),ISBLANK(D4),ISBLANK(C55),ISBLANK(D55),ISBLANK(E55)),"",IF(AND(D55=D4,OR(E55="All",ISNUMBER(SEARCH("," &amp; C4 &amp; ",", "," &amp; SUBSTITUTE(E55," ","") &amp; ",")))),C55/IF(E55="All",COUNTIF(B4:G4,"&lt;&gt;"),LEN(SUBSTITUTE(E55," ",""))-LEN(SUBSTITUTE(SUBSTITUTE(E55," ",""),",",""))+1),0))</f>
        <v/>
      </c>
      <c r="P55" s="62">
        <f>IF(OR(ISBLANK(C4),ISBLANK(E4),ISBLANK(C55),ISBLANK(D55),ISBLANK(E55)),"",IF(AND(D55=E4,OR(E55="All",ISNUMBER(SEARCH("," &amp; C4 &amp; ",", "," &amp; SUBSTITUTE(E55," ","") &amp; ",")))),C55/IF(E55="All",COUNTIF(B4:G4,"&lt;&gt;"),LEN(SUBSTITUTE(E55," ",""))-LEN(SUBSTITUTE(SUBSTITUTE(E55," ",""),",",""))+1),0))</f>
        <v/>
      </c>
      <c r="Q55" s="62">
        <f>IF(OR(ISBLANK(C4),ISBLANK(F4),ISBLANK(C55),ISBLANK(D55),ISBLANK(E55)),"",IF(AND(D55=F4,OR(E55="All",ISNUMBER(SEARCH("," &amp; C4 &amp; ",", "," &amp; SUBSTITUTE(E55," ","") &amp; ",")))),C55/IF(E55="All",COUNTIF(B4:G4,"&lt;&gt;"),LEN(SUBSTITUTE(E55," ",""))-LEN(SUBSTITUTE(SUBSTITUTE(E55," ",""),",",""))+1),0))</f>
        <v/>
      </c>
      <c r="R55" s="62">
        <f>IF(OR(ISBLANK(C4),ISBLANK(G4),ISBLANK(C55),ISBLANK(D55),ISBLANK(E55)),"",IF(AND(D55=G4,OR(E55="All",ISNUMBER(SEARCH("," &amp; C4 &amp; ",", "," &amp; SUBSTITUTE(E55," ","") &amp; ",")))),C55/IF(E55="All",COUNTIF(B4:G4,"&lt;&gt;"),LEN(SUBSTITUTE(E55," ",""))-LEN(SUBSTITUTE(SUBSTITUTE(E55," ",""),",",""))+1),0))</f>
        <v/>
      </c>
      <c r="S55" s="62">
        <f>IF(OR(ISBLANK(D4),ISBLANK(B4),ISBLANK(C55),ISBLANK(D55),ISBLANK(E55)),"",IF(AND(D55=B4,OR(E55="All",ISNUMBER(SEARCH("," &amp; D4 &amp; ",", "," &amp; SUBSTITUTE(E55," ","") &amp; ",")))),C55/IF(E55="All",COUNTIF(B4:G4,"&lt;&gt;"),LEN(SUBSTITUTE(E55," ",""))-LEN(SUBSTITUTE(SUBSTITUTE(E55," ",""),",",""))+1),0))</f>
        <v/>
      </c>
      <c r="T55" s="62">
        <f>IF(OR(ISBLANK(D4),ISBLANK(C4),ISBLANK(C55),ISBLANK(D55),ISBLANK(E55)),"",IF(AND(D55=C4,OR(E55="All",ISNUMBER(SEARCH("," &amp; D4 &amp; ",", "," &amp; SUBSTITUTE(E55," ","") &amp; ",")))),C55/IF(E55="All",COUNTIF(B4:G4,"&lt;&gt;"),LEN(SUBSTITUTE(E55," ",""))-LEN(SUBSTITUTE(SUBSTITUTE(E55," ",""),",",""))+1),0))</f>
        <v/>
      </c>
      <c r="U55" s="1" t="n"/>
      <c r="V55" s="62">
        <f>IF(OR(ISBLANK(D4),ISBLANK(E4),ISBLANK(C55),ISBLANK(D55),ISBLANK(E55)),"",IF(AND(D55=E4,OR(E55="All",ISNUMBER(SEARCH("," &amp; D4 &amp; ",", "," &amp; SUBSTITUTE(E55," ","") &amp; ",")))),C55/IF(E55="All",COUNTIF(B4:G4,"&lt;&gt;"),LEN(SUBSTITUTE(E55," ",""))-LEN(SUBSTITUTE(SUBSTITUTE(E55," ",""),",",""))+1),0))</f>
        <v/>
      </c>
      <c r="W55" s="62">
        <f>IF(OR(ISBLANK(D4),ISBLANK(F4),ISBLANK(C55),ISBLANK(D55),ISBLANK(E55)),"",IF(AND(D55=F4,OR(E55="All",ISNUMBER(SEARCH("," &amp; D4 &amp; ",", "," &amp; SUBSTITUTE(E55," ","") &amp; ",")))),C55/IF(E55="All",COUNTIF(B4:G4,"&lt;&gt;"),LEN(SUBSTITUTE(E55," ",""))-LEN(SUBSTITUTE(SUBSTITUTE(E55," ",""),",",""))+1),0))</f>
        <v/>
      </c>
      <c r="X55" s="62">
        <f>IF(OR(ISBLANK(D4),ISBLANK(G4),ISBLANK(C55),ISBLANK(D55),ISBLANK(E55)),"",IF(AND(D55=G4,OR(E55="All",ISNUMBER(SEARCH("," &amp; D4 &amp; ",", "," &amp; SUBSTITUTE(E55," ","") &amp; ",")))),C55/IF(E55="All",COUNTIF(B4:G4,"&lt;&gt;"),LEN(SUBSTITUTE(E55," ",""))-LEN(SUBSTITUTE(SUBSTITUTE(E55," ",""),",",""))+1),0))</f>
        <v/>
      </c>
      <c r="Y55" s="62">
        <f>IF(OR(ISBLANK(E4),ISBLANK(B4),ISBLANK(C55),ISBLANK(D55),ISBLANK(E55)),"",IF(AND(D55=B4,OR(E55="All",ISNUMBER(SEARCH("," &amp; E4 &amp; ",", "," &amp; SUBSTITUTE(E55," ","") &amp; ",")))),C55/IF(E55="All",COUNTIF(B4:G4,"&lt;&gt;"),LEN(SUBSTITUTE(E55," ",""))-LEN(SUBSTITUTE(SUBSTITUTE(E55," ",""),",",""))+1),0))</f>
        <v/>
      </c>
      <c r="Z55" s="62">
        <f>IF(OR(ISBLANK(E4),ISBLANK(C4),ISBLANK(C55),ISBLANK(D55),ISBLANK(E55)),"",IF(AND(D55=C4,OR(E55="All",ISNUMBER(SEARCH("," &amp; E4 &amp; ",", "," &amp; SUBSTITUTE(E55," ","") &amp; ",")))),C55/IF(E55="All",COUNTIF(B4:G4,"&lt;&gt;"),LEN(SUBSTITUTE(E55," ",""))-LEN(SUBSTITUTE(SUBSTITUTE(E55," ",""),",",""))+1),0))</f>
        <v/>
      </c>
      <c r="AA55" s="62">
        <f>IF(OR(ISBLANK(E4),ISBLANK(D4),ISBLANK(C55),ISBLANK(D55),ISBLANK(E55)),"",IF(AND(D55=D4,OR(E55="All",ISNUMBER(SEARCH("," &amp; E4 &amp; ",", "," &amp; SUBSTITUTE(E55," ","") &amp; ",")))),C55/IF(E55="All",COUNTIF(B4:G4,"&lt;&gt;"),LEN(SUBSTITUTE(E55," ",""))-LEN(SUBSTITUTE(SUBSTITUTE(E55," ",""),",",""))+1),0))</f>
        <v/>
      </c>
      <c r="AB55" s="1" t="n"/>
      <c r="AC55" s="62">
        <f>IF(OR(ISBLANK(E4),ISBLANK(F4),ISBLANK(C55),ISBLANK(D55),ISBLANK(E55)),"",IF(AND(D55=F4,OR(E55="All",ISNUMBER(SEARCH("," &amp; E4 &amp; ",", "," &amp; SUBSTITUTE(E55," ","") &amp; ",")))),C55/IF(E55="All",COUNTIF(B4:G4,"&lt;&gt;"),LEN(SUBSTITUTE(E55," ",""))-LEN(SUBSTITUTE(SUBSTITUTE(E55," ",""),",",""))+1),0))</f>
        <v/>
      </c>
      <c r="AD55" s="62">
        <f>IF(OR(ISBLANK(E4),ISBLANK(G4),ISBLANK(C55),ISBLANK(D55),ISBLANK(E55)),"",IF(AND(D55=G4,OR(E55="All",ISNUMBER(SEARCH("," &amp; E4 &amp; ",", "," &amp; SUBSTITUTE(E55," ","") &amp; ",")))),C55/IF(E55="All",COUNTIF(B4:G4,"&lt;&gt;"),LEN(SUBSTITUTE(E55," ",""))-LEN(SUBSTITUTE(SUBSTITUTE(E55," ",""),",",""))+1),0))</f>
        <v/>
      </c>
      <c r="AE55" s="62">
        <f>IF(OR(ISBLANK(F4),ISBLANK(B4),ISBLANK(C55),ISBLANK(D55),ISBLANK(E55)),"",IF(AND(D55=B4,OR(E55="All",ISNUMBER(SEARCH("," &amp; F4 &amp; ",", "," &amp; SUBSTITUTE(E55," ","") &amp; ",")))),C55/IF(E55="All",COUNTIF(B4:G4,"&lt;&gt;"),LEN(SUBSTITUTE(E55," ",""))-LEN(SUBSTITUTE(SUBSTITUTE(E55," ",""),",",""))+1),0))</f>
        <v/>
      </c>
      <c r="AF55" s="62">
        <f>IF(OR(ISBLANK(F4),ISBLANK(C4),ISBLANK(C55),ISBLANK(D55),ISBLANK(E55)),"",IF(AND(D55=C4,OR(E55="All",ISNUMBER(SEARCH("," &amp; F4 &amp; ",", "," &amp; SUBSTITUTE(E55," ","") &amp; ",")))),C55/IF(E55="All",COUNTIF(B4:G4,"&lt;&gt;"),LEN(SUBSTITUTE(E55," ",""))-LEN(SUBSTITUTE(SUBSTITUTE(E55," ",""),",",""))+1),0))</f>
        <v/>
      </c>
      <c r="AG55" s="62">
        <f>IF(OR(ISBLANK(F4),ISBLANK(D4),ISBLANK(C55),ISBLANK(D55),ISBLANK(E55)),"",IF(AND(D55=D4,OR(E55="All",ISNUMBER(SEARCH("," &amp; F4 &amp; ",", "," &amp; SUBSTITUTE(E55," ","") &amp; ",")))),C55/IF(E55="All",COUNTIF(B4:G4,"&lt;&gt;"),LEN(SUBSTITUTE(E55," ",""))-LEN(SUBSTITUTE(SUBSTITUTE(E55," ",""),",",""))+1),0))</f>
        <v/>
      </c>
      <c r="AH55" s="62">
        <f>IF(OR(ISBLANK(F4),ISBLANK(E4),ISBLANK(C55),ISBLANK(D55),ISBLANK(E55)),"",IF(AND(D55=E4,OR(E55="All",ISNUMBER(SEARCH("," &amp; F4 &amp; ",", "," &amp; SUBSTITUTE(E55," ","") &amp; ",")))),C55/IF(E55="All",COUNTIF(B4:G4,"&lt;&gt;"),LEN(SUBSTITUTE(E55," ",""))-LEN(SUBSTITUTE(SUBSTITUTE(E55," ",""),",",""))+1),0))</f>
        <v/>
      </c>
      <c r="AJ55" s="62">
        <f>IF(OR(ISBLANK(F4),ISBLANK(G4),ISBLANK(C55),ISBLANK(D55),ISBLANK(E55)),"",IF(AND(D55=G4,OR(E55="All",ISNUMBER(SEARCH("," &amp; F4 &amp; ",", "," &amp; SUBSTITUTE(E55," ","") &amp; ",")))),C55/IF(E55="All",COUNTIF(B4:G4,"&lt;&gt;"),LEN(SUBSTITUTE(E55," ",""))-LEN(SUBSTITUTE(SUBSTITUTE(E55," ",""),",",""))+1),0))</f>
        <v/>
      </c>
      <c r="AK55" s="62">
        <f>IF(OR(ISBLANK(G4),ISBLANK(B4),ISBLANK(C55),ISBLANK(D55),ISBLANK(E55)),"",IF(AND(D55=B4,OR(E55="All",ISNUMBER(SEARCH("," &amp; G4 &amp; ",", "," &amp; SUBSTITUTE(E55," ","") &amp; ",")))),C55/IF(E55="All",COUNTIF(B4:G4,"&lt;&gt;"),LEN(SUBSTITUTE(E55," ",""))-LEN(SUBSTITUTE(SUBSTITUTE(E55," ",""),",",""))+1),0))</f>
        <v/>
      </c>
      <c r="AL55" s="62">
        <f>IF(OR(ISBLANK(G4),ISBLANK(C4),ISBLANK(C55),ISBLANK(D55),ISBLANK(E55)),"",IF(AND(D55=C4,OR(E55="All",ISNUMBER(SEARCH("," &amp; G4 &amp; ",", "," &amp; SUBSTITUTE(E55," ","") &amp; ",")))),C55/IF(E55="All",COUNTIF(B4:G4,"&lt;&gt;"),LEN(SUBSTITUTE(E55," ",""))-LEN(SUBSTITUTE(SUBSTITUTE(E55," ",""),",",""))+1),0))</f>
        <v/>
      </c>
      <c r="AM55" s="62">
        <f>IF(OR(ISBLANK(G4),ISBLANK(D4),ISBLANK(C55),ISBLANK(D55),ISBLANK(E55)),"",IF(AND(D55=D4,OR(E55="All",ISNUMBER(SEARCH("," &amp; G4 &amp; ",", "," &amp; SUBSTITUTE(E55," ","") &amp; ",")))),C55/IF(E55="All",COUNTIF(B4:G4,"&lt;&gt;"),LEN(SUBSTITUTE(E55," ",""))-LEN(SUBSTITUTE(SUBSTITUTE(E55," ",""),",",""))+1),0))</f>
        <v/>
      </c>
      <c r="AN55" s="62">
        <f>IF(OR(ISBLANK(G4),ISBLANK(E4),ISBLANK(C55),ISBLANK(D55),ISBLANK(E55)),"",IF(AND(D55=E4,OR(E55="All",ISNUMBER(SEARCH("," &amp; G4 &amp; ",", "," &amp; SUBSTITUTE(E55," ","") &amp; ",")))),C55/IF(E55="All",COUNTIF(B4:G4,"&lt;&gt;"),LEN(SUBSTITUTE(E55," ",""))-LEN(SUBSTITUTE(SUBSTITUTE(E55," ",""),",",""))+1),0))</f>
        <v/>
      </c>
      <c r="AO55" s="62">
        <f>IF(OR(ISBLANK(G4),ISBLANK(F4),ISBLANK(C55),ISBLANK(D55),ISBLANK(E55)),"",IF(AND(D55=F4,OR(E55="All",ISNUMBER(SEARCH("," &amp; G4 &amp; ",", "," &amp; SUBSTITUTE(E55," ","") &amp; ",")))),C55/IF(E55="All",COUNTIF(B4:G4,"&lt;&gt;"),LEN(SUBSTITUTE(E55," ",""))-LEN(SUBSTITUTE(SUBSTITUTE(E55," ",""),",",""))+1),0))</f>
        <v/>
      </c>
    </row>
    <row r="56" customFormat="1" s="1">
      <c r="A56" s="60" t="n"/>
      <c r="B56" s="61" t="n"/>
      <c r="C56" s="62" t="n"/>
      <c r="D56" s="61" t="n"/>
      <c r="E56" s="63" t="n"/>
      <c r="F56" s="1" t="n"/>
      <c r="G56" s="1" t="n"/>
      <c r="H56" s="62">
        <f>IF(OR(ISBLANK(B4),ISBLANK(C4),ISBLANK(C56),ISBLANK(D56),ISBLANK(E56)),"",IF(AND(D56=C4,OR(E56="All",ISNUMBER(SEARCH("," &amp; B4 &amp; ",", "," &amp; SUBSTITUTE(E56," ","") &amp; ",")))),C56/IF(E56="All",COUNTIF(B4:G4,"&lt;&gt;"),LEN(SUBSTITUTE(E56," ",""))-LEN(SUBSTITUTE(SUBSTITUTE(E56," ",""),",",""))+1),0))</f>
        <v/>
      </c>
      <c r="I56" s="62">
        <f>IF(OR(ISBLANK(B4),ISBLANK(D4),ISBLANK(C56),ISBLANK(D56),ISBLANK(E56)),"",IF(AND(D56=D4,OR(E56="All",ISNUMBER(SEARCH("," &amp; B4 &amp; ",", "," &amp; SUBSTITUTE(E56," ","") &amp; ",")))),C56/IF(E56="All",COUNTIF(B4:G4,"&lt;&gt;"),LEN(SUBSTITUTE(E56," ",""))-LEN(SUBSTITUTE(SUBSTITUTE(E56," ",""),",",""))+1),0))</f>
        <v/>
      </c>
      <c r="J56" s="62">
        <f>IF(OR(ISBLANK(B4),ISBLANK(E4),ISBLANK(C56),ISBLANK(D56),ISBLANK(E56)),"",IF(AND(D56=E4,OR(E56="All",ISNUMBER(SEARCH("," &amp; B4 &amp; ",", "," &amp; SUBSTITUTE(E56," ","") &amp; ",")))),C56/IF(E56="All",COUNTIF(B4:G4,"&lt;&gt;"),LEN(SUBSTITUTE(E56," ",""))-LEN(SUBSTITUTE(SUBSTITUTE(E56," ",""),",",""))+1),0))</f>
        <v/>
      </c>
      <c r="K56" s="62">
        <f>IF(OR(ISBLANK(B4),ISBLANK(F4),ISBLANK(C56),ISBLANK(D56),ISBLANK(E56)),"",IF(AND(D56=F4,OR(E56="All",ISNUMBER(SEARCH("," &amp; B4 &amp; ",", "," &amp; SUBSTITUTE(E56," ","") &amp; ",")))),C56/IF(E56="All",COUNTIF(B4:G4,"&lt;&gt;"),LEN(SUBSTITUTE(E56," ",""))-LEN(SUBSTITUTE(SUBSTITUTE(E56," ",""),",",""))+1),0))</f>
        <v/>
      </c>
      <c r="L56" s="62">
        <f>IF(OR(ISBLANK(B4),ISBLANK(G4),ISBLANK(C56),ISBLANK(D56),ISBLANK(E56)),"",IF(AND(D56=G4,OR(E56="All",ISNUMBER(SEARCH("," &amp; B4 &amp; ",", "," &amp; SUBSTITUTE(E56," ","") &amp; ",")))),C56/IF(E56="All",COUNTIF(B4:G4,"&lt;&gt;"),LEN(SUBSTITUTE(E56," ",""))-LEN(SUBSTITUTE(SUBSTITUTE(E56," ",""),",",""))+1),0))</f>
        <v/>
      </c>
      <c r="M56" s="62">
        <f>IF(OR(ISBLANK(C4),ISBLANK(B4),ISBLANK(C56),ISBLANK(D56),ISBLANK(E56)),"",IF(AND(D56=B4,OR(E56="All",ISNUMBER(SEARCH("," &amp; C4 &amp; ",", "," &amp; SUBSTITUTE(E56," ","") &amp; ",")))),C56/IF(E56="All",COUNTIF(B4:G4,"&lt;&gt;"),LEN(SUBSTITUTE(E56," ",""))-LEN(SUBSTITUTE(SUBSTITUTE(E56," ",""),",",""))+1),0))</f>
        <v/>
      </c>
      <c r="N56" s="1" t="n"/>
      <c r="O56" s="62">
        <f>IF(OR(ISBLANK(C4),ISBLANK(D4),ISBLANK(C56),ISBLANK(D56),ISBLANK(E56)),"",IF(AND(D56=D4,OR(E56="All",ISNUMBER(SEARCH("," &amp; C4 &amp; ",", "," &amp; SUBSTITUTE(E56," ","") &amp; ",")))),C56/IF(E56="All",COUNTIF(B4:G4,"&lt;&gt;"),LEN(SUBSTITUTE(E56," ",""))-LEN(SUBSTITUTE(SUBSTITUTE(E56," ",""),",",""))+1),0))</f>
        <v/>
      </c>
      <c r="P56" s="62">
        <f>IF(OR(ISBLANK(C4),ISBLANK(E4),ISBLANK(C56),ISBLANK(D56),ISBLANK(E56)),"",IF(AND(D56=E4,OR(E56="All",ISNUMBER(SEARCH("," &amp; C4 &amp; ",", "," &amp; SUBSTITUTE(E56," ","") &amp; ",")))),C56/IF(E56="All",COUNTIF(B4:G4,"&lt;&gt;"),LEN(SUBSTITUTE(E56," ",""))-LEN(SUBSTITUTE(SUBSTITUTE(E56," ",""),",",""))+1),0))</f>
        <v/>
      </c>
      <c r="Q56" s="62">
        <f>IF(OR(ISBLANK(C4),ISBLANK(F4),ISBLANK(C56),ISBLANK(D56),ISBLANK(E56)),"",IF(AND(D56=F4,OR(E56="All",ISNUMBER(SEARCH("," &amp; C4 &amp; ",", "," &amp; SUBSTITUTE(E56," ","") &amp; ",")))),C56/IF(E56="All",COUNTIF(B4:G4,"&lt;&gt;"),LEN(SUBSTITUTE(E56," ",""))-LEN(SUBSTITUTE(SUBSTITUTE(E56," ",""),",",""))+1),0))</f>
        <v/>
      </c>
      <c r="R56" s="62">
        <f>IF(OR(ISBLANK(C4),ISBLANK(G4),ISBLANK(C56),ISBLANK(D56),ISBLANK(E56)),"",IF(AND(D56=G4,OR(E56="All",ISNUMBER(SEARCH("," &amp; C4 &amp; ",", "," &amp; SUBSTITUTE(E56," ","") &amp; ",")))),C56/IF(E56="All",COUNTIF(B4:G4,"&lt;&gt;"),LEN(SUBSTITUTE(E56," ",""))-LEN(SUBSTITUTE(SUBSTITUTE(E56," ",""),",",""))+1),0))</f>
        <v/>
      </c>
      <c r="S56" s="62">
        <f>IF(OR(ISBLANK(D4),ISBLANK(B4),ISBLANK(C56),ISBLANK(D56),ISBLANK(E56)),"",IF(AND(D56=B4,OR(E56="All",ISNUMBER(SEARCH("," &amp; D4 &amp; ",", "," &amp; SUBSTITUTE(E56," ","") &amp; ",")))),C56/IF(E56="All",COUNTIF(B4:G4,"&lt;&gt;"),LEN(SUBSTITUTE(E56," ",""))-LEN(SUBSTITUTE(SUBSTITUTE(E56," ",""),",",""))+1),0))</f>
        <v/>
      </c>
      <c r="T56" s="62">
        <f>IF(OR(ISBLANK(D4),ISBLANK(C4),ISBLANK(C56),ISBLANK(D56),ISBLANK(E56)),"",IF(AND(D56=C4,OR(E56="All",ISNUMBER(SEARCH("," &amp; D4 &amp; ",", "," &amp; SUBSTITUTE(E56," ","") &amp; ",")))),C56/IF(E56="All",COUNTIF(B4:G4,"&lt;&gt;"),LEN(SUBSTITUTE(E56," ",""))-LEN(SUBSTITUTE(SUBSTITUTE(E56," ",""),",",""))+1),0))</f>
        <v/>
      </c>
      <c r="U56" s="1" t="n"/>
      <c r="V56" s="62">
        <f>IF(OR(ISBLANK(D4),ISBLANK(E4),ISBLANK(C56),ISBLANK(D56),ISBLANK(E56)),"",IF(AND(D56=E4,OR(E56="All",ISNUMBER(SEARCH("," &amp; D4 &amp; ",", "," &amp; SUBSTITUTE(E56," ","") &amp; ",")))),C56/IF(E56="All",COUNTIF(B4:G4,"&lt;&gt;"),LEN(SUBSTITUTE(E56," ",""))-LEN(SUBSTITUTE(SUBSTITUTE(E56," ",""),",",""))+1),0))</f>
        <v/>
      </c>
      <c r="W56" s="62">
        <f>IF(OR(ISBLANK(D4),ISBLANK(F4),ISBLANK(C56),ISBLANK(D56),ISBLANK(E56)),"",IF(AND(D56=F4,OR(E56="All",ISNUMBER(SEARCH("," &amp; D4 &amp; ",", "," &amp; SUBSTITUTE(E56," ","") &amp; ",")))),C56/IF(E56="All",COUNTIF(B4:G4,"&lt;&gt;"),LEN(SUBSTITUTE(E56," ",""))-LEN(SUBSTITUTE(SUBSTITUTE(E56," ",""),",",""))+1),0))</f>
        <v/>
      </c>
      <c r="X56" s="62">
        <f>IF(OR(ISBLANK(D4),ISBLANK(G4),ISBLANK(C56),ISBLANK(D56),ISBLANK(E56)),"",IF(AND(D56=G4,OR(E56="All",ISNUMBER(SEARCH("," &amp; D4 &amp; ",", "," &amp; SUBSTITUTE(E56," ","") &amp; ",")))),C56/IF(E56="All",COUNTIF(B4:G4,"&lt;&gt;"),LEN(SUBSTITUTE(E56," ",""))-LEN(SUBSTITUTE(SUBSTITUTE(E56," ",""),",",""))+1),0))</f>
        <v/>
      </c>
      <c r="Y56" s="62">
        <f>IF(OR(ISBLANK(E4),ISBLANK(B4),ISBLANK(C56),ISBLANK(D56),ISBLANK(E56)),"",IF(AND(D56=B4,OR(E56="All",ISNUMBER(SEARCH("," &amp; E4 &amp; ",", "," &amp; SUBSTITUTE(E56," ","") &amp; ",")))),C56/IF(E56="All",COUNTIF(B4:G4,"&lt;&gt;"),LEN(SUBSTITUTE(E56," ",""))-LEN(SUBSTITUTE(SUBSTITUTE(E56," ",""),",",""))+1),0))</f>
        <v/>
      </c>
      <c r="Z56" s="62">
        <f>IF(OR(ISBLANK(E4),ISBLANK(C4),ISBLANK(C56),ISBLANK(D56),ISBLANK(E56)),"",IF(AND(D56=C4,OR(E56="All",ISNUMBER(SEARCH("," &amp; E4 &amp; ",", "," &amp; SUBSTITUTE(E56," ","") &amp; ",")))),C56/IF(E56="All",COUNTIF(B4:G4,"&lt;&gt;"),LEN(SUBSTITUTE(E56," ",""))-LEN(SUBSTITUTE(SUBSTITUTE(E56," ",""),",",""))+1),0))</f>
        <v/>
      </c>
      <c r="AA56" s="62">
        <f>IF(OR(ISBLANK(E4),ISBLANK(D4),ISBLANK(C56),ISBLANK(D56),ISBLANK(E56)),"",IF(AND(D56=D4,OR(E56="All",ISNUMBER(SEARCH("," &amp; E4 &amp; ",", "," &amp; SUBSTITUTE(E56," ","") &amp; ",")))),C56/IF(E56="All",COUNTIF(B4:G4,"&lt;&gt;"),LEN(SUBSTITUTE(E56," ",""))-LEN(SUBSTITUTE(SUBSTITUTE(E56," ",""),",",""))+1),0))</f>
        <v/>
      </c>
      <c r="AB56" s="1" t="n"/>
      <c r="AC56" s="62">
        <f>IF(OR(ISBLANK(E4),ISBLANK(F4),ISBLANK(C56),ISBLANK(D56),ISBLANK(E56)),"",IF(AND(D56=F4,OR(E56="All",ISNUMBER(SEARCH("," &amp; E4 &amp; ",", "," &amp; SUBSTITUTE(E56," ","") &amp; ",")))),C56/IF(E56="All",COUNTIF(B4:G4,"&lt;&gt;"),LEN(SUBSTITUTE(E56," ",""))-LEN(SUBSTITUTE(SUBSTITUTE(E56," ",""),",",""))+1),0))</f>
        <v/>
      </c>
      <c r="AD56" s="62">
        <f>IF(OR(ISBLANK(E4),ISBLANK(G4),ISBLANK(C56),ISBLANK(D56),ISBLANK(E56)),"",IF(AND(D56=G4,OR(E56="All",ISNUMBER(SEARCH("," &amp; E4 &amp; ",", "," &amp; SUBSTITUTE(E56," ","") &amp; ",")))),C56/IF(E56="All",COUNTIF(B4:G4,"&lt;&gt;"),LEN(SUBSTITUTE(E56," ",""))-LEN(SUBSTITUTE(SUBSTITUTE(E56," ",""),",",""))+1),0))</f>
        <v/>
      </c>
      <c r="AE56" s="62">
        <f>IF(OR(ISBLANK(F4),ISBLANK(B4),ISBLANK(C56),ISBLANK(D56),ISBLANK(E56)),"",IF(AND(D56=B4,OR(E56="All",ISNUMBER(SEARCH("," &amp; F4 &amp; ",", "," &amp; SUBSTITUTE(E56," ","") &amp; ",")))),C56/IF(E56="All",COUNTIF(B4:G4,"&lt;&gt;"),LEN(SUBSTITUTE(E56," ",""))-LEN(SUBSTITUTE(SUBSTITUTE(E56," ",""),",",""))+1),0))</f>
        <v/>
      </c>
      <c r="AF56" s="62">
        <f>IF(OR(ISBLANK(F4),ISBLANK(C4),ISBLANK(C56),ISBLANK(D56),ISBLANK(E56)),"",IF(AND(D56=C4,OR(E56="All",ISNUMBER(SEARCH("," &amp; F4 &amp; ",", "," &amp; SUBSTITUTE(E56," ","") &amp; ",")))),C56/IF(E56="All",COUNTIF(B4:G4,"&lt;&gt;"),LEN(SUBSTITUTE(E56," ",""))-LEN(SUBSTITUTE(SUBSTITUTE(E56," ",""),",",""))+1),0))</f>
        <v/>
      </c>
      <c r="AG56" s="62">
        <f>IF(OR(ISBLANK(F4),ISBLANK(D4),ISBLANK(C56),ISBLANK(D56),ISBLANK(E56)),"",IF(AND(D56=D4,OR(E56="All",ISNUMBER(SEARCH("," &amp; F4 &amp; ",", "," &amp; SUBSTITUTE(E56," ","") &amp; ",")))),C56/IF(E56="All",COUNTIF(B4:G4,"&lt;&gt;"),LEN(SUBSTITUTE(E56," ",""))-LEN(SUBSTITUTE(SUBSTITUTE(E56," ",""),",",""))+1),0))</f>
        <v/>
      </c>
      <c r="AH56" s="62">
        <f>IF(OR(ISBLANK(F4),ISBLANK(E4),ISBLANK(C56),ISBLANK(D56),ISBLANK(E56)),"",IF(AND(D56=E4,OR(E56="All",ISNUMBER(SEARCH("," &amp; F4 &amp; ",", "," &amp; SUBSTITUTE(E56," ","") &amp; ",")))),C56/IF(E56="All",COUNTIF(B4:G4,"&lt;&gt;"),LEN(SUBSTITUTE(E56," ",""))-LEN(SUBSTITUTE(SUBSTITUTE(E56," ",""),",",""))+1),0))</f>
        <v/>
      </c>
      <c r="AJ56" s="62">
        <f>IF(OR(ISBLANK(F4),ISBLANK(G4),ISBLANK(C56),ISBLANK(D56),ISBLANK(E56)),"",IF(AND(D56=G4,OR(E56="All",ISNUMBER(SEARCH("," &amp; F4 &amp; ",", "," &amp; SUBSTITUTE(E56," ","") &amp; ",")))),C56/IF(E56="All",COUNTIF(B4:G4,"&lt;&gt;"),LEN(SUBSTITUTE(E56," ",""))-LEN(SUBSTITUTE(SUBSTITUTE(E56," ",""),",",""))+1),0))</f>
        <v/>
      </c>
      <c r="AK56" s="62">
        <f>IF(OR(ISBLANK(G4),ISBLANK(B4),ISBLANK(C56),ISBLANK(D56),ISBLANK(E56)),"",IF(AND(D56=B4,OR(E56="All",ISNUMBER(SEARCH("," &amp; G4 &amp; ",", "," &amp; SUBSTITUTE(E56," ","") &amp; ",")))),C56/IF(E56="All",COUNTIF(B4:G4,"&lt;&gt;"),LEN(SUBSTITUTE(E56," ",""))-LEN(SUBSTITUTE(SUBSTITUTE(E56," ",""),",",""))+1),0))</f>
        <v/>
      </c>
      <c r="AL56" s="62">
        <f>IF(OR(ISBLANK(G4),ISBLANK(C4),ISBLANK(C56),ISBLANK(D56),ISBLANK(E56)),"",IF(AND(D56=C4,OR(E56="All",ISNUMBER(SEARCH("," &amp; G4 &amp; ",", "," &amp; SUBSTITUTE(E56," ","") &amp; ",")))),C56/IF(E56="All",COUNTIF(B4:G4,"&lt;&gt;"),LEN(SUBSTITUTE(E56," ",""))-LEN(SUBSTITUTE(SUBSTITUTE(E56," ",""),",",""))+1),0))</f>
        <v/>
      </c>
      <c r="AM56" s="62">
        <f>IF(OR(ISBLANK(G4),ISBLANK(D4),ISBLANK(C56),ISBLANK(D56),ISBLANK(E56)),"",IF(AND(D56=D4,OR(E56="All",ISNUMBER(SEARCH("," &amp; G4 &amp; ",", "," &amp; SUBSTITUTE(E56," ","") &amp; ",")))),C56/IF(E56="All",COUNTIF(B4:G4,"&lt;&gt;"),LEN(SUBSTITUTE(E56," ",""))-LEN(SUBSTITUTE(SUBSTITUTE(E56," ",""),",",""))+1),0))</f>
        <v/>
      </c>
      <c r="AN56" s="62">
        <f>IF(OR(ISBLANK(G4),ISBLANK(E4),ISBLANK(C56),ISBLANK(D56),ISBLANK(E56)),"",IF(AND(D56=E4,OR(E56="All",ISNUMBER(SEARCH("," &amp; G4 &amp; ",", "," &amp; SUBSTITUTE(E56," ","") &amp; ",")))),C56/IF(E56="All",COUNTIF(B4:G4,"&lt;&gt;"),LEN(SUBSTITUTE(E56," ",""))-LEN(SUBSTITUTE(SUBSTITUTE(E56," ",""),",",""))+1),0))</f>
        <v/>
      </c>
      <c r="AO56" s="62">
        <f>IF(OR(ISBLANK(G4),ISBLANK(F4),ISBLANK(C56),ISBLANK(D56),ISBLANK(E56)),"",IF(AND(D56=F4,OR(E56="All",ISNUMBER(SEARCH("," &amp; G4 &amp; ",", "," &amp; SUBSTITUTE(E56," ","") &amp; ",")))),C56/IF(E56="All",COUNTIF(B4:G4,"&lt;&gt;"),LEN(SUBSTITUTE(E56," ",""))-LEN(SUBSTITUTE(SUBSTITUTE(E56," ",""),",",""))+1),0))</f>
        <v/>
      </c>
    </row>
    <row r="57" customFormat="1" s="1">
      <c r="A57" s="60" t="n"/>
      <c r="B57" s="61" t="n"/>
      <c r="C57" s="62" t="n"/>
      <c r="D57" s="61" t="n"/>
      <c r="E57" s="63" t="n"/>
      <c r="F57" s="1" t="n"/>
      <c r="G57" s="1" t="n"/>
      <c r="H57" s="62">
        <f>IF(OR(ISBLANK(B4),ISBLANK(C4),ISBLANK(C57),ISBLANK(D57),ISBLANK(E57)),"",IF(AND(D57=C4,OR(E57="All",ISNUMBER(SEARCH("," &amp; B4 &amp; ",", "," &amp; SUBSTITUTE(E57," ","") &amp; ",")))),C57/IF(E57="All",COUNTIF(B4:G4,"&lt;&gt;"),LEN(SUBSTITUTE(E57," ",""))-LEN(SUBSTITUTE(SUBSTITUTE(E57," ",""),",",""))+1),0))</f>
        <v/>
      </c>
      <c r="I57" s="62">
        <f>IF(OR(ISBLANK(B4),ISBLANK(D4),ISBLANK(C57),ISBLANK(D57),ISBLANK(E57)),"",IF(AND(D57=D4,OR(E57="All",ISNUMBER(SEARCH("," &amp; B4 &amp; ",", "," &amp; SUBSTITUTE(E57," ","") &amp; ",")))),C57/IF(E57="All",COUNTIF(B4:G4,"&lt;&gt;"),LEN(SUBSTITUTE(E57," ",""))-LEN(SUBSTITUTE(SUBSTITUTE(E57," ",""),",",""))+1),0))</f>
        <v/>
      </c>
      <c r="J57" s="62">
        <f>IF(OR(ISBLANK(B4),ISBLANK(E4),ISBLANK(C57),ISBLANK(D57),ISBLANK(E57)),"",IF(AND(D57=E4,OR(E57="All",ISNUMBER(SEARCH("," &amp; B4 &amp; ",", "," &amp; SUBSTITUTE(E57," ","") &amp; ",")))),C57/IF(E57="All",COUNTIF(B4:G4,"&lt;&gt;"),LEN(SUBSTITUTE(E57," ",""))-LEN(SUBSTITUTE(SUBSTITUTE(E57," ",""),",",""))+1),0))</f>
        <v/>
      </c>
      <c r="K57" s="62">
        <f>IF(OR(ISBLANK(B4),ISBLANK(F4),ISBLANK(C57),ISBLANK(D57),ISBLANK(E57)),"",IF(AND(D57=F4,OR(E57="All",ISNUMBER(SEARCH("," &amp; B4 &amp; ",", "," &amp; SUBSTITUTE(E57," ","") &amp; ",")))),C57/IF(E57="All",COUNTIF(B4:G4,"&lt;&gt;"),LEN(SUBSTITUTE(E57," ",""))-LEN(SUBSTITUTE(SUBSTITUTE(E57," ",""),",",""))+1),0))</f>
        <v/>
      </c>
      <c r="L57" s="62">
        <f>IF(OR(ISBLANK(B4),ISBLANK(G4),ISBLANK(C57),ISBLANK(D57),ISBLANK(E57)),"",IF(AND(D57=G4,OR(E57="All",ISNUMBER(SEARCH("," &amp; B4 &amp; ",", "," &amp; SUBSTITUTE(E57," ","") &amp; ",")))),C57/IF(E57="All",COUNTIF(B4:G4,"&lt;&gt;"),LEN(SUBSTITUTE(E57," ",""))-LEN(SUBSTITUTE(SUBSTITUTE(E57," ",""),",",""))+1),0))</f>
        <v/>
      </c>
      <c r="M57" s="62">
        <f>IF(OR(ISBLANK(C4),ISBLANK(B4),ISBLANK(C57),ISBLANK(D57),ISBLANK(E57)),"",IF(AND(D57=B4,OR(E57="All",ISNUMBER(SEARCH("," &amp; C4 &amp; ",", "," &amp; SUBSTITUTE(E57," ","") &amp; ",")))),C57/IF(E57="All",COUNTIF(B4:G4,"&lt;&gt;"),LEN(SUBSTITUTE(E57," ",""))-LEN(SUBSTITUTE(SUBSTITUTE(E57," ",""),",",""))+1),0))</f>
        <v/>
      </c>
      <c r="N57" s="1" t="n"/>
      <c r="O57" s="62">
        <f>IF(OR(ISBLANK(C4),ISBLANK(D4),ISBLANK(C57),ISBLANK(D57),ISBLANK(E57)),"",IF(AND(D57=D4,OR(E57="All",ISNUMBER(SEARCH("," &amp; C4 &amp; ",", "," &amp; SUBSTITUTE(E57," ","") &amp; ",")))),C57/IF(E57="All",COUNTIF(B4:G4,"&lt;&gt;"),LEN(SUBSTITUTE(E57," ",""))-LEN(SUBSTITUTE(SUBSTITUTE(E57," ",""),",",""))+1),0))</f>
        <v/>
      </c>
      <c r="P57" s="62">
        <f>IF(OR(ISBLANK(C4),ISBLANK(E4),ISBLANK(C57),ISBLANK(D57),ISBLANK(E57)),"",IF(AND(D57=E4,OR(E57="All",ISNUMBER(SEARCH("," &amp; C4 &amp; ",", "," &amp; SUBSTITUTE(E57," ","") &amp; ",")))),C57/IF(E57="All",COUNTIF(B4:G4,"&lt;&gt;"),LEN(SUBSTITUTE(E57," ",""))-LEN(SUBSTITUTE(SUBSTITUTE(E57," ",""),",",""))+1),0))</f>
        <v/>
      </c>
      <c r="Q57" s="62">
        <f>IF(OR(ISBLANK(C4),ISBLANK(F4),ISBLANK(C57),ISBLANK(D57),ISBLANK(E57)),"",IF(AND(D57=F4,OR(E57="All",ISNUMBER(SEARCH("," &amp; C4 &amp; ",", "," &amp; SUBSTITUTE(E57," ","") &amp; ",")))),C57/IF(E57="All",COUNTIF(B4:G4,"&lt;&gt;"),LEN(SUBSTITUTE(E57," ",""))-LEN(SUBSTITUTE(SUBSTITUTE(E57," ",""),",",""))+1),0))</f>
        <v/>
      </c>
      <c r="R57" s="62">
        <f>IF(OR(ISBLANK(C4),ISBLANK(G4),ISBLANK(C57),ISBLANK(D57),ISBLANK(E57)),"",IF(AND(D57=G4,OR(E57="All",ISNUMBER(SEARCH("," &amp; C4 &amp; ",", "," &amp; SUBSTITUTE(E57," ","") &amp; ",")))),C57/IF(E57="All",COUNTIF(B4:G4,"&lt;&gt;"),LEN(SUBSTITUTE(E57," ",""))-LEN(SUBSTITUTE(SUBSTITUTE(E57," ",""),",",""))+1),0))</f>
        <v/>
      </c>
      <c r="S57" s="62">
        <f>IF(OR(ISBLANK(D4),ISBLANK(B4),ISBLANK(C57),ISBLANK(D57),ISBLANK(E57)),"",IF(AND(D57=B4,OR(E57="All",ISNUMBER(SEARCH("," &amp; D4 &amp; ",", "," &amp; SUBSTITUTE(E57," ","") &amp; ",")))),C57/IF(E57="All",COUNTIF(B4:G4,"&lt;&gt;"),LEN(SUBSTITUTE(E57," ",""))-LEN(SUBSTITUTE(SUBSTITUTE(E57," ",""),",",""))+1),0))</f>
        <v/>
      </c>
      <c r="T57" s="62">
        <f>IF(OR(ISBLANK(D4),ISBLANK(C4),ISBLANK(C57),ISBLANK(D57),ISBLANK(E57)),"",IF(AND(D57=C4,OR(E57="All",ISNUMBER(SEARCH("," &amp; D4 &amp; ",", "," &amp; SUBSTITUTE(E57," ","") &amp; ",")))),C57/IF(E57="All",COUNTIF(B4:G4,"&lt;&gt;"),LEN(SUBSTITUTE(E57," ",""))-LEN(SUBSTITUTE(SUBSTITUTE(E57," ",""),",",""))+1),0))</f>
        <v/>
      </c>
      <c r="U57" s="1" t="n"/>
      <c r="V57" s="62">
        <f>IF(OR(ISBLANK(D4),ISBLANK(E4),ISBLANK(C57),ISBLANK(D57),ISBLANK(E57)),"",IF(AND(D57=E4,OR(E57="All",ISNUMBER(SEARCH("," &amp; D4 &amp; ",", "," &amp; SUBSTITUTE(E57," ","") &amp; ",")))),C57/IF(E57="All",COUNTIF(B4:G4,"&lt;&gt;"),LEN(SUBSTITUTE(E57," ",""))-LEN(SUBSTITUTE(SUBSTITUTE(E57," ",""),",",""))+1),0))</f>
        <v/>
      </c>
      <c r="W57" s="62">
        <f>IF(OR(ISBLANK(D4),ISBLANK(F4),ISBLANK(C57),ISBLANK(D57),ISBLANK(E57)),"",IF(AND(D57=F4,OR(E57="All",ISNUMBER(SEARCH("," &amp; D4 &amp; ",", "," &amp; SUBSTITUTE(E57," ","") &amp; ",")))),C57/IF(E57="All",COUNTIF(B4:G4,"&lt;&gt;"),LEN(SUBSTITUTE(E57," ",""))-LEN(SUBSTITUTE(SUBSTITUTE(E57," ",""),",",""))+1),0))</f>
        <v/>
      </c>
      <c r="X57" s="62">
        <f>IF(OR(ISBLANK(D4),ISBLANK(G4),ISBLANK(C57),ISBLANK(D57),ISBLANK(E57)),"",IF(AND(D57=G4,OR(E57="All",ISNUMBER(SEARCH("," &amp; D4 &amp; ",", "," &amp; SUBSTITUTE(E57," ","") &amp; ",")))),C57/IF(E57="All",COUNTIF(B4:G4,"&lt;&gt;"),LEN(SUBSTITUTE(E57," ",""))-LEN(SUBSTITUTE(SUBSTITUTE(E57," ",""),",",""))+1),0))</f>
        <v/>
      </c>
      <c r="Y57" s="62">
        <f>IF(OR(ISBLANK(E4),ISBLANK(B4),ISBLANK(C57),ISBLANK(D57),ISBLANK(E57)),"",IF(AND(D57=B4,OR(E57="All",ISNUMBER(SEARCH("," &amp; E4 &amp; ",", "," &amp; SUBSTITUTE(E57," ","") &amp; ",")))),C57/IF(E57="All",COUNTIF(B4:G4,"&lt;&gt;"),LEN(SUBSTITUTE(E57," ",""))-LEN(SUBSTITUTE(SUBSTITUTE(E57," ",""),",",""))+1),0))</f>
        <v/>
      </c>
      <c r="Z57" s="62">
        <f>IF(OR(ISBLANK(E4),ISBLANK(C4),ISBLANK(C57),ISBLANK(D57),ISBLANK(E57)),"",IF(AND(D57=C4,OR(E57="All",ISNUMBER(SEARCH("," &amp; E4 &amp; ",", "," &amp; SUBSTITUTE(E57," ","") &amp; ",")))),C57/IF(E57="All",COUNTIF(B4:G4,"&lt;&gt;"),LEN(SUBSTITUTE(E57," ",""))-LEN(SUBSTITUTE(SUBSTITUTE(E57," ",""),",",""))+1),0))</f>
        <v/>
      </c>
      <c r="AA57" s="62">
        <f>IF(OR(ISBLANK(E4),ISBLANK(D4),ISBLANK(C57),ISBLANK(D57),ISBLANK(E57)),"",IF(AND(D57=D4,OR(E57="All",ISNUMBER(SEARCH("," &amp; E4 &amp; ",", "," &amp; SUBSTITUTE(E57," ","") &amp; ",")))),C57/IF(E57="All",COUNTIF(B4:G4,"&lt;&gt;"),LEN(SUBSTITUTE(E57," ",""))-LEN(SUBSTITUTE(SUBSTITUTE(E57," ",""),",",""))+1),0))</f>
        <v/>
      </c>
      <c r="AB57" s="1" t="n"/>
      <c r="AC57" s="62">
        <f>IF(OR(ISBLANK(E4),ISBLANK(F4),ISBLANK(C57),ISBLANK(D57),ISBLANK(E57)),"",IF(AND(D57=F4,OR(E57="All",ISNUMBER(SEARCH("," &amp; E4 &amp; ",", "," &amp; SUBSTITUTE(E57," ","") &amp; ",")))),C57/IF(E57="All",COUNTIF(B4:G4,"&lt;&gt;"),LEN(SUBSTITUTE(E57," ",""))-LEN(SUBSTITUTE(SUBSTITUTE(E57," ",""),",",""))+1),0))</f>
        <v/>
      </c>
      <c r="AD57" s="62">
        <f>IF(OR(ISBLANK(E4),ISBLANK(G4),ISBLANK(C57),ISBLANK(D57),ISBLANK(E57)),"",IF(AND(D57=G4,OR(E57="All",ISNUMBER(SEARCH("," &amp; E4 &amp; ",", "," &amp; SUBSTITUTE(E57," ","") &amp; ",")))),C57/IF(E57="All",COUNTIF(B4:G4,"&lt;&gt;"),LEN(SUBSTITUTE(E57," ",""))-LEN(SUBSTITUTE(SUBSTITUTE(E57," ",""),",",""))+1),0))</f>
        <v/>
      </c>
      <c r="AE57" s="62">
        <f>IF(OR(ISBLANK(F4),ISBLANK(B4),ISBLANK(C57),ISBLANK(D57),ISBLANK(E57)),"",IF(AND(D57=B4,OR(E57="All",ISNUMBER(SEARCH("," &amp; F4 &amp; ",", "," &amp; SUBSTITUTE(E57," ","") &amp; ",")))),C57/IF(E57="All",COUNTIF(B4:G4,"&lt;&gt;"),LEN(SUBSTITUTE(E57," ",""))-LEN(SUBSTITUTE(SUBSTITUTE(E57," ",""),",",""))+1),0))</f>
        <v/>
      </c>
      <c r="AF57" s="62">
        <f>IF(OR(ISBLANK(F4),ISBLANK(C4),ISBLANK(C57),ISBLANK(D57),ISBLANK(E57)),"",IF(AND(D57=C4,OR(E57="All",ISNUMBER(SEARCH("," &amp; F4 &amp; ",", "," &amp; SUBSTITUTE(E57," ","") &amp; ",")))),C57/IF(E57="All",COUNTIF(B4:G4,"&lt;&gt;"),LEN(SUBSTITUTE(E57," ",""))-LEN(SUBSTITUTE(SUBSTITUTE(E57," ",""),",",""))+1),0))</f>
        <v/>
      </c>
      <c r="AG57" s="62">
        <f>IF(OR(ISBLANK(F4),ISBLANK(D4),ISBLANK(C57),ISBLANK(D57),ISBLANK(E57)),"",IF(AND(D57=D4,OR(E57="All",ISNUMBER(SEARCH("," &amp; F4 &amp; ",", "," &amp; SUBSTITUTE(E57," ","") &amp; ",")))),C57/IF(E57="All",COUNTIF(B4:G4,"&lt;&gt;"),LEN(SUBSTITUTE(E57," ",""))-LEN(SUBSTITUTE(SUBSTITUTE(E57," ",""),",",""))+1),0))</f>
        <v/>
      </c>
      <c r="AH57" s="62">
        <f>IF(OR(ISBLANK(F4),ISBLANK(E4),ISBLANK(C57),ISBLANK(D57),ISBLANK(E57)),"",IF(AND(D57=E4,OR(E57="All",ISNUMBER(SEARCH("," &amp; F4 &amp; ",", "," &amp; SUBSTITUTE(E57," ","") &amp; ",")))),C57/IF(E57="All",COUNTIF(B4:G4,"&lt;&gt;"),LEN(SUBSTITUTE(E57," ",""))-LEN(SUBSTITUTE(SUBSTITUTE(E57," ",""),",",""))+1),0))</f>
        <v/>
      </c>
      <c r="AJ57" s="62">
        <f>IF(OR(ISBLANK(F4),ISBLANK(G4),ISBLANK(C57),ISBLANK(D57),ISBLANK(E57)),"",IF(AND(D57=G4,OR(E57="All",ISNUMBER(SEARCH("," &amp; F4 &amp; ",", "," &amp; SUBSTITUTE(E57," ","") &amp; ",")))),C57/IF(E57="All",COUNTIF(B4:G4,"&lt;&gt;"),LEN(SUBSTITUTE(E57," ",""))-LEN(SUBSTITUTE(SUBSTITUTE(E57," ",""),",",""))+1),0))</f>
        <v/>
      </c>
      <c r="AK57" s="62">
        <f>IF(OR(ISBLANK(G4),ISBLANK(B4),ISBLANK(C57),ISBLANK(D57),ISBLANK(E57)),"",IF(AND(D57=B4,OR(E57="All",ISNUMBER(SEARCH("," &amp; G4 &amp; ",", "," &amp; SUBSTITUTE(E57," ","") &amp; ",")))),C57/IF(E57="All",COUNTIF(B4:G4,"&lt;&gt;"),LEN(SUBSTITUTE(E57," ",""))-LEN(SUBSTITUTE(SUBSTITUTE(E57," ",""),",",""))+1),0))</f>
        <v/>
      </c>
      <c r="AL57" s="62">
        <f>IF(OR(ISBLANK(G4),ISBLANK(C4),ISBLANK(C57),ISBLANK(D57),ISBLANK(E57)),"",IF(AND(D57=C4,OR(E57="All",ISNUMBER(SEARCH("," &amp; G4 &amp; ",", "," &amp; SUBSTITUTE(E57," ","") &amp; ",")))),C57/IF(E57="All",COUNTIF(B4:G4,"&lt;&gt;"),LEN(SUBSTITUTE(E57," ",""))-LEN(SUBSTITUTE(SUBSTITUTE(E57," ",""),",",""))+1),0))</f>
        <v/>
      </c>
      <c r="AM57" s="62">
        <f>IF(OR(ISBLANK(G4),ISBLANK(D4),ISBLANK(C57),ISBLANK(D57),ISBLANK(E57)),"",IF(AND(D57=D4,OR(E57="All",ISNUMBER(SEARCH("," &amp; G4 &amp; ",", "," &amp; SUBSTITUTE(E57," ","") &amp; ",")))),C57/IF(E57="All",COUNTIF(B4:G4,"&lt;&gt;"),LEN(SUBSTITUTE(E57," ",""))-LEN(SUBSTITUTE(SUBSTITUTE(E57," ",""),",",""))+1),0))</f>
        <v/>
      </c>
      <c r="AN57" s="62">
        <f>IF(OR(ISBLANK(G4),ISBLANK(E4),ISBLANK(C57),ISBLANK(D57),ISBLANK(E57)),"",IF(AND(D57=E4,OR(E57="All",ISNUMBER(SEARCH("," &amp; G4 &amp; ",", "," &amp; SUBSTITUTE(E57," ","") &amp; ",")))),C57/IF(E57="All",COUNTIF(B4:G4,"&lt;&gt;"),LEN(SUBSTITUTE(E57," ",""))-LEN(SUBSTITUTE(SUBSTITUTE(E57," ",""),",",""))+1),0))</f>
        <v/>
      </c>
      <c r="AO57" s="62">
        <f>IF(OR(ISBLANK(G4),ISBLANK(F4),ISBLANK(C57),ISBLANK(D57),ISBLANK(E57)),"",IF(AND(D57=F4,OR(E57="All",ISNUMBER(SEARCH("," &amp; G4 &amp; ",", "," &amp; SUBSTITUTE(E57," ","") &amp; ",")))),C57/IF(E57="All",COUNTIF(B4:G4,"&lt;&gt;"),LEN(SUBSTITUTE(E57," ",""))-LEN(SUBSTITUTE(SUBSTITUTE(E57," ",""),",",""))+1),0))</f>
        <v/>
      </c>
    </row>
    <row r="58" customFormat="1" s="1">
      <c r="A58" s="60" t="n"/>
      <c r="B58" s="61" t="n"/>
      <c r="C58" s="62" t="n"/>
      <c r="D58" s="61" t="n"/>
      <c r="E58" s="63" t="n"/>
      <c r="F58" s="1" t="n"/>
      <c r="G58" s="1" t="n"/>
      <c r="H58" s="62">
        <f>IF(OR(ISBLANK(B4),ISBLANK(C4),ISBLANK(C58),ISBLANK(D58),ISBLANK(E58)),"",IF(AND(D58=C4,OR(E58="All",ISNUMBER(SEARCH("," &amp; B4 &amp; ",", "," &amp; SUBSTITUTE(E58," ","") &amp; ",")))),C58/IF(E58="All",COUNTIF(B4:G4,"&lt;&gt;"),LEN(SUBSTITUTE(E58," ",""))-LEN(SUBSTITUTE(SUBSTITUTE(E58," ",""),",",""))+1),0))</f>
        <v/>
      </c>
      <c r="I58" s="62">
        <f>IF(OR(ISBLANK(B4),ISBLANK(D4),ISBLANK(C58),ISBLANK(D58),ISBLANK(E58)),"",IF(AND(D58=D4,OR(E58="All",ISNUMBER(SEARCH("," &amp; B4 &amp; ",", "," &amp; SUBSTITUTE(E58," ","") &amp; ",")))),C58/IF(E58="All",COUNTIF(B4:G4,"&lt;&gt;"),LEN(SUBSTITUTE(E58," ",""))-LEN(SUBSTITUTE(SUBSTITUTE(E58," ",""),",",""))+1),0))</f>
        <v/>
      </c>
      <c r="J58" s="62">
        <f>IF(OR(ISBLANK(B4),ISBLANK(E4),ISBLANK(C58),ISBLANK(D58),ISBLANK(E58)),"",IF(AND(D58=E4,OR(E58="All",ISNUMBER(SEARCH("," &amp; B4 &amp; ",", "," &amp; SUBSTITUTE(E58," ","") &amp; ",")))),C58/IF(E58="All",COUNTIF(B4:G4,"&lt;&gt;"),LEN(SUBSTITUTE(E58," ",""))-LEN(SUBSTITUTE(SUBSTITUTE(E58," ",""),",",""))+1),0))</f>
        <v/>
      </c>
      <c r="K58" s="62">
        <f>IF(OR(ISBLANK(B4),ISBLANK(F4),ISBLANK(C58),ISBLANK(D58),ISBLANK(E58)),"",IF(AND(D58=F4,OR(E58="All",ISNUMBER(SEARCH("," &amp; B4 &amp; ",", "," &amp; SUBSTITUTE(E58," ","") &amp; ",")))),C58/IF(E58="All",COUNTIF(B4:G4,"&lt;&gt;"),LEN(SUBSTITUTE(E58," ",""))-LEN(SUBSTITUTE(SUBSTITUTE(E58," ",""),",",""))+1),0))</f>
        <v/>
      </c>
      <c r="L58" s="62">
        <f>IF(OR(ISBLANK(B4),ISBLANK(G4),ISBLANK(C58),ISBLANK(D58),ISBLANK(E58)),"",IF(AND(D58=G4,OR(E58="All",ISNUMBER(SEARCH("," &amp; B4 &amp; ",", "," &amp; SUBSTITUTE(E58," ","") &amp; ",")))),C58/IF(E58="All",COUNTIF(B4:G4,"&lt;&gt;"),LEN(SUBSTITUTE(E58," ",""))-LEN(SUBSTITUTE(SUBSTITUTE(E58," ",""),",",""))+1),0))</f>
        <v/>
      </c>
      <c r="M58" s="62">
        <f>IF(OR(ISBLANK(C4),ISBLANK(B4),ISBLANK(C58),ISBLANK(D58),ISBLANK(E58)),"",IF(AND(D58=B4,OR(E58="All",ISNUMBER(SEARCH("," &amp; C4 &amp; ",", "," &amp; SUBSTITUTE(E58," ","") &amp; ",")))),C58/IF(E58="All",COUNTIF(B4:G4,"&lt;&gt;"),LEN(SUBSTITUTE(E58," ",""))-LEN(SUBSTITUTE(SUBSTITUTE(E58," ",""),",",""))+1),0))</f>
        <v/>
      </c>
      <c r="N58" s="1" t="n"/>
      <c r="O58" s="62">
        <f>IF(OR(ISBLANK(C4),ISBLANK(D4),ISBLANK(C58),ISBLANK(D58),ISBLANK(E58)),"",IF(AND(D58=D4,OR(E58="All",ISNUMBER(SEARCH("," &amp; C4 &amp; ",", "," &amp; SUBSTITUTE(E58," ","") &amp; ",")))),C58/IF(E58="All",COUNTIF(B4:G4,"&lt;&gt;"),LEN(SUBSTITUTE(E58," ",""))-LEN(SUBSTITUTE(SUBSTITUTE(E58," ",""),",",""))+1),0))</f>
        <v/>
      </c>
      <c r="P58" s="62">
        <f>IF(OR(ISBLANK(C4),ISBLANK(E4),ISBLANK(C58),ISBLANK(D58),ISBLANK(E58)),"",IF(AND(D58=E4,OR(E58="All",ISNUMBER(SEARCH("," &amp; C4 &amp; ",", "," &amp; SUBSTITUTE(E58," ","") &amp; ",")))),C58/IF(E58="All",COUNTIF(B4:G4,"&lt;&gt;"),LEN(SUBSTITUTE(E58," ",""))-LEN(SUBSTITUTE(SUBSTITUTE(E58," ",""),",",""))+1),0))</f>
        <v/>
      </c>
      <c r="Q58" s="62">
        <f>IF(OR(ISBLANK(C4),ISBLANK(F4),ISBLANK(C58),ISBLANK(D58),ISBLANK(E58)),"",IF(AND(D58=F4,OR(E58="All",ISNUMBER(SEARCH("," &amp; C4 &amp; ",", "," &amp; SUBSTITUTE(E58," ","") &amp; ",")))),C58/IF(E58="All",COUNTIF(B4:G4,"&lt;&gt;"),LEN(SUBSTITUTE(E58," ",""))-LEN(SUBSTITUTE(SUBSTITUTE(E58," ",""),",",""))+1),0))</f>
        <v/>
      </c>
      <c r="R58" s="62">
        <f>IF(OR(ISBLANK(C4),ISBLANK(G4),ISBLANK(C58),ISBLANK(D58),ISBLANK(E58)),"",IF(AND(D58=G4,OR(E58="All",ISNUMBER(SEARCH("," &amp; C4 &amp; ",", "," &amp; SUBSTITUTE(E58," ","") &amp; ",")))),C58/IF(E58="All",COUNTIF(B4:G4,"&lt;&gt;"),LEN(SUBSTITUTE(E58," ",""))-LEN(SUBSTITUTE(SUBSTITUTE(E58," ",""),",",""))+1),0))</f>
        <v/>
      </c>
      <c r="S58" s="62">
        <f>IF(OR(ISBLANK(D4),ISBLANK(B4),ISBLANK(C58),ISBLANK(D58),ISBLANK(E58)),"",IF(AND(D58=B4,OR(E58="All",ISNUMBER(SEARCH("," &amp; D4 &amp; ",", "," &amp; SUBSTITUTE(E58," ","") &amp; ",")))),C58/IF(E58="All",COUNTIF(B4:G4,"&lt;&gt;"),LEN(SUBSTITUTE(E58," ",""))-LEN(SUBSTITUTE(SUBSTITUTE(E58," ",""),",",""))+1),0))</f>
        <v/>
      </c>
      <c r="T58" s="62">
        <f>IF(OR(ISBLANK(D4),ISBLANK(C4),ISBLANK(C58),ISBLANK(D58),ISBLANK(E58)),"",IF(AND(D58=C4,OR(E58="All",ISNUMBER(SEARCH("," &amp; D4 &amp; ",", "," &amp; SUBSTITUTE(E58," ","") &amp; ",")))),C58/IF(E58="All",COUNTIF(B4:G4,"&lt;&gt;"),LEN(SUBSTITUTE(E58," ",""))-LEN(SUBSTITUTE(SUBSTITUTE(E58," ",""),",",""))+1),0))</f>
        <v/>
      </c>
      <c r="U58" s="1" t="n"/>
      <c r="V58" s="62">
        <f>IF(OR(ISBLANK(D4),ISBLANK(E4),ISBLANK(C58),ISBLANK(D58),ISBLANK(E58)),"",IF(AND(D58=E4,OR(E58="All",ISNUMBER(SEARCH("," &amp; D4 &amp; ",", "," &amp; SUBSTITUTE(E58," ","") &amp; ",")))),C58/IF(E58="All",COUNTIF(B4:G4,"&lt;&gt;"),LEN(SUBSTITUTE(E58," ",""))-LEN(SUBSTITUTE(SUBSTITUTE(E58," ",""),",",""))+1),0))</f>
        <v/>
      </c>
      <c r="W58" s="62">
        <f>IF(OR(ISBLANK(D4),ISBLANK(F4),ISBLANK(C58),ISBLANK(D58),ISBLANK(E58)),"",IF(AND(D58=F4,OR(E58="All",ISNUMBER(SEARCH("," &amp; D4 &amp; ",", "," &amp; SUBSTITUTE(E58," ","") &amp; ",")))),C58/IF(E58="All",COUNTIF(B4:G4,"&lt;&gt;"),LEN(SUBSTITUTE(E58," ",""))-LEN(SUBSTITUTE(SUBSTITUTE(E58," ",""),",",""))+1),0))</f>
        <v/>
      </c>
      <c r="X58" s="62">
        <f>IF(OR(ISBLANK(D4),ISBLANK(G4),ISBLANK(C58),ISBLANK(D58),ISBLANK(E58)),"",IF(AND(D58=G4,OR(E58="All",ISNUMBER(SEARCH("," &amp; D4 &amp; ",", "," &amp; SUBSTITUTE(E58," ","") &amp; ",")))),C58/IF(E58="All",COUNTIF(B4:G4,"&lt;&gt;"),LEN(SUBSTITUTE(E58," ",""))-LEN(SUBSTITUTE(SUBSTITUTE(E58," ",""),",",""))+1),0))</f>
        <v/>
      </c>
      <c r="Y58" s="62">
        <f>IF(OR(ISBLANK(E4),ISBLANK(B4),ISBLANK(C58),ISBLANK(D58),ISBLANK(E58)),"",IF(AND(D58=B4,OR(E58="All",ISNUMBER(SEARCH("," &amp; E4 &amp; ",", "," &amp; SUBSTITUTE(E58," ","") &amp; ",")))),C58/IF(E58="All",COUNTIF(B4:G4,"&lt;&gt;"),LEN(SUBSTITUTE(E58," ",""))-LEN(SUBSTITUTE(SUBSTITUTE(E58," ",""),",",""))+1),0))</f>
        <v/>
      </c>
      <c r="Z58" s="62">
        <f>IF(OR(ISBLANK(E4),ISBLANK(C4),ISBLANK(C58),ISBLANK(D58),ISBLANK(E58)),"",IF(AND(D58=C4,OR(E58="All",ISNUMBER(SEARCH("," &amp; E4 &amp; ",", "," &amp; SUBSTITUTE(E58," ","") &amp; ",")))),C58/IF(E58="All",COUNTIF(B4:G4,"&lt;&gt;"),LEN(SUBSTITUTE(E58," ",""))-LEN(SUBSTITUTE(SUBSTITUTE(E58," ",""),",",""))+1),0))</f>
        <v/>
      </c>
      <c r="AA58" s="62">
        <f>IF(OR(ISBLANK(E4),ISBLANK(D4),ISBLANK(C58),ISBLANK(D58),ISBLANK(E58)),"",IF(AND(D58=D4,OR(E58="All",ISNUMBER(SEARCH("," &amp; E4 &amp; ",", "," &amp; SUBSTITUTE(E58," ","") &amp; ",")))),C58/IF(E58="All",COUNTIF(B4:G4,"&lt;&gt;"),LEN(SUBSTITUTE(E58," ",""))-LEN(SUBSTITUTE(SUBSTITUTE(E58," ",""),",",""))+1),0))</f>
        <v/>
      </c>
      <c r="AB58" s="1" t="n"/>
      <c r="AC58" s="62">
        <f>IF(OR(ISBLANK(E4),ISBLANK(F4),ISBLANK(C58),ISBLANK(D58),ISBLANK(E58)),"",IF(AND(D58=F4,OR(E58="All",ISNUMBER(SEARCH("," &amp; E4 &amp; ",", "," &amp; SUBSTITUTE(E58," ","") &amp; ",")))),C58/IF(E58="All",COUNTIF(B4:G4,"&lt;&gt;"),LEN(SUBSTITUTE(E58," ",""))-LEN(SUBSTITUTE(SUBSTITUTE(E58," ",""),",",""))+1),0))</f>
        <v/>
      </c>
      <c r="AD58" s="62">
        <f>IF(OR(ISBLANK(E4),ISBLANK(G4),ISBLANK(C58),ISBLANK(D58),ISBLANK(E58)),"",IF(AND(D58=G4,OR(E58="All",ISNUMBER(SEARCH("," &amp; E4 &amp; ",", "," &amp; SUBSTITUTE(E58," ","") &amp; ",")))),C58/IF(E58="All",COUNTIF(B4:G4,"&lt;&gt;"),LEN(SUBSTITUTE(E58," ",""))-LEN(SUBSTITUTE(SUBSTITUTE(E58," ",""),",",""))+1),0))</f>
        <v/>
      </c>
      <c r="AE58" s="62">
        <f>IF(OR(ISBLANK(F4),ISBLANK(B4),ISBLANK(C58),ISBLANK(D58),ISBLANK(E58)),"",IF(AND(D58=B4,OR(E58="All",ISNUMBER(SEARCH("," &amp; F4 &amp; ",", "," &amp; SUBSTITUTE(E58," ","") &amp; ",")))),C58/IF(E58="All",COUNTIF(B4:G4,"&lt;&gt;"),LEN(SUBSTITUTE(E58," ",""))-LEN(SUBSTITUTE(SUBSTITUTE(E58," ",""),",",""))+1),0))</f>
        <v/>
      </c>
      <c r="AF58" s="62">
        <f>IF(OR(ISBLANK(F4),ISBLANK(C4),ISBLANK(C58),ISBLANK(D58),ISBLANK(E58)),"",IF(AND(D58=C4,OR(E58="All",ISNUMBER(SEARCH("," &amp; F4 &amp; ",", "," &amp; SUBSTITUTE(E58," ","") &amp; ",")))),C58/IF(E58="All",COUNTIF(B4:G4,"&lt;&gt;"),LEN(SUBSTITUTE(E58," ",""))-LEN(SUBSTITUTE(SUBSTITUTE(E58," ",""),",",""))+1),0))</f>
        <v/>
      </c>
      <c r="AG58" s="62">
        <f>IF(OR(ISBLANK(F4),ISBLANK(D4),ISBLANK(C58),ISBLANK(D58),ISBLANK(E58)),"",IF(AND(D58=D4,OR(E58="All",ISNUMBER(SEARCH("," &amp; F4 &amp; ",", "," &amp; SUBSTITUTE(E58," ","") &amp; ",")))),C58/IF(E58="All",COUNTIF(B4:G4,"&lt;&gt;"),LEN(SUBSTITUTE(E58," ",""))-LEN(SUBSTITUTE(SUBSTITUTE(E58," ",""),",",""))+1),0))</f>
        <v/>
      </c>
      <c r="AH58" s="62">
        <f>IF(OR(ISBLANK(F4),ISBLANK(E4),ISBLANK(C58),ISBLANK(D58),ISBLANK(E58)),"",IF(AND(D58=E4,OR(E58="All",ISNUMBER(SEARCH("," &amp; F4 &amp; ",", "," &amp; SUBSTITUTE(E58," ","") &amp; ",")))),C58/IF(E58="All",COUNTIF(B4:G4,"&lt;&gt;"),LEN(SUBSTITUTE(E58," ",""))-LEN(SUBSTITUTE(SUBSTITUTE(E58," ",""),",",""))+1),0))</f>
        <v/>
      </c>
      <c r="AJ58" s="62">
        <f>IF(OR(ISBLANK(F4),ISBLANK(G4),ISBLANK(C58),ISBLANK(D58),ISBLANK(E58)),"",IF(AND(D58=G4,OR(E58="All",ISNUMBER(SEARCH("," &amp; F4 &amp; ",", "," &amp; SUBSTITUTE(E58," ","") &amp; ",")))),C58/IF(E58="All",COUNTIF(B4:G4,"&lt;&gt;"),LEN(SUBSTITUTE(E58," ",""))-LEN(SUBSTITUTE(SUBSTITUTE(E58," ",""),",",""))+1),0))</f>
        <v/>
      </c>
      <c r="AK58" s="62">
        <f>IF(OR(ISBLANK(G4),ISBLANK(B4),ISBLANK(C58),ISBLANK(D58),ISBLANK(E58)),"",IF(AND(D58=B4,OR(E58="All",ISNUMBER(SEARCH("," &amp; G4 &amp; ",", "," &amp; SUBSTITUTE(E58," ","") &amp; ",")))),C58/IF(E58="All",COUNTIF(B4:G4,"&lt;&gt;"),LEN(SUBSTITUTE(E58," ",""))-LEN(SUBSTITUTE(SUBSTITUTE(E58," ",""),",",""))+1),0))</f>
        <v/>
      </c>
      <c r="AL58" s="62">
        <f>IF(OR(ISBLANK(G4),ISBLANK(C4),ISBLANK(C58),ISBLANK(D58),ISBLANK(E58)),"",IF(AND(D58=C4,OR(E58="All",ISNUMBER(SEARCH("," &amp; G4 &amp; ",", "," &amp; SUBSTITUTE(E58," ","") &amp; ",")))),C58/IF(E58="All",COUNTIF(B4:G4,"&lt;&gt;"),LEN(SUBSTITUTE(E58," ",""))-LEN(SUBSTITUTE(SUBSTITUTE(E58," ",""),",",""))+1),0))</f>
        <v/>
      </c>
      <c r="AM58" s="62">
        <f>IF(OR(ISBLANK(G4),ISBLANK(D4),ISBLANK(C58),ISBLANK(D58),ISBLANK(E58)),"",IF(AND(D58=D4,OR(E58="All",ISNUMBER(SEARCH("," &amp; G4 &amp; ",", "," &amp; SUBSTITUTE(E58," ","") &amp; ",")))),C58/IF(E58="All",COUNTIF(B4:G4,"&lt;&gt;"),LEN(SUBSTITUTE(E58," ",""))-LEN(SUBSTITUTE(SUBSTITUTE(E58," ",""),",",""))+1),0))</f>
        <v/>
      </c>
      <c r="AN58" s="62">
        <f>IF(OR(ISBLANK(G4),ISBLANK(E4),ISBLANK(C58),ISBLANK(D58),ISBLANK(E58)),"",IF(AND(D58=E4,OR(E58="All",ISNUMBER(SEARCH("," &amp; G4 &amp; ",", "," &amp; SUBSTITUTE(E58," ","") &amp; ",")))),C58/IF(E58="All",COUNTIF(B4:G4,"&lt;&gt;"),LEN(SUBSTITUTE(E58," ",""))-LEN(SUBSTITUTE(SUBSTITUTE(E58," ",""),",",""))+1),0))</f>
        <v/>
      </c>
      <c r="AO58" s="62">
        <f>IF(OR(ISBLANK(G4),ISBLANK(F4),ISBLANK(C58),ISBLANK(D58),ISBLANK(E58)),"",IF(AND(D58=F4,OR(E58="All",ISNUMBER(SEARCH("," &amp; G4 &amp; ",", "," &amp; SUBSTITUTE(E58," ","") &amp; ",")))),C58/IF(E58="All",COUNTIF(B4:G4,"&lt;&gt;"),LEN(SUBSTITUTE(E58," ",""))-LEN(SUBSTITUTE(SUBSTITUTE(E58," ",""),",",""))+1),0))</f>
        <v/>
      </c>
    </row>
    <row r="59" customFormat="1" s="1">
      <c r="A59" s="60" t="n"/>
      <c r="B59" s="61" t="n"/>
      <c r="C59" s="62" t="n"/>
      <c r="D59" s="61" t="n"/>
      <c r="E59" s="63" t="n"/>
      <c r="F59" s="1" t="n"/>
      <c r="G59" s="1" t="n"/>
      <c r="H59" s="62">
        <f>IF(OR(ISBLANK(B4),ISBLANK(C4),ISBLANK(C59),ISBLANK(D59),ISBLANK(E59)),"",IF(AND(D59=C4,OR(E59="All",ISNUMBER(SEARCH("," &amp; B4 &amp; ",", "," &amp; SUBSTITUTE(E59," ","") &amp; ",")))),C59/IF(E59="All",COUNTIF(B4:G4,"&lt;&gt;"),LEN(SUBSTITUTE(E59," ",""))-LEN(SUBSTITUTE(SUBSTITUTE(E59," ",""),",",""))+1),0))</f>
        <v/>
      </c>
      <c r="I59" s="62">
        <f>IF(OR(ISBLANK(B4),ISBLANK(D4),ISBLANK(C59),ISBLANK(D59),ISBLANK(E59)),"",IF(AND(D59=D4,OR(E59="All",ISNUMBER(SEARCH("," &amp; B4 &amp; ",", "," &amp; SUBSTITUTE(E59," ","") &amp; ",")))),C59/IF(E59="All",COUNTIF(B4:G4,"&lt;&gt;"),LEN(SUBSTITUTE(E59," ",""))-LEN(SUBSTITUTE(SUBSTITUTE(E59," ",""),",",""))+1),0))</f>
        <v/>
      </c>
      <c r="J59" s="62">
        <f>IF(OR(ISBLANK(B4),ISBLANK(E4),ISBLANK(C59),ISBLANK(D59),ISBLANK(E59)),"",IF(AND(D59=E4,OR(E59="All",ISNUMBER(SEARCH("," &amp; B4 &amp; ",", "," &amp; SUBSTITUTE(E59," ","") &amp; ",")))),C59/IF(E59="All",COUNTIF(B4:G4,"&lt;&gt;"),LEN(SUBSTITUTE(E59," ",""))-LEN(SUBSTITUTE(SUBSTITUTE(E59," ",""),",",""))+1),0))</f>
        <v/>
      </c>
      <c r="K59" s="62">
        <f>IF(OR(ISBLANK(B4),ISBLANK(F4),ISBLANK(C59),ISBLANK(D59),ISBLANK(E59)),"",IF(AND(D59=F4,OR(E59="All",ISNUMBER(SEARCH("," &amp; B4 &amp; ",", "," &amp; SUBSTITUTE(E59," ","") &amp; ",")))),C59/IF(E59="All",COUNTIF(B4:G4,"&lt;&gt;"),LEN(SUBSTITUTE(E59," ",""))-LEN(SUBSTITUTE(SUBSTITUTE(E59," ",""),",",""))+1),0))</f>
        <v/>
      </c>
      <c r="L59" s="62">
        <f>IF(OR(ISBLANK(B4),ISBLANK(G4),ISBLANK(C59),ISBLANK(D59),ISBLANK(E59)),"",IF(AND(D59=G4,OR(E59="All",ISNUMBER(SEARCH("," &amp; B4 &amp; ",", "," &amp; SUBSTITUTE(E59," ","") &amp; ",")))),C59/IF(E59="All",COUNTIF(B4:G4,"&lt;&gt;"),LEN(SUBSTITUTE(E59," ",""))-LEN(SUBSTITUTE(SUBSTITUTE(E59," ",""),",",""))+1),0))</f>
        <v/>
      </c>
      <c r="M59" s="62">
        <f>IF(OR(ISBLANK(C4),ISBLANK(B4),ISBLANK(C59),ISBLANK(D59),ISBLANK(E59)),"",IF(AND(D59=B4,OR(E59="All",ISNUMBER(SEARCH("," &amp; C4 &amp; ",", "," &amp; SUBSTITUTE(E59," ","") &amp; ",")))),C59/IF(E59="All",COUNTIF(B4:G4,"&lt;&gt;"),LEN(SUBSTITUTE(E59," ",""))-LEN(SUBSTITUTE(SUBSTITUTE(E59," ",""),",",""))+1),0))</f>
        <v/>
      </c>
      <c r="N59" s="1" t="n"/>
      <c r="O59" s="62">
        <f>IF(OR(ISBLANK(C4),ISBLANK(D4),ISBLANK(C59),ISBLANK(D59),ISBLANK(E59)),"",IF(AND(D59=D4,OR(E59="All",ISNUMBER(SEARCH("," &amp; C4 &amp; ",", "," &amp; SUBSTITUTE(E59," ","") &amp; ",")))),C59/IF(E59="All",COUNTIF(B4:G4,"&lt;&gt;"),LEN(SUBSTITUTE(E59," ",""))-LEN(SUBSTITUTE(SUBSTITUTE(E59," ",""),",",""))+1),0))</f>
        <v/>
      </c>
      <c r="P59" s="62">
        <f>IF(OR(ISBLANK(C4),ISBLANK(E4),ISBLANK(C59),ISBLANK(D59),ISBLANK(E59)),"",IF(AND(D59=E4,OR(E59="All",ISNUMBER(SEARCH("," &amp; C4 &amp; ",", "," &amp; SUBSTITUTE(E59," ","") &amp; ",")))),C59/IF(E59="All",COUNTIF(B4:G4,"&lt;&gt;"),LEN(SUBSTITUTE(E59," ",""))-LEN(SUBSTITUTE(SUBSTITUTE(E59," ",""),",",""))+1),0))</f>
        <v/>
      </c>
      <c r="Q59" s="62">
        <f>IF(OR(ISBLANK(C4),ISBLANK(F4),ISBLANK(C59),ISBLANK(D59),ISBLANK(E59)),"",IF(AND(D59=F4,OR(E59="All",ISNUMBER(SEARCH("," &amp; C4 &amp; ",", "," &amp; SUBSTITUTE(E59," ","") &amp; ",")))),C59/IF(E59="All",COUNTIF(B4:G4,"&lt;&gt;"),LEN(SUBSTITUTE(E59," ",""))-LEN(SUBSTITUTE(SUBSTITUTE(E59," ",""),",",""))+1),0))</f>
        <v/>
      </c>
      <c r="R59" s="62">
        <f>IF(OR(ISBLANK(C4),ISBLANK(G4),ISBLANK(C59),ISBLANK(D59),ISBLANK(E59)),"",IF(AND(D59=G4,OR(E59="All",ISNUMBER(SEARCH("," &amp; C4 &amp; ",", "," &amp; SUBSTITUTE(E59," ","") &amp; ",")))),C59/IF(E59="All",COUNTIF(B4:G4,"&lt;&gt;"),LEN(SUBSTITUTE(E59," ",""))-LEN(SUBSTITUTE(SUBSTITUTE(E59," ",""),",",""))+1),0))</f>
        <v/>
      </c>
      <c r="S59" s="62">
        <f>IF(OR(ISBLANK(D4),ISBLANK(B4),ISBLANK(C59),ISBLANK(D59),ISBLANK(E59)),"",IF(AND(D59=B4,OR(E59="All",ISNUMBER(SEARCH("," &amp; D4 &amp; ",", "," &amp; SUBSTITUTE(E59," ","") &amp; ",")))),C59/IF(E59="All",COUNTIF(B4:G4,"&lt;&gt;"),LEN(SUBSTITUTE(E59," ",""))-LEN(SUBSTITUTE(SUBSTITUTE(E59," ",""),",",""))+1),0))</f>
        <v/>
      </c>
      <c r="T59" s="62">
        <f>IF(OR(ISBLANK(D4),ISBLANK(C4),ISBLANK(C59),ISBLANK(D59),ISBLANK(E59)),"",IF(AND(D59=C4,OR(E59="All",ISNUMBER(SEARCH("," &amp; D4 &amp; ",", "," &amp; SUBSTITUTE(E59," ","") &amp; ",")))),C59/IF(E59="All",COUNTIF(B4:G4,"&lt;&gt;"),LEN(SUBSTITUTE(E59," ",""))-LEN(SUBSTITUTE(SUBSTITUTE(E59," ",""),",",""))+1),0))</f>
        <v/>
      </c>
      <c r="U59" s="1" t="n"/>
      <c r="V59" s="62">
        <f>IF(OR(ISBLANK(D4),ISBLANK(E4),ISBLANK(C59),ISBLANK(D59),ISBLANK(E59)),"",IF(AND(D59=E4,OR(E59="All",ISNUMBER(SEARCH("," &amp; D4 &amp; ",", "," &amp; SUBSTITUTE(E59," ","") &amp; ",")))),C59/IF(E59="All",COUNTIF(B4:G4,"&lt;&gt;"),LEN(SUBSTITUTE(E59," ",""))-LEN(SUBSTITUTE(SUBSTITUTE(E59," ",""),",",""))+1),0))</f>
        <v/>
      </c>
      <c r="W59" s="62">
        <f>IF(OR(ISBLANK(D4),ISBLANK(F4),ISBLANK(C59),ISBLANK(D59),ISBLANK(E59)),"",IF(AND(D59=F4,OR(E59="All",ISNUMBER(SEARCH("," &amp; D4 &amp; ",", "," &amp; SUBSTITUTE(E59," ","") &amp; ",")))),C59/IF(E59="All",COUNTIF(B4:G4,"&lt;&gt;"),LEN(SUBSTITUTE(E59," ",""))-LEN(SUBSTITUTE(SUBSTITUTE(E59," ",""),",",""))+1),0))</f>
        <v/>
      </c>
      <c r="X59" s="62">
        <f>IF(OR(ISBLANK(D4),ISBLANK(G4),ISBLANK(C59),ISBLANK(D59),ISBLANK(E59)),"",IF(AND(D59=G4,OR(E59="All",ISNUMBER(SEARCH("," &amp; D4 &amp; ",", "," &amp; SUBSTITUTE(E59," ","") &amp; ",")))),C59/IF(E59="All",COUNTIF(B4:G4,"&lt;&gt;"),LEN(SUBSTITUTE(E59," ",""))-LEN(SUBSTITUTE(SUBSTITUTE(E59," ",""),",",""))+1),0))</f>
        <v/>
      </c>
      <c r="Y59" s="62">
        <f>IF(OR(ISBLANK(E4),ISBLANK(B4),ISBLANK(C59),ISBLANK(D59),ISBLANK(E59)),"",IF(AND(D59=B4,OR(E59="All",ISNUMBER(SEARCH("," &amp; E4 &amp; ",", "," &amp; SUBSTITUTE(E59," ","") &amp; ",")))),C59/IF(E59="All",COUNTIF(B4:G4,"&lt;&gt;"),LEN(SUBSTITUTE(E59," ",""))-LEN(SUBSTITUTE(SUBSTITUTE(E59," ",""),",",""))+1),0))</f>
        <v/>
      </c>
      <c r="Z59" s="62">
        <f>IF(OR(ISBLANK(E4),ISBLANK(C4),ISBLANK(C59),ISBLANK(D59),ISBLANK(E59)),"",IF(AND(D59=C4,OR(E59="All",ISNUMBER(SEARCH("," &amp; E4 &amp; ",", "," &amp; SUBSTITUTE(E59," ","") &amp; ",")))),C59/IF(E59="All",COUNTIF(B4:G4,"&lt;&gt;"),LEN(SUBSTITUTE(E59," ",""))-LEN(SUBSTITUTE(SUBSTITUTE(E59," ",""),",",""))+1),0))</f>
        <v/>
      </c>
      <c r="AA59" s="62">
        <f>IF(OR(ISBLANK(E4),ISBLANK(D4),ISBLANK(C59),ISBLANK(D59),ISBLANK(E59)),"",IF(AND(D59=D4,OR(E59="All",ISNUMBER(SEARCH("," &amp; E4 &amp; ",", "," &amp; SUBSTITUTE(E59," ","") &amp; ",")))),C59/IF(E59="All",COUNTIF(B4:G4,"&lt;&gt;"),LEN(SUBSTITUTE(E59," ",""))-LEN(SUBSTITUTE(SUBSTITUTE(E59," ",""),",",""))+1),0))</f>
        <v/>
      </c>
      <c r="AB59" s="1" t="n"/>
      <c r="AC59" s="62">
        <f>IF(OR(ISBLANK(E4),ISBLANK(F4),ISBLANK(C59),ISBLANK(D59),ISBLANK(E59)),"",IF(AND(D59=F4,OR(E59="All",ISNUMBER(SEARCH("," &amp; E4 &amp; ",", "," &amp; SUBSTITUTE(E59," ","") &amp; ",")))),C59/IF(E59="All",COUNTIF(B4:G4,"&lt;&gt;"),LEN(SUBSTITUTE(E59," ",""))-LEN(SUBSTITUTE(SUBSTITUTE(E59," ",""),",",""))+1),0))</f>
        <v/>
      </c>
      <c r="AD59" s="62">
        <f>IF(OR(ISBLANK(E4),ISBLANK(G4),ISBLANK(C59),ISBLANK(D59),ISBLANK(E59)),"",IF(AND(D59=G4,OR(E59="All",ISNUMBER(SEARCH("," &amp; E4 &amp; ",", "," &amp; SUBSTITUTE(E59," ","") &amp; ",")))),C59/IF(E59="All",COUNTIF(B4:G4,"&lt;&gt;"),LEN(SUBSTITUTE(E59," ",""))-LEN(SUBSTITUTE(SUBSTITUTE(E59," ",""),",",""))+1),0))</f>
        <v/>
      </c>
      <c r="AE59" s="62">
        <f>IF(OR(ISBLANK(F4),ISBLANK(B4),ISBLANK(C59),ISBLANK(D59),ISBLANK(E59)),"",IF(AND(D59=B4,OR(E59="All",ISNUMBER(SEARCH("," &amp; F4 &amp; ",", "," &amp; SUBSTITUTE(E59," ","") &amp; ",")))),C59/IF(E59="All",COUNTIF(B4:G4,"&lt;&gt;"),LEN(SUBSTITUTE(E59," ",""))-LEN(SUBSTITUTE(SUBSTITUTE(E59," ",""),",",""))+1),0))</f>
        <v/>
      </c>
      <c r="AF59" s="62">
        <f>IF(OR(ISBLANK(F4),ISBLANK(C4),ISBLANK(C59),ISBLANK(D59),ISBLANK(E59)),"",IF(AND(D59=C4,OR(E59="All",ISNUMBER(SEARCH("," &amp; F4 &amp; ",", "," &amp; SUBSTITUTE(E59," ","") &amp; ",")))),C59/IF(E59="All",COUNTIF(B4:G4,"&lt;&gt;"),LEN(SUBSTITUTE(E59," ",""))-LEN(SUBSTITUTE(SUBSTITUTE(E59," ",""),",",""))+1),0))</f>
        <v/>
      </c>
      <c r="AG59" s="62">
        <f>IF(OR(ISBLANK(F4),ISBLANK(D4),ISBLANK(C59),ISBLANK(D59),ISBLANK(E59)),"",IF(AND(D59=D4,OR(E59="All",ISNUMBER(SEARCH("," &amp; F4 &amp; ",", "," &amp; SUBSTITUTE(E59," ","") &amp; ",")))),C59/IF(E59="All",COUNTIF(B4:G4,"&lt;&gt;"),LEN(SUBSTITUTE(E59," ",""))-LEN(SUBSTITUTE(SUBSTITUTE(E59," ",""),",",""))+1),0))</f>
        <v/>
      </c>
      <c r="AH59" s="62">
        <f>IF(OR(ISBLANK(F4),ISBLANK(E4),ISBLANK(C59),ISBLANK(D59),ISBLANK(E59)),"",IF(AND(D59=E4,OR(E59="All",ISNUMBER(SEARCH("," &amp; F4 &amp; ",", "," &amp; SUBSTITUTE(E59," ","") &amp; ",")))),C59/IF(E59="All",COUNTIF(B4:G4,"&lt;&gt;"),LEN(SUBSTITUTE(E59," ",""))-LEN(SUBSTITUTE(SUBSTITUTE(E59," ",""),",",""))+1),0))</f>
        <v/>
      </c>
      <c r="AJ59" s="62">
        <f>IF(OR(ISBLANK(F4),ISBLANK(G4),ISBLANK(C59),ISBLANK(D59),ISBLANK(E59)),"",IF(AND(D59=G4,OR(E59="All",ISNUMBER(SEARCH("," &amp; F4 &amp; ",", "," &amp; SUBSTITUTE(E59," ","") &amp; ",")))),C59/IF(E59="All",COUNTIF(B4:G4,"&lt;&gt;"),LEN(SUBSTITUTE(E59," ",""))-LEN(SUBSTITUTE(SUBSTITUTE(E59," ",""),",",""))+1),0))</f>
        <v/>
      </c>
      <c r="AK59" s="62">
        <f>IF(OR(ISBLANK(G4),ISBLANK(B4),ISBLANK(C59),ISBLANK(D59),ISBLANK(E59)),"",IF(AND(D59=B4,OR(E59="All",ISNUMBER(SEARCH("," &amp; G4 &amp; ",", "," &amp; SUBSTITUTE(E59," ","") &amp; ",")))),C59/IF(E59="All",COUNTIF(B4:G4,"&lt;&gt;"),LEN(SUBSTITUTE(E59," ",""))-LEN(SUBSTITUTE(SUBSTITUTE(E59," ",""),",",""))+1),0))</f>
        <v/>
      </c>
      <c r="AL59" s="62">
        <f>IF(OR(ISBLANK(G4),ISBLANK(C4),ISBLANK(C59),ISBLANK(D59),ISBLANK(E59)),"",IF(AND(D59=C4,OR(E59="All",ISNUMBER(SEARCH("," &amp; G4 &amp; ",", "," &amp; SUBSTITUTE(E59," ","") &amp; ",")))),C59/IF(E59="All",COUNTIF(B4:G4,"&lt;&gt;"),LEN(SUBSTITUTE(E59," ",""))-LEN(SUBSTITUTE(SUBSTITUTE(E59," ",""),",",""))+1),0))</f>
        <v/>
      </c>
      <c r="AM59" s="62">
        <f>IF(OR(ISBLANK(G4),ISBLANK(D4),ISBLANK(C59),ISBLANK(D59),ISBLANK(E59)),"",IF(AND(D59=D4,OR(E59="All",ISNUMBER(SEARCH("," &amp; G4 &amp; ",", "," &amp; SUBSTITUTE(E59," ","") &amp; ",")))),C59/IF(E59="All",COUNTIF(B4:G4,"&lt;&gt;"),LEN(SUBSTITUTE(E59," ",""))-LEN(SUBSTITUTE(SUBSTITUTE(E59," ",""),",",""))+1),0))</f>
        <v/>
      </c>
      <c r="AN59" s="62">
        <f>IF(OR(ISBLANK(G4),ISBLANK(E4),ISBLANK(C59),ISBLANK(D59),ISBLANK(E59)),"",IF(AND(D59=E4,OR(E59="All",ISNUMBER(SEARCH("," &amp; G4 &amp; ",", "," &amp; SUBSTITUTE(E59," ","") &amp; ",")))),C59/IF(E59="All",COUNTIF(B4:G4,"&lt;&gt;"),LEN(SUBSTITUTE(E59," ",""))-LEN(SUBSTITUTE(SUBSTITUTE(E59," ",""),",",""))+1),0))</f>
        <v/>
      </c>
      <c r="AO59" s="62">
        <f>IF(OR(ISBLANK(G4),ISBLANK(F4),ISBLANK(C59),ISBLANK(D59),ISBLANK(E59)),"",IF(AND(D59=F4,OR(E59="All",ISNUMBER(SEARCH("," &amp; G4 &amp; ",", "," &amp; SUBSTITUTE(E59," ","") &amp; ",")))),C59/IF(E59="All",COUNTIF(B4:G4,"&lt;&gt;"),LEN(SUBSTITUTE(E59," ",""))-LEN(SUBSTITUTE(SUBSTITUTE(E59," ",""),",",""))+1),0))</f>
        <v/>
      </c>
    </row>
    <row r="60" customFormat="1" s="1">
      <c r="A60" s="60" t="n"/>
      <c r="B60" s="61" t="n"/>
      <c r="C60" s="62" t="n"/>
      <c r="D60" s="61" t="n"/>
      <c r="E60" s="63" t="n"/>
      <c r="F60" s="1" t="n"/>
      <c r="G60" s="1" t="n"/>
      <c r="H60" s="62">
        <f>IF(OR(ISBLANK(B4),ISBLANK(C4),ISBLANK(C60),ISBLANK(D60),ISBLANK(E60)),"",IF(AND(D60=C4,OR(E60="All",ISNUMBER(SEARCH("," &amp; B4 &amp; ",", "," &amp; SUBSTITUTE(E60," ","") &amp; ",")))),C60/IF(E60="All",COUNTIF(B4:G4,"&lt;&gt;"),LEN(SUBSTITUTE(E60," ",""))-LEN(SUBSTITUTE(SUBSTITUTE(E60," ",""),",",""))+1),0))</f>
        <v/>
      </c>
      <c r="I60" s="62">
        <f>IF(OR(ISBLANK(B4),ISBLANK(D4),ISBLANK(C60),ISBLANK(D60),ISBLANK(E60)),"",IF(AND(D60=D4,OR(E60="All",ISNUMBER(SEARCH("," &amp; B4 &amp; ",", "," &amp; SUBSTITUTE(E60," ","") &amp; ",")))),C60/IF(E60="All",COUNTIF(B4:G4,"&lt;&gt;"),LEN(SUBSTITUTE(E60," ",""))-LEN(SUBSTITUTE(SUBSTITUTE(E60," ",""),",",""))+1),0))</f>
        <v/>
      </c>
      <c r="J60" s="62">
        <f>IF(OR(ISBLANK(B4),ISBLANK(E4),ISBLANK(C60),ISBLANK(D60),ISBLANK(E60)),"",IF(AND(D60=E4,OR(E60="All",ISNUMBER(SEARCH("," &amp; B4 &amp; ",", "," &amp; SUBSTITUTE(E60," ","") &amp; ",")))),C60/IF(E60="All",COUNTIF(B4:G4,"&lt;&gt;"),LEN(SUBSTITUTE(E60," ",""))-LEN(SUBSTITUTE(SUBSTITUTE(E60," ",""),",",""))+1),0))</f>
        <v/>
      </c>
      <c r="K60" s="62">
        <f>IF(OR(ISBLANK(B4),ISBLANK(F4),ISBLANK(C60),ISBLANK(D60),ISBLANK(E60)),"",IF(AND(D60=F4,OR(E60="All",ISNUMBER(SEARCH("," &amp; B4 &amp; ",", "," &amp; SUBSTITUTE(E60," ","") &amp; ",")))),C60/IF(E60="All",COUNTIF(B4:G4,"&lt;&gt;"),LEN(SUBSTITUTE(E60," ",""))-LEN(SUBSTITUTE(SUBSTITUTE(E60," ",""),",",""))+1),0))</f>
        <v/>
      </c>
      <c r="L60" s="62">
        <f>IF(OR(ISBLANK(B4),ISBLANK(G4),ISBLANK(C60),ISBLANK(D60),ISBLANK(E60)),"",IF(AND(D60=G4,OR(E60="All",ISNUMBER(SEARCH("," &amp; B4 &amp; ",", "," &amp; SUBSTITUTE(E60," ","") &amp; ",")))),C60/IF(E60="All",COUNTIF(B4:G4,"&lt;&gt;"),LEN(SUBSTITUTE(E60," ",""))-LEN(SUBSTITUTE(SUBSTITUTE(E60," ",""),",",""))+1),0))</f>
        <v/>
      </c>
      <c r="M60" s="62">
        <f>IF(OR(ISBLANK(C4),ISBLANK(B4),ISBLANK(C60),ISBLANK(D60),ISBLANK(E60)),"",IF(AND(D60=B4,OR(E60="All",ISNUMBER(SEARCH("," &amp; C4 &amp; ",", "," &amp; SUBSTITUTE(E60," ","") &amp; ",")))),C60/IF(E60="All",COUNTIF(B4:G4,"&lt;&gt;"),LEN(SUBSTITUTE(E60," ",""))-LEN(SUBSTITUTE(SUBSTITUTE(E60," ",""),",",""))+1),0))</f>
        <v/>
      </c>
      <c r="N60" s="1" t="n"/>
      <c r="O60" s="62">
        <f>IF(OR(ISBLANK(C4),ISBLANK(D4),ISBLANK(C60),ISBLANK(D60),ISBLANK(E60)),"",IF(AND(D60=D4,OR(E60="All",ISNUMBER(SEARCH("," &amp; C4 &amp; ",", "," &amp; SUBSTITUTE(E60," ","") &amp; ",")))),C60/IF(E60="All",COUNTIF(B4:G4,"&lt;&gt;"),LEN(SUBSTITUTE(E60," ",""))-LEN(SUBSTITUTE(SUBSTITUTE(E60," ",""),",",""))+1),0))</f>
        <v/>
      </c>
      <c r="P60" s="62">
        <f>IF(OR(ISBLANK(C4),ISBLANK(E4),ISBLANK(C60),ISBLANK(D60),ISBLANK(E60)),"",IF(AND(D60=E4,OR(E60="All",ISNUMBER(SEARCH("," &amp; C4 &amp; ",", "," &amp; SUBSTITUTE(E60," ","") &amp; ",")))),C60/IF(E60="All",COUNTIF(B4:G4,"&lt;&gt;"),LEN(SUBSTITUTE(E60," ",""))-LEN(SUBSTITUTE(SUBSTITUTE(E60," ",""),",",""))+1),0))</f>
        <v/>
      </c>
      <c r="Q60" s="62">
        <f>IF(OR(ISBLANK(C4),ISBLANK(F4),ISBLANK(C60),ISBLANK(D60),ISBLANK(E60)),"",IF(AND(D60=F4,OR(E60="All",ISNUMBER(SEARCH("," &amp; C4 &amp; ",", "," &amp; SUBSTITUTE(E60," ","") &amp; ",")))),C60/IF(E60="All",COUNTIF(B4:G4,"&lt;&gt;"),LEN(SUBSTITUTE(E60," ",""))-LEN(SUBSTITUTE(SUBSTITUTE(E60," ",""),",",""))+1),0))</f>
        <v/>
      </c>
      <c r="R60" s="62">
        <f>IF(OR(ISBLANK(C4),ISBLANK(G4),ISBLANK(C60),ISBLANK(D60),ISBLANK(E60)),"",IF(AND(D60=G4,OR(E60="All",ISNUMBER(SEARCH("," &amp; C4 &amp; ",", "," &amp; SUBSTITUTE(E60," ","") &amp; ",")))),C60/IF(E60="All",COUNTIF(B4:G4,"&lt;&gt;"),LEN(SUBSTITUTE(E60," ",""))-LEN(SUBSTITUTE(SUBSTITUTE(E60," ",""),",",""))+1),0))</f>
        <v/>
      </c>
      <c r="S60" s="62">
        <f>IF(OR(ISBLANK(D4),ISBLANK(B4),ISBLANK(C60),ISBLANK(D60),ISBLANK(E60)),"",IF(AND(D60=B4,OR(E60="All",ISNUMBER(SEARCH("," &amp; D4 &amp; ",", "," &amp; SUBSTITUTE(E60," ","") &amp; ",")))),C60/IF(E60="All",COUNTIF(B4:G4,"&lt;&gt;"),LEN(SUBSTITUTE(E60," ",""))-LEN(SUBSTITUTE(SUBSTITUTE(E60," ",""),",",""))+1),0))</f>
        <v/>
      </c>
      <c r="T60" s="62">
        <f>IF(OR(ISBLANK(D4),ISBLANK(C4),ISBLANK(C60),ISBLANK(D60),ISBLANK(E60)),"",IF(AND(D60=C4,OR(E60="All",ISNUMBER(SEARCH("," &amp; D4 &amp; ",", "," &amp; SUBSTITUTE(E60," ","") &amp; ",")))),C60/IF(E60="All",COUNTIF(B4:G4,"&lt;&gt;"),LEN(SUBSTITUTE(E60," ",""))-LEN(SUBSTITUTE(SUBSTITUTE(E60," ",""),",",""))+1),0))</f>
        <v/>
      </c>
      <c r="U60" s="1" t="n"/>
      <c r="V60" s="62">
        <f>IF(OR(ISBLANK(D4),ISBLANK(E4),ISBLANK(C60),ISBLANK(D60),ISBLANK(E60)),"",IF(AND(D60=E4,OR(E60="All",ISNUMBER(SEARCH("," &amp; D4 &amp; ",", "," &amp; SUBSTITUTE(E60," ","") &amp; ",")))),C60/IF(E60="All",COUNTIF(B4:G4,"&lt;&gt;"),LEN(SUBSTITUTE(E60," ",""))-LEN(SUBSTITUTE(SUBSTITUTE(E60," ",""),",",""))+1),0))</f>
        <v/>
      </c>
      <c r="W60" s="62">
        <f>IF(OR(ISBLANK(D4),ISBLANK(F4),ISBLANK(C60),ISBLANK(D60),ISBLANK(E60)),"",IF(AND(D60=F4,OR(E60="All",ISNUMBER(SEARCH("," &amp; D4 &amp; ",", "," &amp; SUBSTITUTE(E60," ","") &amp; ",")))),C60/IF(E60="All",COUNTIF(B4:G4,"&lt;&gt;"),LEN(SUBSTITUTE(E60," ",""))-LEN(SUBSTITUTE(SUBSTITUTE(E60," ",""),",",""))+1),0))</f>
        <v/>
      </c>
      <c r="X60" s="62">
        <f>IF(OR(ISBLANK(D4),ISBLANK(G4),ISBLANK(C60),ISBLANK(D60),ISBLANK(E60)),"",IF(AND(D60=G4,OR(E60="All",ISNUMBER(SEARCH("," &amp; D4 &amp; ",", "," &amp; SUBSTITUTE(E60," ","") &amp; ",")))),C60/IF(E60="All",COUNTIF(B4:G4,"&lt;&gt;"),LEN(SUBSTITUTE(E60," ",""))-LEN(SUBSTITUTE(SUBSTITUTE(E60," ",""),",",""))+1),0))</f>
        <v/>
      </c>
      <c r="Y60" s="62">
        <f>IF(OR(ISBLANK(E4),ISBLANK(B4),ISBLANK(C60),ISBLANK(D60),ISBLANK(E60)),"",IF(AND(D60=B4,OR(E60="All",ISNUMBER(SEARCH("," &amp; E4 &amp; ",", "," &amp; SUBSTITUTE(E60," ","") &amp; ",")))),C60/IF(E60="All",COUNTIF(B4:G4,"&lt;&gt;"),LEN(SUBSTITUTE(E60," ",""))-LEN(SUBSTITUTE(SUBSTITUTE(E60," ",""),",",""))+1),0))</f>
        <v/>
      </c>
      <c r="Z60" s="62">
        <f>IF(OR(ISBLANK(E4),ISBLANK(C4),ISBLANK(C60),ISBLANK(D60),ISBLANK(E60)),"",IF(AND(D60=C4,OR(E60="All",ISNUMBER(SEARCH("," &amp; E4 &amp; ",", "," &amp; SUBSTITUTE(E60," ","") &amp; ",")))),C60/IF(E60="All",COUNTIF(B4:G4,"&lt;&gt;"),LEN(SUBSTITUTE(E60," ",""))-LEN(SUBSTITUTE(SUBSTITUTE(E60," ",""),",",""))+1),0))</f>
        <v/>
      </c>
      <c r="AA60" s="62">
        <f>IF(OR(ISBLANK(E4),ISBLANK(D4),ISBLANK(C60),ISBLANK(D60),ISBLANK(E60)),"",IF(AND(D60=D4,OR(E60="All",ISNUMBER(SEARCH("," &amp; E4 &amp; ",", "," &amp; SUBSTITUTE(E60," ","") &amp; ",")))),C60/IF(E60="All",COUNTIF(B4:G4,"&lt;&gt;"),LEN(SUBSTITUTE(E60," ",""))-LEN(SUBSTITUTE(SUBSTITUTE(E60," ",""),",",""))+1),0))</f>
        <v/>
      </c>
      <c r="AB60" s="1" t="n"/>
      <c r="AC60" s="62">
        <f>IF(OR(ISBLANK(E4),ISBLANK(F4),ISBLANK(C60),ISBLANK(D60),ISBLANK(E60)),"",IF(AND(D60=F4,OR(E60="All",ISNUMBER(SEARCH("," &amp; E4 &amp; ",", "," &amp; SUBSTITUTE(E60," ","") &amp; ",")))),C60/IF(E60="All",COUNTIF(B4:G4,"&lt;&gt;"),LEN(SUBSTITUTE(E60," ",""))-LEN(SUBSTITUTE(SUBSTITUTE(E60," ",""),",",""))+1),0))</f>
        <v/>
      </c>
      <c r="AD60" s="62">
        <f>IF(OR(ISBLANK(E4),ISBLANK(G4),ISBLANK(C60),ISBLANK(D60),ISBLANK(E60)),"",IF(AND(D60=G4,OR(E60="All",ISNUMBER(SEARCH("," &amp; E4 &amp; ",", "," &amp; SUBSTITUTE(E60," ","") &amp; ",")))),C60/IF(E60="All",COUNTIF(B4:G4,"&lt;&gt;"),LEN(SUBSTITUTE(E60," ",""))-LEN(SUBSTITUTE(SUBSTITUTE(E60," ",""),",",""))+1),0))</f>
        <v/>
      </c>
      <c r="AE60" s="62">
        <f>IF(OR(ISBLANK(F4),ISBLANK(B4),ISBLANK(C60),ISBLANK(D60),ISBLANK(E60)),"",IF(AND(D60=B4,OR(E60="All",ISNUMBER(SEARCH("," &amp; F4 &amp; ",", "," &amp; SUBSTITUTE(E60," ","") &amp; ",")))),C60/IF(E60="All",COUNTIF(B4:G4,"&lt;&gt;"),LEN(SUBSTITUTE(E60," ",""))-LEN(SUBSTITUTE(SUBSTITUTE(E60," ",""),",",""))+1),0))</f>
        <v/>
      </c>
      <c r="AF60" s="62">
        <f>IF(OR(ISBLANK(F4),ISBLANK(C4),ISBLANK(C60),ISBLANK(D60),ISBLANK(E60)),"",IF(AND(D60=C4,OR(E60="All",ISNUMBER(SEARCH("," &amp; F4 &amp; ",", "," &amp; SUBSTITUTE(E60," ","") &amp; ",")))),C60/IF(E60="All",COUNTIF(B4:G4,"&lt;&gt;"),LEN(SUBSTITUTE(E60," ",""))-LEN(SUBSTITUTE(SUBSTITUTE(E60," ",""),",",""))+1),0))</f>
        <v/>
      </c>
      <c r="AG60" s="62">
        <f>IF(OR(ISBLANK(F4),ISBLANK(D4),ISBLANK(C60),ISBLANK(D60),ISBLANK(E60)),"",IF(AND(D60=D4,OR(E60="All",ISNUMBER(SEARCH("," &amp; F4 &amp; ",", "," &amp; SUBSTITUTE(E60," ","") &amp; ",")))),C60/IF(E60="All",COUNTIF(B4:G4,"&lt;&gt;"),LEN(SUBSTITUTE(E60," ",""))-LEN(SUBSTITUTE(SUBSTITUTE(E60," ",""),",",""))+1),0))</f>
        <v/>
      </c>
      <c r="AH60" s="62">
        <f>IF(OR(ISBLANK(F4),ISBLANK(E4),ISBLANK(C60),ISBLANK(D60),ISBLANK(E60)),"",IF(AND(D60=E4,OR(E60="All",ISNUMBER(SEARCH("," &amp; F4 &amp; ",", "," &amp; SUBSTITUTE(E60," ","") &amp; ",")))),C60/IF(E60="All",COUNTIF(B4:G4,"&lt;&gt;"),LEN(SUBSTITUTE(E60," ",""))-LEN(SUBSTITUTE(SUBSTITUTE(E60," ",""),",",""))+1),0))</f>
        <v/>
      </c>
      <c r="AJ60" s="62">
        <f>IF(OR(ISBLANK(F4),ISBLANK(G4),ISBLANK(C60),ISBLANK(D60),ISBLANK(E60)),"",IF(AND(D60=G4,OR(E60="All",ISNUMBER(SEARCH("," &amp; F4 &amp; ",", "," &amp; SUBSTITUTE(E60," ","") &amp; ",")))),C60/IF(E60="All",COUNTIF(B4:G4,"&lt;&gt;"),LEN(SUBSTITUTE(E60," ",""))-LEN(SUBSTITUTE(SUBSTITUTE(E60," ",""),",",""))+1),0))</f>
        <v/>
      </c>
      <c r="AK60" s="62">
        <f>IF(OR(ISBLANK(G4),ISBLANK(B4),ISBLANK(C60),ISBLANK(D60),ISBLANK(E60)),"",IF(AND(D60=B4,OR(E60="All",ISNUMBER(SEARCH("," &amp; G4 &amp; ",", "," &amp; SUBSTITUTE(E60," ","") &amp; ",")))),C60/IF(E60="All",COUNTIF(B4:G4,"&lt;&gt;"),LEN(SUBSTITUTE(E60," ",""))-LEN(SUBSTITUTE(SUBSTITUTE(E60," ",""),",",""))+1),0))</f>
        <v/>
      </c>
      <c r="AL60" s="62">
        <f>IF(OR(ISBLANK(G4),ISBLANK(C4),ISBLANK(C60),ISBLANK(D60),ISBLANK(E60)),"",IF(AND(D60=C4,OR(E60="All",ISNUMBER(SEARCH("," &amp; G4 &amp; ",", "," &amp; SUBSTITUTE(E60," ","") &amp; ",")))),C60/IF(E60="All",COUNTIF(B4:G4,"&lt;&gt;"),LEN(SUBSTITUTE(E60," ",""))-LEN(SUBSTITUTE(SUBSTITUTE(E60," ",""),",",""))+1),0))</f>
        <v/>
      </c>
      <c r="AM60" s="62">
        <f>IF(OR(ISBLANK(G4),ISBLANK(D4),ISBLANK(C60),ISBLANK(D60),ISBLANK(E60)),"",IF(AND(D60=D4,OR(E60="All",ISNUMBER(SEARCH("," &amp; G4 &amp; ",", "," &amp; SUBSTITUTE(E60," ","") &amp; ",")))),C60/IF(E60="All",COUNTIF(B4:G4,"&lt;&gt;"),LEN(SUBSTITUTE(E60," ",""))-LEN(SUBSTITUTE(SUBSTITUTE(E60," ",""),",",""))+1),0))</f>
        <v/>
      </c>
      <c r="AN60" s="62">
        <f>IF(OR(ISBLANK(G4),ISBLANK(E4),ISBLANK(C60),ISBLANK(D60),ISBLANK(E60)),"",IF(AND(D60=E4,OR(E60="All",ISNUMBER(SEARCH("," &amp; G4 &amp; ",", "," &amp; SUBSTITUTE(E60," ","") &amp; ",")))),C60/IF(E60="All",COUNTIF(B4:G4,"&lt;&gt;"),LEN(SUBSTITUTE(E60," ",""))-LEN(SUBSTITUTE(SUBSTITUTE(E60," ",""),",",""))+1),0))</f>
        <v/>
      </c>
      <c r="AO60" s="62">
        <f>IF(OR(ISBLANK(G4),ISBLANK(F4),ISBLANK(C60),ISBLANK(D60),ISBLANK(E60)),"",IF(AND(D60=F4,OR(E60="All",ISNUMBER(SEARCH("," &amp; G4 &amp; ",", "," &amp; SUBSTITUTE(E60," ","") &amp; ",")))),C60/IF(E60="All",COUNTIF(B4:G4,"&lt;&gt;"),LEN(SUBSTITUTE(E60," ",""))-LEN(SUBSTITUTE(SUBSTITUTE(E60," ",""),",",""))+1),0))</f>
        <v/>
      </c>
    </row>
    <row r="61" customFormat="1" s="1">
      <c r="A61" s="60" t="n"/>
      <c r="B61" s="61" t="n"/>
      <c r="C61" s="62" t="n"/>
      <c r="D61" s="61" t="n"/>
      <c r="E61" s="63" t="n"/>
      <c r="F61" s="1" t="n"/>
      <c r="G61" s="1" t="n"/>
      <c r="H61" s="62">
        <f>IF(OR(ISBLANK(B4),ISBLANK(C4),ISBLANK(C61),ISBLANK(D61),ISBLANK(E61)),"",IF(AND(D61=C4,OR(E61="All",ISNUMBER(SEARCH("," &amp; B4 &amp; ",", "," &amp; SUBSTITUTE(E61," ","") &amp; ",")))),C61/IF(E61="All",COUNTIF(B4:G4,"&lt;&gt;"),LEN(SUBSTITUTE(E61," ",""))-LEN(SUBSTITUTE(SUBSTITUTE(E61," ",""),",",""))+1),0))</f>
        <v/>
      </c>
      <c r="I61" s="62">
        <f>IF(OR(ISBLANK(B4),ISBLANK(D4),ISBLANK(C61),ISBLANK(D61),ISBLANK(E61)),"",IF(AND(D61=D4,OR(E61="All",ISNUMBER(SEARCH("," &amp; B4 &amp; ",", "," &amp; SUBSTITUTE(E61," ","") &amp; ",")))),C61/IF(E61="All",COUNTIF(B4:G4,"&lt;&gt;"),LEN(SUBSTITUTE(E61," ",""))-LEN(SUBSTITUTE(SUBSTITUTE(E61," ",""),",",""))+1),0))</f>
        <v/>
      </c>
      <c r="J61" s="62">
        <f>IF(OR(ISBLANK(B4),ISBLANK(E4),ISBLANK(C61),ISBLANK(D61),ISBLANK(E61)),"",IF(AND(D61=E4,OR(E61="All",ISNUMBER(SEARCH("," &amp; B4 &amp; ",", "," &amp; SUBSTITUTE(E61," ","") &amp; ",")))),C61/IF(E61="All",COUNTIF(B4:G4,"&lt;&gt;"),LEN(SUBSTITUTE(E61," ",""))-LEN(SUBSTITUTE(SUBSTITUTE(E61," ",""),",",""))+1),0))</f>
        <v/>
      </c>
      <c r="K61" s="62">
        <f>IF(OR(ISBLANK(B4),ISBLANK(F4),ISBLANK(C61),ISBLANK(D61),ISBLANK(E61)),"",IF(AND(D61=F4,OR(E61="All",ISNUMBER(SEARCH("," &amp; B4 &amp; ",", "," &amp; SUBSTITUTE(E61," ","") &amp; ",")))),C61/IF(E61="All",COUNTIF(B4:G4,"&lt;&gt;"),LEN(SUBSTITUTE(E61," ",""))-LEN(SUBSTITUTE(SUBSTITUTE(E61," ",""),",",""))+1),0))</f>
        <v/>
      </c>
      <c r="L61" s="62">
        <f>IF(OR(ISBLANK(B4),ISBLANK(G4),ISBLANK(C61),ISBLANK(D61),ISBLANK(E61)),"",IF(AND(D61=G4,OR(E61="All",ISNUMBER(SEARCH("," &amp; B4 &amp; ",", "," &amp; SUBSTITUTE(E61," ","") &amp; ",")))),C61/IF(E61="All",COUNTIF(B4:G4,"&lt;&gt;"),LEN(SUBSTITUTE(E61," ",""))-LEN(SUBSTITUTE(SUBSTITUTE(E61," ",""),",",""))+1),0))</f>
        <v/>
      </c>
      <c r="M61" s="62">
        <f>IF(OR(ISBLANK(C4),ISBLANK(B4),ISBLANK(C61),ISBLANK(D61),ISBLANK(E61)),"",IF(AND(D61=B4,OR(E61="All",ISNUMBER(SEARCH("," &amp; C4 &amp; ",", "," &amp; SUBSTITUTE(E61," ","") &amp; ",")))),C61/IF(E61="All",COUNTIF(B4:G4,"&lt;&gt;"),LEN(SUBSTITUTE(E61," ",""))-LEN(SUBSTITUTE(SUBSTITUTE(E61," ",""),",",""))+1),0))</f>
        <v/>
      </c>
      <c r="N61" s="1" t="n"/>
      <c r="O61" s="62">
        <f>IF(OR(ISBLANK(C4),ISBLANK(D4),ISBLANK(C61),ISBLANK(D61),ISBLANK(E61)),"",IF(AND(D61=D4,OR(E61="All",ISNUMBER(SEARCH("," &amp; C4 &amp; ",", "," &amp; SUBSTITUTE(E61," ","") &amp; ",")))),C61/IF(E61="All",COUNTIF(B4:G4,"&lt;&gt;"),LEN(SUBSTITUTE(E61," ",""))-LEN(SUBSTITUTE(SUBSTITUTE(E61," ",""),",",""))+1),0))</f>
        <v/>
      </c>
      <c r="P61" s="62">
        <f>IF(OR(ISBLANK(C4),ISBLANK(E4),ISBLANK(C61),ISBLANK(D61),ISBLANK(E61)),"",IF(AND(D61=E4,OR(E61="All",ISNUMBER(SEARCH("," &amp; C4 &amp; ",", "," &amp; SUBSTITUTE(E61," ","") &amp; ",")))),C61/IF(E61="All",COUNTIF(B4:G4,"&lt;&gt;"),LEN(SUBSTITUTE(E61," ",""))-LEN(SUBSTITUTE(SUBSTITUTE(E61," ",""),",",""))+1),0))</f>
        <v/>
      </c>
      <c r="Q61" s="62">
        <f>IF(OR(ISBLANK(C4),ISBLANK(F4),ISBLANK(C61),ISBLANK(D61),ISBLANK(E61)),"",IF(AND(D61=F4,OR(E61="All",ISNUMBER(SEARCH("," &amp; C4 &amp; ",", "," &amp; SUBSTITUTE(E61," ","") &amp; ",")))),C61/IF(E61="All",COUNTIF(B4:G4,"&lt;&gt;"),LEN(SUBSTITUTE(E61," ",""))-LEN(SUBSTITUTE(SUBSTITUTE(E61," ",""),",",""))+1),0))</f>
        <v/>
      </c>
      <c r="R61" s="62">
        <f>IF(OR(ISBLANK(C4),ISBLANK(G4),ISBLANK(C61),ISBLANK(D61),ISBLANK(E61)),"",IF(AND(D61=G4,OR(E61="All",ISNUMBER(SEARCH("," &amp; C4 &amp; ",", "," &amp; SUBSTITUTE(E61," ","") &amp; ",")))),C61/IF(E61="All",COUNTIF(B4:G4,"&lt;&gt;"),LEN(SUBSTITUTE(E61," ",""))-LEN(SUBSTITUTE(SUBSTITUTE(E61," ",""),",",""))+1),0))</f>
        <v/>
      </c>
      <c r="S61" s="62">
        <f>IF(OR(ISBLANK(D4),ISBLANK(B4),ISBLANK(C61),ISBLANK(D61),ISBLANK(E61)),"",IF(AND(D61=B4,OR(E61="All",ISNUMBER(SEARCH("," &amp; D4 &amp; ",", "," &amp; SUBSTITUTE(E61," ","") &amp; ",")))),C61/IF(E61="All",COUNTIF(B4:G4,"&lt;&gt;"),LEN(SUBSTITUTE(E61," ",""))-LEN(SUBSTITUTE(SUBSTITUTE(E61," ",""),",",""))+1),0))</f>
        <v/>
      </c>
      <c r="T61" s="62">
        <f>IF(OR(ISBLANK(D4),ISBLANK(C4),ISBLANK(C61),ISBLANK(D61),ISBLANK(E61)),"",IF(AND(D61=C4,OR(E61="All",ISNUMBER(SEARCH("," &amp; D4 &amp; ",", "," &amp; SUBSTITUTE(E61," ","") &amp; ",")))),C61/IF(E61="All",COUNTIF(B4:G4,"&lt;&gt;"),LEN(SUBSTITUTE(E61," ",""))-LEN(SUBSTITUTE(SUBSTITUTE(E61," ",""),",",""))+1),0))</f>
        <v/>
      </c>
      <c r="U61" s="1" t="n"/>
      <c r="V61" s="62">
        <f>IF(OR(ISBLANK(D4),ISBLANK(E4),ISBLANK(C61),ISBLANK(D61),ISBLANK(E61)),"",IF(AND(D61=E4,OR(E61="All",ISNUMBER(SEARCH("," &amp; D4 &amp; ",", "," &amp; SUBSTITUTE(E61," ","") &amp; ",")))),C61/IF(E61="All",COUNTIF(B4:G4,"&lt;&gt;"),LEN(SUBSTITUTE(E61," ",""))-LEN(SUBSTITUTE(SUBSTITUTE(E61," ",""),",",""))+1),0))</f>
        <v/>
      </c>
      <c r="W61" s="62">
        <f>IF(OR(ISBLANK(D4),ISBLANK(F4),ISBLANK(C61),ISBLANK(D61),ISBLANK(E61)),"",IF(AND(D61=F4,OR(E61="All",ISNUMBER(SEARCH("," &amp; D4 &amp; ",", "," &amp; SUBSTITUTE(E61," ","") &amp; ",")))),C61/IF(E61="All",COUNTIF(B4:G4,"&lt;&gt;"),LEN(SUBSTITUTE(E61," ",""))-LEN(SUBSTITUTE(SUBSTITUTE(E61," ",""),",",""))+1),0))</f>
        <v/>
      </c>
      <c r="X61" s="62">
        <f>IF(OR(ISBLANK(D4),ISBLANK(G4),ISBLANK(C61),ISBLANK(D61),ISBLANK(E61)),"",IF(AND(D61=G4,OR(E61="All",ISNUMBER(SEARCH("," &amp; D4 &amp; ",", "," &amp; SUBSTITUTE(E61," ","") &amp; ",")))),C61/IF(E61="All",COUNTIF(B4:G4,"&lt;&gt;"),LEN(SUBSTITUTE(E61," ",""))-LEN(SUBSTITUTE(SUBSTITUTE(E61," ",""),",",""))+1),0))</f>
        <v/>
      </c>
      <c r="Y61" s="62">
        <f>IF(OR(ISBLANK(E4),ISBLANK(B4),ISBLANK(C61),ISBLANK(D61),ISBLANK(E61)),"",IF(AND(D61=B4,OR(E61="All",ISNUMBER(SEARCH("," &amp; E4 &amp; ",", "," &amp; SUBSTITUTE(E61," ","") &amp; ",")))),C61/IF(E61="All",COUNTIF(B4:G4,"&lt;&gt;"),LEN(SUBSTITUTE(E61," ",""))-LEN(SUBSTITUTE(SUBSTITUTE(E61," ",""),",",""))+1),0))</f>
        <v/>
      </c>
      <c r="Z61" s="62">
        <f>IF(OR(ISBLANK(E4),ISBLANK(C4),ISBLANK(C61),ISBLANK(D61),ISBLANK(E61)),"",IF(AND(D61=C4,OR(E61="All",ISNUMBER(SEARCH("," &amp; E4 &amp; ",", "," &amp; SUBSTITUTE(E61," ","") &amp; ",")))),C61/IF(E61="All",COUNTIF(B4:G4,"&lt;&gt;"),LEN(SUBSTITUTE(E61," ",""))-LEN(SUBSTITUTE(SUBSTITUTE(E61," ",""),",",""))+1),0))</f>
        <v/>
      </c>
      <c r="AA61" s="62">
        <f>IF(OR(ISBLANK(E4),ISBLANK(D4),ISBLANK(C61),ISBLANK(D61),ISBLANK(E61)),"",IF(AND(D61=D4,OR(E61="All",ISNUMBER(SEARCH("," &amp; E4 &amp; ",", "," &amp; SUBSTITUTE(E61," ","") &amp; ",")))),C61/IF(E61="All",COUNTIF(B4:G4,"&lt;&gt;"),LEN(SUBSTITUTE(E61," ",""))-LEN(SUBSTITUTE(SUBSTITUTE(E61," ",""),",",""))+1),0))</f>
        <v/>
      </c>
      <c r="AB61" s="1" t="n"/>
      <c r="AC61" s="62">
        <f>IF(OR(ISBLANK(E4),ISBLANK(F4),ISBLANK(C61),ISBLANK(D61),ISBLANK(E61)),"",IF(AND(D61=F4,OR(E61="All",ISNUMBER(SEARCH("," &amp; E4 &amp; ",", "," &amp; SUBSTITUTE(E61," ","") &amp; ",")))),C61/IF(E61="All",COUNTIF(B4:G4,"&lt;&gt;"),LEN(SUBSTITUTE(E61," ",""))-LEN(SUBSTITUTE(SUBSTITUTE(E61," ",""),",",""))+1),0))</f>
        <v/>
      </c>
      <c r="AD61" s="62">
        <f>IF(OR(ISBLANK(E4),ISBLANK(G4),ISBLANK(C61),ISBLANK(D61),ISBLANK(E61)),"",IF(AND(D61=G4,OR(E61="All",ISNUMBER(SEARCH("," &amp; E4 &amp; ",", "," &amp; SUBSTITUTE(E61," ","") &amp; ",")))),C61/IF(E61="All",COUNTIF(B4:G4,"&lt;&gt;"),LEN(SUBSTITUTE(E61," ",""))-LEN(SUBSTITUTE(SUBSTITUTE(E61," ",""),",",""))+1),0))</f>
        <v/>
      </c>
      <c r="AE61" s="62">
        <f>IF(OR(ISBLANK(F4),ISBLANK(B4),ISBLANK(C61),ISBLANK(D61),ISBLANK(E61)),"",IF(AND(D61=B4,OR(E61="All",ISNUMBER(SEARCH("," &amp; F4 &amp; ",", "," &amp; SUBSTITUTE(E61," ","") &amp; ",")))),C61/IF(E61="All",COUNTIF(B4:G4,"&lt;&gt;"),LEN(SUBSTITUTE(E61," ",""))-LEN(SUBSTITUTE(SUBSTITUTE(E61," ",""),",",""))+1),0))</f>
        <v/>
      </c>
      <c r="AF61" s="62">
        <f>IF(OR(ISBLANK(F4),ISBLANK(C4),ISBLANK(C61),ISBLANK(D61),ISBLANK(E61)),"",IF(AND(D61=C4,OR(E61="All",ISNUMBER(SEARCH("," &amp; F4 &amp; ",", "," &amp; SUBSTITUTE(E61," ","") &amp; ",")))),C61/IF(E61="All",COUNTIF(B4:G4,"&lt;&gt;"),LEN(SUBSTITUTE(E61," ",""))-LEN(SUBSTITUTE(SUBSTITUTE(E61," ",""),",",""))+1),0))</f>
        <v/>
      </c>
      <c r="AG61" s="62">
        <f>IF(OR(ISBLANK(F4),ISBLANK(D4),ISBLANK(C61),ISBLANK(D61),ISBLANK(E61)),"",IF(AND(D61=D4,OR(E61="All",ISNUMBER(SEARCH("," &amp; F4 &amp; ",", "," &amp; SUBSTITUTE(E61," ","") &amp; ",")))),C61/IF(E61="All",COUNTIF(B4:G4,"&lt;&gt;"),LEN(SUBSTITUTE(E61," ",""))-LEN(SUBSTITUTE(SUBSTITUTE(E61," ",""),",",""))+1),0))</f>
        <v/>
      </c>
      <c r="AH61" s="62">
        <f>IF(OR(ISBLANK(F4),ISBLANK(E4),ISBLANK(C61),ISBLANK(D61),ISBLANK(E61)),"",IF(AND(D61=E4,OR(E61="All",ISNUMBER(SEARCH("," &amp; F4 &amp; ",", "," &amp; SUBSTITUTE(E61," ","") &amp; ",")))),C61/IF(E61="All",COUNTIF(B4:G4,"&lt;&gt;"),LEN(SUBSTITUTE(E61," ",""))-LEN(SUBSTITUTE(SUBSTITUTE(E61," ",""),",",""))+1),0))</f>
        <v/>
      </c>
      <c r="AJ61" s="62">
        <f>IF(OR(ISBLANK(F4),ISBLANK(G4),ISBLANK(C61),ISBLANK(D61),ISBLANK(E61)),"",IF(AND(D61=G4,OR(E61="All",ISNUMBER(SEARCH("," &amp; F4 &amp; ",", "," &amp; SUBSTITUTE(E61," ","") &amp; ",")))),C61/IF(E61="All",COUNTIF(B4:G4,"&lt;&gt;"),LEN(SUBSTITUTE(E61," ",""))-LEN(SUBSTITUTE(SUBSTITUTE(E61," ",""),",",""))+1),0))</f>
        <v/>
      </c>
      <c r="AK61" s="62">
        <f>IF(OR(ISBLANK(G4),ISBLANK(B4),ISBLANK(C61),ISBLANK(D61),ISBLANK(E61)),"",IF(AND(D61=B4,OR(E61="All",ISNUMBER(SEARCH("," &amp; G4 &amp; ",", "," &amp; SUBSTITUTE(E61," ","") &amp; ",")))),C61/IF(E61="All",COUNTIF(B4:G4,"&lt;&gt;"),LEN(SUBSTITUTE(E61," ",""))-LEN(SUBSTITUTE(SUBSTITUTE(E61," ",""),",",""))+1),0))</f>
        <v/>
      </c>
      <c r="AL61" s="62">
        <f>IF(OR(ISBLANK(G4),ISBLANK(C4),ISBLANK(C61),ISBLANK(D61),ISBLANK(E61)),"",IF(AND(D61=C4,OR(E61="All",ISNUMBER(SEARCH("," &amp; G4 &amp; ",", "," &amp; SUBSTITUTE(E61," ","") &amp; ",")))),C61/IF(E61="All",COUNTIF(B4:G4,"&lt;&gt;"),LEN(SUBSTITUTE(E61," ",""))-LEN(SUBSTITUTE(SUBSTITUTE(E61," ",""),",",""))+1),0))</f>
        <v/>
      </c>
      <c r="AM61" s="62">
        <f>IF(OR(ISBLANK(G4),ISBLANK(D4),ISBLANK(C61),ISBLANK(D61),ISBLANK(E61)),"",IF(AND(D61=D4,OR(E61="All",ISNUMBER(SEARCH("," &amp; G4 &amp; ",", "," &amp; SUBSTITUTE(E61," ","") &amp; ",")))),C61/IF(E61="All",COUNTIF(B4:G4,"&lt;&gt;"),LEN(SUBSTITUTE(E61," ",""))-LEN(SUBSTITUTE(SUBSTITUTE(E61," ",""),",",""))+1),0))</f>
        <v/>
      </c>
      <c r="AN61" s="62">
        <f>IF(OR(ISBLANK(G4),ISBLANK(E4),ISBLANK(C61),ISBLANK(D61),ISBLANK(E61)),"",IF(AND(D61=E4,OR(E61="All",ISNUMBER(SEARCH("," &amp; G4 &amp; ",", "," &amp; SUBSTITUTE(E61," ","") &amp; ",")))),C61/IF(E61="All",COUNTIF(B4:G4,"&lt;&gt;"),LEN(SUBSTITUTE(E61," ",""))-LEN(SUBSTITUTE(SUBSTITUTE(E61," ",""),",",""))+1),0))</f>
        <v/>
      </c>
      <c r="AO61" s="62">
        <f>IF(OR(ISBLANK(G4),ISBLANK(F4),ISBLANK(C61),ISBLANK(D61),ISBLANK(E61)),"",IF(AND(D61=F4,OR(E61="All",ISNUMBER(SEARCH("," &amp; G4 &amp; ",", "," &amp; SUBSTITUTE(E61," ","") &amp; ",")))),C61/IF(E61="All",COUNTIF(B4:G4,"&lt;&gt;"),LEN(SUBSTITUTE(E61," ",""))-LEN(SUBSTITUTE(SUBSTITUTE(E61," ",""),",",""))+1),0))</f>
        <v/>
      </c>
    </row>
    <row r="62" customFormat="1" s="1">
      <c r="A62" s="60" t="n"/>
      <c r="B62" s="61" t="n"/>
      <c r="C62" s="62" t="n"/>
      <c r="D62" s="61" t="n"/>
      <c r="E62" s="63" t="n"/>
      <c r="F62" s="1" t="n"/>
      <c r="G62" s="1" t="n"/>
      <c r="H62" s="62">
        <f>IF(OR(ISBLANK(B4),ISBLANK(C4),ISBLANK(C62),ISBLANK(D62),ISBLANK(E62)),"",IF(AND(D62=C4,OR(E62="All",ISNUMBER(SEARCH("," &amp; B4 &amp; ",", "," &amp; SUBSTITUTE(E62," ","") &amp; ",")))),C62/IF(E62="All",COUNTIF(B4:G4,"&lt;&gt;"),LEN(SUBSTITUTE(E62," ",""))-LEN(SUBSTITUTE(SUBSTITUTE(E62," ",""),",",""))+1),0))</f>
        <v/>
      </c>
      <c r="I62" s="62">
        <f>IF(OR(ISBLANK(B4),ISBLANK(D4),ISBLANK(C62),ISBLANK(D62),ISBLANK(E62)),"",IF(AND(D62=D4,OR(E62="All",ISNUMBER(SEARCH("," &amp; B4 &amp; ",", "," &amp; SUBSTITUTE(E62," ","") &amp; ",")))),C62/IF(E62="All",COUNTIF(B4:G4,"&lt;&gt;"),LEN(SUBSTITUTE(E62," ",""))-LEN(SUBSTITUTE(SUBSTITUTE(E62," ",""),",",""))+1),0))</f>
        <v/>
      </c>
      <c r="J62" s="62">
        <f>IF(OR(ISBLANK(B4),ISBLANK(E4),ISBLANK(C62),ISBLANK(D62),ISBLANK(E62)),"",IF(AND(D62=E4,OR(E62="All",ISNUMBER(SEARCH("," &amp; B4 &amp; ",", "," &amp; SUBSTITUTE(E62," ","") &amp; ",")))),C62/IF(E62="All",COUNTIF(B4:G4,"&lt;&gt;"),LEN(SUBSTITUTE(E62," ",""))-LEN(SUBSTITUTE(SUBSTITUTE(E62," ",""),",",""))+1),0))</f>
        <v/>
      </c>
      <c r="K62" s="62">
        <f>IF(OR(ISBLANK(B4),ISBLANK(F4),ISBLANK(C62),ISBLANK(D62),ISBLANK(E62)),"",IF(AND(D62=F4,OR(E62="All",ISNUMBER(SEARCH("," &amp; B4 &amp; ",", "," &amp; SUBSTITUTE(E62," ","") &amp; ",")))),C62/IF(E62="All",COUNTIF(B4:G4,"&lt;&gt;"),LEN(SUBSTITUTE(E62," ",""))-LEN(SUBSTITUTE(SUBSTITUTE(E62," ",""),",",""))+1),0))</f>
        <v/>
      </c>
      <c r="L62" s="62">
        <f>IF(OR(ISBLANK(B4),ISBLANK(G4),ISBLANK(C62),ISBLANK(D62),ISBLANK(E62)),"",IF(AND(D62=G4,OR(E62="All",ISNUMBER(SEARCH("," &amp; B4 &amp; ",", "," &amp; SUBSTITUTE(E62," ","") &amp; ",")))),C62/IF(E62="All",COUNTIF(B4:G4,"&lt;&gt;"),LEN(SUBSTITUTE(E62," ",""))-LEN(SUBSTITUTE(SUBSTITUTE(E62," ",""),",",""))+1),0))</f>
        <v/>
      </c>
      <c r="M62" s="62">
        <f>IF(OR(ISBLANK(C4),ISBLANK(B4),ISBLANK(C62),ISBLANK(D62),ISBLANK(E62)),"",IF(AND(D62=B4,OR(E62="All",ISNUMBER(SEARCH("," &amp; C4 &amp; ",", "," &amp; SUBSTITUTE(E62," ","") &amp; ",")))),C62/IF(E62="All",COUNTIF(B4:G4,"&lt;&gt;"),LEN(SUBSTITUTE(E62," ",""))-LEN(SUBSTITUTE(SUBSTITUTE(E62," ",""),",",""))+1),0))</f>
        <v/>
      </c>
      <c r="N62" s="1" t="n"/>
      <c r="O62" s="62">
        <f>IF(OR(ISBLANK(C4),ISBLANK(D4),ISBLANK(C62),ISBLANK(D62),ISBLANK(E62)),"",IF(AND(D62=D4,OR(E62="All",ISNUMBER(SEARCH("," &amp; C4 &amp; ",", "," &amp; SUBSTITUTE(E62," ","") &amp; ",")))),C62/IF(E62="All",COUNTIF(B4:G4,"&lt;&gt;"),LEN(SUBSTITUTE(E62," ",""))-LEN(SUBSTITUTE(SUBSTITUTE(E62," ",""),",",""))+1),0))</f>
        <v/>
      </c>
      <c r="P62" s="62">
        <f>IF(OR(ISBLANK(C4),ISBLANK(E4),ISBLANK(C62),ISBLANK(D62),ISBLANK(E62)),"",IF(AND(D62=E4,OR(E62="All",ISNUMBER(SEARCH("," &amp; C4 &amp; ",", "," &amp; SUBSTITUTE(E62," ","") &amp; ",")))),C62/IF(E62="All",COUNTIF(B4:G4,"&lt;&gt;"),LEN(SUBSTITUTE(E62," ",""))-LEN(SUBSTITUTE(SUBSTITUTE(E62," ",""),",",""))+1),0))</f>
        <v/>
      </c>
      <c r="Q62" s="62">
        <f>IF(OR(ISBLANK(C4),ISBLANK(F4),ISBLANK(C62),ISBLANK(D62),ISBLANK(E62)),"",IF(AND(D62=F4,OR(E62="All",ISNUMBER(SEARCH("," &amp; C4 &amp; ",", "," &amp; SUBSTITUTE(E62," ","") &amp; ",")))),C62/IF(E62="All",COUNTIF(B4:G4,"&lt;&gt;"),LEN(SUBSTITUTE(E62," ",""))-LEN(SUBSTITUTE(SUBSTITUTE(E62," ",""),",",""))+1),0))</f>
        <v/>
      </c>
      <c r="R62" s="62">
        <f>IF(OR(ISBLANK(C4),ISBLANK(G4),ISBLANK(C62),ISBLANK(D62),ISBLANK(E62)),"",IF(AND(D62=G4,OR(E62="All",ISNUMBER(SEARCH("," &amp; C4 &amp; ",", "," &amp; SUBSTITUTE(E62," ","") &amp; ",")))),C62/IF(E62="All",COUNTIF(B4:G4,"&lt;&gt;"),LEN(SUBSTITUTE(E62," ",""))-LEN(SUBSTITUTE(SUBSTITUTE(E62," ",""),",",""))+1),0))</f>
        <v/>
      </c>
      <c r="S62" s="62">
        <f>IF(OR(ISBLANK(D4),ISBLANK(B4),ISBLANK(C62),ISBLANK(D62),ISBLANK(E62)),"",IF(AND(D62=B4,OR(E62="All",ISNUMBER(SEARCH("," &amp; D4 &amp; ",", "," &amp; SUBSTITUTE(E62," ","") &amp; ",")))),C62/IF(E62="All",COUNTIF(B4:G4,"&lt;&gt;"),LEN(SUBSTITUTE(E62," ",""))-LEN(SUBSTITUTE(SUBSTITUTE(E62," ",""),",",""))+1),0))</f>
        <v/>
      </c>
      <c r="T62" s="62">
        <f>IF(OR(ISBLANK(D4),ISBLANK(C4),ISBLANK(C62),ISBLANK(D62),ISBLANK(E62)),"",IF(AND(D62=C4,OR(E62="All",ISNUMBER(SEARCH("," &amp; D4 &amp; ",", "," &amp; SUBSTITUTE(E62," ","") &amp; ",")))),C62/IF(E62="All",COUNTIF(B4:G4,"&lt;&gt;"),LEN(SUBSTITUTE(E62," ",""))-LEN(SUBSTITUTE(SUBSTITUTE(E62," ",""),",",""))+1),0))</f>
        <v/>
      </c>
      <c r="U62" s="1" t="n"/>
      <c r="V62" s="62">
        <f>IF(OR(ISBLANK(D4),ISBLANK(E4),ISBLANK(C62),ISBLANK(D62),ISBLANK(E62)),"",IF(AND(D62=E4,OR(E62="All",ISNUMBER(SEARCH("," &amp; D4 &amp; ",", "," &amp; SUBSTITUTE(E62," ","") &amp; ",")))),C62/IF(E62="All",COUNTIF(B4:G4,"&lt;&gt;"),LEN(SUBSTITUTE(E62," ",""))-LEN(SUBSTITUTE(SUBSTITUTE(E62," ",""),",",""))+1),0))</f>
        <v/>
      </c>
      <c r="W62" s="62">
        <f>IF(OR(ISBLANK(D4),ISBLANK(F4),ISBLANK(C62),ISBLANK(D62),ISBLANK(E62)),"",IF(AND(D62=F4,OR(E62="All",ISNUMBER(SEARCH("," &amp; D4 &amp; ",", "," &amp; SUBSTITUTE(E62," ","") &amp; ",")))),C62/IF(E62="All",COUNTIF(B4:G4,"&lt;&gt;"),LEN(SUBSTITUTE(E62," ",""))-LEN(SUBSTITUTE(SUBSTITUTE(E62," ",""),",",""))+1),0))</f>
        <v/>
      </c>
      <c r="X62" s="62">
        <f>IF(OR(ISBLANK(D4),ISBLANK(G4),ISBLANK(C62),ISBLANK(D62),ISBLANK(E62)),"",IF(AND(D62=G4,OR(E62="All",ISNUMBER(SEARCH("," &amp; D4 &amp; ",", "," &amp; SUBSTITUTE(E62," ","") &amp; ",")))),C62/IF(E62="All",COUNTIF(B4:G4,"&lt;&gt;"),LEN(SUBSTITUTE(E62," ",""))-LEN(SUBSTITUTE(SUBSTITUTE(E62," ",""),",",""))+1),0))</f>
        <v/>
      </c>
      <c r="Y62" s="62">
        <f>IF(OR(ISBLANK(E4),ISBLANK(B4),ISBLANK(C62),ISBLANK(D62),ISBLANK(E62)),"",IF(AND(D62=B4,OR(E62="All",ISNUMBER(SEARCH("," &amp; E4 &amp; ",", "," &amp; SUBSTITUTE(E62," ","") &amp; ",")))),C62/IF(E62="All",COUNTIF(B4:G4,"&lt;&gt;"),LEN(SUBSTITUTE(E62," ",""))-LEN(SUBSTITUTE(SUBSTITUTE(E62," ",""),",",""))+1),0))</f>
        <v/>
      </c>
      <c r="Z62" s="62">
        <f>IF(OR(ISBLANK(E4),ISBLANK(C4),ISBLANK(C62),ISBLANK(D62),ISBLANK(E62)),"",IF(AND(D62=C4,OR(E62="All",ISNUMBER(SEARCH("," &amp; E4 &amp; ",", "," &amp; SUBSTITUTE(E62," ","") &amp; ",")))),C62/IF(E62="All",COUNTIF(B4:G4,"&lt;&gt;"),LEN(SUBSTITUTE(E62," ",""))-LEN(SUBSTITUTE(SUBSTITUTE(E62," ",""),",",""))+1),0))</f>
        <v/>
      </c>
      <c r="AA62" s="62">
        <f>IF(OR(ISBLANK(E4),ISBLANK(D4),ISBLANK(C62),ISBLANK(D62),ISBLANK(E62)),"",IF(AND(D62=D4,OR(E62="All",ISNUMBER(SEARCH("," &amp; E4 &amp; ",", "," &amp; SUBSTITUTE(E62," ","") &amp; ",")))),C62/IF(E62="All",COUNTIF(B4:G4,"&lt;&gt;"),LEN(SUBSTITUTE(E62," ",""))-LEN(SUBSTITUTE(SUBSTITUTE(E62," ",""),",",""))+1),0))</f>
        <v/>
      </c>
      <c r="AB62" s="1" t="n"/>
      <c r="AC62" s="62">
        <f>IF(OR(ISBLANK(E4),ISBLANK(F4),ISBLANK(C62),ISBLANK(D62),ISBLANK(E62)),"",IF(AND(D62=F4,OR(E62="All",ISNUMBER(SEARCH("," &amp; E4 &amp; ",", "," &amp; SUBSTITUTE(E62," ","") &amp; ",")))),C62/IF(E62="All",COUNTIF(B4:G4,"&lt;&gt;"),LEN(SUBSTITUTE(E62," ",""))-LEN(SUBSTITUTE(SUBSTITUTE(E62," ",""),",",""))+1),0))</f>
        <v/>
      </c>
      <c r="AD62" s="62">
        <f>IF(OR(ISBLANK(E4),ISBLANK(G4),ISBLANK(C62),ISBLANK(D62),ISBLANK(E62)),"",IF(AND(D62=G4,OR(E62="All",ISNUMBER(SEARCH("," &amp; E4 &amp; ",", "," &amp; SUBSTITUTE(E62," ","") &amp; ",")))),C62/IF(E62="All",COUNTIF(B4:G4,"&lt;&gt;"),LEN(SUBSTITUTE(E62," ",""))-LEN(SUBSTITUTE(SUBSTITUTE(E62," ",""),",",""))+1),0))</f>
        <v/>
      </c>
      <c r="AE62" s="62">
        <f>IF(OR(ISBLANK(F4),ISBLANK(B4),ISBLANK(C62),ISBLANK(D62),ISBLANK(E62)),"",IF(AND(D62=B4,OR(E62="All",ISNUMBER(SEARCH("," &amp; F4 &amp; ",", "," &amp; SUBSTITUTE(E62," ","") &amp; ",")))),C62/IF(E62="All",COUNTIF(B4:G4,"&lt;&gt;"),LEN(SUBSTITUTE(E62," ",""))-LEN(SUBSTITUTE(SUBSTITUTE(E62," ",""),",",""))+1),0))</f>
        <v/>
      </c>
      <c r="AF62" s="62">
        <f>IF(OR(ISBLANK(F4),ISBLANK(C4),ISBLANK(C62),ISBLANK(D62),ISBLANK(E62)),"",IF(AND(D62=C4,OR(E62="All",ISNUMBER(SEARCH("," &amp; F4 &amp; ",", "," &amp; SUBSTITUTE(E62," ","") &amp; ",")))),C62/IF(E62="All",COUNTIF(B4:G4,"&lt;&gt;"),LEN(SUBSTITUTE(E62," ",""))-LEN(SUBSTITUTE(SUBSTITUTE(E62," ",""),",",""))+1),0))</f>
        <v/>
      </c>
      <c r="AG62" s="62">
        <f>IF(OR(ISBLANK(F4),ISBLANK(D4),ISBLANK(C62),ISBLANK(D62),ISBLANK(E62)),"",IF(AND(D62=D4,OR(E62="All",ISNUMBER(SEARCH("," &amp; F4 &amp; ",", "," &amp; SUBSTITUTE(E62," ","") &amp; ",")))),C62/IF(E62="All",COUNTIF(B4:G4,"&lt;&gt;"),LEN(SUBSTITUTE(E62," ",""))-LEN(SUBSTITUTE(SUBSTITUTE(E62," ",""),",",""))+1),0))</f>
        <v/>
      </c>
      <c r="AH62" s="62">
        <f>IF(OR(ISBLANK(F4),ISBLANK(E4),ISBLANK(C62),ISBLANK(D62),ISBLANK(E62)),"",IF(AND(D62=E4,OR(E62="All",ISNUMBER(SEARCH("," &amp; F4 &amp; ",", "," &amp; SUBSTITUTE(E62," ","") &amp; ",")))),C62/IF(E62="All",COUNTIF(B4:G4,"&lt;&gt;"),LEN(SUBSTITUTE(E62," ",""))-LEN(SUBSTITUTE(SUBSTITUTE(E62," ",""),",",""))+1),0))</f>
        <v/>
      </c>
      <c r="AJ62" s="62">
        <f>IF(OR(ISBLANK(F4),ISBLANK(G4),ISBLANK(C62),ISBLANK(D62),ISBLANK(E62)),"",IF(AND(D62=G4,OR(E62="All",ISNUMBER(SEARCH("," &amp; F4 &amp; ",", "," &amp; SUBSTITUTE(E62," ","") &amp; ",")))),C62/IF(E62="All",COUNTIF(B4:G4,"&lt;&gt;"),LEN(SUBSTITUTE(E62," ",""))-LEN(SUBSTITUTE(SUBSTITUTE(E62," ",""),",",""))+1),0))</f>
        <v/>
      </c>
      <c r="AK62" s="62">
        <f>IF(OR(ISBLANK(G4),ISBLANK(B4),ISBLANK(C62),ISBLANK(D62),ISBLANK(E62)),"",IF(AND(D62=B4,OR(E62="All",ISNUMBER(SEARCH("," &amp; G4 &amp; ",", "," &amp; SUBSTITUTE(E62," ","") &amp; ",")))),C62/IF(E62="All",COUNTIF(B4:G4,"&lt;&gt;"),LEN(SUBSTITUTE(E62," ",""))-LEN(SUBSTITUTE(SUBSTITUTE(E62," ",""),",",""))+1),0))</f>
        <v/>
      </c>
      <c r="AL62" s="62">
        <f>IF(OR(ISBLANK(G4),ISBLANK(C4),ISBLANK(C62),ISBLANK(D62),ISBLANK(E62)),"",IF(AND(D62=C4,OR(E62="All",ISNUMBER(SEARCH("," &amp; G4 &amp; ",", "," &amp; SUBSTITUTE(E62," ","") &amp; ",")))),C62/IF(E62="All",COUNTIF(B4:G4,"&lt;&gt;"),LEN(SUBSTITUTE(E62," ",""))-LEN(SUBSTITUTE(SUBSTITUTE(E62," ",""),",",""))+1),0))</f>
        <v/>
      </c>
      <c r="AM62" s="62">
        <f>IF(OR(ISBLANK(G4),ISBLANK(D4),ISBLANK(C62),ISBLANK(D62),ISBLANK(E62)),"",IF(AND(D62=D4,OR(E62="All",ISNUMBER(SEARCH("," &amp; G4 &amp; ",", "," &amp; SUBSTITUTE(E62," ","") &amp; ",")))),C62/IF(E62="All",COUNTIF(B4:G4,"&lt;&gt;"),LEN(SUBSTITUTE(E62," ",""))-LEN(SUBSTITUTE(SUBSTITUTE(E62," ",""),",",""))+1),0))</f>
        <v/>
      </c>
      <c r="AN62" s="62">
        <f>IF(OR(ISBLANK(G4),ISBLANK(E4),ISBLANK(C62),ISBLANK(D62),ISBLANK(E62)),"",IF(AND(D62=E4,OR(E62="All",ISNUMBER(SEARCH("," &amp; G4 &amp; ",", "," &amp; SUBSTITUTE(E62," ","") &amp; ",")))),C62/IF(E62="All",COUNTIF(B4:G4,"&lt;&gt;"),LEN(SUBSTITUTE(E62," ",""))-LEN(SUBSTITUTE(SUBSTITUTE(E62," ",""),",",""))+1),0))</f>
        <v/>
      </c>
      <c r="AO62" s="62">
        <f>IF(OR(ISBLANK(G4),ISBLANK(F4),ISBLANK(C62),ISBLANK(D62),ISBLANK(E62)),"",IF(AND(D62=F4,OR(E62="All",ISNUMBER(SEARCH("," &amp; G4 &amp; ",", "," &amp; SUBSTITUTE(E62," ","") &amp; ",")))),C62/IF(E62="All",COUNTIF(B4:G4,"&lt;&gt;"),LEN(SUBSTITUTE(E62," ",""))-LEN(SUBSTITUTE(SUBSTITUTE(E62," ",""),",",""))+1),0))</f>
        <v/>
      </c>
    </row>
    <row r="63" customFormat="1" s="1">
      <c r="A63" s="60" t="n"/>
      <c r="B63" s="61" t="n"/>
      <c r="C63" s="62" t="n"/>
      <c r="D63" s="61" t="n"/>
      <c r="E63" s="63" t="n"/>
      <c r="F63" s="1" t="n"/>
      <c r="G63" s="1" t="n"/>
      <c r="H63" s="62">
        <f>IF(OR(ISBLANK(B4),ISBLANK(C4),ISBLANK(C63),ISBLANK(D63),ISBLANK(E63)),"",IF(AND(D63=C4,OR(E63="All",ISNUMBER(SEARCH("," &amp; B4 &amp; ",", "," &amp; SUBSTITUTE(E63," ","") &amp; ",")))),C63/IF(E63="All",COUNTIF(B4:G4,"&lt;&gt;"),LEN(SUBSTITUTE(E63," ",""))-LEN(SUBSTITUTE(SUBSTITUTE(E63," ",""),",",""))+1),0))</f>
        <v/>
      </c>
      <c r="I63" s="62">
        <f>IF(OR(ISBLANK(B4),ISBLANK(D4),ISBLANK(C63),ISBLANK(D63),ISBLANK(E63)),"",IF(AND(D63=D4,OR(E63="All",ISNUMBER(SEARCH("," &amp; B4 &amp; ",", "," &amp; SUBSTITUTE(E63," ","") &amp; ",")))),C63/IF(E63="All",COUNTIF(B4:G4,"&lt;&gt;"),LEN(SUBSTITUTE(E63," ",""))-LEN(SUBSTITUTE(SUBSTITUTE(E63," ",""),",",""))+1),0))</f>
        <v/>
      </c>
      <c r="J63" s="62">
        <f>IF(OR(ISBLANK(B4),ISBLANK(E4),ISBLANK(C63),ISBLANK(D63),ISBLANK(E63)),"",IF(AND(D63=E4,OR(E63="All",ISNUMBER(SEARCH("," &amp; B4 &amp; ",", "," &amp; SUBSTITUTE(E63," ","") &amp; ",")))),C63/IF(E63="All",COUNTIF(B4:G4,"&lt;&gt;"),LEN(SUBSTITUTE(E63," ",""))-LEN(SUBSTITUTE(SUBSTITUTE(E63," ",""),",",""))+1),0))</f>
        <v/>
      </c>
      <c r="K63" s="62">
        <f>IF(OR(ISBLANK(B4),ISBLANK(F4),ISBLANK(C63),ISBLANK(D63),ISBLANK(E63)),"",IF(AND(D63=F4,OR(E63="All",ISNUMBER(SEARCH("," &amp; B4 &amp; ",", "," &amp; SUBSTITUTE(E63," ","") &amp; ",")))),C63/IF(E63="All",COUNTIF(B4:G4,"&lt;&gt;"),LEN(SUBSTITUTE(E63," ",""))-LEN(SUBSTITUTE(SUBSTITUTE(E63," ",""),",",""))+1),0))</f>
        <v/>
      </c>
      <c r="L63" s="62">
        <f>IF(OR(ISBLANK(B4),ISBLANK(G4),ISBLANK(C63),ISBLANK(D63),ISBLANK(E63)),"",IF(AND(D63=G4,OR(E63="All",ISNUMBER(SEARCH("," &amp; B4 &amp; ",", "," &amp; SUBSTITUTE(E63," ","") &amp; ",")))),C63/IF(E63="All",COUNTIF(B4:G4,"&lt;&gt;"),LEN(SUBSTITUTE(E63," ",""))-LEN(SUBSTITUTE(SUBSTITUTE(E63," ",""),",",""))+1),0))</f>
        <v/>
      </c>
      <c r="M63" s="62">
        <f>IF(OR(ISBLANK(C4),ISBLANK(B4),ISBLANK(C63),ISBLANK(D63),ISBLANK(E63)),"",IF(AND(D63=B4,OR(E63="All",ISNUMBER(SEARCH("," &amp; C4 &amp; ",", "," &amp; SUBSTITUTE(E63," ","") &amp; ",")))),C63/IF(E63="All",COUNTIF(B4:G4,"&lt;&gt;"),LEN(SUBSTITUTE(E63," ",""))-LEN(SUBSTITUTE(SUBSTITUTE(E63," ",""),",",""))+1),0))</f>
        <v/>
      </c>
      <c r="N63" s="1" t="n"/>
      <c r="O63" s="62">
        <f>IF(OR(ISBLANK(C4),ISBLANK(D4),ISBLANK(C63),ISBLANK(D63),ISBLANK(E63)),"",IF(AND(D63=D4,OR(E63="All",ISNUMBER(SEARCH("," &amp; C4 &amp; ",", "," &amp; SUBSTITUTE(E63," ","") &amp; ",")))),C63/IF(E63="All",COUNTIF(B4:G4,"&lt;&gt;"),LEN(SUBSTITUTE(E63," ",""))-LEN(SUBSTITUTE(SUBSTITUTE(E63," ",""),",",""))+1),0))</f>
        <v/>
      </c>
      <c r="P63" s="62">
        <f>IF(OR(ISBLANK(C4),ISBLANK(E4),ISBLANK(C63),ISBLANK(D63),ISBLANK(E63)),"",IF(AND(D63=E4,OR(E63="All",ISNUMBER(SEARCH("," &amp; C4 &amp; ",", "," &amp; SUBSTITUTE(E63," ","") &amp; ",")))),C63/IF(E63="All",COUNTIF(B4:G4,"&lt;&gt;"),LEN(SUBSTITUTE(E63," ",""))-LEN(SUBSTITUTE(SUBSTITUTE(E63," ",""),",",""))+1),0))</f>
        <v/>
      </c>
      <c r="Q63" s="62">
        <f>IF(OR(ISBLANK(C4),ISBLANK(F4),ISBLANK(C63),ISBLANK(D63),ISBLANK(E63)),"",IF(AND(D63=F4,OR(E63="All",ISNUMBER(SEARCH("," &amp; C4 &amp; ",", "," &amp; SUBSTITUTE(E63," ","") &amp; ",")))),C63/IF(E63="All",COUNTIF(B4:G4,"&lt;&gt;"),LEN(SUBSTITUTE(E63," ",""))-LEN(SUBSTITUTE(SUBSTITUTE(E63," ",""),",",""))+1),0))</f>
        <v/>
      </c>
      <c r="R63" s="62">
        <f>IF(OR(ISBLANK(C4),ISBLANK(G4),ISBLANK(C63),ISBLANK(D63),ISBLANK(E63)),"",IF(AND(D63=G4,OR(E63="All",ISNUMBER(SEARCH("," &amp; C4 &amp; ",", "," &amp; SUBSTITUTE(E63," ","") &amp; ",")))),C63/IF(E63="All",COUNTIF(B4:G4,"&lt;&gt;"),LEN(SUBSTITUTE(E63," ",""))-LEN(SUBSTITUTE(SUBSTITUTE(E63," ",""),",",""))+1),0))</f>
        <v/>
      </c>
      <c r="S63" s="62">
        <f>IF(OR(ISBLANK(D4),ISBLANK(B4),ISBLANK(C63),ISBLANK(D63),ISBLANK(E63)),"",IF(AND(D63=B4,OR(E63="All",ISNUMBER(SEARCH("," &amp; D4 &amp; ",", "," &amp; SUBSTITUTE(E63," ","") &amp; ",")))),C63/IF(E63="All",COUNTIF(B4:G4,"&lt;&gt;"),LEN(SUBSTITUTE(E63," ",""))-LEN(SUBSTITUTE(SUBSTITUTE(E63," ",""),",",""))+1),0))</f>
        <v/>
      </c>
      <c r="T63" s="62">
        <f>IF(OR(ISBLANK(D4),ISBLANK(C4),ISBLANK(C63),ISBLANK(D63),ISBLANK(E63)),"",IF(AND(D63=C4,OR(E63="All",ISNUMBER(SEARCH("," &amp; D4 &amp; ",", "," &amp; SUBSTITUTE(E63," ","") &amp; ",")))),C63/IF(E63="All",COUNTIF(B4:G4,"&lt;&gt;"),LEN(SUBSTITUTE(E63," ",""))-LEN(SUBSTITUTE(SUBSTITUTE(E63," ",""),",",""))+1),0))</f>
        <v/>
      </c>
      <c r="U63" s="1" t="n"/>
      <c r="V63" s="62">
        <f>IF(OR(ISBLANK(D4),ISBLANK(E4),ISBLANK(C63),ISBLANK(D63),ISBLANK(E63)),"",IF(AND(D63=E4,OR(E63="All",ISNUMBER(SEARCH("," &amp; D4 &amp; ",", "," &amp; SUBSTITUTE(E63," ","") &amp; ",")))),C63/IF(E63="All",COUNTIF(B4:G4,"&lt;&gt;"),LEN(SUBSTITUTE(E63," ",""))-LEN(SUBSTITUTE(SUBSTITUTE(E63," ",""),",",""))+1),0))</f>
        <v/>
      </c>
      <c r="W63" s="62">
        <f>IF(OR(ISBLANK(D4),ISBLANK(F4),ISBLANK(C63),ISBLANK(D63),ISBLANK(E63)),"",IF(AND(D63=F4,OR(E63="All",ISNUMBER(SEARCH("," &amp; D4 &amp; ",", "," &amp; SUBSTITUTE(E63," ","") &amp; ",")))),C63/IF(E63="All",COUNTIF(B4:G4,"&lt;&gt;"),LEN(SUBSTITUTE(E63," ",""))-LEN(SUBSTITUTE(SUBSTITUTE(E63," ",""),",",""))+1),0))</f>
        <v/>
      </c>
      <c r="X63" s="62">
        <f>IF(OR(ISBLANK(D4),ISBLANK(G4),ISBLANK(C63),ISBLANK(D63),ISBLANK(E63)),"",IF(AND(D63=G4,OR(E63="All",ISNUMBER(SEARCH("," &amp; D4 &amp; ",", "," &amp; SUBSTITUTE(E63," ","") &amp; ",")))),C63/IF(E63="All",COUNTIF(B4:G4,"&lt;&gt;"),LEN(SUBSTITUTE(E63," ",""))-LEN(SUBSTITUTE(SUBSTITUTE(E63," ",""),",",""))+1),0))</f>
        <v/>
      </c>
      <c r="Y63" s="62">
        <f>IF(OR(ISBLANK(E4),ISBLANK(B4),ISBLANK(C63),ISBLANK(D63),ISBLANK(E63)),"",IF(AND(D63=B4,OR(E63="All",ISNUMBER(SEARCH("," &amp; E4 &amp; ",", "," &amp; SUBSTITUTE(E63," ","") &amp; ",")))),C63/IF(E63="All",COUNTIF(B4:G4,"&lt;&gt;"),LEN(SUBSTITUTE(E63," ",""))-LEN(SUBSTITUTE(SUBSTITUTE(E63," ",""),",",""))+1),0))</f>
        <v/>
      </c>
      <c r="Z63" s="62">
        <f>IF(OR(ISBLANK(E4),ISBLANK(C4),ISBLANK(C63),ISBLANK(D63),ISBLANK(E63)),"",IF(AND(D63=C4,OR(E63="All",ISNUMBER(SEARCH("," &amp; E4 &amp; ",", "," &amp; SUBSTITUTE(E63," ","") &amp; ",")))),C63/IF(E63="All",COUNTIF(B4:G4,"&lt;&gt;"),LEN(SUBSTITUTE(E63," ",""))-LEN(SUBSTITUTE(SUBSTITUTE(E63," ",""),",",""))+1),0))</f>
        <v/>
      </c>
      <c r="AA63" s="62">
        <f>IF(OR(ISBLANK(E4),ISBLANK(D4),ISBLANK(C63),ISBLANK(D63),ISBLANK(E63)),"",IF(AND(D63=D4,OR(E63="All",ISNUMBER(SEARCH("," &amp; E4 &amp; ",", "," &amp; SUBSTITUTE(E63," ","") &amp; ",")))),C63/IF(E63="All",COUNTIF(B4:G4,"&lt;&gt;"),LEN(SUBSTITUTE(E63," ",""))-LEN(SUBSTITUTE(SUBSTITUTE(E63," ",""),",",""))+1),0))</f>
        <v/>
      </c>
      <c r="AB63" s="1" t="n"/>
      <c r="AC63" s="62">
        <f>IF(OR(ISBLANK(E4),ISBLANK(F4),ISBLANK(C63),ISBLANK(D63),ISBLANK(E63)),"",IF(AND(D63=F4,OR(E63="All",ISNUMBER(SEARCH("," &amp; E4 &amp; ",", "," &amp; SUBSTITUTE(E63," ","") &amp; ",")))),C63/IF(E63="All",COUNTIF(B4:G4,"&lt;&gt;"),LEN(SUBSTITUTE(E63," ",""))-LEN(SUBSTITUTE(SUBSTITUTE(E63," ",""),",",""))+1),0))</f>
        <v/>
      </c>
      <c r="AD63" s="62">
        <f>IF(OR(ISBLANK(E4),ISBLANK(G4),ISBLANK(C63),ISBLANK(D63),ISBLANK(E63)),"",IF(AND(D63=G4,OR(E63="All",ISNUMBER(SEARCH("," &amp; E4 &amp; ",", "," &amp; SUBSTITUTE(E63," ","") &amp; ",")))),C63/IF(E63="All",COUNTIF(B4:G4,"&lt;&gt;"),LEN(SUBSTITUTE(E63," ",""))-LEN(SUBSTITUTE(SUBSTITUTE(E63," ",""),",",""))+1),0))</f>
        <v/>
      </c>
      <c r="AE63" s="62">
        <f>IF(OR(ISBLANK(F4),ISBLANK(B4),ISBLANK(C63),ISBLANK(D63),ISBLANK(E63)),"",IF(AND(D63=B4,OR(E63="All",ISNUMBER(SEARCH("," &amp; F4 &amp; ",", "," &amp; SUBSTITUTE(E63," ","") &amp; ",")))),C63/IF(E63="All",COUNTIF(B4:G4,"&lt;&gt;"),LEN(SUBSTITUTE(E63," ",""))-LEN(SUBSTITUTE(SUBSTITUTE(E63," ",""),",",""))+1),0))</f>
        <v/>
      </c>
      <c r="AF63" s="62">
        <f>IF(OR(ISBLANK(F4),ISBLANK(C4),ISBLANK(C63),ISBLANK(D63),ISBLANK(E63)),"",IF(AND(D63=C4,OR(E63="All",ISNUMBER(SEARCH("," &amp; F4 &amp; ",", "," &amp; SUBSTITUTE(E63," ","") &amp; ",")))),C63/IF(E63="All",COUNTIF(B4:G4,"&lt;&gt;"),LEN(SUBSTITUTE(E63," ",""))-LEN(SUBSTITUTE(SUBSTITUTE(E63," ",""),",",""))+1),0))</f>
        <v/>
      </c>
      <c r="AG63" s="62">
        <f>IF(OR(ISBLANK(F4),ISBLANK(D4),ISBLANK(C63),ISBLANK(D63),ISBLANK(E63)),"",IF(AND(D63=D4,OR(E63="All",ISNUMBER(SEARCH("," &amp; F4 &amp; ",", "," &amp; SUBSTITUTE(E63," ","") &amp; ",")))),C63/IF(E63="All",COUNTIF(B4:G4,"&lt;&gt;"),LEN(SUBSTITUTE(E63," ",""))-LEN(SUBSTITUTE(SUBSTITUTE(E63," ",""),",",""))+1),0))</f>
        <v/>
      </c>
      <c r="AH63" s="62">
        <f>IF(OR(ISBLANK(F4),ISBLANK(E4),ISBLANK(C63),ISBLANK(D63),ISBLANK(E63)),"",IF(AND(D63=E4,OR(E63="All",ISNUMBER(SEARCH("," &amp; F4 &amp; ",", "," &amp; SUBSTITUTE(E63," ","") &amp; ",")))),C63/IF(E63="All",COUNTIF(B4:G4,"&lt;&gt;"),LEN(SUBSTITUTE(E63," ",""))-LEN(SUBSTITUTE(SUBSTITUTE(E63," ",""),",",""))+1),0))</f>
        <v/>
      </c>
      <c r="AJ63" s="62">
        <f>IF(OR(ISBLANK(F4),ISBLANK(G4),ISBLANK(C63),ISBLANK(D63),ISBLANK(E63)),"",IF(AND(D63=G4,OR(E63="All",ISNUMBER(SEARCH("," &amp; F4 &amp; ",", "," &amp; SUBSTITUTE(E63," ","") &amp; ",")))),C63/IF(E63="All",COUNTIF(B4:G4,"&lt;&gt;"),LEN(SUBSTITUTE(E63," ",""))-LEN(SUBSTITUTE(SUBSTITUTE(E63," ",""),",",""))+1),0))</f>
        <v/>
      </c>
      <c r="AK63" s="62">
        <f>IF(OR(ISBLANK(G4),ISBLANK(B4),ISBLANK(C63),ISBLANK(D63),ISBLANK(E63)),"",IF(AND(D63=B4,OR(E63="All",ISNUMBER(SEARCH("," &amp; G4 &amp; ",", "," &amp; SUBSTITUTE(E63," ","") &amp; ",")))),C63/IF(E63="All",COUNTIF(B4:G4,"&lt;&gt;"),LEN(SUBSTITUTE(E63," ",""))-LEN(SUBSTITUTE(SUBSTITUTE(E63," ",""),",",""))+1),0))</f>
        <v/>
      </c>
      <c r="AL63" s="62">
        <f>IF(OR(ISBLANK(G4),ISBLANK(C4),ISBLANK(C63),ISBLANK(D63),ISBLANK(E63)),"",IF(AND(D63=C4,OR(E63="All",ISNUMBER(SEARCH("," &amp; G4 &amp; ",", "," &amp; SUBSTITUTE(E63," ","") &amp; ",")))),C63/IF(E63="All",COUNTIF(B4:G4,"&lt;&gt;"),LEN(SUBSTITUTE(E63," ",""))-LEN(SUBSTITUTE(SUBSTITUTE(E63," ",""),",",""))+1),0))</f>
        <v/>
      </c>
      <c r="AM63" s="62">
        <f>IF(OR(ISBLANK(G4),ISBLANK(D4),ISBLANK(C63),ISBLANK(D63),ISBLANK(E63)),"",IF(AND(D63=D4,OR(E63="All",ISNUMBER(SEARCH("," &amp; G4 &amp; ",", "," &amp; SUBSTITUTE(E63," ","") &amp; ",")))),C63/IF(E63="All",COUNTIF(B4:G4,"&lt;&gt;"),LEN(SUBSTITUTE(E63," ",""))-LEN(SUBSTITUTE(SUBSTITUTE(E63," ",""),",",""))+1),0))</f>
        <v/>
      </c>
      <c r="AN63" s="62">
        <f>IF(OR(ISBLANK(G4),ISBLANK(E4),ISBLANK(C63),ISBLANK(D63),ISBLANK(E63)),"",IF(AND(D63=E4,OR(E63="All",ISNUMBER(SEARCH("," &amp; G4 &amp; ",", "," &amp; SUBSTITUTE(E63," ","") &amp; ",")))),C63/IF(E63="All",COUNTIF(B4:G4,"&lt;&gt;"),LEN(SUBSTITUTE(E63," ",""))-LEN(SUBSTITUTE(SUBSTITUTE(E63," ",""),",",""))+1),0))</f>
        <v/>
      </c>
      <c r="AO63" s="62">
        <f>IF(OR(ISBLANK(G4),ISBLANK(F4),ISBLANK(C63),ISBLANK(D63),ISBLANK(E63)),"",IF(AND(D63=F4,OR(E63="All",ISNUMBER(SEARCH("," &amp; G4 &amp; ",", "," &amp; SUBSTITUTE(E63," ","") &amp; ",")))),C63/IF(E63="All",COUNTIF(B4:G4,"&lt;&gt;"),LEN(SUBSTITUTE(E63," ",""))-LEN(SUBSTITUTE(SUBSTITUTE(E63," ",""),",",""))+1),0))</f>
        <v/>
      </c>
    </row>
    <row r="64" customFormat="1" s="1">
      <c r="A64" s="60" t="n"/>
      <c r="B64" s="61" t="n"/>
      <c r="C64" s="62" t="n"/>
      <c r="D64" s="61" t="n"/>
      <c r="E64" s="63" t="n"/>
      <c r="F64" s="1" t="n"/>
      <c r="G64" s="1" t="n"/>
      <c r="H64" s="62">
        <f>IF(OR(ISBLANK(B4),ISBLANK(C4),ISBLANK(C64),ISBLANK(D64),ISBLANK(E64)),"",IF(AND(D64=C4,OR(E64="All",ISNUMBER(SEARCH("," &amp; B4 &amp; ",", "," &amp; SUBSTITUTE(E64," ","") &amp; ",")))),C64/IF(E64="All",COUNTIF(B4:G4,"&lt;&gt;"),LEN(SUBSTITUTE(E64," ",""))-LEN(SUBSTITUTE(SUBSTITUTE(E64," ",""),",",""))+1),0))</f>
        <v/>
      </c>
      <c r="I64" s="62">
        <f>IF(OR(ISBLANK(B4),ISBLANK(D4),ISBLANK(C64),ISBLANK(D64),ISBLANK(E64)),"",IF(AND(D64=D4,OR(E64="All",ISNUMBER(SEARCH("," &amp; B4 &amp; ",", "," &amp; SUBSTITUTE(E64," ","") &amp; ",")))),C64/IF(E64="All",COUNTIF(B4:G4,"&lt;&gt;"),LEN(SUBSTITUTE(E64," ",""))-LEN(SUBSTITUTE(SUBSTITUTE(E64," ",""),",",""))+1),0))</f>
        <v/>
      </c>
      <c r="J64" s="62">
        <f>IF(OR(ISBLANK(B4),ISBLANK(E4),ISBLANK(C64),ISBLANK(D64),ISBLANK(E64)),"",IF(AND(D64=E4,OR(E64="All",ISNUMBER(SEARCH("," &amp; B4 &amp; ",", "," &amp; SUBSTITUTE(E64," ","") &amp; ",")))),C64/IF(E64="All",COUNTIF(B4:G4,"&lt;&gt;"),LEN(SUBSTITUTE(E64," ",""))-LEN(SUBSTITUTE(SUBSTITUTE(E64," ",""),",",""))+1),0))</f>
        <v/>
      </c>
      <c r="K64" s="62">
        <f>IF(OR(ISBLANK(B4),ISBLANK(F4),ISBLANK(C64),ISBLANK(D64),ISBLANK(E64)),"",IF(AND(D64=F4,OR(E64="All",ISNUMBER(SEARCH("," &amp; B4 &amp; ",", "," &amp; SUBSTITUTE(E64," ","") &amp; ",")))),C64/IF(E64="All",COUNTIF(B4:G4,"&lt;&gt;"),LEN(SUBSTITUTE(E64," ",""))-LEN(SUBSTITUTE(SUBSTITUTE(E64," ",""),",",""))+1),0))</f>
        <v/>
      </c>
      <c r="L64" s="62">
        <f>IF(OR(ISBLANK(B4),ISBLANK(G4),ISBLANK(C64),ISBLANK(D64),ISBLANK(E64)),"",IF(AND(D64=G4,OR(E64="All",ISNUMBER(SEARCH("," &amp; B4 &amp; ",", "," &amp; SUBSTITUTE(E64," ","") &amp; ",")))),C64/IF(E64="All",COUNTIF(B4:G4,"&lt;&gt;"),LEN(SUBSTITUTE(E64," ",""))-LEN(SUBSTITUTE(SUBSTITUTE(E64," ",""),",",""))+1),0))</f>
        <v/>
      </c>
      <c r="M64" s="62">
        <f>IF(OR(ISBLANK(C4),ISBLANK(B4),ISBLANK(C64),ISBLANK(D64),ISBLANK(E64)),"",IF(AND(D64=B4,OR(E64="All",ISNUMBER(SEARCH("," &amp; C4 &amp; ",", "," &amp; SUBSTITUTE(E64," ","") &amp; ",")))),C64/IF(E64="All",COUNTIF(B4:G4,"&lt;&gt;"),LEN(SUBSTITUTE(E64," ",""))-LEN(SUBSTITUTE(SUBSTITUTE(E64," ",""),",",""))+1),0))</f>
        <v/>
      </c>
      <c r="N64" s="1" t="n"/>
      <c r="O64" s="62">
        <f>IF(OR(ISBLANK(C4),ISBLANK(D4),ISBLANK(C64),ISBLANK(D64),ISBLANK(E64)),"",IF(AND(D64=D4,OR(E64="All",ISNUMBER(SEARCH("," &amp; C4 &amp; ",", "," &amp; SUBSTITUTE(E64," ","") &amp; ",")))),C64/IF(E64="All",COUNTIF(B4:G4,"&lt;&gt;"),LEN(SUBSTITUTE(E64," ",""))-LEN(SUBSTITUTE(SUBSTITUTE(E64," ",""),",",""))+1),0))</f>
        <v/>
      </c>
      <c r="P64" s="62">
        <f>IF(OR(ISBLANK(C4),ISBLANK(E4),ISBLANK(C64),ISBLANK(D64),ISBLANK(E64)),"",IF(AND(D64=E4,OR(E64="All",ISNUMBER(SEARCH("," &amp; C4 &amp; ",", "," &amp; SUBSTITUTE(E64," ","") &amp; ",")))),C64/IF(E64="All",COUNTIF(B4:G4,"&lt;&gt;"),LEN(SUBSTITUTE(E64," ",""))-LEN(SUBSTITUTE(SUBSTITUTE(E64," ",""),",",""))+1),0))</f>
        <v/>
      </c>
      <c r="Q64" s="62">
        <f>IF(OR(ISBLANK(C4),ISBLANK(F4),ISBLANK(C64),ISBLANK(D64),ISBLANK(E64)),"",IF(AND(D64=F4,OR(E64="All",ISNUMBER(SEARCH("," &amp; C4 &amp; ",", "," &amp; SUBSTITUTE(E64," ","") &amp; ",")))),C64/IF(E64="All",COUNTIF(B4:G4,"&lt;&gt;"),LEN(SUBSTITUTE(E64," ",""))-LEN(SUBSTITUTE(SUBSTITUTE(E64," ",""),",",""))+1),0))</f>
        <v/>
      </c>
      <c r="R64" s="62">
        <f>IF(OR(ISBLANK(C4),ISBLANK(G4),ISBLANK(C64),ISBLANK(D64),ISBLANK(E64)),"",IF(AND(D64=G4,OR(E64="All",ISNUMBER(SEARCH("," &amp; C4 &amp; ",", "," &amp; SUBSTITUTE(E64," ","") &amp; ",")))),C64/IF(E64="All",COUNTIF(B4:G4,"&lt;&gt;"),LEN(SUBSTITUTE(E64," ",""))-LEN(SUBSTITUTE(SUBSTITUTE(E64," ",""),",",""))+1),0))</f>
        <v/>
      </c>
      <c r="S64" s="62">
        <f>IF(OR(ISBLANK(D4),ISBLANK(B4),ISBLANK(C64),ISBLANK(D64),ISBLANK(E64)),"",IF(AND(D64=B4,OR(E64="All",ISNUMBER(SEARCH("," &amp; D4 &amp; ",", "," &amp; SUBSTITUTE(E64," ","") &amp; ",")))),C64/IF(E64="All",COUNTIF(B4:G4,"&lt;&gt;"),LEN(SUBSTITUTE(E64," ",""))-LEN(SUBSTITUTE(SUBSTITUTE(E64," ",""),",",""))+1),0))</f>
        <v/>
      </c>
      <c r="T64" s="62">
        <f>IF(OR(ISBLANK(D4),ISBLANK(C4),ISBLANK(C64),ISBLANK(D64),ISBLANK(E64)),"",IF(AND(D64=C4,OR(E64="All",ISNUMBER(SEARCH("," &amp; D4 &amp; ",", "," &amp; SUBSTITUTE(E64," ","") &amp; ",")))),C64/IF(E64="All",COUNTIF(B4:G4,"&lt;&gt;"),LEN(SUBSTITUTE(E64," ",""))-LEN(SUBSTITUTE(SUBSTITUTE(E64," ",""),",",""))+1),0))</f>
        <v/>
      </c>
      <c r="U64" s="1" t="n"/>
      <c r="V64" s="62">
        <f>IF(OR(ISBLANK(D4),ISBLANK(E4),ISBLANK(C64),ISBLANK(D64),ISBLANK(E64)),"",IF(AND(D64=E4,OR(E64="All",ISNUMBER(SEARCH("," &amp; D4 &amp; ",", "," &amp; SUBSTITUTE(E64," ","") &amp; ",")))),C64/IF(E64="All",COUNTIF(B4:G4,"&lt;&gt;"),LEN(SUBSTITUTE(E64," ",""))-LEN(SUBSTITUTE(SUBSTITUTE(E64," ",""),",",""))+1),0))</f>
        <v/>
      </c>
      <c r="W64" s="62">
        <f>IF(OR(ISBLANK(D4),ISBLANK(F4),ISBLANK(C64),ISBLANK(D64),ISBLANK(E64)),"",IF(AND(D64=F4,OR(E64="All",ISNUMBER(SEARCH("," &amp; D4 &amp; ",", "," &amp; SUBSTITUTE(E64," ","") &amp; ",")))),C64/IF(E64="All",COUNTIF(B4:G4,"&lt;&gt;"),LEN(SUBSTITUTE(E64," ",""))-LEN(SUBSTITUTE(SUBSTITUTE(E64," ",""),",",""))+1),0))</f>
        <v/>
      </c>
      <c r="X64" s="62">
        <f>IF(OR(ISBLANK(D4),ISBLANK(G4),ISBLANK(C64),ISBLANK(D64),ISBLANK(E64)),"",IF(AND(D64=G4,OR(E64="All",ISNUMBER(SEARCH("," &amp; D4 &amp; ",", "," &amp; SUBSTITUTE(E64," ","") &amp; ",")))),C64/IF(E64="All",COUNTIF(B4:G4,"&lt;&gt;"),LEN(SUBSTITUTE(E64," ",""))-LEN(SUBSTITUTE(SUBSTITUTE(E64," ",""),",",""))+1),0))</f>
        <v/>
      </c>
      <c r="Y64" s="62">
        <f>IF(OR(ISBLANK(E4),ISBLANK(B4),ISBLANK(C64),ISBLANK(D64),ISBLANK(E64)),"",IF(AND(D64=B4,OR(E64="All",ISNUMBER(SEARCH("," &amp; E4 &amp; ",", "," &amp; SUBSTITUTE(E64," ","") &amp; ",")))),C64/IF(E64="All",COUNTIF(B4:G4,"&lt;&gt;"),LEN(SUBSTITUTE(E64," ",""))-LEN(SUBSTITUTE(SUBSTITUTE(E64," ",""),",",""))+1),0))</f>
        <v/>
      </c>
      <c r="Z64" s="62">
        <f>IF(OR(ISBLANK(E4),ISBLANK(C4),ISBLANK(C64),ISBLANK(D64),ISBLANK(E64)),"",IF(AND(D64=C4,OR(E64="All",ISNUMBER(SEARCH("," &amp; E4 &amp; ",", "," &amp; SUBSTITUTE(E64," ","") &amp; ",")))),C64/IF(E64="All",COUNTIF(B4:G4,"&lt;&gt;"),LEN(SUBSTITUTE(E64," ",""))-LEN(SUBSTITUTE(SUBSTITUTE(E64," ",""),",",""))+1),0))</f>
        <v/>
      </c>
      <c r="AA64" s="62">
        <f>IF(OR(ISBLANK(E4),ISBLANK(D4),ISBLANK(C64),ISBLANK(D64),ISBLANK(E64)),"",IF(AND(D64=D4,OR(E64="All",ISNUMBER(SEARCH("," &amp; E4 &amp; ",", "," &amp; SUBSTITUTE(E64," ","") &amp; ",")))),C64/IF(E64="All",COUNTIF(B4:G4,"&lt;&gt;"),LEN(SUBSTITUTE(E64," ",""))-LEN(SUBSTITUTE(SUBSTITUTE(E64," ",""),",",""))+1),0))</f>
        <v/>
      </c>
      <c r="AB64" s="1" t="n"/>
      <c r="AC64" s="62">
        <f>IF(OR(ISBLANK(E4),ISBLANK(F4),ISBLANK(C64),ISBLANK(D64),ISBLANK(E64)),"",IF(AND(D64=F4,OR(E64="All",ISNUMBER(SEARCH("," &amp; E4 &amp; ",", "," &amp; SUBSTITUTE(E64," ","") &amp; ",")))),C64/IF(E64="All",COUNTIF(B4:G4,"&lt;&gt;"),LEN(SUBSTITUTE(E64," ",""))-LEN(SUBSTITUTE(SUBSTITUTE(E64," ",""),",",""))+1),0))</f>
        <v/>
      </c>
      <c r="AD64" s="62">
        <f>IF(OR(ISBLANK(E4),ISBLANK(G4),ISBLANK(C64),ISBLANK(D64),ISBLANK(E64)),"",IF(AND(D64=G4,OR(E64="All",ISNUMBER(SEARCH("," &amp; E4 &amp; ",", "," &amp; SUBSTITUTE(E64," ","") &amp; ",")))),C64/IF(E64="All",COUNTIF(B4:G4,"&lt;&gt;"),LEN(SUBSTITUTE(E64," ",""))-LEN(SUBSTITUTE(SUBSTITUTE(E64," ",""),",",""))+1),0))</f>
        <v/>
      </c>
      <c r="AE64" s="62">
        <f>IF(OR(ISBLANK(F4),ISBLANK(B4),ISBLANK(C64),ISBLANK(D64),ISBLANK(E64)),"",IF(AND(D64=B4,OR(E64="All",ISNUMBER(SEARCH("," &amp; F4 &amp; ",", "," &amp; SUBSTITUTE(E64," ","") &amp; ",")))),C64/IF(E64="All",COUNTIF(B4:G4,"&lt;&gt;"),LEN(SUBSTITUTE(E64," ",""))-LEN(SUBSTITUTE(SUBSTITUTE(E64," ",""),",",""))+1),0))</f>
        <v/>
      </c>
      <c r="AF64" s="62">
        <f>IF(OR(ISBLANK(F4),ISBLANK(C4),ISBLANK(C64),ISBLANK(D64),ISBLANK(E64)),"",IF(AND(D64=C4,OR(E64="All",ISNUMBER(SEARCH("," &amp; F4 &amp; ",", "," &amp; SUBSTITUTE(E64," ","") &amp; ",")))),C64/IF(E64="All",COUNTIF(B4:G4,"&lt;&gt;"),LEN(SUBSTITUTE(E64," ",""))-LEN(SUBSTITUTE(SUBSTITUTE(E64," ",""),",",""))+1),0))</f>
        <v/>
      </c>
      <c r="AG64" s="62">
        <f>IF(OR(ISBLANK(F4),ISBLANK(D4),ISBLANK(C64),ISBLANK(D64),ISBLANK(E64)),"",IF(AND(D64=D4,OR(E64="All",ISNUMBER(SEARCH("," &amp; F4 &amp; ",", "," &amp; SUBSTITUTE(E64," ","") &amp; ",")))),C64/IF(E64="All",COUNTIF(B4:G4,"&lt;&gt;"),LEN(SUBSTITUTE(E64," ",""))-LEN(SUBSTITUTE(SUBSTITUTE(E64," ",""),",",""))+1),0))</f>
        <v/>
      </c>
      <c r="AH64" s="62">
        <f>IF(OR(ISBLANK(F4),ISBLANK(E4),ISBLANK(C64),ISBLANK(D64),ISBLANK(E64)),"",IF(AND(D64=E4,OR(E64="All",ISNUMBER(SEARCH("," &amp; F4 &amp; ",", "," &amp; SUBSTITUTE(E64," ","") &amp; ",")))),C64/IF(E64="All",COUNTIF(B4:G4,"&lt;&gt;"),LEN(SUBSTITUTE(E64," ",""))-LEN(SUBSTITUTE(SUBSTITUTE(E64," ",""),",",""))+1),0))</f>
        <v/>
      </c>
      <c r="AJ64" s="62">
        <f>IF(OR(ISBLANK(F4),ISBLANK(G4),ISBLANK(C64),ISBLANK(D64),ISBLANK(E64)),"",IF(AND(D64=G4,OR(E64="All",ISNUMBER(SEARCH("," &amp; F4 &amp; ",", "," &amp; SUBSTITUTE(E64," ","") &amp; ",")))),C64/IF(E64="All",COUNTIF(B4:G4,"&lt;&gt;"),LEN(SUBSTITUTE(E64," ",""))-LEN(SUBSTITUTE(SUBSTITUTE(E64," ",""),",",""))+1),0))</f>
        <v/>
      </c>
      <c r="AK64" s="62">
        <f>IF(OR(ISBLANK(G4),ISBLANK(B4),ISBLANK(C64),ISBLANK(D64),ISBLANK(E64)),"",IF(AND(D64=B4,OR(E64="All",ISNUMBER(SEARCH("," &amp; G4 &amp; ",", "," &amp; SUBSTITUTE(E64," ","") &amp; ",")))),C64/IF(E64="All",COUNTIF(B4:G4,"&lt;&gt;"),LEN(SUBSTITUTE(E64," ",""))-LEN(SUBSTITUTE(SUBSTITUTE(E64," ",""),",",""))+1),0))</f>
        <v/>
      </c>
      <c r="AL64" s="62">
        <f>IF(OR(ISBLANK(G4),ISBLANK(C4),ISBLANK(C64),ISBLANK(D64),ISBLANK(E64)),"",IF(AND(D64=C4,OR(E64="All",ISNUMBER(SEARCH("," &amp; G4 &amp; ",", "," &amp; SUBSTITUTE(E64," ","") &amp; ",")))),C64/IF(E64="All",COUNTIF(B4:G4,"&lt;&gt;"),LEN(SUBSTITUTE(E64," ",""))-LEN(SUBSTITUTE(SUBSTITUTE(E64," ",""),",",""))+1),0))</f>
        <v/>
      </c>
      <c r="AM64" s="62">
        <f>IF(OR(ISBLANK(G4),ISBLANK(D4),ISBLANK(C64),ISBLANK(D64),ISBLANK(E64)),"",IF(AND(D64=D4,OR(E64="All",ISNUMBER(SEARCH("," &amp; G4 &amp; ",", "," &amp; SUBSTITUTE(E64," ","") &amp; ",")))),C64/IF(E64="All",COUNTIF(B4:G4,"&lt;&gt;"),LEN(SUBSTITUTE(E64," ",""))-LEN(SUBSTITUTE(SUBSTITUTE(E64," ",""),",",""))+1),0))</f>
        <v/>
      </c>
      <c r="AN64" s="62">
        <f>IF(OR(ISBLANK(G4),ISBLANK(E4),ISBLANK(C64),ISBLANK(D64),ISBLANK(E64)),"",IF(AND(D64=E4,OR(E64="All",ISNUMBER(SEARCH("," &amp; G4 &amp; ",", "," &amp; SUBSTITUTE(E64," ","") &amp; ",")))),C64/IF(E64="All",COUNTIF(B4:G4,"&lt;&gt;"),LEN(SUBSTITUTE(E64," ",""))-LEN(SUBSTITUTE(SUBSTITUTE(E64," ",""),",",""))+1),0))</f>
        <v/>
      </c>
      <c r="AO64" s="62">
        <f>IF(OR(ISBLANK(G4),ISBLANK(F4),ISBLANK(C64),ISBLANK(D64),ISBLANK(E64)),"",IF(AND(D64=F4,OR(E64="All",ISNUMBER(SEARCH("," &amp; G4 &amp; ",", "," &amp; SUBSTITUTE(E64," ","") &amp; ",")))),C64/IF(E64="All",COUNTIF(B4:G4,"&lt;&gt;"),LEN(SUBSTITUTE(E64," ",""))-LEN(SUBSTITUTE(SUBSTITUTE(E64," ",""),",",""))+1),0))</f>
        <v/>
      </c>
    </row>
    <row r="65" customFormat="1" s="1">
      <c r="A65" s="60" t="n"/>
      <c r="B65" s="61" t="n"/>
      <c r="C65" s="62" t="n"/>
      <c r="D65" s="61" t="n"/>
      <c r="E65" s="63" t="n"/>
      <c r="F65" s="1" t="n"/>
      <c r="G65" s="1" t="n"/>
      <c r="H65" s="62">
        <f>IF(OR(ISBLANK(B4),ISBLANK(C4),ISBLANK(C65),ISBLANK(D65),ISBLANK(E65)),"",IF(AND(D65=C4,OR(E65="All",ISNUMBER(SEARCH("," &amp; B4 &amp; ",", "," &amp; SUBSTITUTE(E65," ","") &amp; ",")))),C65/IF(E65="All",COUNTIF(B4:G4,"&lt;&gt;"),LEN(SUBSTITUTE(E65," ",""))-LEN(SUBSTITUTE(SUBSTITUTE(E65," ",""),",",""))+1),0))</f>
        <v/>
      </c>
      <c r="I65" s="62">
        <f>IF(OR(ISBLANK(B4),ISBLANK(D4),ISBLANK(C65),ISBLANK(D65),ISBLANK(E65)),"",IF(AND(D65=D4,OR(E65="All",ISNUMBER(SEARCH("," &amp; B4 &amp; ",", "," &amp; SUBSTITUTE(E65," ","") &amp; ",")))),C65/IF(E65="All",COUNTIF(B4:G4,"&lt;&gt;"),LEN(SUBSTITUTE(E65," ",""))-LEN(SUBSTITUTE(SUBSTITUTE(E65," ",""),",",""))+1),0))</f>
        <v/>
      </c>
      <c r="J65" s="62">
        <f>IF(OR(ISBLANK(B4),ISBLANK(E4),ISBLANK(C65),ISBLANK(D65),ISBLANK(E65)),"",IF(AND(D65=E4,OR(E65="All",ISNUMBER(SEARCH("," &amp; B4 &amp; ",", "," &amp; SUBSTITUTE(E65," ","") &amp; ",")))),C65/IF(E65="All",COUNTIF(B4:G4,"&lt;&gt;"),LEN(SUBSTITUTE(E65," ",""))-LEN(SUBSTITUTE(SUBSTITUTE(E65," ",""),",",""))+1),0))</f>
        <v/>
      </c>
      <c r="K65" s="62">
        <f>IF(OR(ISBLANK(B4),ISBLANK(F4),ISBLANK(C65),ISBLANK(D65),ISBLANK(E65)),"",IF(AND(D65=F4,OR(E65="All",ISNUMBER(SEARCH("," &amp; B4 &amp; ",", "," &amp; SUBSTITUTE(E65," ","") &amp; ",")))),C65/IF(E65="All",COUNTIF(B4:G4,"&lt;&gt;"),LEN(SUBSTITUTE(E65," ",""))-LEN(SUBSTITUTE(SUBSTITUTE(E65," ",""),",",""))+1),0))</f>
        <v/>
      </c>
      <c r="L65" s="62">
        <f>IF(OR(ISBLANK(B4),ISBLANK(G4),ISBLANK(C65),ISBLANK(D65),ISBLANK(E65)),"",IF(AND(D65=G4,OR(E65="All",ISNUMBER(SEARCH("," &amp; B4 &amp; ",", "," &amp; SUBSTITUTE(E65," ","") &amp; ",")))),C65/IF(E65="All",COUNTIF(B4:G4,"&lt;&gt;"),LEN(SUBSTITUTE(E65," ",""))-LEN(SUBSTITUTE(SUBSTITUTE(E65," ",""),",",""))+1),0))</f>
        <v/>
      </c>
      <c r="M65" s="62">
        <f>IF(OR(ISBLANK(C4),ISBLANK(B4),ISBLANK(C65),ISBLANK(D65),ISBLANK(E65)),"",IF(AND(D65=B4,OR(E65="All",ISNUMBER(SEARCH("," &amp; C4 &amp; ",", "," &amp; SUBSTITUTE(E65," ","") &amp; ",")))),C65/IF(E65="All",COUNTIF(B4:G4,"&lt;&gt;"),LEN(SUBSTITUTE(E65," ",""))-LEN(SUBSTITUTE(SUBSTITUTE(E65," ",""),",",""))+1),0))</f>
        <v/>
      </c>
      <c r="N65" s="1" t="n"/>
      <c r="O65" s="62">
        <f>IF(OR(ISBLANK(C4),ISBLANK(D4),ISBLANK(C65),ISBLANK(D65),ISBLANK(E65)),"",IF(AND(D65=D4,OR(E65="All",ISNUMBER(SEARCH("," &amp; C4 &amp; ",", "," &amp; SUBSTITUTE(E65," ","") &amp; ",")))),C65/IF(E65="All",COUNTIF(B4:G4,"&lt;&gt;"),LEN(SUBSTITUTE(E65," ",""))-LEN(SUBSTITUTE(SUBSTITUTE(E65," ",""),",",""))+1),0))</f>
        <v/>
      </c>
      <c r="P65" s="62">
        <f>IF(OR(ISBLANK(C4),ISBLANK(E4),ISBLANK(C65),ISBLANK(D65),ISBLANK(E65)),"",IF(AND(D65=E4,OR(E65="All",ISNUMBER(SEARCH("," &amp; C4 &amp; ",", "," &amp; SUBSTITUTE(E65," ","") &amp; ",")))),C65/IF(E65="All",COUNTIF(B4:G4,"&lt;&gt;"),LEN(SUBSTITUTE(E65," ",""))-LEN(SUBSTITUTE(SUBSTITUTE(E65," ",""),",",""))+1),0))</f>
        <v/>
      </c>
      <c r="Q65" s="62">
        <f>IF(OR(ISBLANK(C4),ISBLANK(F4),ISBLANK(C65),ISBLANK(D65),ISBLANK(E65)),"",IF(AND(D65=F4,OR(E65="All",ISNUMBER(SEARCH("," &amp; C4 &amp; ",", "," &amp; SUBSTITUTE(E65," ","") &amp; ",")))),C65/IF(E65="All",COUNTIF(B4:G4,"&lt;&gt;"),LEN(SUBSTITUTE(E65," ",""))-LEN(SUBSTITUTE(SUBSTITUTE(E65," ",""),",",""))+1),0))</f>
        <v/>
      </c>
      <c r="R65" s="62">
        <f>IF(OR(ISBLANK(C4),ISBLANK(G4),ISBLANK(C65),ISBLANK(D65),ISBLANK(E65)),"",IF(AND(D65=G4,OR(E65="All",ISNUMBER(SEARCH("," &amp; C4 &amp; ",", "," &amp; SUBSTITUTE(E65," ","") &amp; ",")))),C65/IF(E65="All",COUNTIF(B4:G4,"&lt;&gt;"),LEN(SUBSTITUTE(E65," ",""))-LEN(SUBSTITUTE(SUBSTITUTE(E65," ",""),",",""))+1),0))</f>
        <v/>
      </c>
      <c r="S65" s="62">
        <f>IF(OR(ISBLANK(D4),ISBLANK(B4),ISBLANK(C65),ISBLANK(D65),ISBLANK(E65)),"",IF(AND(D65=B4,OR(E65="All",ISNUMBER(SEARCH("," &amp; D4 &amp; ",", "," &amp; SUBSTITUTE(E65," ","") &amp; ",")))),C65/IF(E65="All",COUNTIF(B4:G4,"&lt;&gt;"),LEN(SUBSTITUTE(E65," ",""))-LEN(SUBSTITUTE(SUBSTITUTE(E65," ",""),",",""))+1),0))</f>
        <v/>
      </c>
      <c r="T65" s="62">
        <f>IF(OR(ISBLANK(D4),ISBLANK(C4),ISBLANK(C65),ISBLANK(D65),ISBLANK(E65)),"",IF(AND(D65=C4,OR(E65="All",ISNUMBER(SEARCH("," &amp; D4 &amp; ",", "," &amp; SUBSTITUTE(E65," ","") &amp; ",")))),C65/IF(E65="All",COUNTIF(B4:G4,"&lt;&gt;"),LEN(SUBSTITUTE(E65," ",""))-LEN(SUBSTITUTE(SUBSTITUTE(E65," ",""),",",""))+1),0))</f>
        <v/>
      </c>
      <c r="U65" s="1" t="n"/>
      <c r="V65" s="62">
        <f>IF(OR(ISBLANK(D4),ISBLANK(E4),ISBLANK(C65),ISBLANK(D65),ISBLANK(E65)),"",IF(AND(D65=E4,OR(E65="All",ISNUMBER(SEARCH("," &amp; D4 &amp; ",", "," &amp; SUBSTITUTE(E65," ","") &amp; ",")))),C65/IF(E65="All",COUNTIF(B4:G4,"&lt;&gt;"),LEN(SUBSTITUTE(E65," ",""))-LEN(SUBSTITUTE(SUBSTITUTE(E65," ",""),",",""))+1),0))</f>
        <v/>
      </c>
      <c r="W65" s="62">
        <f>IF(OR(ISBLANK(D4),ISBLANK(F4),ISBLANK(C65),ISBLANK(D65),ISBLANK(E65)),"",IF(AND(D65=F4,OR(E65="All",ISNUMBER(SEARCH("," &amp; D4 &amp; ",", "," &amp; SUBSTITUTE(E65," ","") &amp; ",")))),C65/IF(E65="All",COUNTIF(B4:G4,"&lt;&gt;"),LEN(SUBSTITUTE(E65," ",""))-LEN(SUBSTITUTE(SUBSTITUTE(E65," ",""),",",""))+1),0))</f>
        <v/>
      </c>
      <c r="X65" s="62">
        <f>IF(OR(ISBLANK(D4),ISBLANK(G4),ISBLANK(C65),ISBLANK(D65),ISBLANK(E65)),"",IF(AND(D65=G4,OR(E65="All",ISNUMBER(SEARCH("," &amp; D4 &amp; ",", "," &amp; SUBSTITUTE(E65," ","") &amp; ",")))),C65/IF(E65="All",COUNTIF(B4:G4,"&lt;&gt;"),LEN(SUBSTITUTE(E65," ",""))-LEN(SUBSTITUTE(SUBSTITUTE(E65," ",""),",",""))+1),0))</f>
        <v/>
      </c>
      <c r="Y65" s="62">
        <f>IF(OR(ISBLANK(E4),ISBLANK(B4),ISBLANK(C65),ISBLANK(D65),ISBLANK(E65)),"",IF(AND(D65=B4,OR(E65="All",ISNUMBER(SEARCH("," &amp; E4 &amp; ",", "," &amp; SUBSTITUTE(E65," ","") &amp; ",")))),C65/IF(E65="All",COUNTIF(B4:G4,"&lt;&gt;"),LEN(SUBSTITUTE(E65," ",""))-LEN(SUBSTITUTE(SUBSTITUTE(E65," ",""),",",""))+1),0))</f>
        <v/>
      </c>
      <c r="Z65" s="62">
        <f>IF(OR(ISBLANK(E4),ISBLANK(C4),ISBLANK(C65),ISBLANK(D65),ISBLANK(E65)),"",IF(AND(D65=C4,OR(E65="All",ISNUMBER(SEARCH("," &amp; E4 &amp; ",", "," &amp; SUBSTITUTE(E65," ","") &amp; ",")))),C65/IF(E65="All",COUNTIF(B4:G4,"&lt;&gt;"),LEN(SUBSTITUTE(E65," ",""))-LEN(SUBSTITUTE(SUBSTITUTE(E65," ",""),",",""))+1),0))</f>
        <v/>
      </c>
      <c r="AA65" s="62">
        <f>IF(OR(ISBLANK(E4),ISBLANK(D4),ISBLANK(C65),ISBLANK(D65),ISBLANK(E65)),"",IF(AND(D65=D4,OR(E65="All",ISNUMBER(SEARCH("," &amp; E4 &amp; ",", "," &amp; SUBSTITUTE(E65," ","") &amp; ",")))),C65/IF(E65="All",COUNTIF(B4:G4,"&lt;&gt;"),LEN(SUBSTITUTE(E65," ",""))-LEN(SUBSTITUTE(SUBSTITUTE(E65," ",""),",",""))+1),0))</f>
        <v/>
      </c>
      <c r="AB65" s="1" t="n"/>
      <c r="AC65" s="62">
        <f>IF(OR(ISBLANK(E4),ISBLANK(F4),ISBLANK(C65),ISBLANK(D65),ISBLANK(E65)),"",IF(AND(D65=F4,OR(E65="All",ISNUMBER(SEARCH("," &amp; E4 &amp; ",", "," &amp; SUBSTITUTE(E65," ","") &amp; ",")))),C65/IF(E65="All",COUNTIF(B4:G4,"&lt;&gt;"),LEN(SUBSTITUTE(E65," ",""))-LEN(SUBSTITUTE(SUBSTITUTE(E65," ",""),",",""))+1),0))</f>
        <v/>
      </c>
      <c r="AD65" s="62">
        <f>IF(OR(ISBLANK(E4),ISBLANK(G4),ISBLANK(C65),ISBLANK(D65),ISBLANK(E65)),"",IF(AND(D65=G4,OR(E65="All",ISNUMBER(SEARCH("," &amp; E4 &amp; ",", "," &amp; SUBSTITUTE(E65," ","") &amp; ",")))),C65/IF(E65="All",COUNTIF(B4:G4,"&lt;&gt;"),LEN(SUBSTITUTE(E65," ",""))-LEN(SUBSTITUTE(SUBSTITUTE(E65," ",""),",",""))+1),0))</f>
        <v/>
      </c>
      <c r="AE65" s="62">
        <f>IF(OR(ISBLANK(F4),ISBLANK(B4),ISBLANK(C65),ISBLANK(D65),ISBLANK(E65)),"",IF(AND(D65=B4,OR(E65="All",ISNUMBER(SEARCH("," &amp; F4 &amp; ",", "," &amp; SUBSTITUTE(E65," ","") &amp; ",")))),C65/IF(E65="All",COUNTIF(B4:G4,"&lt;&gt;"),LEN(SUBSTITUTE(E65," ",""))-LEN(SUBSTITUTE(SUBSTITUTE(E65," ",""),",",""))+1),0))</f>
        <v/>
      </c>
      <c r="AF65" s="62">
        <f>IF(OR(ISBLANK(F4),ISBLANK(C4),ISBLANK(C65),ISBLANK(D65),ISBLANK(E65)),"",IF(AND(D65=C4,OR(E65="All",ISNUMBER(SEARCH("," &amp; F4 &amp; ",", "," &amp; SUBSTITUTE(E65," ","") &amp; ",")))),C65/IF(E65="All",COUNTIF(B4:G4,"&lt;&gt;"),LEN(SUBSTITUTE(E65," ",""))-LEN(SUBSTITUTE(SUBSTITUTE(E65," ",""),",",""))+1),0))</f>
        <v/>
      </c>
      <c r="AG65" s="62">
        <f>IF(OR(ISBLANK(F4),ISBLANK(D4),ISBLANK(C65),ISBLANK(D65),ISBLANK(E65)),"",IF(AND(D65=D4,OR(E65="All",ISNUMBER(SEARCH("," &amp; F4 &amp; ",", "," &amp; SUBSTITUTE(E65," ","") &amp; ",")))),C65/IF(E65="All",COUNTIF(B4:G4,"&lt;&gt;"),LEN(SUBSTITUTE(E65," ",""))-LEN(SUBSTITUTE(SUBSTITUTE(E65," ",""),",",""))+1),0))</f>
        <v/>
      </c>
      <c r="AH65" s="62">
        <f>IF(OR(ISBLANK(F4),ISBLANK(E4),ISBLANK(C65),ISBLANK(D65),ISBLANK(E65)),"",IF(AND(D65=E4,OR(E65="All",ISNUMBER(SEARCH("," &amp; F4 &amp; ",", "," &amp; SUBSTITUTE(E65," ","") &amp; ",")))),C65/IF(E65="All",COUNTIF(B4:G4,"&lt;&gt;"),LEN(SUBSTITUTE(E65," ",""))-LEN(SUBSTITUTE(SUBSTITUTE(E65," ",""),",",""))+1),0))</f>
        <v/>
      </c>
      <c r="AJ65" s="62">
        <f>IF(OR(ISBLANK(F4),ISBLANK(G4),ISBLANK(C65),ISBLANK(D65),ISBLANK(E65)),"",IF(AND(D65=G4,OR(E65="All",ISNUMBER(SEARCH("," &amp; F4 &amp; ",", "," &amp; SUBSTITUTE(E65," ","") &amp; ",")))),C65/IF(E65="All",COUNTIF(B4:G4,"&lt;&gt;"),LEN(SUBSTITUTE(E65," ",""))-LEN(SUBSTITUTE(SUBSTITUTE(E65," ",""),",",""))+1),0))</f>
        <v/>
      </c>
      <c r="AK65" s="62">
        <f>IF(OR(ISBLANK(G4),ISBLANK(B4),ISBLANK(C65),ISBLANK(D65),ISBLANK(E65)),"",IF(AND(D65=B4,OR(E65="All",ISNUMBER(SEARCH("," &amp; G4 &amp; ",", "," &amp; SUBSTITUTE(E65," ","") &amp; ",")))),C65/IF(E65="All",COUNTIF(B4:G4,"&lt;&gt;"),LEN(SUBSTITUTE(E65," ",""))-LEN(SUBSTITUTE(SUBSTITUTE(E65," ",""),",",""))+1),0))</f>
        <v/>
      </c>
      <c r="AL65" s="62">
        <f>IF(OR(ISBLANK(G4),ISBLANK(C4),ISBLANK(C65),ISBLANK(D65),ISBLANK(E65)),"",IF(AND(D65=C4,OR(E65="All",ISNUMBER(SEARCH("," &amp; G4 &amp; ",", "," &amp; SUBSTITUTE(E65," ","") &amp; ",")))),C65/IF(E65="All",COUNTIF(B4:G4,"&lt;&gt;"),LEN(SUBSTITUTE(E65," ",""))-LEN(SUBSTITUTE(SUBSTITUTE(E65," ",""),",",""))+1),0))</f>
        <v/>
      </c>
      <c r="AM65" s="62">
        <f>IF(OR(ISBLANK(G4),ISBLANK(D4),ISBLANK(C65),ISBLANK(D65),ISBLANK(E65)),"",IF(AND(D65=D4,OR(E65="All",ISNUMBER(SEARCH("," &amp; G4 &amp; ",", "," &amp; SUBSTITUTE(E65," ","") &amp; ",")))),C65/IF(E65="All",COUNTIF(B4:G4,"&lt;&gt;"),LEN(SUBSTITUTE(E65," ",""))-LEN(SUBSTITUTE(SUBSTITUTE(E65," ",""),",",""))+1),0))</f>
        <v/>
      </c>
      <c r="AN65" s="62">
        <f>IF(OR(ISBLANK(G4),ISBLANK(E4),ISBLANK(C65),ISBLANK(D65),ISBLANK(E65)),"",IF(AND(D65=E4,OR(E65="All",ISNUMBER(SEARCH("," &amp; G4 &amp; ",", "," &amp; SUBSTITUTE(E65," ","") &amp; ",")))),C65/IF(E65="All",COUNTIF(B4:G4,"&lt;&gt;"),LEN(SUBSTITUTE(E65," ",""))-LEN(SUBSTITUTE(SUBSTITUTE(E65," ",""),",",""))+1),0))</f>
        <v/>
      </c>
      <c r="AO65" s="62">
        <f>IF(OR(ISBLANK(G4),ISBLANK(F4),ISBLANK(C65),ISBLANK(D65),ISBLANK(E65)),"",IF(AND(D65=F4,OR(E65="All",ISNUMBER(SEARCH("," &amp; G4 &amp; ",", "," &amp; SUBSTITUTE(E65," ","") &amp; ",")))),C65/IF(E65="All",COUNTIF(B4:G4,"&lt;&gt;"),LEN(SUBSTITUTE(E65," ",""))-LEN(SUBSTITUTE(SUBSTITUTE(E65," ",""),",",""))+1),0))</f>
        <v/>
      </c>
    </row>
    <row r="66" customFormat="1" s="1">
      <c r="A66" s="60" t="n"/>
      <c r="B66" s="61" t="n"/>
      <c r="C66" s="62" t="n"/>
      <c r="D66" s="61" t="n"/>
      <c r="E66" s="63" t="n"/>
      <c r="F66" s="1" t="n"/>
      <c r="G66" s="1" t="n"/>
      <c r="H66" s="62">
        <f>IF(OR(ISBLANK(B4),ISBLANK(C4),ISBLANK(C66),ISBLANK(D66),ISBLANK(E66)),"",IF(AND(D66=C4,OR(E66="All",ISNUMBER(SEARCH("," &amp; B4 &amp; ",", "," &amp; SUBSTITUTE(E66," ","") &amp; ",")))),C66/IF(E66="All",COUNTIF(B4:G4,"&lt;&gt;"),LEN(SUBSTITUTE(E66," ",""))-LEN(SUBSTITUTE(SUBSTITUTE(E66," ",""),",",""))+1),0))</f>
        <v/>
      </c>
      <c r="I66" s="62">
        <f>IF(OR(ISBLANK(B4),ISBLANK(D4),ISBLANK(C66),ISBLANK(D66),ISBLANK(E66)),"",IF(AND(D66=D4,OR(E66="All",ISNUMBER(SEARCH("," &amp; B4 &amp; ",", "," &amp; SUBSTITUTE(E66," ","") &amp; ",")))),C66/IF(E66="All",COUNTIF(B4:G4,"&lt;&gt;"),LEN(SUBSTITUTE(E66," ",""))-LEN(SUBSTITUTE(SUBSTITUTE(E66," ",""),",",""))+1),0))</f>
        <v/>
      </c>
      <c r="J66" s="62">
        <f>IF(OR(ISBLANK(B4),ISBLANK(E4),ISBLANK(C66),ISBLANK(D66),ISBLANK(E66)),"",IF(AND(D66=E4,OR(E66="All",ISNUMBER(SEARCH("," &amp; B4 &amp; ",", "," &amp; SUBSTITUTE(E66," ","") &amp; ",")))),C66/IF(E66="All",COUNTIF(B4:G4,"&lt;&gt;"),LEN(SUBSTITUTE(E66," ",""))-LEN(SUBSTITUTE(SUBSTITUTE(E66," ",""),",",""))+1),0))</f>
        <v/>
      </c>
      <c r="K66" s="62">
        <f>IF(OR(ISBLANK(B4),ISBLANK(F4),ISBLANK(C66),ISBLANK(D66),ISBLANK(E66)),"",IF(AND(D66=F4,OR(E66="All",ISNUMBER(SEARCH("," &amp; B4 &amp; ",", "," &amp; SUBSTITUTE(E66," ","") &amp; ",")))),C66/IF(E66="All",COUNTIF(B4:G4,"&lt;&gt;"),LEN(SUBSTITUTE(E66," ",""))-LEN(SUBSTITUTE(SUBSTITUTE(E66," ",""),",",""))+1),0))</f>
        <v/>
      </c>
      <c r="L66" s="62">
        <f>IF(OR(ISBLANK(B4),ISBLANK(G4),ISBLANK(C66),ISBLANK(D66),ISBLANK(E66)),"",IF(AND(D66=G4,OR(E66="All",ISNUMBER(SEARCH("," &amp; B4 &amp; ",", "," &amp; SUBSTITUTE(E66," ","") &amp; ",")))),C66/IF(E66="All",COUNTIF(B4:G4,"&lt;&gt;"),LEN(SUBSTITUTE(E66," ",""))-LEN(SUBSTITUTE(SUBSTITUTE(E66," ",""),",",""))+1),0))</f>
        <v/>
      </c>
      <c r="M66" s="62">
        <f>IF(OR(ISBLANK(C4),ISBLANK(B4),ISBLANK(C66),ISBLANK(D66),ISBLANK(E66)),"",IF(AND(D66=B4,OR(E66="All",ISNUMBER(SEARCH("," &amp; C4 &amp; ",", "," &amp; SUBSTITUTE(E66," ","") &amp; ",")))),C66/IF(E66="All",COUNTIF(B4:G4,"&lt;&gt;"),LEN(SUBSTITUTE(E66," ",""))-LEN(SUBSTITUTE(SUBSTITUTE(E66," ",""),",",""))+1),0))</f>
        <v/>
      </c>
      <c r="N66" s="1" t="n"/>
      <c r="O66" s="62">
        <f>IF(OR(ISBLANK(C4),ISBLANK(D4),ISBLANK(C66),ISBLANK(D66),ISBLANK(E66)),"",IF(AND(D66=D4,OR(E66="All",ISNUMBER(SEARCH("," &amp; C4 &amp; ",", "," &amp; SUBSTITUTE(E66," ","") &amp; ",")))),C66/IF(E66="All",COUNTIF(B4:G4,"&lt;&gt;"),LEN(SUBSTITUTE(E66," ",""))-LEN(SUBSTITUTE(SUBSTITUTE(E66," ",""),",",""))+1),0))</f>
        <v/>
      </c>
      <c r="P66" s="62">
        <f>IF(OR(ISBLANK(C4),ISBLANK(E4),ISBLANK(C66),ISBLANK(D66),ISBLANK(E66)),"",IF(AND(D66=E4,OR(E66="All",ISNUMBER(SEARCH("," &amp; C4 &amp; ",", "," &amp; SUBSTITUTE(E66," ","") &amp; ",")))),C66/IF(E66="All",COUNTIF(B4:G4,"&lt;&gt;"),LEN(SUBSTITUTE(E66," ",""))-LEN(SUBSTITUTE(SUBSTITUTE(E66," ",""),",",""))+1),0))</f>
        <v/>
      </c>
      <c r="Q66" s="62">
        <f>IF(OR(ISBLANK(C4),ISBLANK(F4),ISBLANK(C66),ISBLANK(D66),ISBLANK(E66)),"",IF(AND(D66=F4,OR(E66="All",ISNUMBER(SEARCH("," &amp; C4 &amp; ",", "," &amp; SUBSTITUTE(E66," ","") &amp; ",")))),C66/IF(E66="All",COUNTIF(B4:G4,"&lt;&gt;"),LEN(SUBSTITUTE(E66," ",""))-LEN(SUBSTITUTE(SUBSTITUTE(E66," ",""),",",""))+1),0))</f>
        <v/>
      </c>
      <c r="R66" s="62">
        <f>IF(OR(ISBLANK(C4),ISBLANK(G4),ISBLANK(C66),ISBLANK(D66),ISBLANK(E66)),"",IF(AND(D66=G4,OR(E66="All",ISNUMBER(SEARCH("," &amp; C4 &amp; ",", "," &amp; SUBSTITUTE(E66," ","") &amp; ",")))),C66/IF(E66="All",COUNTIF(B4:G4,"&lt;&gt;"),LEN(SUBSTITUTE(E66," ",""))-LEN(SUBSTITUTE(SUBSTITUTE(E66," ",""),",",""))+1),0))</f>
        <v/>
      </c>
      <c r="S66" s="62">
        <f>IF(OR(ISBLANK(D4),ISBLANK(B4),ISBLANK(C66),ISBLANK(D66),ISBLANK(E66)),"",IF(AND(D66=B4,OR(E66="All",ISNUMBER(SEARCH("," &amp; D4 &amp; ",", "," &amp; SUBSTITUTE(E66," ","") &amp; ",")))),C66/IF(E66="All",COUNTIF(B4:G4,"&lt;&gt;"),LEN(SUBSTITUTE(E66," ",""))-LEN(SUBSTITUTE(SUBSTITUTE(E66," ",""),",",""))+1),0))</f>
        <v/>
      </c>
      <c r="T66" s="62">
        <f>IF(OR(ISBLANK(D4),ISBLANK(C4),ISBLANK(C66),ISBLANK(D66),ISBLANK(E66)),"",IF(AND(D66=C4,OR(E66="All",ISNUMBER(SEARCH("," &amp; D4 &amp; ",", "," &amp; SUBSTITUTE(E66," ","") &amp; ",")))),C66/IF(E66="All",COUNTIF(B4:G4,"&lt;&gt;"),LEN(SUBSTITUTE(E66," ",""))-LEN(SUBSTITUTE(SUBSTITUTE(E66," ",""),",",""))+1),0))</f>
        <v/>
      </c>
      <c r="U66" s="1" t="n"/>
      <c r="V66" s="62">
        <f>IF(OR(ISBLANK(D4),ISBLANK(E4),ISBLANK(C66),ISBLANK(D66),ISBLANK(E66)),"",IF(AND(D66=E4,OR(E66="All",ISNUMBER(SEARCH("," &amp; D4 &amp; ",", "," &amp; SUBSTITUTE(E66," ","") &amp; ",")))),C66/IF(E66="All",COUNTIF(B4:G4,"&lt;&gt;"),LEN(SUBSTITUTE(E66," ",""))-LEN(SUBSTITUTE(SUBSTITUTE(E66," ",""),",",""))+1),0))</f>
        <v/>
      </c>
      <c r="W66" s="62">
        <f>IF(OR(ISBLANK(D4),ISBLANK(F4),ISBLANK(C66),ISBLANK(D66),ISBLANK(E66)),"",IF(AND(D66=F4,OR(E66="All",ISNUMBER(SEARCH("," &amp; D4 &amp; ",", "," &amp; SUBSTITUTE(E66," ","") &amp; ",")))),C66/IF(E66="All",COUNTIF(B4:G4,"&lt;&gt;"),LEN(SUBSTITUTE(E66," ",""))-LEN(SUBSTITUTE(SUBSTITUTE(E66," ",""),",",""))+1),0))</f>
        <v/>
      </c>
      <c r="X66" s="62">
        <f>IF(OR(ISBLANK(D4),ISBLANK(G4),ISBLANK(C66),ISBLANK(D66),ISBLANK(E66)),"",IF(AND(D66=G4,OR(E66="All",ISNUMBER(SEARCH("," &amp; D4 &amp; ",", "," &amp; SUBSTITUTE(E66," ","") &amp; ",")))),C66/IF(E66="All",COUNTIF(B4:G4,"&lt;&gt;"),LEN(SUBSTITUTE(E66," ",""))-LEN(SUBSTITUTE(SUBSTITUTE(E66," ",""),",",""))+1),0))</f>
        <v/>
      </c>
      <c r="Y66" s="62">
        <f>IF(OR(ISBLANK(E4),ISBLANK(B4),ISBLANK(C66),ISBLANK(D66),ISBLANK(E66)),"",IF(AND(D66=B4,OR(E66="All",ISNUMBER(SEARCH("," &amp; E4 &amp; ",", "," &amp; SUBSTITUTE(E66," ","") &amp; ",")))),C66/IF(E66="All",COUNTIF(B4:G4,"&lt;&gt;"),LEN(SUBSTITUTE(E66," ",""))-LEN(SUBSTITUTE(SUBSTITUTE(E66," ",""),",",""))+1),0))</f>
        <v/>
      </c>
      <c r="Z66" s="62">
        <f>IF(OR(ISBLANK(E4),ISBLANK(C4),ISBLANK(C66),ISBLANK(D66),ISBLANK(E66)),"",IF(AND(D66=C4,OR(E66="All",ISNUMBER(SEARCH("," &amp; E4 &amp; ",", "," &amp; SUBSTITUTE(E66," ","") &amp; ",")))),C66/IF(E66="All",COUNTIF(B4:G4,"&lt;&gt;"),LEN(SUBSTITUTE(E66," ",""))-LEN(SUBSTITUTE(SUBSTITUTE(E66," ",""),",",""))+1),0))</f>
        <v/>
      </c>
      <c r="AA66" s="62">
        <f>IF(OR(ISBLANK(E4),ISBLANK(D4),ISBLANK(C66),ISBLANK(D66),ISBLANK(E66)),"",IF(AND(D66=D4,OR(E66="All",ISNUMBER(SEARCH("," &amp; E4 &amp; ",", "," &amp; SUBSTITUTE(E66," ","") &amp; ",")))),C66/IF(E66="All",COUNTIF(B4:G4,"&lt;&gt;"),LEN(SUBSTITUTE(E66," ",""))-LEN(SUBSTITUTE(SUBSTITUTE(E66," ",""),",",""))+1),0))</f>
        <v/>
      </c>
      <c r="AB66" s="1" t="n"/>
      <c r="AC66" s="62">
        <f>IF(OR(ISBLANK(E4),ISBLANK(F4),ISBLANK(C66),ISBLANK(D66),ISBLANK(E66)),"",IF(AND(D66=F4,OR(E66="All",ISNUMBER(SEARCH("," &amp; E4 &amp; ",", "," &amp; SUBSTITUTE(E66," ","") &amp; ",")))),C66/IF(E66="All",COUNTIF(B4:G4,"&lt;&gt;"),LEN(SUBSTITUTE(E66," ",""))-LEN(SUBSTITUTE(SUBSTITUTE(E66," ",""),",",""))+1),0))</f>
        <v/>
      </c>
      <c r="AD66" s="62">
        <f>IF(OR(ISBLANK(E4),ISBLANK(G4),ISBLANK(C66),ISBLANK(D66),ISBLANK(E66)),"",IF(AND(D66=G4,OR(E66="All",ISNUMBER(SEARCH("," &amp; E4 &amp; ",", "," &amp; SUBSTITUTE(E66," ","") &amp; ",")))),C66/IF(E66="All",COUNTIF(B4:G4,"&lt;&gt;"),LEN(SUBSTITUTE(E66," ",""))-LEN(SUBSTITUTE(SUBSTITUTE(E66," ",""),",",""))+1),0))</f>
        <v/>
      </c>
      <c r="AE66" s="62">
        <f>IF(OR(ISBLANK(F4),ISBLANK(B4),ISBLANK(C66),ISBLANK(D66),ISBLANK(E66)),"",IF(AND(D66=B4,OR(E66="All",ISNUMBER(SEARCH("," &amp; F4 &amp; ",", "," &amp; SUBSTITUTE(E66," ","") &amp; ",")))),C66/IF(E66="All",COUNTIF(B4:G4,"&lt;&gt;"),LEN(SUBSTITUTE(E66," ",""))-LEN(SUBSTITUTE(SUBSTITUTE(E66," ",""),",",""))+1),0))</f>
        <v/>
      </c>
      <c r="AF66" s="62">
        <f>IF(OR(ISBLANK(F4),ISBLANK(C4),ISBLANK(C66),ISBLANK(D66),ISBLANK(E66)),"",IF(AND(D66=C4,OR(E66="All",ISNUMBER(SEARCH("," &amp; F4 &amp; ",", "," &amp; SUBSTITUTE(E66," ","") &amp; ",")))),C66/IF(E66="All",COUNTIF(B4:G4,"&lt;&gt;"),LEN(SUBSTITUTE(E66," ",""))-LEN(SUBSTITUTE(SUBSTITUTE(E66," ",""),",",""))+1),0))</f>
        <v/>
      </c>
      <c r="AG66" s="62">
        <f>IF(OR(ISBLANK(F4),ISBLANK(D4),ISBLANK(C66),ISBLANK(D66),ISBLANK(E66)),"",IF(AND(D66=D4,OR(E66="All",ISNUMBER(SEARCH("," &amp; F4 &amp; ",", "," &amp; SUBSTITUTE(E66," ","") &amp; ",")))),C66/IF(E66="All",COUNTIF(B4:G4,"&lt;&gt;"),LEN(SUBSTITUTE(E66," ",""))-LEN(SUBSTITUTE(SUBSTITUTE(E66," ",""),",",""))+1),0))</f>
        <v/>
      </c>
      <c r="AH66" s="62">
        <f>IF(OR(ISBLANK(F4),ISBLANK(E4),ISBLANK(C66),ISBLANK(D66),ISBLANK(E66)),"",IF(AND(D66=E4,OR(E66="All",ISNUMBER(SEARCH("," &amp; F4 &amp; ",", "," &amp; SUBSTITUTE(E66," ","") &amp; ",")))),C66/IF(E66="All",COUNTIF(B4:G4,"&lt;&gt;"),LEN(SUBSTITUTE(E66," ",""))-LEN(SUBSTITUTE(SUBSTITUTE(E66," ",""),",",""))+1),0))</f>
        <v/>
      </c>
      <c r="AJ66" s="62">
        <f>IF(OR(ISBLANK(F4),ISBLANK(G4),ISBLANK(C66),ISBLANK(D66),ISBLANK(E66)),"",IF(AND(D66=G4,OR(E66="All",ISNUMBER(SEARCH("," &amp; F4 &amp; ",", "," &amp; SUBSTITUTE(E66," ","") &amp; ",")))),C66/IF(E66="All",COUNTIF(B4:G4,"&lt;&gt;"),LEN(SUBSTITUTE(E66," ",""))-LEN(SUBSTITUTE(SUBSTITUTE(E66," ",""),",",""))+1),0))</f>
        <v/>
      </c>
      <c r="AK66" s="62">
        <f>IF(OR(ISBLANK(G4),ISBLANK(B4),ISBLANK(C66),ISBLANK(D66),ISBLANK(E66)),"",IF(AND(D66=B4,OR(E66="All",ISNUMBER(SEARCH("," &amp; G4 &amp; ",", "," &amp; SUBSTITUTE(E66," ","") &amp; ",")))),C66/IF(E66="All",COUNTIF(B4:G4,"&lt;&gt;"),LEN(SUBSTITUTE(E66," ",""))-LEN(SUBSTITUTE(SUBSTITUTE(E66," ",""),",",""))+1),0))</f>
        <v/>
      </c>
      <c r="AL66" s="62">
        <f>IF(OR(ISBLANK(G4),ISBLANK(C4),ISBLANK(C66),ISBLANK(D66),ISBLANK(E66)),"",IF(AND(D66=C4,OR(E66="All",ISNUMBER(SEARCH("," &amp; G4 &amp; ",", "," &amp; SUBSTITUTE(E66," ","") &amp; ",")))),C66/IF(E66="All",COUNTIF(B4:G4,"&lt;&gt;"),LEN(SUBSTITUTE(E66," ",""))-LEN(SUBSTITUTE(SUBSTITUTE(E66," ",""),",",""))+1),0))</f>
        <v/>
      </c>
      <c r="AM66" s="62">
        <f>IF(OR(ISBLANK(G4),ISBLANK(D4),ISBLANK(C66),ISBLANK(D66),ISBLANK(E66)),"",IF(AND(D66=D4,OR(E66="All",ISNUMBER(SEARCH("," &amp; G4 &amp; ",", "," &amp; SUBSTITUTE(E66," ","") &amp; ",")))),C66/IF(E66="All",COUNTIF(B4:G4,"&lt;&gt;"),LEN(SUBSTITUTE(E66," ",""))-LEN(SUBSTITUTE(SUBSTITUTE(E66," ",""),",",""))+1),0))</f>
        <v/>
      </c>
      <c r="AN66" s="62">
        <f>IF(OR(ISBLANK(G4),ISBLANK(E4),ISBLANK(C66),ISBLANK(D66),ISBLANK(E66)),"",IF(AND(D66=E4,OR(E66="All",ISNUMBER(SEARCH("," &amp; G4 &amp; ",", "," &amp; SUBSTITUTE(E66," ","") &amp; ",")))),C66/IF(E66="All",COUNTIF(B4:G4,"&lt;&gt;"),LEN(SUBSTITUTE(E66," ",""))-LEN(SUBSTITUTE(SUBSTITUTE(E66," ",""),",",""))+1),0))</f>
        <v/>
      </c>
      <c r="AO66" s="62">
        <f>IF(OR(ISBLANK(G4),ISBLANK(F4),ISBLANK(C66),ISBLANK(D66),ISBLANK(E66)),"",IF(AND(D66=F4,OR(E66="All",ISNUMBER(SEARCH("," &amp; G4 &amp; ",", "," &amp; SUBSTITUTE(E66," ","") &amp; ",")))),C66/IF(E66="All",COUNTIF(B4:G4,"&lt;&gt;"),LEN(SUBSTITUTE(E66," ",""))-LEN(SUBSTITUTE(SUBSTITUTE(E66," ",""),",",""))+1),0))</f>
        <v/>
      </c>
    </row>
    <row r="67" customFormat="1" s="1">
      <c r="A67" s="60" t="n"/>
      <c r="B67" s="61" t="n"/>
      <c r="C67" s="62" t="n"/>
      <c r="D67" s="61" t="n"/>
      <c r="E67" s="63" t="n"/>
      <c r="F67" s="1" t="n"/>
      <c r="G67" s="1" t="n"/>
      <c r="H67" s="62">
        <f>IF(OR(ISBLANK(B4),ISBLANK(C4),ISBLANK(C67),ISBLANK(D67),ISBLANK(E67)),"",IF(AND(D67=C4,OR(E67="All",ISNUMBER(SEARCH("," &amp; B4 &amp; ",", "," &amp; SUBSTITUTE(E67," ","") &amp; ",")))),C67/IF(E67="All",COUNTIF(B4:G4,"&lt;&gt;"),LEN(SUBSTITUTE(E67," ",""))-LEN(SUBSTITUTE(SUBSTITUTE(E67," ",""),",",""))+1),0))</f>
        <v/>
      </c>
      <c r="I67" s="62">
        <f>IF(OR(ISBLANK(B4),ISBLANK(D4),ISBLANK(C67),ISBLANK(D67),ISBLANK(E67)),"",IF(AND(D67=D4,OR(E67="All",ISNUMBER(SEARCH("," &amp; B4 &amp; ",", "," &amp; SUBSTITUTE(E67," ","") &amp; ",")))),C67/IF(E67="All",COUNTIF(B4:G4,"&lt;&gt;"),LEN(SUBSTITUTE(E67," ",""))-LEN(SUBSTITUTE(SUBSTITUTE(E67," ",""),",",""))+1),0))</f>
        <v/>
      </c>
      <c r="J67" s="62">
        <f>IF(OR(ISBLANK(B4),ISBLANK(E4),ISBLANK(C67),ISBLANK(D67),ISBLANK(E67)),"",IF(AND(D67=E4,OR(E67="All",ISNUMBER(SEARCH("," &amp; B4 &amp; ",", "," &amp; SUBSTITUTE(E67," ","") &amp; ",")))),C67/IF(E67="All",COUNTIF(B4:G4,"&lt;&gt;"),LEN(SUBSTITUTE(E67," ",""))-LEN(SUBSTITUTE(SUBSTITUTE(E67," ",""),",",""))+1),0))</f>
        <v/>
      </c>
      <c r="K67" s="62">
        <f>IF(OR(ISBLANK(B4),ISBLANK(F4),ISBLANK(C67),ISBLANK(D67),ISBLANK(E67)),"",IF(AND(D67=F4,OR(E67="All",ISNUMBER(SEARCH("," &amp; B4 &amp; ",", "," &amp; SUBSTITUTE(E67," ","") &amp; ",")))),C67/IF(E67="All",COUNTIF(B4:G4,"&lt;&gt;"),LEN(SUBSTITUTE(E67," ",""))-LEN(SUBSTITUTE(SUBSTITUTE(E67," ",""),",",""))+1),0))</f>
        <v/>
      </c>
      <c r="L67" s="62">
        <f>IF(OR(ISBLANK(B4),ISBLANK(G4),ISBLANK(C67),ISBLANK(D67),ISBLANK(E67)),"",IF(AND(D67=G4,OR(E67="All",ISNUMBER(SEARCH("," &amp; B4 &amp; ",", "," &amp; SUBSTITUTE(E67," ","") &amp; ",")))),C67/IF(E67="All",COUNTIF(B4:G4,"&lt;&gt;"),LEN(SUBSTITUTE(E67," ",""))-LEN(SUBSTITUTE(SUBSTITUTE(E67," ",""),",",""))+1),0))</f>
        <v/>
      </c>
      <c r="M67" s="62">
        <f>IF(OR(ISBLANK(C4),ISBLANK(B4),ISBLANK(C67),ISBLANK(D67),ISBLANK(E67)),"",IF(AND(D67=B4,OR(E67="All",ISNUMBER(SEARCH("," &amp; C4 &amp; ",", "," &amp; SUBSTITUTE(E67," ","") &amp; ",")))),C67/IF(E67="All",COUNTIF(B4:G4,"&lt;&gt;"),LEN(SUBSTITUTE(E67," ",""))-LEN(SUBSTITUTE(SUBSTITUTE(E67," ",""),",",""))+1),0))</f>
        <v/>
      </c>
      <c r="N67" s="1" t="n"/>
      <c r="O67" s="62">
        <f>IF(OR(ISBLANK(C4),ISBLANK(D4),ISBLANK(C67),ISBLANK(D67),ISBLANK(E67)),"",IF(AND(D67=D4,OR(E67="All",ISNUMBER(SEARCH("," &amp; C4 &amp; ",", "," &amp; SUBSTITUTE(E67," ","") &amp; ",")))),C67/IF(E67="All",COUNTIF(B4:G4,"&lt;&gt;"),LEN(SUBSTITUTE(E67," ",""))-LEN(SUBSTITUTE(SUBSTITUTE(E67," ",""),",",""))+1),0))</f>
        <v/>
      </c>
      <c r="P67" s="62">
        <f>IF(OR(ISBLANK(C4),ISBLANK(E4),ISBLANK(C67),ISBLANK(D67),ISBLANK(E67)),"",IF(AND(D67=E4,OR(E67="All",ISNUMBER(SEARCH("," &amp; C4 &amp; ",", "," &amp; SUBSTITUTE(E67," ","") &amp; ",")))),C67/IF(E67="All",COUNTIF(B4:G4,"&lt;&gt;"),LEN(SUBSTITUTE(E67," ",""))-LEN(SUBSTITUTE(SUBSTITUTE(E67," ",""),",",""))+1),0))</f>
        <v/>
      </c>
      <c r="Q67" s="62">
        <f>IF(OR(ISBLANK(C4),ISBLANK(F4),ISBLANK(C67),ISBLANK(D67),ISBLANK(E67)),"",IF(AND(D67=F4,OR(E67="All",ISNUMBER(SEARCH("," &amp; C4 &amp; ",", "," &amp; SUBSTITUTE(E67," ","") &amp; ",")))),C67/IF(E67="All",COUNTIF(B4:G4,"&lt;&gt;"),LEN(SUBSTITUTE(E67," ",""))-LEN(SUBSTITUTE(SUBSTITUTE(E67," ",""),",",""))+1),0))</f>
        <v/>
      </c>
      <c r="R67" s="62">
        <f>IF(OR(ISBLANK(C4),ISBLANK(G4),ISBLANK(C67),ISBLANK(D67),ISBLANK(E67)),"",IF(AND(D67=G4,OR(E67="All",ISNUMBER(SEARCH("," &amp; C4 &amp; ",", "," &amp; SUBSTITUTE(E67," ","") &amp; ",")))),C67/IF(E67="All",COUNTIF(B4:G4,"&lt;&gt;"),LEN(SUBSTITUTE(E67," ",""))-LEN(SUBSTITUTE(SUBSTITUTE(E67," ",""),",",""))+1),0))</f>
        <v/>
      </c>
      <c r="S67" s="62">
        <f>IF(OR(ISBLANK(D4),ISBLANK(B4),ISBLANK(C67),ISBLANK(D67),ISBLANK(E67)),"",IF(AND(D67=B4,OR(E67="All",ISNUMBER(SEARCH("," &amp; D4 &amp; ",", "," &amp; SUBSTITUTE(E67," ","") &amp; ",")))),C67/IF(E67="All",COUNTIF(B4:G4,"&lt;&gt;"),LEN(SUBSTITUTE(E67," ",""))-LEN(SUBSTITUTE(SUBSTITUTE(E67," ",""),",",""))+1),0))</f>
        <v/>
      </c>
      <c r="T67" s="62">
        <f>IF(OR(ISBLANK(D4),ISBLANK(C4),ISBLANK(C67),ISBLANK(D67),ISBLANK(E67)),"",IF(AND(D67=C4,OR(E67="All",ISNUMBER(SEARCH("," &amp; D4 &amp; ",", "," &amp; SUBSTITUTE(E67," ","") &amp; ",")))),C67/IF(E67="All",COUNTIF(B4:G4,"&lt;&gt;"),LEN(SUBSTITUTE(E67," ",""))-LEN(SUBSTITUTE(SUBSTITUTE(E67," ",""),",",""))+1),0))</f>
        <v/>
      </c>
      <c r="U67" s="1" t="n"/>
      <c r="V67" s="62">
        <f>IF(OR(ISBLANK(D4),ISBLANK(E4),ISBLANK(C67),ISBLANK(D67),ISBLANK(E67)),"",IF(AND(D67=E4,OR(E67="All",ISNUMBER(SEARCH("," &amp; D4 &amp; ",", "," &amp; SUBSTITUTE(E67," ","") &amp; ",")))),C67/IF(E67="All",COUNTIF(B4:G4,"&lt;&gt;"),LEN(SUBSTITUTE(E67," ",""))-LEN(SUBSTITUTE(SUBSTITUTE(E67," ",""),",",""))+1),0))</f>
        <v/>
      </c>
      <c r="W67" s="62">
        <f>IF(OR(ISBLANK(D4),ISBLANK(F4),ISBLANK(C67),ISBLANK(D67),ISBLANK(E67)),"",IF(AND(D67=F4,OR(E67="All",ISNUMBER(SEARCH("," &amp; D4 &amp; ",", "," &amp; SUBSTITUTE(E67," ","") &amp; ",")))),C67/IF(E67="All",COUNTIF(B4:G4,"&lt;&gt;"),LEN(SUBSTITUTE(E67," ",""))-LEN(SUBSTITUTE(SUBSTITUTE(E67," ",""),",",""))+1),0))</f>
        <v/>
      </c>
      <c r="X67" s="62">
        <f>IF(OR(ISBLANK(D4),ISBLANK(G4),ISBLANK(C67),ISBLANK(D67),ISBLANK(E67)),"",IF(AND(D67=G4,OR(E67="All",ISNUMBER(SEARCH("," &amp; D4 &amp; ",", "," &amp; SUBSTITUTE(E67," ","") &amp; ",")))),C67/IF(E67="All",COUNTIF(B4:G4,"&lt;&gt;"),LEN(SUBSTITUTE(E67," ",""))-LEN(SUBSTITUTE(SUBSTITUTE(E67," ",""),",",""))+1),0))</f>
        <v/>
      </c>
      <c r="Y67" s="62">
        <f>IF(OR(ISBLANK(E4),ISBLANK(B4),ISBLANK(C67),ISBLANK(D67),ISBLANK(E67)),"",IF(AND(D67=B4,OR(E67="All",ISNUMBER(SEARCH("," &amp; E4 &amp; ",", "," &amp; SUBSTITUTE(E67," ","") &amp; ",")))),C67/IF(E67="All",COUNTIF(B4:G4,"&lt;&gt;"),LEN(SUBSTITUTE(E67," ",""))-LEN(SUBSTITUTE(SUBSTITUTE(E67," ",""),",",""))+1),0))</f>
        <v/>
      </c>
      <c r="Z67" s="62">
        <f>IF(OR(ISBLANK(E4),ISBLANK(C4),ISBLANK(C67),ISBLANK(D67),ISBLANK(E67)),"",IF(AND(D67=C4,OR(E67="All",ISNUMBER(SEARCH("," &amp; E4 &amp; ",", "," &amp; SUBSTITUTE(E67," ","") &amp; ",")))),C67/IF(E67="All",COUNTIF(B4:G4,"&lt;&gt;"),LEN(SUBSTITUTE(E67," ",""))-LEN(SUBSTITUTE(SUBSTITUTE(E67," ",""),",",""))+1),0))</f>
        <v/>
      </c>
      <c r="AA67" s="62">
        <f>IF(OR(ISBLANK(E4),ISBLANK(D4),ISBLANK(C67),ISBLANK(D67),ISBLANK(E67)),"",IF(AND(D67=D4,OR(E67="All",ISNUMBER(SEARCH("," &amp; E4 &amp; ",", "," &amp; SUBSTITUTE(E67," ","") &amp; ",")))),C67/IF(E67="All",COUNTIF(B4:G4,"&lt;&gt;"),LEN(SUBSTITUTE(E67," ",""))-LEN(SUBSTITUTE(SUBSTITUTE(E67," ",""),",",""))+1),0))</f>
        <v/>
      </c>
      <c r="AB67" s="1" t="n"/>
      <c r="AC67" s="62">
        <f>IF(OR(ISBLANK(E4),ISBLANK(F4),ISBLANK(C67),ISBLANK(D67),ISBLANK(E67)),"",IF(AND(D67=F4,OR(E67="All",ISNUMBER(SEARCH("," &amp; E4 &amp; ",", "," &amp; SUBSTITUTE(E67," ","") &amp; ",")))),C67/IF(E67="All",COUNTIF(B4:G4,"&lt;&gt;"),LEN(SUBSTITUTE(E67," ",""))-LEN(SUBSTITUTE(SUBSTITUTE(E67," ",""),",",""))+1),0))</f>
        <v/>
      </c>
      <c r="AD67" s="62">
        <f>IF(OR(ISBLANK(E4),ISBLANK(G4),ISBLANK(C67),ISBLANK(D67),ISBLANK(E67)),"",IF(AND(D67=G4,OR(E67="All",ISNUMBER(SEARCH("," &amp; E4 &amp; ",", "," &amp; SUBSTITUTE(E67," ","") &amp; ",")))),C67/IF(E67="All",COUNTIF(B4:G4,"&lt;&gt;"),LEN(SUBSTITUTE(E67," ",""))-LEN(SUBSTITUTE(SUBSTITUTE(E67," ",""),",",""))+1),0))</f>
        <v/>
      </c>
      <c r="AE67" s="62">
        <f>IF(OR(ISBLANK(F4),ISBLANK(B4),ISBLANK(C67),ISBLANK(D67),ISBLANK(E67)),"",IF(AND(D67=B4,OR(E67="All",ISNUMBER(SEARCH("," &amp; F4 &amp; ",", "," &amp; SUBSTITUTE(E67," ","") &amp; ",")))),C67/IF(E67="All",COUNTIF(B4:G4,"&lt;&gt;"),LEN(SUBSTITUTE(E67," ",""))-LEN(SUBSTITUTE(SUBSTITUTE(E67," ",""),",",""))+1),0))</f>
        <v/>
      </c>
      <c r="AF67" s="62">
        <f>IF(OR(ISBLANK(F4),ISBLANK(C4),ISBLANK(C67),ISBLANK(D67),ISBLANK(E67)),"",IF(AND(D67=C4,OR(E67="All",ISNUMBER(SEARCH("," &amp; F4 &amp; ",", "," &amp; SUBSTITUTE(E67," ","") &amp; ",")))),C67/IF(E67="All",COUNTIF(B4:G4,"&lt;&gt;"),LEN(SUBSTITUTE(E67," ",""))-LEN(SUBSTITUTE(SUBSTITUTE(E67," ",""),",",""))+1),0))</f>
        <v/>
      </c>
      <c r="AG67" s="62">
        <f>IF(OR(ISBLANK(F4),ISBLANK(D4),ISBLANK(C67),ISBLANK(D67),ISBLANK(E67)),"",IF(AND(D67=D4,OR(E67="All",ISNUMBER(SEARCH("," &amp; F4 &amp; ",", "," &amp; SUBSTITUTE(E67," ","") &amp; ",")))),C67/IF(E67="All",COUNTIF(B4:G4,"&lt;&gt;"),LEN(SUBSTITUTE(E67," ",""))-LEN(SUBSTITUTE(SUBSTITUTE(E67," ",""),",",""))+1),0))</f>
        <v/>
      </c>
      <c r="AH67" s="62">
        <f>IF(OR(ISBLANK(F4),ISBLANK(E4),ISBLANK(C67),ISBLANK(D67),ISBLANK(E67)),"",IF(AND(D67=E4,OR(E67="All",ISNUMBER(SEARCH("," &amp; F4 &amp; ",", "," &amp; SUBSTITUTE(E67," ","") &amp; ",")))),C67/IF(E67="All",COUNTIF(B4:G4,"&lt;&gt;"),LEN(SUBSTITUTE(E67," ",""))-LEN(SUBSTITUTE(SUBSTITUTE(E67," ",""),",",""))+1),0))</f>
        <v/>
      </c>
      <c r="AJ67" s="62">
        <f>IF(OR(ISBLANK(F4),ISBLANK(G4),ISBLANK(C67),ISBLANK(D67),ISBLANK(E67)),"",IF(AND(D67=G4,OR(E67="All",ISNUMBER(SEARCH("," &amp; F4 &amp; ",", "," &amp; SUBSTITUTE(E67," ","") &amp; ",")))),C67/IF(E67="All",COUNTIF(B4:G4,"&lt;&gt;"),LEN(SUBSTITUTE(E67," ",""))-LEN(SUBSTITUTE(SUBSTITUTE(E67," ",""),",",""))+1),0))</f>
        <v/>
      </c>
      <c r="AK67" s="62">
        <f>IF(OR(ISBLANK(G4),ISBLANK(B4),ISBLANK(C67),ISBLANK(D67),ISBLANK(E67)),"",IF(AND(D67=B4,OR(E67="All",ISNUMBER(SEARCH("," &amp; G4 &amp; ",", "," &amp; SUBSTITUTE(E67," ","") &amp; ",")))),C67/IF(E67="All",COUNTIF(B4:G4,"&lt;&gt;"),LEN(SUBSTITUTE(E67," ",""))-LEN(SUBSTITUTE(SUBSTITUTE(E67," ",""),",",""))+1),0))</f>
        <v/>
      </c>
      <c r="AL67" s="62">
        <f>IF(OR(ISBLANK(G4),ISBLANK(C4),ISBLANK(C67),ISBLANK(D67),ISBLANK(E67)),"",IF(AND(D67=C4,OR(E67="All",ISNUMBER(SEARCH("," &amp; G4 &amp; ",", "," &amp; SUBSTITUTE(E67," ","") &amp; ",")))),C67/IF(E67="All",COUNTIF(B4:G4,"&lt;&gt;"),LEN(SUBSTITUTE(E67," ",""))-LEN(SUBSTITUTE(SUBSTITUTE(E67," ",""),",",""))+1),0))</f>
        <v/>
      </c>
      <c r="AM67" s="62">
        <f>IF(OR(ISBLANK(G4),ISBLANK(D4),ISBLANK(C67),ISBLANK(D67),ISBLANK(E67)),"",IF(AND(D67=D4,OR(E67="All",ISNUMBER(SEARCH("," &amp; G4 &amp; ",", "," &amp; SUBSTITUTE(E67," ","") &amp; ",")))),C67/IF(E67="All",COUNTIF(B4:G4,"&lt;&gt;"),LEN(SUBSTITUTE(E67," ",""))-LEN(SUBSTITUTE(SUBSTITUTE(E67," ",""),",",""))+1),0))</f>
        <v/>
      </c>
      <c r="AN67" s="62">
        <f>IF(OR(ISBLANK(G4),ISBLANK(E4),ISBLANK(C67),ISBLANK(D67),ISBLANK(E67)),"",IF(AND(D67=E4,OR(E67="All",ISNUMBER(SEARCH("," &amp; G4 &amp; ",", "," &amp; SUBSTITUTE(E67," ","") &amp; ",")))),C67/IF(E67="All",COUNTIF(B4:G4,"&lt;&gt;"),LEN(SUBSTITUTE(E67," ",""))-LEN(SUBSTITUTE(SUBSTITUTE(E67," ",""),",",""))+1),0))</f>
        <v/>
      </c>
      <c r="AO67" s="62">
        <f>IF(OR(ISBLANK(G4),ISBLANK(F4),ISBLANK(C67),ISBLANK(D67),ISBLANK(E67)),"",IF(AND(D67=F4,OR(E67="All",ISNUMBER(SEARCH("," &amp; G4 &amp; ",", "," &amp; SUBSTITUTE(E67," ","") &amp; ",")))),C67/IF(E67="All",COUNTIF(B4:G4,"&lt;&gt;"),LEN(SUBSTITUTE(E67," ",""))-LEN(SUBSTITUTE(SUBSTITUTE(E67," ",""),",",""))+1),0))</f>
        <v/>
      </c>
    </row>
    <row r="68" customFormat="1" s="1">
      <c r="A68" s="60" t="n"/>
      <c r="B68" s="61" t="n"/>
      <c r="C68" s="62" t="n"/>
      <c r="D68" s="61" t="n"/>
      <c r="E68" s="63" t="n"/>
      <c r="F68" s="1" t="n"/>
      <c r="G68" s="1" t="n"/>
      <c r="H68" s="62">
        <f>IF(OR(ISBLANK(B4),ISBLANK(C4),ISBLANK(C68),ISBLANK(D68),ISBLANK(E68)),"",IF(AND(D68=C4,OR(E68="All",ISNUMBER(SEARCH("," &amp; B4 &amp; ",", "," &amp; SUBSTITUTE(E68," ","") &amp; ",")))),C68/IF(E68="All",COUNTIF(B4:G4,"&lt;&gt;"),LEN(SUBSTITUTE(E68," ",""))-LEN(SUBSTITUTE(SUBSTITUTE(E68," ",""),",",""))+1),0))</f>
        <v/>
      </c>
      <c r="I68" s="62">
        <f>IF(OR(ISBLANK(B4),ISBLANK(D4),ISBLANK(C68),ISBLANK(D68),ISBLANK(E68)),"",IF(AND(D68=D4,OR(E68="All",ISNUMBER(SEARCH("," &amp; B4 &amp; ",", "," &amp; SUBSTITUTE(E68," ","") &amp; ",")))),C68/IF(E68="All",COUNTIF(B4:G4,"&lt;&gt;"),LEN(SUBSTITUTE(E68," ",""))-LEN(SUBSTITUTE(SUBSTITUTE(E68," ",""),",",""))+1),0))</f>
        <v/>
      </c>
      <c r="J68" s="62">
        <f>IF(OR(ISBLANK(B4),ISBLANK(E4),ISBLANK(C68),ISBLANK(D68),ISBLANK(E68)),"",IF(AND(D68=E4,OR(E68="All",ISNUMBER(SEARCH("," &amp; B4 &amp; ",", "," &amp; SUBSTITUTE(E68," ","") &amp; ",")))),C68/IF(E68="All",COUNTIF(B4:G4,"&lt;&gt;"),LEN(SUBSTITUTE(E68," ",""))-LEN(SUBSTITUTE(SUBSTITUTE(E68," ",""),",",""))+1),0))</f>
        <v/>
      </c>
      <c r="K68" s="62">
        <f>IF(OR(ISBLANK(B4),ISBLANK(F4),ISBLANK(C68),ISBLANK(D68),ISBLANK(E68)),"",IF(AND(D68=F4,OR(E68="All",ISNUMBER(SEARCH("," &amp; B4 &amp; ",", "," &amp; SUBSTITUTE(E68," ","") &amp; ",")))),C68/IF(E68="All",COUNTIF(B4:G4,"&lt;&gt;"),LEN(SUBSTITUTE(E68," ",""))-LEN(SUBSTITUTE(SUBSTITUTE(E68," ",""),",",""))+1),0))</f>
        <v/>
      </c>
      <c r="L68" s="62">
        <f>IF(OR(ISBLANK(B4),ISBLANK(G4),ISBLANK(C68),ISBLANK(D68),ISBLANK(E68)),"",IF(AND(D68=G4,OR(E68="All",ISNUMBER(SEARCH("," &amp; B4 &amp; ",", "," &amp; SUBSTITUTE(E68," ","") &amp; ",")))),C68/IF(E68="All",COUNTIF(B4:G4,"&lt;&gt;"),LEN(SUBSTITUTE(E68," ",""))-LEN(SUBSTITUTE(SUBSTITUTE(E68," ",""),",",""))+1),0))</f>
        <v/>
      </c>
      <c r="M68" s="62">
        <f>IF(OR(ISBLANK(C4),ISBLANK(B4),ISBLANK(C68),ISBLANK(D68),ISBLANK(E68)),"",IF(AND(D68=B4,OR(E68="All",ISNUMBER(SEARCH("," &amp; C4 &amp; ",", "," &amp; SUBSTITUTE(E68," ","") &amp; ",")))),C68/IF(E68="All",COUNTIF(B4:G4,"&lt;&gt;"),LEN(SUBSTITUTE(E68," ",""))-LEN(SUBSTITUTE(SUBSTITUTE(E68," ",""),",",""))+1),0))</f>
        <v/>
      </c>
      <c r="N68" s="1" t="n"/>
      <c r="O68" s="62">
        <f>IF(OR(ISBLANK(C4),ISBLANK(D4),ISBLANK(C68),ISBLANK(D68),ISBLANK(E68)),"",IF(AND(D68=D4,OR(E68="All",ISNUMBER(SEARCH("," &amp; C4 &amp; ",", "," &amp; SUBSTITUTE(E68," ","") &amp; ",")))),C68/IF(E68="All",COUNTIF(B4:G4,"&lt;&gt;"),LEN(SUBSTITUTE(E68," ",""))-LEN(SUBSTITUTE(SUBSTITUTE(E68," ",""),",",""))+1),0))</f>
        <v/>
      </c>
      <c r="P68" s="62">
        <f>IF(OR(ISBLANK(C4),ISBLANK(E4),ISBLANK(C68),ISBLANK(D68),ISBLANK(E68)),"",IF(AND(D68=E4,OR(E68="All",ISNUMBER(SEARCH("," &amp; C4 &amp; ",", "," &amp; SUBSTITUTE(E68," ","") &amp; ",")))),C68/IF(E68="All",COUNTIF(B4:G4,"&lt;&gt;"),LEN(SUBSTITUTE(E68," ",""))-LEN(SUBSTITUTE(SUBSTITUTE(E68," ",""),",",""))+1),0))</f>
        <v/>
      </c>
      <c r="Q68" s="62">
        <f>IF(OR(ISBLANK(C4),ISBLANK(F4),ISBLANK(C68),ISBLANK(D68),ISBLANK(E68)),"",IF(AND(D68=F4,OR(E68="All",ISNUMBER(SEARCH("," &amp; C4 &amp; ",", "," &amp; SUBSTITUTE(E68," ","") &amp; ",")))),C68/IF(E68="All",COUNTIF(B4:G4,"&lt;&gt;"),LEN(SUBSTITUTE(E68," ",""))-LEN(SUBSTITUTE(SUBSTITUTE(E68," ",""),",",""))+1),0))</f>
        <v/>
      </c>
      <c r="R68" s="62">
        <f>IF(OR(ISBLANK(C4),ISBLANK(G4),ISBLANK(C68),ISBLANK(D68),ISBLANK(E68)),"",IF(AND(D68=G4,OR(E68="All",ISNUMBER(SEARCH("," &amp; C4 &amp; ",", "," &amp; SUBSTITUTE(E68," ","") &amp; ",")))),C68/IF(E68="All",COUNTIF(B4:G4,"&lt;&gt;"),LEN(SUBSTITUTE(E68," ",""))-LEN(SUBSTITUTE(SUBSTITUTE(E68," ",""),",",""))+1),0))</f>
        <v/>
      </c>
      <c r="S68" s="62">
        <f>IF(OR(ISBLANK(D4),ISBLANK(B4),ISBLANK(C68),ISBLANK(D68),ISBLANK(E68)),"",IF(AND(D68=B4,OR(E68="All",ISNUMBER(SEARCH("," &amp; D4 &amp; ",", "," &amp; SUBSTITUTE(E68," ","") &amp; ",")))),C68/IF(E68="All",COUNTIF(B4:G4,"&lt;&gt;"),LEN(SUBSTITUTE(E68," ",""))-LEN(SUBSTITUTE(SUBSTITUTE(E68," ",""),",",""))+1),0))</f>
        <v/>
      </c>
      <c r="T68" s="62">
        <f>IF(OR(ISBLANK(D4),ISBLANK(C4),ISBLANK(C68),ISBLANK(D68),ISBLANK(E68)),"",IF(AND(D68=C4,OR(E68="All",ISNUMBER(SEARCH("," &amp; D4 &amp; ",", "," &amp; SUBSTITUTE(E68," ","") &amp; ",")))),C68/IF(E68="All",COUNTIF(B4:G4,"&lt;&gt;"),LEN(SUBSTITUTE(E68," ",""))-LEN(SUBSTITUTE(SUBSTITUTE(E68," ",""),",",""))+1),0))</f>
        <v/>
      </c>
      <c r="U68" s="1" t="n"/>
      <c r="V68" s="62">
        <f>IF(OR(ISBLANK(D4),ISBLANK(E4),ISBLANK(C68),ISBLANK(D68),ISBLANK(E68)),"",IF(AND(D68=E4,OR(E68="All",ISNUMBER(SEARCH("," &amp; D4 &amp; ",", "," &amp; SUBSTITUTE(E68," ","") &amp; ",")))),C68/IF(E68="All",COUNTIF(B4:G4,"&lt;&gt;"),LEN(SUBSTITUTE(E68," ",""))-LEN(SUBSTITUTE(SUBSTITUTE(E68," ",""),",",""))+1),0))</f>
        <v/>
      </c>
      <c r="W68" s="62">
        <f>IF(OR(ISBLANK(D4),ISBLANK(F4),ISBLANK(C68),ISBLANK(D68),ISBLANK(E68)),"",IF(AND(D68=F4,OR(E68="All",ISNUMBER(SEARCH("," &amp; D4 &amp; ",", "," &amp; SUBSTITUTE(E68," ","") &amp; ",")))),C68/IF(E68="All",COUNTIF(B4:G4,"&lt;&gt;"),LEN(SUBSTITUTE(E68," ",""))-LEN(SUBSTITUTE(SUBSTITUTE(E68," ",""),",",""))+1),0))</f>
        <v/>
      </c>
      <c r="X68" s="62">
        <f>IF(OR(ISBLANK(D4),ISBLANK(G4),ISBLANK(C68),ISBLANK(D68),ISBLANK(E68)),"",IF(AND(D68=G4,OR(E68="All",ISNUMBER(SEARCH("," &amp; D4 &amp; ",", "," &amp; SUBSTITUTE(E68," ","") &amp; ",")))),C68/IF(E68="All",COUNTIF(B4:G4,"&lt;&gt;"),LEN(SUBSTITUTE(E68," ",""))-LEN(SUBSTITUTE(SUBSTITUTE(E68," ",""),",",""))+1),0))</f>
        <v/>
      </c>
      <c r="Y68" s="62">
        <f>IF(OR(ISBLANK(E4),ISBLANK(B4),ISBLANK(C68),ISBLANK(D68),ISBLANK(E68)),"",IF(AND(D68=B4,OR(E68="All",ISNUMBER(SEARCH("," &amp; E4 &amp; ",", "," &amp; SUBSTITUTE(E68," ","") &amp; ",")))),C68/IF(E68="All",COUNTIF(B4:G4,"&lt;&gt;"),LEN(SUBSTITUTE(E68," ",""))-LEN(SUBSTITUTE(SUBSTITUTE(E68," ",""),",",""))+1),0))</f>
        <v/>
      </c>
      <c r="Z68" s="62">
        <f>IF(OR(ISBLANK(E4),ISBLANK(C4),ISBLANK(C68),ISBLANK(D68),ISBLANK(E68)),"",IF(AND(D68=C4,OR(E68="All",ISNUMBER(SEARCH("," &amp; E4 &amp; ",", "," &amp; SUBSTITUTE(E68," ","") &amp; ",")))),C68/IF(E68="All",COUNTIF(B4:G4,"&lt;&gt;"),LEN(SUBSTITUTE(E68," ",""))-LEN(SUBSTITUTE(SUBSTITUTE(E68," ",""),",",""))+1),0))</f>
        <v/>
      </c>
      <c r="AA68" s="62">
        <f>IF(OR(ISBLANK(E4),ISBLANK(D4),ISBLANK(C68),ISBLANK(D68),ISBLANK(E68)),"",IF(AND(D68=D4,OR(E68="All",ISNUMBER(SEARCH("," &amp; E4 &amp; ",", "," &amp; SUBSTITUTE(E68," ","") &amp; ",")))),C68/IF(E68="All",COUNTIF(B4:G4,"&lt;&gt;"),LEN(SUBSTITUTE(E68," ",""))-LEN(SUBSTITUTE(SUBSTITUTE(E68," ",""),",",""))+1),0))</f>
        <v/>
      </c>
      <c r="AB68" s="1" t="n"/>
      <c r="AC68" s="62">
        <f>IF(OR(ISBLANK(E4),ISBLANK(F4),ISBLANK(C68),ISBLANK(D68),ISBLANK(E68)),"",IF(AND(D68=F4,OR(E68="All",ISNUMBER(SEARCH("," &amp; E4 &amp; ",", "," &amp; SUBSTITUTE(E68," ","") &amp; ",")))),C68/IF(E68="All",COUNTIF(B4:G4,"&lt;&gt;"),LEN(SUBSTITUTE(E68," ",""))-LEN(SUBSTITUTE(SUBSTITUTE(E68," ",""),",",""))+1),0))</f>
        <v/>
      </c>
      <c r="AD68" s="62">
        <f>IF(OR(ISBLANK(E4),ISBLANK(G4),ISBLANK(C68),ISBLANK(D68),ISBLANK(E68)),"",IF(AND(D68=G4,OR(E68="All",ISNUMBER(SEARCH("," &amp; E4 &amp; ",", "," &amp; SUBSTITUTE(E68," ","") &amp; ",")))),C68/IF(E68="All",COUNTIF(B4:G4,"&lt;&gt;"),LEN(SUBSTITUTE(E68," ",""))-LEN(SUBSTITUTE(SUBSTITUTE(E68," ",""),",",""))+1),0))</f>
        <v/>
      </c>
      <c r="AE68" s="62">
        <f>IF(OR(ISBLANK(F4),ISBLANK(B4),ISBLANK(C68),ISBLANK(D68),ISBLANK(E68)),"",IF(AND(D68=B4,OR(E68="All",ISNUMBER(SEARCH("," &amp; F4 &amp; ",", "," &amp; SUBSTITUTE(E68," ","") &amp; ",")))),C68/IF(E68="All",COUNTIF(B4:G4,"&lt;&gt;"),LEN(SUBSTITUTE(E68," ",""))-LEN(SUBSTITUTE(SUBSTITUTE(E68," ",""),",",""))+1),0))</f>
        <v/>
      </c>
      <c r="AF68" s="62">
        <f>IF(OR(ISBLANK(F4),ISBLANK(C4),ISBLANK(C68),ISBLANK(D68),ISBLANK(E68)),"",IF(AND(D68=C4,OR(E68="All",ISNUMBER(SEARCH("," &amp; F4 &amp; ",", "," &amp; SUBSTITUTE(E68," ","") &amp; ",")))),C68/IF(E68="All",COUNTIF(B4:G4,"&lt;&gt;"),LEN(SUBSTITUTE(E68," ",""))-LEN(SUBSTITUTE(SUBSTITUTE(E68," ",""),",",""))+1),0))</f>
        <v/>
      </c>
      <c r="AG68" s="62">
        <f>IF(OR(ISBLANK(F4),ISBLANK(D4),ISBLANK(C68),ISBLANK(D68),ISBLANK(E68)),"",IF(AND(D68=D4,OR(E68="All",ISNUMBER(SEARCH("," &amp; F4 &amp; ",", "," &amp; SUBSTITUTE(E68," ","") &amp; ",")))),C68/IF(E68="All",COUNTIF(B4:G4,"&lt;&gt;"),LEN(SUBSTITUTE(E68," ",""))-LEN(SUBSTITUTE(SUBSTITUTE(E68," ",""),",",""))+1),0))</f>
        <v/>
      </c>
      <c r="AH68" s="62">
        <f>IF(OR(ISBLANK(F4),ISBLANK(E4),ISBLANK(C68),ISBLANK(D68),ISBLANK(E68)),"",IF(AND(D68=E4,OR(E68="All",ISNUMBER(SEARCH("," &amp; F4 &amp; ",", "," &amp; SUBSTITUTE(E68," ","") &amp; ",")))),C68/IF(E68="All",COUNTIF(B4:G4,"&lt;&gt;"),LEN(SUBSTITUTE(E68," ",""))-LEN(SUBSTITUTE(SUBSTITUTE(E68," ",""),",",""))+1),0))</f>
        <v/>
      </c>
      <c r="AJ68" s="62">
        <f>IF(OR(ISBLANK(F4),ISBLANK(G4),ISBLANK(C68),ISBLANK(D68),ISBLANK(E68)),"",IF(AND(D68=G4,OR(E68="All",ISNUMBER(SEARCH("," &amp; F4 &amp; ",", "," &amp; SUBSTITUTE(E68," ","") &amp; ",")))),C68/IF(E68="All",COUNTIF(B4:G4,"&lt;&gt;"),LEN(SUBSTITUTE(E68," ",""))-LEN(SUBSTITUTE(SUBSTITUTE(E68," ",""),",",""))+1),0))</f>
        <v/>
      </c>
      <c r="AK68" s="62">
        <f>IF(OR(ISBLANK(G4),ISBLANK(B4),ISBLANK(C68),ISBLANK(D68),ISBLANK(E68)),"",IF(AND(D68=B4,OR(E68="All",ISNUMBER(SEARCH("," &amp; G4 &amp; ",", "," &amp; SUBSTITUTE(E68," ","") &amp; ",")))),C68/IF(E68="All",COUNTIF(B4:G4,"&lt;&gt;"),LEN(SUBSTITUTE(E68," ",""))-LEN(SUBSTITUTE(SUBSTITUTE(E68," ",""),",",""))+1),0))</f>
        <v/>
      </c>
      <c r="AL68" s="62">
        <f>IF(OR(ISBLANK(G4),ISBLANK(C4),ISBLANK(C68),ISBLANK(D68),ISBLANK(E68)),"",IF(AND(D68=C4,OR(E68="All",ISNUMBER(SEARCH("," &amp; G4 &amp; ",", "," &amp; SUBSTITUTE(E68," ","") &amp; ",")))),C68/IF(E68="All",COUNTIF(B4:G4,"&lt;&gt;"),LEN(SUBSTITUTE(E68," ",""))-LEN(SUBSTITUTE(SUBSTITUTE(E68," ",""),",",""))+1),0))</f>
        <v/>
      </c>
      <c r="AM68" s="62">
        <f>IF(OR(ISBLANK(G4),ISBLANK(D4),ISBLANK(C68),ISBLANK(D68),ISBLANK(E68)),"",IF(AND(D68=D4,OR(E68="All",ISNUMBER(SEARCH("," &amp; G4 &amp; ",", "," &amp; SUBSTITUTE(E68," ","") &amp; ",")))),C68/IF(E68="All",COUNTIF(B4:G4,"&lt;&gt;"),LEN(SUBSTITUTE(E68," ",""))-LEN(SUBSTITUTE(SUBSTITUTE(E68," ",""),",",""))+1),0))</f>
        <v/>
      </c>
      <c r="AN68" s="62">
        <f>IF(OR(ISBLANK(G4),ISBLANK(E4),ISBLANK(C68),ISBLANK(D68),ISBLANK(E68)),"",IF(AND(D68=E4,OR(E68="All",ISNUMBER(SEARCH("," &amp; G4 &amp; ",", "," &amp; SUBSTITUTE(E68," ","") &amp; ",")))),C68/IF(E68="All",COUNTIF(B4:G4,"&lt;&gt;"),LEN(SUBSTITUTE(E68," ",""))-LEN(SUBSTITUTE(SUBSTITUTE(E68," ",""),",",""))+1),0))</f>
        <v/>
      </c>
      <c r="AO68" s="62">
        <f>IF(OR(ISBLANK(G4),ISBLANK(F4),ISBLANK(C68),ISBLANK(D68),ISBLANK(E68)),"",IF(AND(D68=F4,OR(E68="All",ISNUMBER(SEARCH("," &amp; G4 &amp; ",", "," &amp; SUBSTITUTE(E68," ","") &amp; ",")))),C68/IF(E68="All",COUNTIF(B4:G4,"&lt;&gt;"),LEN(SUBSTITUTE(E68," ",""))-LEN(SUBSTITUTE(SUBSTITUTE(E68," ",""),",",""))+1),0))</f>
        <v/>
      </c>
    </row>
    <row r="69" customFormat="1" s="1">
      <c r="A69" s="60" t="n"/>
      <c r="B69" s="61" t="n"/>
      <c r="C69" s="62" t="n"/>
      <c r="D69" s="61" t="n"/>
      <c r="E69" s="63" t="n"/>
      <c r="F69" s="1" t="n"/>
      <c r="G69" s="1" t="n"/>
      <c r="H69" s="62">
        <f>IF(OR(ISBLANK(B4),ISBLANK(C4),ISBLANK(C69),ISBLANK(D69),ISBLANK(E69)),"",IF(AND(D69=C4,OR(E69="All",ISNUMBER(SEARCH("," &amp; B4 &amp; ",", "," &amp; SUBSTITUTE(E69," ","") &amp; ",")))),C69/IF(E69="All",COUNTIF(B4:G4,"&lt;&gt;"),LEN(SUBSTITUTE(E69," ",""))-LEN(SUBSTITUTE(SUBSTITUTE(E69," ",""),",",""))+1),0))</f>
        <v/>
      </c>
      <c r="I69" s="62">
        <f>IF(OR(ISBLANK(B4),ISBLANK(D4),ISBLANK(C69),ISBLANK(D69),ISBLANK(E69)),"",IF(AND(D69=D4,OR(E69="All",ISNUMBER(SEARCH("," &amp; B4 &amp; ",", "," &amp; SUBSTITUTE(E69," ","") &amp; ",")))),C69/IF(E69="All",COUNTIF(B4:G4,"&lt;&gt;"),LEN(SUBSTITUTE(E69," ",""))-LEN(SUBSTITUTE(SUBSTITUTE(E69," ",""),",",""))+1),0))</f>
        <v/>
      </c>
      <c r="J69" s="62">
        <f>IF(OR(ISBLANK(B4),ISBLANK(E4),ISBLANK(C69),ISBLANK(D69),ISBLANK(E69)),"",IF(AND(D69=E4,OR(E69="All",ISNUMBER(SEARCH("," &amp; B4 &amp; ",", "," &amp; SUBSTITUTE(E69," ","") &amp; ",")))),C69/IF(E69="All",COUNTIF(B4:G4,"&lt;&gt;"),LEN(SUBSTITUTE(E69," ",""))-LEN(SUBSTITUTE(SUBSTITUTE(E69," ",""),",",""))+1),0))</f>
        <v/>
      </c>
      <c r="K69" s="62">
        <f>IF(OR(ISBLANK(B4),ISBLANK(F4),ISBLANK(C69),ISBLANK(D69),ISBLANK(E69)),"",IF(AND(D69=F4,OR(E69="All",ISNUMBER(SEARCH("," &amp; B4 &amp; ",", "," &amp; SUBSTITUTE(E69," ","") &amp; ",")))),C69/IF(E69="All",COUNTIF(B4:G4,"&lt;&gt;"),LEN(SUBSTITUTE(E69," ",""))-LEN(SUBSTITUTE(SUBSTITUTE(E69," ",""),",",""))+1),0))</f>
        <v/>
      </c>
      <c r="L69" s="62">
        <f>IF(OR(ISBLANK(B4),ISBLANK(G4),ISBLANK(C69),ISBLANK(D69),ISBLANK(E69)),"",IF(AND(D69=G4,OR(E69="All",ISNUMBER(SEARCH("," &amp; B4 &amp; ",", "," &amp; SUBSTITUTE(E69," ","") &amp; ",")))),C69/IF(E69="All",COUNTIF(B4:G4,"&lt;&gt;"),LEN(SUBSTITUTE(E69," ",""))-LEN(SUBSTITUTE(SUBSTITUTE(E69," ",""),",",""))+1),0))</f>
        <v/>
      </c>
      <c r="M69" s="62">
        <f>IF(OR(ISBLANK(C4),ISBLANK(B4),ISBLANK(C69),ISBLANK(D69),ISBLANK(E69)),"",IF(AND(D69=B4,OR(E69="All",ISNUMBER(SEARCH("," &amp; C4 &amp; ",", "," &amp; SUBSTITUTE(E69," ","") &amp; ",")))),C69/IF(E69="All",COUNTIF(B4:G4,"&lt;&gt;"),LEN(SUBSTITUTE(E69," ",""))-LEN(SUBSTITUTE(SUBSTITUTE(E69," ",""),",",""))+1),0))</f>
        <v/>
      </c>
      <c r="N69" s="1" t="n"/>
      <c r="O69" s="62">
        <f>IF(OR(ISBLANK(C4),ISBLANK(D4),ISBLANK(C69),ISBLANK(D69),ISBLANK(E69)),"",IF(AND(D69=D4,OR(E69="All",ISNUMBER(SEARCH("," &amp; C4 &amp; ",", "," &amp; SUBSTITUTE(E69," ","") &amp; ",")))),C69/IF(E69="All",COUNTIF(B4:G4,"&lt;&gt;"),LEN(SUBSTITUTE(E69," ",""))-LEN(SUBSTITUTE(SUBSTITUTE(E69," ",""),",",""))+1),0))</f>
        <v/>
      </c>
      <c r="P69" s="62">
        <f>IF(OR(ISBLANK(C4),ISBLANK(E4),ISBLANK(C69),ISBLANK(D69),ISBLANK(E69)),"",IF(AND(D69=E4,OR(E69="All",ISNUMBER(SEARCH("," &amp; C4 &amp; ",", "," &amp; SUBSTITUTE(E69," ","") &amp; ",")))),C69/IF(E69="All",COUNTIF(B4:G4,"&lt;&gt;"),LEN(SUBSTITUTE(E69," ",""))-LEN(SUBSTITUTE(SUBSTITUTE(E69," ",""),",",""))+1),0))</f>
        <v/>
      </c>
      <c r="Q69" s="62">
        <f>IF(OR(ISBLANK(C4),ISBLANK(F4),ISBLANK(C69),ISBLANK(D69),ISBLANK(E69)),"",IF(AND(D69=F4,OR(E69="All",ISNUMBER(SEARCH("," &amp; C4 &amp; ",", "," &amp; SUBSTITUTE(E69," ","") &amp; ",")))),C69/IF(E69="All",COUNTIF(B4:G4,"&lt;&gt;"),LEN(SUBSTITUTE(E69," ",""))-LEN(SUBSTITUTE(SUBSTITUTE(E69," ",""),",",""))+1),0))</f>
        <v/>
      </c>
      <c r="R69" s="62">
        <f>IF(OR(ISBLANK(C4),ISBLANK(G4),ISBLANK(C69),ISBLANK(D69),ISBLANK(E69)),"",IF(AND(D69=G4,OR(E69="All",ISNUMBER(SEARCH("," &amp; C4 &amp; ",", "," &amp; SUBSTITUTE(E69," ","") &amp; ",")))),C69/IF(E69="All",COUNTIF(B4:G4,"&lt;&gt;"),LEN(SUBSTITUTE(E69," ",""))-LEN(SUBSTITUTE(SUBSTITUTE(E69," ",""),",",""))+1),0))</f>
        <v/>
      </c>
      <c r="S69" s="62">
        <f>IF(OR(ISBLANK(D4),ISBLANK(B4),ISBLANK(C69),ISBLANK(D69),ISBLANK(E69)),"",IF(AND(D69=B4,OR(E69="All",ISNUMBER(SEARCH("," &amp; D4 &amp; ",", "," &amp; SUBSTITUTE(E69," ","") &amp; ",")))),C69/IF(E69="All",COUNTIF(B4:G4,"&lt;&gt;"),LEN(SUBSTITUTE(E69," ",""))-LEN(SUBSTITUTE(SUBSTITUTE(E69," ",""),",",""))+1),0))</f>
        <v/>
      </c>
      <c r="T69" s="62">
        <f>IF(OR(ISBLANK(D4),ISBLANK(C4),ISBLANK(C69),ISBLANK(D69),ISBLANK(E69)),"",IF(AND(D69=C4,OR(E69="All",ISNUMBER(SEARCH("," &amp; D4 &amp; ",", "," &amp; SUBSTITUTE(E69," ","") &amp; ",")))),C69/IF(E69="All",COUNTIF(B4:G4,"&lt;&gt;"),LEN(SUBSTITUTE(E69," ",""))-LEN(SUBSTITUTE(SUBSTITUTE(E69," ",""),",",""))+1),0))</f>
        <v/>
      </c>
      <c r="U69" s="1" t="n"/>
      <c r="V69" s="62">
        <f>IF(OR(ISBLANK(D4),ISBLANK(E4),ISBLANK(C69),ISBLANK(D69),ISBLANK(E69)),"",IF(AND(D69=E4,OR(E69="All",ISNUMBER(SEARCH("," &amp; D4 &amp; ",", "," &amp; SUBSTITUTE(E69," ","") &amp; ",")))),C69/IF(E69="All",COUNTIF(B4:G4,"&lt;&gt;"),LEN(SUBSTITUTE(E69," ",""))-LEN(SUBSTITUTE(SUBSTITUTE(E69," ",""),",",""))+1),0))</f>
        <v/>
      </c>
      <c r="W69" s="62">
        <f>IF(OR(ISBLANK(D4),ISBLANK(F4),ISBLANK(C69),ISBLANK(D69),ISBLANK(E69)),"",IF(AND(D69=F4,OR(E69="All",ISNUMBER(SEARCH("," &amp; D4 &amp; ",", "," &amp; SUBSTITUTE(E69," ","") &amp; ",")))),C69/IF(E69="All",COUNTIF(B4:G4,"&lt;&gt;"),LEN(SUBSTITUTE(E69," ",""))-LEN(SUBSTITUTE(SUBSTITUTE(E69," ",""),",",""))+1),0))</f>
        <v/>
      </c>
      <c r="X69" s="62">
        <f>IF(OR(ISBLANK(D4),ISBLANK(G4),ISBLANK(C69),ISBLANK(D69),ISBLANK(E69)),"",IF(AND(D69=G4,OR(E69="All",ISNUMBER(SEARCH("," &amp; D4 &amp; ",", "," &amp; SUBSTITUTE(E69," ","") &amp; ",")))),C69/IF(E69="All",COUNTIF(B4:G4,"&lt;&gt;"),LEN(SUBSTITUTE(E69," ",""))-LEN(SUBSTITUTE(SUBSTITUTE(E69," ",""),",",""))+1),0))</f>
        <v/>
      </c>
      <c r="Y69" s="62">
        <f>IF(OR(ISBLANK(E4),ISBLANK(B4),ISBLANK(C69),ISBLANK(D69),ISBLANK(E69)),"",IF(AND(D69=B4,OR(E69="All",ISNUMBER(SEARCH("," &amp; E4 &amp; ",", "," &amp; SUBSTITUTE(E69," ","") &amp; ",")))),C69/IF(E69="All",COUNTIF(B4:G4,"&lt;&gt;"),LEN(SUBSTITUTE(E69," ",""))-LEN(SUBSTITUTE(SUBSTITUTE(E69," ",""),",",""))+1),0))</f>
        <v/>
      </c>
      <c r="Z69" s="62">
        <f>IF(OR(ISBLANK(E4),ISBLANK(C4),ISBLANK(C69),ISBLANK(D69),ISBLANK(E69)),"",IF(AND(D69=C4,OR(E69="All",ISNUMBER(SEARCH("," &amp; E4 &amp; ",", "," &amp; SUBSTITUTE(E69," ","") &amp; ",")))),C69/IF(E69="All",COUNTIF(B4:G4,"&lt;&gt;"),LEN(SUBSTITUTE(E69," ",""))-LEN(SUBSTITUTE(SUBSTITUTE(E69," ",""),",",""))+1),0))</f>
        <v/>
      </c>
      <c r="AA69" s="62">
        <f>IF(OR(ISBLANK(E4),ISBLANK(D4),ISBLANK(C69),ISBLANK(D69),ISBLANK(E69)),"",IF(AND(D69=D4,OR(E69="All",ISNUMBER(SEARCH("," &amp; E4 &amp; ",", "," &amp; SUBSTITUTE(E69," ","") &amp; ",")))),C69/IF(E69="All",COUNTIF(B4:G4,"&lt;&gt;"),LEN(SUBSTITUTE(E69," ",""))-LEN(SUBSTITUTE(SUBSTITUTE(E69," ",""),",",""))+1),0))</f>
        <v/>
      </c>
      <c r="AB69" s="1" t="n"/>
      <c r="AC69" s="62">
        <f>IF(OR(ISBLANK(E4),ISBLANK(F4),ISBLANK(C69),ISBLANK(D69),ISBLANK(E69)),"",IF(AND(D69=F4,OR(E69="All",ISNUMBER(SEARCH("," &amp; E4 &amp; ",", "," &amp; SUBSTITUTE(E69," ","") &amp; ",")))),C69/IF(E69="All",COUNTIF(B4:G4,"&lt;&gt;"),LEN(SUBSTITUTE(E69," ",""))-LEN(SUBSTITUTE(SUBSTITUTE(E69," ",""),",",""))+1),0))</f>
        <v/>
      </c>
      <c r="AD69" s="62">
        <f>IF(OR(ISBLANK(E4),ISBLANK(G4),ISBLANK(C69),ISBLANK(D69),ISBLANK(E69)),"",IF(AND(D69=G4,OR(E69="All",ISNUMBER(SEARCH("," &amp; E4 &amp; ",", "," &amp; SUBSTITUTE(E69," ","") &amp; ",")))),C69/IF(E69="All",COUNTIF(B4:G4,"&lt;&gt;"),LEN(SUBSTITUTE(E69," ",""))-LEN(SUBSTITUTE(SUBSTITUTE(E69," ",""),",",""))+1),0))</f>
        <v/>
      </c>
      <c r="AE69" s="62">
        <f>IF(OR(ISBLANK(F4),ISBLANK(B4),ISBLANK(C69),ISBLANK(D69),ISBLANK(E69)),"",IF(AND(D69=B4,OR(E69="All",ISNUMBER(SEARCH("," &amp; F4 &amp; ",", "," &amp; SUBSTITUTE(E69," ","") &amp; ",")))),C69/IF(E69="All",COUNTIF(B4:G4,"&lt;&gt;"),LEN(SUBSTITUTE(E69," ",""))-LEN(SUBSTITUTE(SUBSTITUTE(E69," ",""),",",""))+1),0))</f>
        <v/>
      </c>
      <c r="AF69" s="62">
        <f>IF(OR(ISBLANK(F4),ISBLANK(C4),ISBLANK(C69),ISBLANK(D69),ISBLANK(E69)),"",IF(AND(D69=C4,OR(E69="All",ISNUMBER(SEARCH("," &amp; F4 &amp; ",", "," &amp; SUBSTITUTE(E69," ","") &amp; ",")))),C69/IF(E69="All",COUNTIF(B4:G4,"&lt;&gt;"),LEN(SUBSTITUTE(E69," ",""))-LEN(SUBSTITUTE(SUBSTITUTE(E69," ",""),",",""))+1),0))</f>
        <v/>
      </c>
      <c r="AG69" s="62">
        <f>IF(OR(ISBLANK(F4),ISBLANK(D4),ISBLANK(C69),ISBLANK(D69),ISBLANK(E69)),"",IF(AND(D69=D4,OR(E69="All",ISNUMBER(SEARCH("," &amp; F4 &amp; ",", "," &amp; SUBSTITUTE(E69," ","") &amp; ",")))),C69/IF(E69="All",COUNTIF(B4:G4,"&lt;&gt;"),LEN(SUBSTITUTE(E69," ",""))-LEN(SUBSTITUTE(SUBSTITUTE(E69," ",""),",",""))+1),0))</f>
        <v/>
      </c>
      <c r="AH69" s="62">
        <f>IF(OR(ISBLANK(F4),ISBLANK(E4),ISBLANK(C69),ISBLANK(D69),ISBLANK(E69)),"",IF(AND(D69=E4,OR(E69="All",ISNUMBER(SEARCH("," &amp; F4 &amp; ",", "," &amp; SUBSTITUTE(E69," ","") &amp; ",")))),C69/IF(E69="All",COUNTIF(B4:G4,"&lt;&gt;"),LEN(SUBSTITUTE(E69," ",""))-LEN(SUBSTITUTE(SUBSTITUTE(E69," ",""),",",""))+1),0))</f>
        <v/>
      </c>
      <c r="AJ69" s="62">
        <f>IF(OR(ISBLANK(F4),ISBLANK(G4),ISBLANK(C69),ISBLANK(D69),ISBLANK(E69)),"",IF(AND(D69=G4,OR(E69="All",ISNUMBER(SEARCH("," &amp; F4 &amp; ",", "," &amp; SUBSTITUTE(E69," ","") &amp; ",")))),C69/IF(E69="All",COUNTIF(B4:G4,"&lt;&gt;"),LEN(SUBSTITUTE(E69," ",""))-LEN(SUBSTITUTE(SUBSTITUTE(E69," ",""),",",""))+1),0))</f>
        <v/>
      </c>
      <c r="AK69" s="62">
        <f>IF(OR(ISBLANK(G4),ISBLANK(B4),ISBLANK(C69),ISBLANK(D69),ISBLANK(E69)),"",IF(AND(D69=B4,OR(E69="All",ISNUMBER(SEARCH("," &amp; G4 &amp; ",", "," &amp; SUBSTITUTE(E69," ","") &amp; ",")))),C69/IF(E69="All",COUNTIF(B4:G4,"&lt;&gt;"),LEN(SUBSTITUTE(E69," ",""))-LEN(SUBSTITUTE(SUBSTITUTE(E69," ",""),",",""))+1),0))</f>
        <v/>
      </c>
      <c r="AL69" s="62">
        <f>IF(OR(ISBLANK(G4),ISBLANK(C4),ISBLANK(C69),ISBLANK(D69),ISBLANK(E69)),"",IF(AND(D69=C4,OR(E69="All",ISNUMBER(SEARCH("," &amp; G4 &amp; ",", "," &amp; SUBSTITUTE(E69," ","") &amp; ",")))),C69/IF(E69="All",COUNTIF(B4:G4,"&lt;&gt;"),LEN(SUBSTITUTE(E69," ",""))-LEN(SUBSTITUTE(SUBSTITUTE(E69," ",""),",",""))+1),0))</f>
        <v/>
      </c>
      <c r="AM69" s="62">
        <f>IF(OR(ISBLANK(G4),ISBLANK(D4),ISBLANK(C69),ISBLANK(D69),ISBLANK(E69)),"",IF(AND(D69=D4,OR(E69="All",ISNUMBER(SEARCH("," &amp; G4 &amp; ",", "," &amp; SUBSTITUTE(E69," ","") &amp; ",")))),C69/IF(E69="All",COUNTIF(B4:G4,"&lt;&gt;"),LEN(SUBSTITUTE(E69," ",""))-LEN(SUBSTITUTE(SUBSTITUTE(E69," ",""),",",""))+1),0))</f>
        <v/>
      </c>
      <c r="AN69" s="62">
        <f>IF(OR(ISBLANK(G4),ISBLANK(E4),ISBLANK(C69),ISBLANK(D69),ISBLANK(E69)),"",IF(AND(D69=E4,OR(E69="All",ISNUMBER(SEARCH("," &amp; G4 &amp; ",", "," &amp; SUBSTITUTE(E69," ","") &amp; ",")))),C69/IF(E69="All",COUNTIF(B4:G4,"&lt;&gt;"),LEN(SUBSTITUTE(E69," ",""))-LEN(SUBSTITUTE(SUBSTITUTE(E69," ",""),",",""))+1),0))</f>
        <v/>
      </c>
      <c r="AO69" s="62">
        <f>IF(OR(ISBLANK(G4),ISBLANK(F4),ISBLANK(C69),ISBLANK(D69),ISBLANK(E69)),"",IF(AND(D69=F4,OR(E69="All",ISNUMBER(SEARCH("," &amp; G4 &amp; ",", "," &amp; SUBSTITUTE(E69," ","") &amp; ",")))),C69/IF(E69="All",COUNTIF(B4:G4,"&lt;&gt;"),LEN(SUBSTITUTE(E69," ",""))-LEN(SUBSTITUTE(SUBSTITUTE(E69," ",""),",",""))+1),0))</f>
        <v/>
      </c>
    </row>
    <row r="70" customFormat="1" s="1">
      <c r="A70" s="60" t="n"/>
      <c r="B70" s="61" t="n"/>
      <c r="C70" s="62" t="n"/>
      <c r="D70" s="61" t="n"/>
      <c r="E70" s="63" t="n"/>
      <c r="F70" s="1" t="n"/>
      <c r="G70" s="1" t="n"/>
      <c r="H70" s="62">
        <f>IF(OR(ISBLANK(B4),ISBLANK(C4),ISBLANK(C70),ISBLANK(D70),ISBLANK(E70)),"",IF(AND(D70=C4,OR(E70="All",ISNUMBER(SEARCH("," &amp; B4 &amp; ",", "," &amp; SUBSTITUTE(E70," ","") &amp; ",")))),C70/IF(E70="All",COUNTIF(B4:G4,"&lt;&gt;"),LEN(SUBSTITUTE(E70," ",""))-LEN(SUBSTITUTE(SUBSTITUTE(E70," ",""),",",""))+1),0))</f>
        <v/>
      </c>
      <c r="I70" s="62">
        <f>IF(OR(ISBLANK(B4),ISBLANK(D4),ISBLANK(C70),ISBLANK(D70),ISBLANK(E70)),"",IF(AND(D70=D4,OR(E70="All",ISNUMBER(SEARCH("," &amp; B4 &amp; ",", "," &amp; SUBSTITUTE(E70," ","") &amp; ",")))),C70/IF(E70="All",COUNTIF(B4:G4,"&lt;&gt;"),LEN(SUBSTITUTE(E70," ",""))-LEN(SUBSTITUTE(SUBSTITUTE(E70," ",""),",",""))+1),0))</f>
        <v/>
      </c>
      <c r="J70" s="62">
        <f>IF(OR(ISBLANK(B4),ISBLANK(E4),ISBLANK(C70),ISBLANK(D70),ISBLANK(E70)),"",IF(AND(D70=E4,OR(E70="All",ISNUMBER(SEARCH("," &amp; B4 &amp; ",", "," &amp; SUBSTITUTE(E70," ","") &amp; ",")))),C70/IF(E70="All",COUNTIF(B4:G4,"&lt;&gt;"),LEN(SUBSTITUTE(E70," ",""))-LEN(SUBSTITUTE(SUBSTITUTE(E70," ",""),",",""))+1),0))</f>
        <v/>
      </c>
      <c r="K70" s="62">
        <f>IF(OR(ISBLANK(B4),ISBLANK(F4),ISBLANK(C70),ISBLANK(D70),ISBLANK(E70)),"",IF(AND(D70=F4,OR(E70="All",ISNUMBER(SEARCH("," &amp; B4 &amp; ",", "," &amp; SUBSTITUTE(E70," ","") &amp; ",")))),C70/IF(E70="All",COUNTIF(B4:G4,"&lt;&gt;"),LEN(SUBSTITUTE(E70," ",""))-LEN(SUBSTITUTE(SUBSTITUTE(E70," ",""),",",""))+1),0))</f>
        <v/>
      </c>
      <c r="L70" s="62">
        <f>IF(OR(ISBLANK(B4),ISBLANK(G4),ISBLANK(C70),ISBLANK(D70),ISBLANK(E70)),"",IF(AND(D70=G4,OR(E70="All",ISNUMBER(SEARCH("," &amp; B4 &amp; ",", "," &amp; SUBSTITUTE(E70," ","") &amp; ",")))),C70/IF(E70="All",COUNTIF(B4:G4,"&lt;&gt;"),LEN(SUBSTITUTE(E70," ",""))-LEN(SUBSTITUTE(SUBSTITUTE(E70," ",""),",",""))+1),0))</f>
        <v/>
      </c>
      <c r="M70" s="62">
        <f>IF(OR(ISBLANK(C4),ISBLANK(B4),ISBLANK(C70),ISBLANK(D70),ISBLANK(E70)),"",IF(AND(D70=B4,OR(E70="All",ISNUMBER(SEARCH("," &amp; C4 &amp; ",", "," &amp; SUBSTITUTE(E70," ","") &amp; ",")))),C70/IF(E70="All",COUNTIF(B4:G4,"&lt;&gt;"),LEN(SUBSTITUTE(E70," ",""))-LEN(SUBSTITUTE(SUBSTITUTE(E70," ",""),",",""))+1),0))</f>
        <v/>
      </c>
      <c r="N70" s="1" t="n"/>
      <c r="O70" s="62">
        <f>IF(OR(ISBLANK(C4),ISBLANK(D4),ISBLANK(C70),ISBLANK(D70),ISBLANK(E70)),"",IF(AND(D70=D4,OR(E70="All",ISNUMBER(SEARCH("," &amp; C4 &amp; ",", "," &amp; SUBSTITUTE(E70," ","") &amp; ",")))),C70/IF(E70="All",COUNTIF(B4:G4,"&lt;&gt;"),LEN(SUBSTITUTE(E70," ",""))-LEN(SUBSTITUTE(SUBSTITUTE(E70," ",""),",",""))+1),0))</f>
        <v/>
      </c>
      <c r="P70" s="62">
        <f>IF(OR(ISBLANK(C4),ISBLANK(E4),ISBLANK(C70),ISBLANK(D70),ISBLANK(E70)),"",IF(AND(D70=E4,OR(E70="All",ISNUMBER(SEARCH("," &amp; C4 &amp; ",", "," &amp; SUBSTITUTE(E70," ","") &amp; ",")))),C70/IF(E70="All",COUNTIF(B4:G4,"&lt;&gt;"),LEN(SUBSTITUTE(E70," ",""))-LEN(SUBSTITUTE(SUBSTITUTE(E70," ",""),",",""))+1),0))</f>
        <v/>
      </c>
      <c r="Q70" s="62">
        <f>IF(OR(ISBLANK(C4),ISBLANK(F4),ISBLANK(C70),ISBLANK(D70),ISBLANK(E70)),"",IF(AND(D70=F4,OR(E70="All",ISNUMBER(SEARCH("," &amp; C4 &amp; ",", "," &amp; SUBSTITUTE(E70," ","") &amp; ",")))),C70/IF(E70="All",COUNTIF(B4:G4,"&lt;&gt;"),LEN(SUBSTITUTE(E70," ",""))-LEN(SUBSTITUTE(SUBSTITUTE(E70," ",""),",",""))+1),0))</f>
        <v/>
      </c>
      <c r="R70" s="62">
        <f>IF(OR(ISBLANK(C4),ISBLANK(G4),ISBLANK(C70),ISBLANK(D70),ISBLANK(E70)),"",IF(AND(D70=G4,OR(E70="All",ISNUMBER(SEARCH("," &amp; C4 &amp; ",", "," &amp; SUBSTITUTE(E70," ","") &amp; ",")))),C70/IF(E70="All",COUNTIF(B4:G4,"&lt;&gt;"),LEN(SUBSTITUTE(E70," ",""))-LEN(SUBSTITUTE(SUBSTITUTE(E70," ",""),",",""))+1),0))</f>
        <v/>
      </c>
      <c r="S70" s="62">
        <f>IF(OR(ISBLANK(D4),ISBLANK(B4),ISBLANK(C70),ISBLANK(D70),ISBLANK(E70)),"",IF(AND(D70=B4,OR(E70="All",ISNUMBER(SEARCH("," &amp; D4 &amp; ",", "," &amp; SUBSTITUTE(E70," ","") &amp; ",")))),C70/IF(E70="All",COUNTIF(B4:G4,"&lt;&gt;"),LEN(SUBSTITUTE(E70," ",""))-LEN(SUBSTITUTE(SUBSTITUTE(E70," ",""),",",""))+1),0))</f>
        <v/>
      </c>
      <c r="T70" s="62">
        <f>IF(OR(ISBLANK(D4),ISBLANK(C4),ISBLANK(C70),ISBLANK(D70),ISBLANK(E70)),"",IF(AND(D70=C4,OR(E70="All",ISNUMBER(SEARCH("," &amp; D4 &amp; ",", "," &amp; SUBSTITUTE(E70," ","") &amp; ",")))),C70/IF(E70="All",COUNTIF(B4:G4,"&lt;&gt;"),LEN(SUBSTITUTE(E70," ",""))-LEN(SUBSTITUTE(SUBSTITUTE(E70," ",""),",",""))+1),0))</f>
        <v/>
      </c>
      <c r="U70" s="1" t="n"/>
      <c r="V70" s="62">
        <f>IF(OR(ISBLANK(D4),ISBLANK(E4),ISBLANK(C70),ISBLANK(D70),ISBLANK(E70)),"",IF(AND(D70=E4,OR(E70="All",ISNUMBER(SEARCH("," &amp; D4 &amp; ",", "," &amp; SUBSTITUTE(E70," ","") &amp; ",")))),C70/IF(E70="All",COUNTIF(B4:G4,"&lt;&gt;"),LEN(SUBSTITUTE(E70," ",""))-LEN(SUBSTITUTE(SUBSTITUTE(E70," ",""),",",""))+1),0))</f>
        <v/>
      </c>
      <c r="W70" s="62">
        <f>IF(OR(ISBLANK(D4),ISBLANK(F4),ISBLANK(C70),ISBLANK(D70),ISBLANK(E70)),"",IF(AND(D70=F4,OR(E70="All",ISNUMBER(SEARCH("," &amp; D4 &amp; ",", "," &amp; SUBSTITUTE(E70," ","") &amp; ",")))),C70/IF(E70="All",COUNTIF(B4:G4,"&lt;&gt;"),LEN(SUBSTITUTE(E70," ",""))-LEN(SUBSTITUTE(SUBSTITUTE(E70," ",""),",",""))+1),0))</f>
        <v/>
      </c>
      <c r="X70" s="62">
        <f>IF(OR(ISBLANK(D4),ISBLANK(G4),ISBLANK(C70),ISBLANK(D70),ISBLANK(E70)),"",IF(AND(D70=G4,OR(E70="All",ISNUMBER(SEARCH("," &amp; D4 &amp; ",", "," &amp; SUBSTITUTE(E70," ","") &amp; ",")))),C70/IF(E70="All",COUNTIF(B4:G4,"&lt;&gt;"),LEN(SUBSTITUTE(E70," ",""))-LEN(SUBSTITUTE(SUBSTITUTE(E70," ",""),",",""))+1),0))</f>
        <v/>
      </c>
      <c r="Y70" s="62">
        <f>IF(OR(ISBLANK(E4),ISBLANK(B4),ISBLANK(C70),ISBLANK(D70),ISBLANK(E70)),"",IF(AND(D70=B4,OR(E70="All",ISNUMBER(SEARCH("," &amp; E4 &amp; ",", "," &amp; SUBSTITUTE(E70," ","") &amp; ",")))),C70/IF(E70="All",COUNTIF(B4:G4,"&lt;&gt;"),LEN(SUBSTITUTE(E70," ",""))-LEN(SUBSTITUTE(SUBSTITUTE(E70," ",""),",",""))+1),0))</f>
        <v/>
      </c>
      <c r="Z70" s="62">
        <f>IF(OR(ISBLANK(E4),ISBLANK(C4),ISBLANK(C70),ISBLANK(D70),ISBLANK(E70)),"",IF(AND(D70=C4,OR(E70="All",ISNUMBER(SEARCH("," &amp; E4 &amp; ",", "," &amp; SUBSTITUTE(E70," ","") &amp; ",")))),C70/IF(E70="All",COUNTIF(B4:G4,"&lt;&gt;"),LEN(SUBSTITUTE(E70," ",""))-LEN(SUBSTITUTE(SUBSTITUTE(E70," ",""),",",""))+1),0))</f>
        <v/>
      </c>
      <c r="AA70" s="62">
        <f>IF(OR(ISBLANK(E4),ISBLANK(D4),ISBLANK(C70),ISBLANK(D70),ISBLANK(E70)),"",IF(AND(D70=D4,OR(E70="All",ISNUMBER(SEARCH("," &amp; E4 &amp; ",", "," &amp; SUBSTITUTE(E70," ","") &amp; ",")))),C70/IF(E70="All",COUNTIF(B4:G4,"&lt;&gt;"),LEN(SUBSTITUTE(E70," ",""))-LEN(SUBSTITUTE(SUBSTITUTE(E70," ",""),",",""))+1),0))</f>
        <v/>
      </c>
      <c r="AB70" s="1" t="n"/>
      <c r="AC70" s="62">
        <f>IF(OR(ISBLANK(E4),ISBLANK(F4),ISBLANK(C70),ISBLANK(D70),ISBLANK(E70)),"",IF(AND(D70=F4,OR(E70="All",ISNUMBER(SEARCH("," &amp; E4 &amp; ",", "," &amp; SUBSTITUTE(E70," ","") &amp; ",")))),C70/IF(E70="All",COUNTIF(B4:G4,"&lt;&gt;"),LEN(SUBSTITUTE(E70," ",""))-LEN(SUBSTITUTE(SUBSTITUTE(E70," ",""),",",""))+1),0))</f>
        <v/>
      </c>
      <c r="AD70" s="62">
        <f>IF(OR(ISBLANK(E4),ISBLANK(G4),ISBLANK(C70),ISBLANK(D70),ISBLANK(E70)),"",IF(AND(D70=G4,OR(E70="All",ISNUMBER(SEARCH("," &amp; E4 &amp; ",", "," &amp; SUBSTITUTE(E70," ","") &amp; ",")))),C70/IF(E70="All",COUNTIF(B4:G4,"&lt;&gt;"),LEN(SUBSTITUTE(E70," ",""))-LEN(SUBSTITUTE(SUBSTITUTE(E70," ",""),",",""))+1),0))</f>
        <v/>
      </c>
      <c r="AE70" s="62">
        <f>IF(OR(ISBLANK(F4),ISBLANK(B4),ISBLANK(C70),ISBLANK(D70),ISBLANK(E70)),"",IF(AND(D70=B4,OR(E70="All",ISNUMBER(SEARCH("," &amp; F4 &amp; ",", "," &amp; SUBSTITUTE(E70," ","") &amp; ",")))),C70/IF(E70="All",COUNTIF(B4:G4,"&lt;&gt;"),LEN(SUBSTITUTE(E70," ",""))-LEN(SUBSTITUTE(SUBSTITUTE(E70," ",""),",",""))+1),0))</f>
        <v/>
      </c>
      <c r="AF70" s="62">
        <f>IF(OR(ISBLANK(F4),ISBLANK(C4),ISBLANK(C70),ISBLANK(D70),ISBLANK(E70)),"",IF(AND(D70=C4,OR(E70="All",ISNUMBER(SEARCH("," &amp; F4 &amp; ",", "," &amp; SUBSTITUTE(E70," ","") &amp; ",")))),C70/IF(E70="All",COUNTIF(B4:G4,"&lt;&gt;"),LEN(SUBSTITUTE(E70," ",""))-LEN(SUBSTITUTE(SUBSTITUTE(E70," ",""),",",""))+1),0))</f>
        <v/>
      </c>
      <c r="AG70" s="62">
        <f>IF(OR(ISBLANK(F4),ISBLANK(D4),ISBLANK(C70),ISBLANK(D70),ISBLANK(E70)),"",IF(AND(D70=D4,OR(E70="All",ISNUMBER(SEARCH("," &amp; F4 &amp; ",", "," &amp; SUBSTITUTE(E70," ","") &amp; ",")))),C70/IF(E70="All",COUNTIF(B4:G4,"&lt;&gt;"),LEN(SUBSTITUTE(E70," ",""))-LEN(SUBSTITUTE(SUBSTITUTE(E70," ",""),",",""))+1),0))</f>
        <v/>
      </c>
      <c r="AH70" s="62">
        <f>IF(OR(ISBLANK(F4),ISBLANK(E4),ISBLANK(C70),ISBLANK(D70),ISBLANK(E70)),"",IF(AND(D70=E4,OR(E70="All",ISNUMBER(SEARCH("," &amp; F4 &amp; ",", "," &amp; SUBSTITUTE(E70," ","") &amp; ",")))),C70/IF(E70="All",COUNTIF(B4:G4,"&lt;&gt;"),LEN(SUBSTITUTE(E70," ",""))-LEN(SUBSTITUTE(SUBSTITUTE(E70," ",""),",",""))+1),0))</f>
        <v/>
      </c>
      <c r="AJ70" s="62">
        <f>IF(OR(ISBLANK(F4),ISBLANK(G4),ISBLANK(C70),ISBLANK(D70),ISBLANK(E70)),"",IF(AND(D70=G4,OR(E70="All",ISNUMBER(SEARCH("," &amp; F4 &amp; ",", "," &amp; SUBSTITUTE(E70," ","") &amp; ",")))),C70/IF(E70="All",COUNTIF(B4:G4,"&lt;&gt;"),LEN(SUBSTITUTE(E70," ",""))-LEN(SUBSTITUTE(SUBSTITUTE(E70," ",""),",",""))+1),0))</f>
        <v/>
      </c>
      <c r="AK70" s="62">
        <f>IF(OR(ISBLANK(G4),ISBLANK(B4),ISBLANK(C70),ISBLANK(D70),ISBLANK(E70)),"",IF(AND(D70=B4,OR(E70="All",ISNUMBER(SEARCH("," &amp; G4 &amp; ",", "," &amp; SUBSTITUTE(E70," ","") &amp; ",")))),C70/IF(E70="All",COUNTIF(B4:G4,"&lt;&gt;"),LEN(SUBSTITUTE(E70," ",""))-LEN(SUBSTITUTE(SUBSTITUTE(E70," ",""),",",""))+1),0))</f>
        <v/>
      </c>
      <c r="AL70" s="62">
        <f>IF(OR(ISBLANK(G4),ISBLANK(C4),ISBLANK(C70),ISBLANK(D70),ISBLANK(E70)),"",IF(AND(D70=C4,OR(E70="All",ISNUMBER(SEARCH("," &amp; G4 &amp; ",", "," &amp; SUBSTITUTE(E70," ","") &amp; ",")))),C70/IF(E70="All",COUNTIF(B4:G4,"&lt;&gt;"),LEN(SUBSTITUTE(E70," ",""))-LEN(SUBSTITUTE(SUBSTITUTE(E70," ",""),",",""))+1),0))</f>
        <v/>
      </c>
      <c r="AM70" s="62">
        <f>IF(OR(ISBLANK(G4),ISBLANK(D4),ISBLANK(C70),ISBLANK(D70),ISBLANK(E70)),"",IF(AND(D70=D4,OR(E70="All",ISNUMBER(SEARCH("," &amp; G4 &amp; ",", "," &amp; SUBSTITUTE(E70," ","") &amp; ",")))),C70/IF(E70="All",COUNTIF(B4:G4,"&lt;&gt;"),LEN(SUBSTITUTE(E70," ",""))-LEN(SUBSTITUTE(SUBSTITUTE(E70," ",""),",",""))+1),0))</f>
        <v/>
      </c>
      <c r="AN70" s="62">
        <f>IF(OR(ISBLANK(G4),ISBLANK(E4),ISBLANK(C70),ISBLANK(D70),ISBLANK(E70)),"",IF(AND(D70=E4,OR(E70="All",ISNUMBER(SEARCH("," &amp; G4 &amp; ",", "," &amp; SUBSTITUTE(E70," ","") &amp; ",")))),C70/IF(E70="All",COUNTIF(B4:G4,"&lt;&gt;"),LEN(SUBSTITUTE(E70," ",""))-LEN(SUBSTITUTE(SUBSTITUTE(E70," ",""),",",""))+1),0))</f>
        <v/>
      </c>
      <c r="AO70" s="62">
        <f>IF(OR(ISBLANK(G4),ISBLANK(F4),ISBLANK(C70),ISBLANK(D70),ISBLANK(E70)),"",IF(AND(D70=F4,OR(E70="All",ISNUMBER(SEARCH("," &amp; G4 &amp; ",", "," &amp; SUBSTITUTE(E70," ","") &amp; ",")))),C70/IF(E70="All",COUNTIF(B4:G4,"&lt;&gt;"),LEN(SUBSTITUTE(E70," ",""))-LEN(SUBSTITUTE(SUBSTITUTE(E70," ",""),",",""))+1),0))</f>
        <v/>
      </c>
    </row>
    <row r="71" customFormat="1" s="1">
      <c r="A71" s="60" t="n"/>
      <c r="B71" s="61" t="n"/>
      <c r="C71" s="62" t="n"/>
      <c r="D71" s="61" t="n"/>
      <c r="E71" s="63" t="n"/>
      <c r="F71" s="1" t="n"/>
      <c r="G71" s="1" t="n"/>
      <c r="H71" s="62">
        <f>IF(OR(ISBLANK(B4),ISBLANK(C4),ISBLANK(C71),ISBLANK(D71),ISBLANK(E71)),"",IF(AND(D71=C4,OR(E71="All",ISNUMBER(SEARCH("," &amp; B4 &amp; ",", "," &amp; SUBSTITUTE(E71," ","") &amp; ",")))),C71/IF(E71="All",COUNTIF(B4:G4,"&lt;&gt;"),LEN(SUBSTITUTE(E71," ",""))-LEN(SUBSTITUTE(SUBSTITUTE(E71," ",""),",",""))+1),0))</f>
        <v/>
      </c>
      <c r="I71" s="62">
        <f>IF(OR(ISBLANK(B4),ISBLANK(D4),ISBLANK(C71),ISBLANK(D71),ISBLANK(E71)),"",IF(AND(D71=D4,OR(E71="All",ISNUMBER(SEARCH("," &amp; B4 &amp; ",", "," &amp; SUBSTITUTE(E71," ","") &amp; ",")))),C71/IF(E71="All",COUNTIF(B4:G4,"&lt;&gt;"),LEN(SUBSTITUTE(E71," ",""))-LEN(SUBSTITUTE(SUBSTITUTE(E71," ",""),",",""))+1),0))</f>
        <v/>
      </c>
      <c r="J71" s="62">
        <f>IF(OR(ISBLANK(B4),ISBLANK(E4),ISBLANK(C71),ISBLANK(D71),ISBLANK(E71)),"",IF(AND(D71=E4,OR(E71="All",ISNUMBER(SEARCH("," &amp; B4 &amp; ",", "," &amp; SUBSTITUTE(E71," ","") &amp; ",")))),C71/IF(E71="All",COUNTIF(B4:G4,"&lt;&gt;"),LEN(SUBSTITUTE(E71," ",""))-LEN(SUBSTITUTE(SUBSTITUTE(E71," ",""),",",""))+1),0))</f>
        <v/>
      </c>
      <c r="K71" s="62">
        <f>IF(OR(ISBLANK(B4),ISBLANK(F4),ISBLANK(C71),ISBLANK(D71),ISBLANK(E71)),"",IF(AND(D71=F4,OR(E71="All",ISNUMBER(SEARCH("," &amp; B4 &amp; ",", "," &amp; SUBSTITUTE(E71," ","") &amp; ",")))),C71/IF(E71="All",COUNTIF(B4:G4,"&lt;&gt;"),LEN(SUBSTITUTE(E71," ",""))-LEN(SUBSTITUTE(SUBSTITUTE(E71," ",""),",",""))+1),0))</f>
        <v/>
      </c>
      <c r="L71" s="62">
        <f>IF(OR(ISBLANK(B4),ISBLANK(G4),ISBLANK(C71),ISBLANK(D71),ISBLANK(E71)),"",IF(AND(D71=G4,OR(E71="All",ISNUMBER(SEARCH("," &amp; B4 &amp; ",", "," &amp; SUBSTITUTE(E71," ","") &amp; ",")))),C71/IF(E71="All",COUNTIF(B4:G4,"&lt;&gt;"),LEN(SUBSTITUTE(E71," ",""))-LEN(SUBSTITUTE(SUBSTITUTE(E71," ",""),",",""))+1),0))</f>
        <v/>
      </c>
      <c r="M71" s="62">
        <f>IF(OR(ISBLANK(C4),ISBLANK(B4),ISBLANK(C71),ISBLANK(D71),ISBLANK(E71)),"",IF(AND(D71=B4,OR(E71="All",ISNUMBER(SEARCH("," &amp; C4 &amp; ",", "," &amp; SUBSTITUTE(E71," ","") &amp; ",")))),C71/IF(E71="All",COUNTIF(B4:G4,"&lt;&gt;"),LEN(SUBSTITUTE(E71," ",""))-LEN(SUBSTITUTE(SUBSTITUTE(E71," ",""),",",""))+1),0))</f>
        <v/>
      </c>
      <c r="N71" s="1" t="n"/>
      <c r="O71" s="62">
        <f>IF(OR(ISBLANK(C4),ISBLANK(D4),ISBLANK(C71),ISBLANK(D71),ISBLANK(E71)),"",IF(AND(D71=D4,OR(E71="All",ISNUMBER(SEARCH("," &amp; C4 &amp; ",", "," &amp; SUBSTITUTE(E71," ","") &amp; ",")))),C71/IF(E71="All",COUNTIF(B4:G4,"&lt;&gt;"),LEN(SUBSTITUTE(E71," ",""))-LEN(SUBSTITUTE(SUBSTITUTE(E71," ",""),",",""))+1),0))</f>
        <v/>
      </c>
      <c r="P71" s="62">
        <f>IF(OR(ISBLANK(C4),ISBLANK(E4),ISBLANK(C71),ISBLANK(D71),ISBLANK(E71)),"",IF(AND(D71=E4,OR(E71="All",ISNUMBER(SEARCH("," &amp; C4 &amp; ",", "," &amp; SUBSTITUTE(E71," ","") &amp; ",")))),C71/IF(E71="All",COUNTIF(B4:G4,"&lt;&gt;"),LEN(SUBSTITUTE(E71," ",""))-LEN(SUBSTITUTE(SUBSTITUTE(E71," ",""),",",""))+1),0))</f>
        <v/>
      </c>
      <c r="Q71" s="62">
        <f>IF(OR(ISBLANK(C4),ISBLANK(F4),ISBLANK(C71),ISBLANK(D71),ISBLANK(E71)),"",IF(AND(D71=F4,OR(E71="All",ISNUMBER(SEARCH("," &amp; C4 &amp; ",", "," &amp; SUBSTITUTE(E71," ","") &amp; ",")))),C71/IF(E71="All",COUNTIF(B4:G4,"&lt;&gt;"),LEN(SUBSTITUTE(E71," ",""))-LEN(SUBSTITUTE(SUBSTITUTE(E71," ",""),",",""))+1),0))</f>
        <v/>
      </c>
      <c r="R71" s="62">
        <f>IF(OR(ISBLANK(C4),ISBLANK(G4),ISBLANK(C71),ISBLANK(D71),ISBLANK(E71)),"",IF(AND(D71=G4,OR(E71="All",ISNUMBER(SEARCH("," &amp; C4 &amp; ",", "," &amp; SUBSTITUTE(E71," ","") &amp; ",")))),C71/IF(E71="All",COUNTIF(B4:G4,"&lt;&gt;"),LEN(SUBSTITUTE(E71," ",""))-LEN(SUBSTITUTE(SUBSTITUTE(E71," ",""),",",""))+1),0))</f>
        <v/>
      </c>
      <c r="S71" s="62">
        <f>IF(OR(ISBLANK(D4),ISBLANK(B4),ISBLANK(C71),ISBLANK(D71),ISBLANK(E71)),"",IF(AND(D71=B4,OR(E71="All",ISNUMBER(SEARCH("," &amp; D4 &amp; ",", "," &amp; SUBSTITUTE(E71," ","") &amp; ",")))),C71/IF(E71="All",COUNTIF(B4:G4,"&lt;&gt;"),LEN(SUBSTITUTE(E71," ",""))-LEN(SUBSTITUTE(SUBSTITUTE(E71," ",""),",",""))+1),0))</f>
        <v/>
      </c>
      <c r="T71" s="62">
        <f>IF(OR(ISBLANK(D4),ISBLANK(C4),ISBLANK(C71),ISBLANK(D71),ISBLANK(E71)),"",IF(AND(D71=C4,OR(E71="All",ISNUMBER(SEARCH("," &amp; D4 &amp; ",", "," &amp; SUBSTITUTE(E71," ","") &amp; ",")))),C71/IF(E71="All",COUNTIF(B4:G4,"&lt;&gt;"),LEN(SUBSTITUTE(E71," ",""))-LEN(SUBSTITUTE(SUBSTITUTE(E71," ",""),",",""))+1),0))</f>
        <v/>
      </c>
      <c r="U71" s="1" t="n"/>
      <c r="V71" s="62">
        <f>IF(OR(ISBLANK(D4),ISBLANK(E4),ISBLANK(C71),ISBLANK(D71),ISBLANK(E71)),"",IF(AND(D71=E4,OR(E71="All",ISNUMBER(SEARCH("," &amp; D4 &amp; ",", "," &amp; SUBSTITUTE(E71," ","") &amp; ",")))),C71/IF(E71="All",COUNTIF(B4:G4,"&lt;&gt;"),LEN(SUBSTITUTE(E71," ",""))-LEN(SUBSTITUTE(SUBSTITUTE(E71," ",""),",",""))+1),0))</f>
        <v/>
      </c>
      <c r="W71" s="62">
        <f>IF(OR(ISBLANK(D4),ISBLANK(F4),ISBLANK(C71),ISBLANK(D71),ISBLANK(E71)),"",IF(AND(D71=F4,OR(E71="All",ISNUMBER(SEARCH("," &amp; D4 &amp; ",", "," &amp; SUBSTITUTE(E71," ","") &amp; ",")))),C71/IF(E71="All",COUNTIF(B4:G4,"&lt;&gt;"),LEN(SUBSTITUTE(E71," ",""))-LEN(SUBSTITUTE(SUBSTITUTE(E71," ",""),",",""))+1),0))</f>
        <v/>
      </c>
      <c r="X71" s="62">
        <f>IF(OR(ISBLANK(D4),ISBLANK(G4),ISBLANK(C71),ISBLANK(D71),ISBLANK(E71)),"",IF(AND(D71=G4,OR(E71="All",ISNUMBER(SEARCH("," &amp; D4 &amp; ",", "," &amp; SUBSTITUTE(E71," ","") &amp; ",")))),C71/IF(E71="All",COUNTIF(B4:G4,"&lt;&gt;"),LEN(SUBSTITUTE(E71," ",""))-LEN(SUBSTITUTE(SUBSTITUTE(E71," ",""),",",""))+1),0))</f>
        <v/>
      </c>
      <c r="Y71" s="62">
        <f>IF(OR(ISBLANK(E4),ISBLANK(B4),ISBLANK(C71),ISBLANK(D71),ISBLANK(E71)),"",IF(AND(D71=B4,OR(E71="All",ISNUMBER(SEARCH("," &amp; E4 &amp; ",", "," &amp; SUBSTITUTE(E71," ","") &amp; ",")))),C71/IF(E71="All",COUNTIF(B4:G4,"&lt;&gt;"),LEN(SUBSTITUTE(E71," ",""))-LEN(SUBSTITUTE(SUBSTITUTE(E71," ",""),",",""))+1),0))</f>
        <v/>
      </c>
      <c r="Z71" s="62">
        <f>IF(OR(ISBLANK(E4),ISBLANK(C4),ISBLANK(C71),ISBLANK(D71),ISBLANK(E71)),"",IF(AND(D71=C4,OR(E71="All",ISNUMBER(SEARCH("," &amp; E4 &amp; ",", "," &amp; SUBSTITUTE(E71," ","") &amp; ",")))),C71/IF(E71="All",COUNTIF(B4:G4,"&lt;&gt;"),LEN(SUBSTITUTE(E71," ",""))-LEN(SUBSTITUTE(SUBSTITUTE(E71," ",""),",",""))+1),0))</f>
        <v/>
      </c>
      <c r="AA71" s="62">
        <f>IF(OR(ISBLANK(E4),ISBLANK(D4),ISBLANK(C71),ISBLANK(D71),ISBLANK(E71)),"",IF(AND(D71=D4,OR(E71="All",ISNUMBER(SEARCH("," &amp; E4 &amp; ",", "," &amp; SUBSTITUTE(E71," ","") &amp; ",")))),C71/IF(E71="All",COUNTIF(B4:G4,"&lt;&gt;"),LEN(SUBSTITUTE(E71," ",""))-LEN(SUBSTITUTE(SUBSTITUTE(E71," ",""),",",""))+1),0))</f>
        <v/>
      </c>
      <c r="AB71" s="1" t="n"/>
      <c r="AC71" s="62">
        <f>IF(OR(ISBLANK(E4),ISBLANK(F4),ISBLANK(C71),ISBLANK(D71),ISBLANK(E71)),"",IF(AND(D71=F4,OR(E71="All",ISNUMBER(SEARCH("," &amp; E4 &amp; ",", "," &amp; SUBSTITUTE(E71," ","") &amp; ",")))),C71/IF(E71="All",COUNTIF(B4:G4,"&lt;&gt;"),LEN(SUBSTITUTE(E71," ",""))-LEN(SUBSTITUTE(SUBSTITUTE(E71," ",""),",",""))+1),0))</f>
        <v/>
      </c>
      <c r="AD71" s="62">
        <f>IF(OR(ISBLANK(E4),ISBLANK(G4),ISBLANK(C71),ISBLANK(D71),ISBLANK(E71)),"",IF(AND(D71=G4,OR(E71="All",ISNUMBER(SEARCH("," &amp; E4 &amp; ",", "," &amp; SUBSTITUTE(E71," ","") &amp; ",")))),C71/IF(E71="All",COUNTIF(B4:G4,"&lt;&gt;"),LEN(SUBSTITUTE(E71," ",""))-LEN(SUBSTITUTE(SUBSTITUTE(E71," ",""),",",""))+1),0))</f>
        <v/>
      </c>
      <c r="AE71" s="62">
        <f>IF(OR(ISBLANK(F4),ISBLANK(B4),ISBLANK(C71),ISBLANK(D71),ISBLANK(E71)),"",IF(AND(D71=B4,OR(E71="All",ISNUMBER(SEARCH("," &amp; F4 &amp; ",", "," &amp; SUBSTITUTE(E71," ","") &amp; ",")))),C71/IF(E71="All",COUNTIF(B4:G4,"&lt;&gt;"),LEN(SUBSTITUTE(E71," ",""))-LEN(SUBSTITUTE(SUBSTITUTE(E71," ",""),",",""))+1),0))</f>
        <v/>
      </c>
      <c r="AF71" s="62">
        <f>IF(OR(ISBLANK(F4),ISBLANK(C4),ISBLANK(C71),ISBLANK(D71),ISBLANK(E71)),"",IF(AND(D71=C4,OR(E71="All",ISNUMBER(SEARCH("," &amp; F4 &amp; ",", "," &amp; SUBSTITUTE(E71," ","") &amp; ",")))),C71/IF(E71="All",COUNTIF(B4:G4,"&lt;&gt;"),LEN(SUBSTITUTE(E71," ",""))-LEN(SUBSTITUTE(SUBSTITUTE(E71," ",""),",",""))+1),0))</f>
        <v/>
      </c>
      <c r="AG71" s="62">
        <f>IF(OR(ISBLANK(F4),ISBLANK(D4),ISBLANK(C71),ISBLANK(D71),ISBLANK(E71)),"",IF(AND(D71=D4,OR(E71="All",ISNUMBER(SEARCH("," &amp; F4 &amp; ",", "," &amp; SUBSTITUTE(E71," ","") &amp; ",")))),C71/IF(E71="All",COUNTIF(B4:G4,"&lt;&gt;"),LEN(SUBSTITUTE(E71," ",""))-LEN(SUBSTITUTE(SUBSTITUTE(E71," ",""),",",""))+1),0))</f>
        <v/>
      </c>
      <c r="AH71" s="62">
        <f>IF(OR(ISBLANK(F4),ISBLANK(E4),ISBLANK(C71),ISBLANK(D71),ISBLANK(E71)),"",IF(AND(D71=E4,OR(E71="All",ISNUMBER(SEARCH("," &amp; F4 &amp; ",", "," &amp; SUBSTITUTE(E71," ","") &amp; ",")))),C71/IF(E71="All",COUNTIF(B4:G4,"&lt;&gt;"),LEN(SUBSTITUTE(E71," ",""))-LEN(SUBSTITUTE(SUBSTITUTE(E71," ",""),",",""))+1),0))</f>
        <v/>
      </c>
      <c r="AJ71" s="62">
        <f>IF(OR(ISBLANK(F4),ISBLANK(G4),ISBLANK(C71),ISBLANK(D71),ISBLANK(E71)),"",IF(AND(D71=G4,OR(E71="All",ISNUMBER(SEARCH("," &amp; F4 &amp; ",", "," &amp; SUBSTITUTE(E71," ","") &amp; ",")))),C71/IF(E71="All",COUNTIF(B4:G4,"&lt;&gt;"),LEN(SUBSTITUTE(E71," ",""))-LEN(SUBSTITUTE(SUBSTITUTE(E71," ",""),",",""))+1),0))</f>
        <v/>
      </c>
      <c r="AK71" s="62">
        <f>IF(OR(ISBLANK(G4),ISBLANK(B4),ISBLANK(C71),ISBLANK(D71),ISBLANK(E71)),"",IF(AND(D71=B4,OR(E71="All",ISNUMBER(SEARCH("," &amp; G4 &amp; ",", "," &amp; SUBSTITUTE(E71," ","") &amp; ",")))),C71/IF(E71="All",COUNTIF(B4:G4,"&lt;&gt;"),LEN(SUBSTITUTE(E71," ",""))-LEN(SUBSTITUTE(SUBSTITUTE(E71," ",""),",",""))+1),0))</f>
        <v/>
      </c>
      <c r="AL71" s="62">
        <f>IF(OR(ISBLANK(G4),ISBLANK(C4),ISBLANK(C71),ISBLANK(D71),ISBLANK(E71)),"",IF(AND(D71=C4,OR(E71="All",ISNUMBER(SEARCH("," &amp; G4 &amp; ",", "," &amp; SUBSTITUTE(E71," ","") &amp; ",")))),C71/IF(E71="All",COUNTIF(B4:G4,"&lt;&gt;"),LEN(SUBSTITUTE(E71," ",""))-LEN(SUBSTITUTE(SUBSTITUTE(E71," ",""),",",""))+1),0))</f>
        <v/>
      </c>
      <c r="AM71" s="62">
        <f>IF(OR(ISBLANK(G4),ISBLANK(D4),ISBLANK(C71),ISBLANK(D71),ISBLANK(E71)),"",IF(AND(D71=D4,OR(E71="All",ISNUMBER(SEARCH("," &amp; G4 &amp; ",", "," &amp; SUBSTITUTE(E71," ","") &amp; ",")))),C71/IF(E71="All",COUNTIF(B4:G4,"&lt;&gt;"),LEN(SUBSTITUTE(E71," ",""))-LEN(SUBSTITUTE(SUBSTITUTE(E71," ",""),",",""))+1),0))</f>
        <v/>
      </c>
      <c r="AN71" s="62">
        <f>IF(OR(ISBLANK(G4),ISBLANK(E4),ISBLANK(C71),ISBLANK(D71),ISBLANK(E71)),"",IF(AND(D71=E4,OR(E71="All",ISNUMBER(SEARCH("," &amp; G4 &amp; ",", "," &amp; SUBSTITUTE(E71," ","") &amp; ",")))),C71/IF(E71="All",COUNTIF(B4:G4,"&lt;&gt;"),LEN(SUBSTITUTE(E71," ",""))-LEN(SUBSTITUTE(SUBSTITUTE(E71," ",""),",",""))+1),0))</f>
        <v/>
      </c>
      <c r="AO71" s="62">
        <f>IF(OR(ISBLANK(G4),ISBLANK(F4),ISBLANK(C71),ISBLANK(D71),ISBLANK(E71)),"",IF(AND(D71=F4,OR(E71="All",ISNUMBER(SEARCH("," &amp; G4 &amp; ",", "," &amp; SUBSTITUTE(E71," ","") &amp; ",")))),C71/IF(E71="All",COUNTIF(B4:G4,"&lt;&gt;"),LEN(SUBSTITUTE(E71," ",""))-LEN(SUBSTITUTE(SUBSTITUTE(E71," ",""),",",""))+1),0))</f>
        <v/>
      </c>
    </row>
    <row r="72" customFormat="1" s="1">
      <c r="A72" s="60" t="n"/>
      <c r="B72" s="61" t="n"/>
      <c r="C72" s="62" t="n"/>
      <c r="D72" s="61" t="n"/>
      <c r="E72" s="63" t="n"/>
      <c r="F72" s="1" t="n"/>
      <c r="G72" s="1" t="n"/>
      <c r="H72" s="62">
        <f>IF(OR(ISBLANK(B4),ISBLANK(C4),ISBLANK(C72),ISBLANK(D72),ISBLANK(E72)),"",IF(AND(D72=C4,OR(E72="All",ISNUMBER(SEARCH("," &amp; B4 &amp; ",", "," &amp; SUBSTITUTE(E72," ","") &amp; ",")))),C72/IF(E72="All",COUNTIF(B4:G4,"&lt;&gt;"),LEN(SUBSTITUTE(E72," ",""))-LEN(SUBSTITUTE(SUBSTITUTE(E72," ",""),",",""))+1),0))</f>
        <v/>
      </c>
      <c r="I72" s="62">
        <f>IF(OR(ISBLANK(B4),ISBLANK(D4),ISBLANK(C72),ISBLANK(D72),ISBLANK(E72)),"",IF(AND(D72=D4,OR(E72="All",ISNUMBER(SEARCH("," &amp; B4 &amp; ",", "," &amp; SUBSTITUTE(E72," ","") &amp; ",")))),C72/IF(E72="All",COUNTIF(B4:G4,"&lt;&gt;"),LEN(SUBSTITUTE(E72," ",""))-LEN(SUBSTITUTE(SUBSTITUTE(E72," ",""),",",""))+1),0))</f>
        <v/>
      </c>
      <c r="J72" s="62">
        <f>IF(OR(ISBLANK(B4),ISBLANK(E4),ISBLANK(C72),ISBLANK(D72),ISBLANK(E72)),"",IF(AND(D72=E4,OR(E72="All",ISNUMBER(SEARCH("," &amp; B4 &amp; ",", "," &amp; SUBSTITUTE(E72," ","") &amp; ",")))),C72/IF(E72="All",COUNTIF(B4:G4,"&lt;&gt;"),LEN(SUBSTITUTE(E72," ",""))-LEN(SUBSTITUTE(SUBSTITUTE(E72," ",""),",",""))+1),0))</f>
        <v/>
      </c>
      <c r="K72" s="62">
        <f>IF(OR(ISBLANK(B4),ISBLANK(F4),ISBLANK(C72),ISBLANK(D72),ISBLANK(E72)),"",IF(AND(D72=F4,OR(E72="All",ISNUMBER(SEARCH("," &amp; B4 &amp; ",", "," &amp; SUBSTITUTE(E72," ","") &amp; ",")))),C72/IF(E72="All",COUNTIF(B4:G4,"&lt;&gt;"),LEN(SUBSTITUTE(E72," ",""))-LEN(SUBSTITUTE(SUBSTITUTE(E72," ",""),",",""))+1),0))</f>
        <v/>
      </c>
      <c r="L72" s="62">
        <f>IF(OR(ISBLANK(B4),ISBLANK(G4),ISBLANK(C72),ISBLANK(D72),ISBLANK(E72)),"",IF(AND(D72=G4,OR(E72="All",ISNUMBER(SEARCH("," &amp; B4 &amp; ",", "," &amp; SUBSTITUTE(E72," ","") &amp; ",")))),C72/IF(E72="All",COUNTIF(B4:G4,"&lt;&gt;"),LEN(SUBSTITUTE(E72," ",""))-LEN(SUBSTITUTE(SUBSTITUTE(E72," ",""),",",""))+1),0))</f>
        <v/>
      </c>
      <c r="M72" s="62">
        <f>IF(OR(ISBLANK(C4),ISBLANK(B4),ISBLANK(C72),ISBLANK(D72),ISBLANK(E72)),"",IF(AND(D72=B4,OR(E72="All",ISNUMBER(SEARCH("," &amp; C4 &amp; ",", "," &amp; SUBSTITUTE(E72," ","") &amp; ",")))),C72/IF(E72="All",COUNTIF(B4:G4,"&lt;&gt;"),LEN(SUBSTITUTE(E72," ",""))-LEN(SUBSTITUTE(SUBSTITUTE(E72," ",""),",",""))+1),0))</f>
        <v/>
      </c>
      <c r="N72" s="1" t="n"/>
      <c r="O72" s="62">
        <f>IF(OR(ISBLANK(C4),ISBLANK(D4),ISBLANK(C72),ISBLANK(D72),ISBLANK(E72)),"",IF(AND(D72=D4,OR(E72="All",ISNUMBER(SEARCH("," &amp; C4 &amp; ",", "," &amp; SUBSTITUTE(E72," ","") &amp; ",")))),C72/IF(E72="All",COUNTIF(B4:G4,"&lt;&gt;"),LEN(SUBSTITUTE(E72," ",""))-LEN(SUBSTITUTE(SUBSTITUTE(E72," ",""),",",""))+1),0))</f>
        <v/>
      </c>
      <c r="P72" s="62">
        <f>IF(OR(ISBLANK(C4),ISBLANK(E4),ISBLANK(C72),ISBLANK(D72),ISBLANK(E72)),"",IF(AND(D72=E4,OR(E72="All",ISNUMBER(SEARCH("," &amp; C4 &amp; ",", "," &amp; SUBSTITUTE(E72," ","") &amp; ",")))),C72/IF(E72="All",COUNTIF(B4:G4,"&lt;&gt;"),LEN(SUBSTITUTE(E72," ",""))-LEN(SUBSTITUTE(SUBSTITUTE(E72," ",""),",",""))+1),0))</f>
        <v/>
      </c>
      <c r="Q72" s="62">
        <f>IF(OR(ISBLANK(C4),ISBLANK(F4),ISBLANK(C72),ISBLANK(D72),ISBLANK(E72)),"",IF(AND(D72=F4,OR(E72="All",ISNUMBER(SEARCH("," &amp; C4 &amp; ",", "," &amp; SUBSTITUTE(E72," ","") &amp; ",")))),C72/IF(E72="All",COUNTIF(B4:G4,"&lt;&gt;"),LEN(SUBSTITUTE(E72," ",""))-LEN(SUBSTITUTE(SUBSTITUTE(E72," ",""),",",""))+1),0))</f>
        <v/>
      </c>
      <c r="R72" s="62">
        <f>IF(OR(ISBLANK(C4),ISBLANK(G4),ISBLANK(C72),ISBLANK(D72),ISBLANK(E72)),"",IF(AND(D72=G4,OR(E72="All",ISNUMBER(SEARCH("," &amp; C4 &amp; ",", "," &amp; SUBSTITUTE(E72," ","") &amp; ",")))),C72/IF(E72="All",COUNTIF(B4:G4,"&lt;&gt;"),LEN(SUBSTITUTE(E72," ",""))-LEN(SUBSTITUTE(SUBSTITUTE(E72," ",""),",",""))+1),0))</f>
        <v/>
      </c>
      <c r="S72" s="62">
        <f>IF(OR(ISBLANK(D4),ISBLANK(B4),ISBLANK(C72),ISBLANK(D72),ISBLANK(E72)),"",IF(AND(D72=B4,OR(E72="All",ISNUMBER(SEARCH("," &amp; D4 &amp; ",", "," &amp; SUBSTITUTE(E72," ","") &amp; ",")))),C72/IF(E72="All",COUNTIF(B4:G4,"&lt;&gt;"),LEN(SUBSTITUTE(E72," ",""))-LEN(SUBSTITUTE(SUBSTITUTE(E72," ",""),",",""))+1),0))</f>
        <v/>
      </c>
      <c r="T72" s="62">
        <f>IF(OR(ISBLANK(D4),ISBLANK(C4),ISBLANK(C72),ISBLANK(D72),ISBLANK(E72)),"",IF(AND(D72=C4,OR(E72="All",ISNUMBER(SEARCH("," &amp; D4 &amp; ",", "," &amp; SUBSTITUTE(E72," ","") &amp; ",")))),C72/IF(E72="All",COUNTIF(B4:G4,"&lt;&gt;"),LEN(SUBSTITUTE(E72," ",""))-LEN(SUBSTITUTE(SUBSTITUTE(E72," ",""),",",""))+1),0))</f>
        <v/>
      </c>
      <c r="U72" s="1" t="n"/>
      <c r="V72" s="62">
        <f>IF(OR(ISBLANK(D4),ISBLANK(E4),ISBLANK(C72),ISBLANK(D72),ISBLANK(E72)),"",IF(AND(D72=E4,OR(E72="All",ISNUMBER(SEARCH("," &amp; D4 &amp; ",", "," &amp; SUBSTITUTE(E72," ","") &amp; ",")))),C72/IF(E72="All",COUNTIF(B4:G4,"&lt;&gt;"),LEN(SUBSTITUTE(E72," ",""))-LEN(SUBSTITUTE(SUBSTITUTE(E72," ",""),",",""))+1),0))</f>
        <v/>
      </c>
      <c r="W72" s="62">
        <f>IF(OR(ISBLANK(D4),ISBLANK(F4),ISBLANK(C72),ISBLANK(D72),ISBLANK(E72)),"",IF(AND(D72=F4,OR(E72="All",ISNUMBER(SEARCH("," &amp; D4 &amp; ",", "," &amp; SUBSTITUTE(E72," ","") &amp; ",")))),C72/IF(E72="All",COUNTIF(B4:G4,"&lt;&gt;"),LEN(SUBSTITUTE(E72," ",""))-LEN(SUBSTITUTE(SUBSTITUTE(E72," ",""),",",""))+1),0))</f>
        <v/>
      </c>
      <c r="X72" s="62">
        <f>IF(OR(ISBLANK(D4),ISBLANK(G4),ISBLANK(C72),ISBLANK(D72),ISBLANK(E72)),"",IF(AND(D72=G4,OR(E72="All",ISNUMBER(SEARCH("," &amp; D4 &amp; ",", "," &amp; SUBSTITUTE(E72," ","") &amp; ",")))),C72/IF(E72="All",COUNTIF(B4:G4,"&lt;&gt;"),LEN(SUBSTITUTE(E72," ",""))-LEN(SUBSTITUTE(SUBSTITUTE(E72," ",""),",",""))+1),0))</f>
        <v/>
      </c>
      <c r="Y72" s="62">
        <f>IF(OR(ISBLANK(E4),ISBLANK(B4),ISBLANK(C72),ISBLANK(D72),ISBLANK(E72)),"",IF(AND(D72=B4,OR(E72="All",ISNUMBER(SEARCH("," &amp; E4 &amp; ",", "," &amp; SUBSTITUTE(E72," ","") &amp; ",")))),C72/IF(E72="All",COUNTIF(B4:G4,"&lt;&gt;"),LEN(SUBSTITUTE(E72," ",""))-LEN(SUBSTITUTE(SUBSTITUTE(E72," ",""),",",""))+1),0))</f>
        <v/>
      </c>
      <c r="Z72" s="62">
        <f>IF(OR(ISBLANK(E4),ISBLANK(C4),ISBLANK(C72),ISBLANK(D72),ISBLANK(E72)),"",IF(AND(D72=C4,OR(E72="All",ISNUMBER(SEARCH("," &amp; E4 &amp; ",", "," &amp; SUBSTITUTE(E72," ","") &amp; ",")))),C72/IF(E72="All",COUNTIF(B4:G4,"&lt;&gt;"),LEN(SUBSTITUTE(E72," ",""))-LEN(SUBSTITUTE(SUBSTITUTE(E72," ",""),",",""))+1),0))</f>
        <v/>
      </c>
      <c r="AA72" s="62">
        <f>IF(OR(ISBLANK(E4),ISBLANK(D4),ISBLANK(C72),ISBLANK(D72),ISBLANK(E72)),"",IF(AND(D72=D4,OR(E72="All",ISNUMBER(SEARCH("," &amp; E4 &amp; ",", "," &amp; SUBSTITUTE(E72," ","") &amp; ",")))),C72/IF(E72="All",COUNTIF(B4:G4,"&lt;&gt;"),LEN(SUBSTITUTE(E72," ",""))-LEN(SUBSTITUTE(SUBSTITUTE(E72," ",""),",",""))+1),0))</f>
        <v/>
      </c>
      <c r="AB72" s="1" t="n"/>
      <c r="AC72" s="62">
        <f>IF(OR(ISBLANK(E4),ISBLANK(F4),ISBLANK(C72),ISBLANK(D72),ISBLANK(E72)),"",IF(AND(D72=F4,OR(E72="All",ISNUMBER(SEARCH("," &amp; E4 &amp; ",", "," &amp; SUBSTITUTE(E72," ","") &amp; ",")))),C72/IF(E72="All",COUNTIF(B4:G4,"&lt;&gt;"),LEN(SUBSTITUTE(E72," ",""))-LEN(SUBSTITUTE(SUBSTITUTE(E72," ",""),",",""))+1),0))</f>
        <v/>
      </c>
      <c r="AD72" s="62">
        <f>IF(OR(ISBLANK(E4),ISBLANK(G4),ISBLANK(C72),ISBLANK(D72),ISBLANK(E72)),"",IF(AND(D72=G4,OR(E72="All",ISNUMBER(SEARCH("," &amp; E4 &amp; ",", "," &amp; SUBSTITUTE(E72," ","") &amp; ",")))),C72/IF(E72="All",COUNTIF(B4:G4,"&lt;&gt;"),LEN(SUBSTITUTE(E72," ",""))-LEN(SUBSTITUTE(SUBSTITUTE(E72," ",""),",",""))+1),0))</f>
        <v/>
      </c>
      <c r="AE72" s="62">
        <f>IF(OR(ISBLANK(F4),ISBLANK(B4),ISBLANK(C72),ISBLANK(D72),ISBLANK(E72)),"",IF(AND(D72=B4,OR(E72="All",ISNUMBER(SEARCH("," &amp; F4 &amp; ",", "," &amp; SUBSTITUTE(E72," ","") &amp; ",")))),C72/IF(E72="All",COUNTIF(B4:G4,"&lt;&gt;"),LEN(SUBSTITUTE(E72," ",""))-LEN(SUBSTITUTE(SUBSTITUTE(E72," ",""),",",""))+1),0))</f>
        <v/>
      </c>
      <c r="AF72" s="62">
        <f>IF(OR(ISBLANK(F4),ISBLANK(C4),ISBLANK(C72),ISBLANK(D72),ISBLANK(E72)),"",IF(AND(D72=C4,OR(E72="All",ISNUMBER(SEARCH("," &amp; F4 &amp; ",", "," &amp; SUBSTITUTE(E72," ","") &amp; ",")))),C72/IF(E72="All",COUNTIF(B4:G4,"&lt;&gt;"),LEN(SUBSTITUTE(E72," ",""))-LEN(SUBSTITUTE(SUBSTITUTE(E72," ",""),",",""))+1),0))</f>
        <v/>
      </c>
      <c r="AG72" s="62">
        <f>IF(OR(ISBLANK(F4),ISBLANK(D4),ISBLANK(C72),ISBLANK(D72),ISBLANK(E72)),"",IF(AND(D72=D4,OR(E72="All",ISNUMBER(SEARCH("," &amp; F4 &amp; ",", "," &amp; SUBSTITUTE(E72," ","") &amp; ",")))),C72/IF(E72="All",COUNTIF(B4:G4,"&lt;&gt;"),LEN(SUBSTITUTE(E72," ",""))-LEN(SUBSTITUTE(SUBSTITUTE(E72," ",""),",",""))+1),0))</f>
        <v/>
      </c>
      <c r="AH72" s="62">
        <f>IF(OR(ISBLANK(F4),ISBLANK(E4),ISBLANK(C72),ISBLANK(D72),ISBLANK(E72)),"",IF(AND(D72=E4,OR(E72="All",ISNUMBER(SEARCH("," &amp; F4 &amp; ",", "," &amp; SUBSTITUTE(E72," ","") &amp; ",")))),C72/IF(E72="All",COUNTIF(B4:G4,"&lt;&gt;"),LEN(SUBSTITUTE(E72," ",""))-LEN(SUBSTITUTE(SUBSTITUTE(E72," ",""),",",""))+1),0))</f>
        <v/>
      </c>
      <c r="AJ72" s="62">
        <f>IF(OR(ISBLANK(F4),ISBLANK(G4),ISBLANK(C72),ISBLANK(D72),ISBLANK(E72)),"",IF(AND(D72=G4,OR(E72="All",ISNUMBER(SEARCH("," &amp; F4 &amp; ",", "," &amp; SUBSTITUTE(E72," ","") &amp; ",")))),C72/IF(E72="All",COUNTIF(B4:G4,"&lt;&gt;"),LEN(SUBSTITUTE(E72," ",""))-LEN(SUBSTITUTE(SUBSTITUTE(E72," ",""),",",""))+1),0))</f>
        <v/>
      </c>
      <c r="AK72" s="62">
        <f>IF(OR(ISBLANK(G4),ISBLANK(B4),ISBLANK(C72),ISBLANK(D72),ISBLANK(E72)),"",IF(AND(D72=B4,OR(E72="All",ISNUMBER(SEARCH("," &amp; G4 &amp; ",", "," &amp; SUBSTITUTE(E72," ","") &amp; ",")))),C72/IF(E72="All",COUNTIF(B4:G4,"&lt;&gt;"),LEN(SUBSTITUTE(E72," ",""))-LEN(SUBSTITUTE(SUBSTITUTE(E72," ",""),",",""))+1),0))</f>
        <v/>
      </c>
      <c r="AL72" s="62">
        <f>IF(OR(ISBLANK(G4),ISBLANK(C4),ISBLANK(C72),ISBLANK(D72),ISBLANK(E72)),"",IF(AND(D72=C4,OR(E72="All",ISNUMBER(SEARCH("," &amp; G4 &amp; ",", "," &amp; SUBSTITUTE(E72," ","") &amp; ",")))),C72/IF(E72="All",COUNTIF(B4:G4,"&lt;&gt;"),LEN(SUBSTITUTE(E72," ",""))-LEN(SUBSTITUTE(SUBSTITUTE(E72," ",""),",",""))+1),0))</f>
        <v/>
      </c>
      <c r="AM72" s="62">
        <f>IF(OR(ISBLANK(G4),ISBLANK(D4),ISBLANK(C72),ISBLANK(D72),ISBLANK(E72)),"",IF(AND(D72=D4,OR(E72="All",ISNUMBER(SEARCH("," &amp; G4 &amp; ",", "," &amp; SUBSTITUTE(E72," ","") &amp; ",")))),C72/IF(E72="All",COUNTIF(B4:G4,"&lt;&gt;"),LEN(SUBSTITUTE(E72," ",""))-LEN(SUBSTITUTE(SUBSTITUTE(E72," ",""),",",""))+1),0))</f>
        <v/>
      </c>
      <c r="AN72" s="62">
        <f>IF(OR(ISBLANK(G4),ISBLANK(E4),ISBLANK(C72),ISBLANK(D72),ISBLANK(E72)),"",IF(AND(D72=E4,OR(E72="All",ISNUMBER(SEARCH("," &amp; G4 &amp; ",", "," &amp; SUBSTITUTE(E72," ","") &amp; ",")))),C72/IF(E72="All",COUNTIF(B4:G4,"&lt;&gt;"),LEN(SUBSTITUTE(E72," ",""))-LEN(SUBSTITUTE(SUBSTITUTE(E72," ",""),",",""))+1),0))</f>
        <v/>
      </c>
      <c r="AO72" s="62">
        <f>IF(OR(ISBLANK(G4),ISBLANK(F4),ISBLANK(C72),ISBLANK(D72),ISBLANK(E72)),"",IF(AND(D72=F4,OR(E72="All",ISNUMBER(SEARCH("," &amp; G4 &amp; ",", "," &amp; SUBSTITUTE(E72," ","") &amp; ",")))),C72/IF(E72="All",COUNTIF(B4:G4,"&lt;&gt;"),LEN(SUBSTITUTE(E72," ",""))-LEN(SUBSTITUTE(SUBSTITUTE(E72," ",""),",",""))+1),0))</f>
        <v/>
      </c>
    </row>
    <row r="73" customFormat="1" s="1">
      <c r="A73" s="60" t="n"/>
      <c r="B73" s="61" t="n"/>
      <c r="C73" s="62" t="n"/>
      <c r="D73" s="61" t="n"/>
      <c r="E73" s="63" t="n"/>
      <c r="F73" s="1" t="n"/>
      <c r="G73" s="1" t="n"/>
      <c r="H73" s="62">
        <f>IF(OR(ISBLANK(B4),ISBLANK(C4),ISBLANK(C73),ISBLANK(D73),ISBLANK(E73)),"",IF(AND(D73=C4,OR(E73="All",ISNUMBER(SEARCH("," &amp; B4 &amp; ",", "," &amp; SUBSTITUTE(E73," ","") &amp; ",")))),C73/IF(E73="All",COUNTIF(B4:G4,"&lt;&gt;"),LEN(SUBSTITUTE(E73," ",""))-LEN(SUBSTITUTE(SUBSTITUTE(E73," ",""),",",""))+1),0))</f>
        <v/>
      </c>
      <c r="I73" s="62">
        <f>IF(OR(ISBLANK(B4),ISBLANK(D4),ISBLANK(C73),ISBLANK(D73),ISBLANK(E73)),"",IF(AND(D73=D4,OR(E73="All",ISNUMBER(SEARCH("," &amp; B4 &amp; ",", "," &amp; SUBSTITUTE(E73," ","") &amp; ",")))),C73/IF(E73="All",COUNTIF(B4:G4,"&lt;&gt;"),LEN(SUBSTITUTE(E73," ",""))-LEN(SUBSTITUTE(SUBSTITUTE(E73," ",""),",",""))+1),0))</f>
        <v/>
      </c>
      <c r="J73" s="62">
        <f>IF(OR(ISBLANK(B4),ISBLANK(E4),ISBLANK(C73),ISBLANK(D73),ISBLANK(E73)),"",IF(AND(D73=E4,OR(E73="All",ISNUMBER(SEARCH("," &amp; B4 &amp; ",", "," &amp; SUBSTITUTE(E73," ","") &amp; ",")))),C73/IF(E73="All",COUNTIF(B4:G4,"&lt;&gt;"),LEN(SUBSTITUTE(E73," ",""))-LEN(SUBSTITUTE(SUBSTITUTE(E73," ",""),",",""))+1),0))</f>
        <v/>
      </c>
      <c r="K73" s="62">
        <f>IF(OR(ISBLANK(B4),ISBLANK(F4),ISBLANK(C73),ISBLANK(D73),ISBLANK(E73)),"",IF(AND(D73=F4,OR(E73="All",ISNUMBER(SEARCH("," &amp; B4 &amp; ",", "," &amp; SUBSTITUTE(E73," ","") &amp; ",")))),C73/IF(E73="All",COUNTIF(B4:G4,"&lt;&gt;"),LEN(SUBSTITUTE(E73," ",""))-LEN(SUBSTITUTE(SUBSTITUTE(E73," ",""),",",""))+1),0))</f>
        <v/>
      </c>
      <c r="L73" s="62">
        <f>IF(OR(ISBLANK(B4),ISBLANK(G4),ISBLANK(C73),ISBLANK(D73),ISBLANK(E73)),"",IF(AND(D73=G4,OR(E73="All",ISNUMBER(SEARCH("," &amp; B4 &amp; ",", "," &amp; SUBSTITUTE(E73," ","") &amp; ",")))),C73/IF(E73="All",COUNTIF(B4:G4,"&lt;&gt;"),LEN(SUBSTITUTE(E73," ",""))-LEN(SUBSTITUTE(SUBSTITUTE(E73," ",""),",",""))+1),0))</f>
        <v/>
      </c>
      <c r="M73" s="62">
        <f>IF(OR(ISBLANK(C4),ISBLANK(B4),ISBLANK(C73),ISBLANK(D73),ISBLANK(E73)),"",IF(AND(D73=B4,OR(E73="All",ISNUMBER(SEARCH("," &amp; C4 &amp; ",", "," &amp; SUBSTITUTE(E73," ","") &amp; ",")))),C73/IF(E73="All",COUNTIF(B4:G4,"&lt;&gt;"),LEN(SUBSTITUTE(E73," ",""))-LEN(SUBSTITUTE(SUBSTITUTE(E73," ",""),",",""))+1),0))</f>
        <v/>
      </c>
      <c r="N73" s="1" t="n"/>
      <c r="O73" s="62">
        <f>IF(OR(ISBLANK(C4),ISBLANK(D4),ISBLANK(C73),ISBLANK(D73),ISBLANK(E73)),"",IF(AND(D73=D4,OR(E73="All",ISNUMBER(SEARCH("," &amp; C4 &amp; ",", "," &amp; SUBSTITUTE(E73," ","") &amp; ",")))),C73/IF(E73="All",COUNTIF(B4:G4,"&lt;&gt;"),LEN(SUBSTITUTE(E73," ",""))-LEN(SUBSTITUTE(SUBSTITUTE(E73," ",""),",",""))+1),0))</f>
        <v/>
      </c>
      <c r="P73" s="62">
        <f>IF(OR(ISBLANK(C4),ISBLANK(E4),ISBLANK(C73),ISBLANK(D73),ISBLANK(E73)),"",IF(AND(D73=E4,OR(E73="All",ISNUMBER(SEARCH("," &amp; C4 &amp; ",", "," &amp; SUBSTITUTE(E73," ","") &amp; ",")))),C73/IF(E73="All",COUNTIF(B4:G4,"&lt;&gt;"),LEN(SUBSTITUTE(E73," ",""))-LEN(SUBSTITUTE(SUBSTITUTE(E73," ",""),",",""))+1),0))</f>
        <v/>
      </c>
      <c r="Q73" s="62">
        <f>IF(OR(ISBLANK(C4),ISBLANK(F4),ISBLANK(C73),ISBLANK(D73),ISBLANK(E73)),"",IF(AND(D73=F4,OR(E73="All",ISNUMBER(SEARCH("," &amp; C4 &amp; ",", "," &amp; SUBSTITUTE(E73," ","") &amp; ",")))),C73/IF(E73="All",COUNTIF(B4:G4,"&lt;&gt;"),LEN(SUBSTITUTE(E73," ",""))-LEN(SUBSTITUTE(SUBSTITUTE(E73," ",""),",",""))+1),0))</f>
        <v/>
      </c>
      <c r="R73" s="62">
        <f>IF(OR(ISBLANK(C4),ISBLANK(G4),ISBLANK(C73),ISBLANK(D73),ISBLANK(E73)),"",IF(AND(D73=G4,OR(E73="All",ISNUMBER(SEARCH("," &amp; C4 &amp; ",", "," &amp; SUBSTITUTE(E73," ","") &amp; ",")))),C73/IF(E73="All",COUNTIF(B4:G4,"&lt;&gt;"),LEN(SUBSTITUTE(E73," ",""))-LEN(SUBSTITUTE(SUBSTITUTE(E73," ",""),",",""))+1),0))</f>
        <v/>
      </c>
      <c r="S73" s="62">
        <f>IF(OR(ISBLANK(D4),ISBLANK(B4),ISBLANK(C73),ISBLANK(D73),ISBLANK(E73)),"",IF(AND(D73=B4,OR(E73="All",ISNUMBER(SEARCH("," &amp; D4 &amp; ",", "," &amp; SUBSTITUTE(E73," ","") &amp; ",")))),C73/IF(E73="All",COUNTIF(B4:G4,"&lt;&gt;"),LEN(SUBSTITUTE(E73," ",""))-LEN(SUBSTITUTE(SUBSTITUTE(E73," ",""),",",""))+1),0))</f>
        <v/>
      </c>
      <c r="T73" s="62">
        <f>IF(OR(ISBLANK(D4),ISBLANK(C4),ISBLANK(C73),ISBLANK(D73),ISBLANK(E73)),"",IF(AND(D73=C4,OR(E73="All",ISNUMBER(SEARCH("," &amp; D4 &amp; ",", "," &amp; SUBSTITUTE(E73," ","") &amp; ",")))),C73/IF(E73="All",COUNTIF(B4:G4,"&lt;&gt;"),LEN(SUBSTITUTE(E73," ",""))-LEN(SUBSTITUTE(SUBSTITUTE(E73," ",""),",",""))+1),0))</f>
        <v/>
      </c>
      <c r="U73" s="1" t="n"/>
      <c r="V73" s="62">
        <f>IF(OR(ISBLANK(D4),ISBLANK(E4),ISBLANK(C73),ISBLANK(D73),ISBLANK(E73)),"",IF(AND(D73=E4,OR(E73="All",ISNUMBER(SEARCH("," &amp; D4 &amp; ",", "," &amp; SUBSTITUTE(E73," ","") &amp; ",")))),C73/IF(E73="All",COUNTIF(B4:G4,"&lt;&gt;"),LEN(SUBSTITUTE(E73," ",""))-LEN(SUBSTITUTE(SUBSTITUTE(E73," ",""),",",""))+1),0))</f>
        <v/>
      </c>
      <c r="W73" s="62">
        <f>IF(OR(ISBLANK(D4),ISBLANK(F4),ISBLANK(C73),ISBLANK(D73),ISBLANK(E73)),"",IF(AND(D73=F4,OR(E73="All",ISNUMBER(SEARCH("," &amp; D4 &amp; ",", "," &amp; SUBSTITUTE(E73," ","") &amp; ",")))),C73/IF(E73="All",COUNTIF(B4:G4,"&lt;&gt;"),LEN(SUBSTITUTE(E73," ",""))-LEN(SUBSTITUTE(SUBSTITUTE(E73," ",""),",",""))+1),0))</f>
        <v/>
      </c>
      <c r="X73" s="62">
        <f>IF(OR(ISBLANK(D4),ISBLANK(G4),ISBLANK(C73),ISBLANK(D73),ISBLANK(E73)),"",IF(AND(D73=G4,OR(E73="All",ISNUMBER(SEARCH("," &amp; D4 &amp; ",", "," &amp; SUBSTITUTE(E73," ","") &amp; ",")))),C73/IF(E73="All",COUNTIF(B4:G4,"&lt;&gt;"),LEN(SUBSTITUTE(E73," ",""))-LEN(SUBSTITUTE(SUBSTITUTE(E73," ",""),",",""))+1),0))</f>
        <v/>
      </c>
      <c r="Y73" s="62">
        <f>IF(OR(ISBLANK(E4),ISBLANK(B4),ISBLANK(C73),ISBLANK(D73),ISBLANK(E73)),"",IF(AND(D73=B4,OR(E73="All",ISNUMBER(SEARCH("," &amp; E4 &amp; ",", "," &amp; SUBSTITUTE(E73," ","") &amp; ",")))),C73/IF(E73="All",COUNTIF(B4:G4,"&lt;&gt;"),LEN(SUBSTITUTE(E73," ",""))-LEN(SUBSTITUTE(SUBSTITUTE(E73," ",""),",",""))+1),0))</f>
        <v/>
      </c>
      <c r="Z73" s="62">
        <f>IF(OR(ISBLANK(E4),ISBLANK(C4),ISBLANK(C73),ISBLANK(D73),ISBLANK(E73)),"",IF(AND(D73=C4,OR(E73="All",ISNUMBER(SEARCH("," &amp; E4 &amp; ",", "," &amp; SUBSTITUTE(E73," ","") &amp; ",")))),C73/IF(E73="All",COUNTIF(B4:G4,"&lt;&gt;"),LEN(SUBSTITUTE(E73," ",""))-LEN(SUBSTITUTE(SUBSTITUTE(E73," ",""),",",""))+1),0))</f>
        <v/>
      </c>
      <c r="AA73" s="62">
        <f>IF(OR(ISBLANK(E4),ISBLANK(D4),ISBLANK(C73),ISBLANK(D73),ISBLANK(E73)),"",IF(AND(D73=D4,OR(E73="All",ISNUMBER(SEARCH("," &amp; E4 &amp; ",", "," &amp; SUBSTITUTE(E73," ","") &amp; ",")))),C73/IF(E73="All",COUNTIF(B4:G4,"&lt;&gt;"),LEN(SUBSTITUTE(E73," ",""))-LEN(SUBSTITUTE(SUBSTITUTE(E73," ",""),",",""))+1),0))</f>
        <v/>
      </c>
      <c r="AB73" s="1" t="n"/>
      <c r="AC73" s="62">
        <f>IF(OR(ISBLANK(E4),ISBLANK(F4),ISBLANK(C73),ISBLANK(D73),ISBLANK(E73)),"",IF(AND(D73=F4,OR(E73="All",ISNUMBER(SEARCH("," &amp; E4 &amp; ",", "," &amp; SUBSTITUTE(E73," ","") &amp; ",")))),C73/IF(E73="All",COUNTIF(B4:G4,"&lt;&gt;"),LEN(SUBSTITUTE(E73," ",""))-LEN(SUBSTITUTE(SUBSTITUTE(E73," ",""),",",""))+1),0))</f>
        <v/>
      </c>
      <c r="AD73" s="62">
        <f>IF(OR(ISBLANK(E4),ISBLANK(G4),ISBLANK(C73),ISBLANK(D73),ISBLANK(E73)),"",IF(AND(D73=G4,OR(E73="All",ISNUMBER(SEARCH("," &amp; E4 &amp; ",", "," &amp; SUBSTITUTE(E73," ","") &amp; ",")))),C73/IF(E73="All",COUNTIF(B4:G4,"&lt;&gt;"),LEN(SUBSTITUTE(E73," ",""))-LEN(SUBSTITUTE(SUBSTITUTE(E73," ",""),",",""))+1),0))</f>
        <v/>
      </c>
      <c r="AE73" s="62">
        <f>IF(OR(ISBLANK(F4),ISBLANK(B4),ISBLANK(C73),ISBLANK(D73),ISBLANK(E73)),"",IF(AND(D73=B4,OR(E73="All",ISNUMBER(SEARCH("," &amp; F4 &amp; ",", "," &amp; SUBSTITUTE(E73," ","") &amp; ",")))),C73/IF(E73="All",COUNTIF(B4:G4,"&lt;&gt;"),LEN(SUBSTITUTE(E73," ",""))-LEN(SUBSTITUTE(SUBSTITUTE(E73," ",""),",",""))+1),0))</f>
        <v/>
      </c>
      <c r="AF73" s="62">
        <f>IF(OR(ISBLANK(F4),ISBLANK(C4),ISBLANK(C73),ISBLANK(D73),ISBLANK(E73)),"",IF(AND(D73=C4,OR(E73="All",ISNUMBER(SEARCH("," &amp; F4 &amp; ",", "," &amp; SUBSTITUTE(E73," ","") &amp; ",")))),C73/IF(E73="All",COUNTIF(B4:G4,"&lt;&gt;"),LEN(SUBSTITUTE(E73," ",""))-LEN(SUBSTITUTE(SUBSTITUTE(E73," ",""),",",""))+1),0))</f>
        <v/>
      </c>
      <c r="AG73" s="62">
        <f>IF(OR(ISBLANK(F4),ISBLANK(D4),ISBLANK(C73),ISBLANK(D73),ISBLANK(E73)),"",IF(AND(D73=D4,OR(E73="All",ISNUMBER(SEARCH("," &amp; F4 &amp; ",", "," &amp; SUBSTITUTE(E73," ","") &amp; ",")))),C73/IF(E73="All",COUNTIF(B4:G4,"&lt;&gt;"),LEN(SUBSTITUTE(E73," ",""))-LEN(SUBSTITUTE(SUBSTITUTE(E73," ",""),",",""))+1),0))</f>
        <v/>
      </c>
      <c r="AH73" s="62">
        <f>IF(OR(ISBLANK(F4),ISBLANK(E4),ISBLANK(C73),ISBLANK(D73),ISBLANK(E73)),"",IF(AND(D73=E4,OR(E73="All",ISNUMBER(SEARCH("," &amp; F4 &amp; ",", "," &amp; SUBSTITUTE(E73," ","") &amp; ",")))),C73/IF(E73="All",COUNTIF(B4:G4,"&lt;&gt;"),LEN(SUBSTITUTE(E73," ",""))-LEN(SUBSTITUTE(SUBSTITUTE(E73," ",""),",",""))+1),0))</f>
        <v/>
      </c>
      <c r="AJ73" s="62">
        <f>IF(OR(ISBLANK(F4),ISBLANK(G4),ISBLANK(C73),ISBLANK(D73),ISBLANK(E73)),"",IF(AND(D73=G4,OR(E73="All",ISNUMBER(SEARCH("," &amp; F4 &amp; ",", "," &amp; SUBSTITUTE(E73," ","") &amp; ",")))),C73/IF(E73="All",COUNTIF(B4:G4,"&lt;&gt;"),LEN(SUBSTITUTE(E73," ",""))-LEN(SUBSTITUTE(SUBSTITUTE(E73," ",""),",",""))+1),0))</f>
        <v/>
      </c>
      <c r="AK73" s="62">
        <f>IF(OR(ISBLANK(G4),ISBLANK(B4),ISBLANK(C73),ISBLANK(D73),ISBLANK(E73)),"",IF(AND(D73=B4,OR(E73="All",ISNUMBER(SEARCH("," &amp; G4 &amp; ",", "," &amp; SUBSTITUTE(E73," ","") &amp; ",")))),C73/IF(E73="All",COUNTIF(B4:G4,"&lt;&gt;"),LEN(SUBSTITUTE(E73," ",""))-LEN(SUBSTITUTE(SUBSTITUTE(E73," ",""),",",""))+1),0))</f>
        <v/>
      </c>
      <c r="AL73" s="62">
        <f>IF(OR(ISBLANK(G4),ISBLANK(C4),ISBLANK(C73),ISBLANK(D73),ISBLANK(E73)),"",IF(AND(D73=C4,OR(E73="All",ISNUMBER(SEARCH("," &amp; G4 &amp; ",", "," &amp; SUBSTITUTE(E73," ","") &amp; ",")))),C73/IF(E73="All",COUNTIF(B4:G4,"&lt;&gt;"),LEN(SUBSTITUTE(E73," ",""))-LEN(SUBSTITUTE(SUBSTITUTE(E73," ",""),",",""))+1),0))</f>
        <v/>
      </c>
      <c r="AM73" s="62">
        <f>IF(OR(ISBLANK(G4),ISBLANK(D4),ISBLANK(C73),ISBLANK(D73),ISBLANK(E73)),"",IF(AND(D73=D4,OR(E73="All",ISNUMBER(SEARCH("," &amp; G4 &amp; ",", "," &amp; SUBSTITUTE(E73," ","") &amp; ",")))),C73/IF(E73="All",COUNTIF(B4:G4,"&lt;&gt;"),LEN(SUBSTITUTE(E73," ",""))-LEN(SUBSTITUTE(SUBSTITUTE(E73," ",""),",",""))+1),0))</f>
        <v/>
      </c>
      <c r="AN73" s="62">
        <f>IF(OR(ISBLANK(G4),ISBLANK(E4),ISBLANK(C73),ISBLANK(D73),ISBLANK(E73)),"",IF(AND(D73=E4,OR(E73="All",ISNUMBER(SEARCH("," &amp; G4 &amp; ",", "," &amp; SUBSTITUTE(E73," ","") &amp; ",")))),C73/IF(E73="All",COUNTIF(B4:G4,"&lt;&gt;"),LEN(SUBSTITUTE(E73," ",""))-LEN(SUBSTITUTE(SUBSTITUTE(E73," ",""),",",""))+1),0))</f>
        <v/>
      </c>
      <c r="AO73" s="62">
        <f>IF(OR(ISBLANK(G4),ISBLANK(F4),ISBLANK(C73),ISBLANK(D73),ISBLANK(E73)),"",IF(AND(D73=F4,OR(E73="All",ISNUMBER(SEARCH("," &amp; G4 &amp; ",", "," &amp; SUBSTITUTE(E73," ","") &amp; ",")))),C73/IF(E73="All",COUNTIF(B4:G4,"&lt;&gt;"),LEN(SUBSTITUTE(E73," ",""))-LEN(SUBSTITUTE(SUBSTITUTE(E73," ",""),",",""))+1),0))</f>
        <v/>
      </c>
    </row>
    <row r="74" customFormat="1" s="1">
      <c r="A74" s="60" t="n"/>
      <c r="B74" s="61" t="n"/>
      <c r="C74" s="62" t="n"/>
      <c r="D74" s="61" t="n"/>
      <c r="E74" s="63" t="n"/>
      <c r="F74" s="1" t="n"/>
      <c r="G74" s="1" t="n"/>
      <c r="H74" s="62">
        <f>IF(OR(ISBLANK(B4),ISBLANK(C4),ISBLANK(C74),ISBLANK(D74),ISBLANK(E74)),"",IF(AND(D74=C4,OR(E74="All",ISNUMBER(SEARCH("," &amp; B4 &amp; ",", "," &amp; SUBSTITUTE(E74," ","") &amp; ",")))),C74/IF(E74="All",COUNTIF(B4:G4,"&lt;&gt;"),LEN(SUBSTITUTE(E74," ",""))-LEN(SUBSTITUTE(SUBSTITUTE(E74," ",""),",",""))+1),0))</f>
        <v/>
      </c>
      <c r="I74" s="62">
        <f>IF(OR(ISBLANK(B4),ISBLANK(D4),ISBLANK(C74),ISBLANK(D74),ISBLANK(E74)),"",IF(AND(D74=D4,OR(E74="All",ISNUMBER(SEARCH("," &amp; B4 &amp; ",", "," &amp; SUBSTITUTE(E74," ","") &amp; ",")))),C74/IF(E74="All",COUNTIF(B4:G4,"&lt;&gt;"),LEN(SUBSTITUTE(E74," ",""))-LEN(SUBSTITUTE(SUBSTITUTE(E74," ",""),",",""))+1),0))</f>
        <v/>
      </c>
      <c r="J74" s="62">
        <f>IF(OR(ISBLANK(B4),ISBLANK(E4),ISBLANK(C74),ISBLANK(D74),ISBLANK(E74)),"",IF(AND(D74=E4,OR(E74="All",ISNUMBER(SEARCH("," &amp; B4 &amp; ",", "," &amp; SUBSTITUTE(E74," ","") &amp; ",")))),C74/IF(E74="All",COUNTIF(B4:G4,"&lt;&gt;"),LEN(SUBSTITUTE(E74," ",""))-LEN(SUBSTITUTE(SUBSTITUTE(E74," ",""),",",""))+1),0))</f>
        <v/>
      </c>
      <c r="K74" s="62">
        <f>IF(OR(ISBLANK(B4),ISBLANK(F4),ISBLANK(C74),ISBLANK(D74),ISBLANK(E74)),"",IF(AND(D74=F4,OR(E74="All",ISNUMBER(SEARCH("," &amp; B4 &amp; ",", "," &amp; SUBSTITUTE(E74," ","") &amp; ",")))),C74/IF(E74="All",COUNTIF(B4:G4,"&lt;&gt;"),LEN(SUBSTITUTE(E74," ",""))-LEN(SUBSTITUTE(SUBSTITUTE(E74," ",""),",",""))+1),0))</f>
        <v/>
      </c>
      <c r="L74" s="62">
        <f>IF(OR(ISBLANK(B4),ISBLANK(G4),ISBLANK(C74),ISBLANK(D74),ISBLANK(E74)),"",IF(AND(D74=G4,OR(E74="All",ISNUMBER(SEARCH("," &amp; B4 &amp; ",", "," &amp; SUBSTITUTE(E74," ","") &amp; ",")))),C74/IF(E74="All",COUNTIF(B4:G4,"&lt;&gt;"),LEN(SUBSTITUTE(E74," ",""))-LEN(SUBSTITUTE(SUBSTITUTE(E74," ",""),",",""))+1),0))</f>
        <v/>
      </c>
      <c r="M74" s="62">
        <f>IF(OR(ISBLANK(C4),ISBLANK(B4),ISBLANK(C74),ISBLANK(D74),ISBLANK(E74)),"",IF(AND(D74=B4,OR(E74="All",ISNUMBER(SEARCH("," &amp; C4 &amp; ",", "," &amp; SUBSTITUTE(E74," ","") &amp; ",")))),C74/IF(E74="All",COUNTIF(B4:G4,"&lt;&gt;"),LEN(SUBSTITUTE(E74," ",""))-LEN(SUBSTITUTE(SUBSTITUTE(E74," ",""),",",""))+1),0))</f>
        <v/>
      </c>
      <c r="N74" s="1" t="n"/>
      <c r="O74" s="62">
        <f>IF(OR(ISBLANK(C4),ISBLANK(D4),ISBLANK(C74),ISBLANK(D74),ISBLANK(E74)),"",IF(AND(D74=D4,OR(E74="All",ISNUMBER(SEARCH("," &amp; C4 &amp; ",", "," &amp; SUBSTITUTE(E74," ","") &amp; ",")))),C74/IF(E74="All",COUNTIF(B4:G4,"&lt;&gt;"),LEN(SUBSTITUTE(E74," ",""))-LEN(SUBSTITUTE(SUBSTITUTE(E74," ",""),",",""))+1),0))</f>
        <v/>
      </c>
      <c r="P74" s="62">
        <f>IF(OR(ISBLANK(C4),ISBLANK(E4),ISBLANK(C74),ISBLANK(D74),ISBLANK(E74)),"",IF(AND(D74=E4,OR(E74="All",ISNUMBER(SEARCH("," &amp; C4 &amp; ",", "," &amp; SUBSTITUTE(E74," ","") &amp; ",")))),C74/IF(E74="All",COUNTIF(B4:G4,"&lt;&gt;"),LEN(SUBSTITUTE(E74," ",""))-LEN(SUBSTITUTE(SUBSTITUTE(E74," ",""),",",""))+1),0))</f>
        <v/>
      </c>
      <c r="Q74" s="62">
        <f>IF(OR(ISBLANK(C4),ISBLANK(F4),ISBLANK(C74),ISBLANK(D74),ISBLANK(E74)),"",IF(AND(D74=F4,OR(E74="All",ISNUMBER(SEARCH("," &amp; C4 &amp; ",", "," &amp; SUBSTITUTE(E74," ","") &amp; ",")))),C74/IF(E74="All",COUNTIF(B4:G4,"&lt;&gt;"),LEN(SUBSTITUTE(E74," ",""))-LEN(SUBSTITUTE(SUBSTITUTE(E74," ",""),",",""))+1),0))</f>
        <v/>
      </c>
      <c r="R74" s="62">
        <f>IF(OR(ISBLANK(C4),ISBLANK(G4),ISBLANK(C74),ISBLANK(D74),ISBLANK(E74)),"",IF(AND(D74=G4,OR(E74="All",ISNUMBER(SEARCH("," &amp; C4 &amp; ",", "," &amp; SUBSTITUTE(E74," ","") &amp; ",")))),C74/IF(E74="All",COUNTIF(B4:G4,"&lt;&gt;"),LEN(SUBSTITUTE(E74," ",""))-LEN(SUBSTITUTE(SUBSTITUTE(E74," ",""),",",""))+1),0))</f>
        <v/>
      </c>
      <c r="S74" s="62">
        <f>IF(OR(ISBLANK(D4),ISBLANK(B4),ISBLANK(C74),ISBLANK(D74),ISBLANK(E74)),"",IF(AND(D74=B4,OR(E74="All",ISNUMBER(SEARCH("," &amp; D4 &amp; ",", "," &amp; SUBSTITUTE(E74," ","") &amp; ",")))),C74/IF(E74="All",COUNTIF(B4:G4,"&lt;&gt;"),LEN(SUBSTITUTE(E74," ",""))-LEN(SUBSTITUTE(SUBSTITUTE(E74," ",""),",",""))+1),0))</f>
        <v/>
      </c>
      <c r="T74" s="62">
        <f>IF(OR(ISBLANK(D4),ISBLANK(C4),ISBLANK(C74),ISBLANK(D74),ISBLANK(E74)),"",IF(AND(D74=C4,OR(E74="All",ISNUMBER(SEARCH("," &amp; D4 &amp; ",", "," &amp; SUBSTITUTE(E74," ","") &amp; ",")))),C74/IF(E74="All",COUNTIF(B4:G4,"&lt;&gt;"),LEN(SUBSTITUTE(E74," ",""))-LEN(SUBSTITUTE(SUBSTITUTE(E74," ",""),",",""))+1),0))</f>
        <v/>
      </c>
      <c r="U74" s="1" t="n"/>
      <c r="V74" s="62">
        <f>IF(OR(ISBLANK(D4),ISBLANK(E4),ISBLANK(C74),ISBLANK(D74),ISBLANK(E74)),"",IF(AND(D74=E4,OR(E74="All",ISNUMBER(SEARCH("," &amp; D4 &amp; ",", "," &amp; SUBSTITUTE(E74," ","") &amp; ",")))),C74/IF(E74="All",COUNTIF(B4:G4,"&lt;&gt;"),LEN(SUBSTITUTE(E74," ",""))-LEN(SUBSTITUTE(SUBSTITUTE(E74," ",""),",",""))+1),0))</f>
        <v/>
      </c>
      <c r="W74" s="62">
        <f>IF(OR(ISBLANK(D4),ISBLANK(F4),ISBLANK(C74),ISBLANK(D74),ISBLANK(E74)),"",IF(AND(D74=F4,OR(E74="All",ISNUMBER(SEARCH("," &amp; D4 &amp; ",", "," &amp; SUBSTITUTE(E74," ","") &amp; ",")))),C74/IF(E74="All",COUNTIF(B4:G4,"&lt;&gt;"),LEN(SUBSTITUTE(E74," ",""))-LEN(SUBSTITUTE(SUBSTITUTE(E74," ",""),",",""))+1),0))</f>
        <v/>
      </c>
      <c r="X74" s="62">
        <f>IF(OR(ISBLANK(D4),ISBLANK(G4),ISBLANK(C74),ISBLANK(D74),ISBLANK(E74)),"",IF(AND(D74=G4,OR(E74="All",ISNUMBER(SEARCH("," &amp; D4 &amp; ",", "," &amp; SUBSTITUTE(E74," ","") &amp; ",")))),C74/IF(E74="All",COUNTIF(B4:G4,"&lt;&gt;"),LEN(SUBSTITUTE(E74," ",""))-LEN(SUBSTITUTE(SUBSTITUTE(E74," ",""),",",""))+1),0))</f>
        <v/>
      </c>
      <c r="Y74" s="62">
        <f>IF(OR(ISBLANK(E4),ISBLANK(B4),ISBLANK(C74),ISBLANK(D74),ISBLANK(E74)),"",IF(AND(D74=B4,OR(E74="All",ISNUMBER(SEARCH("," &amp; E4 &amp; ",", "," &amp; SUBSTITUTE(E74," ","") &amp; ",")))),C74/IF(E74="All",COUNTIF(B4:G4,"&lt;&gt;"),LEN(SUBSTITUTE(E74," ",""))-LEN(SUBSTITUTE(SUBSTITUTE(E74," ",""),",",""))+1),0))</f>
        <v/>
      </c>
      <c r="Z74" s="62">
        <f>IF(OR(ISBLANK(E4),ISBLANK(C4),ISBLANK(C74),ISBLANK(D74),ISBLANK(E74)),"",IF(AND(D74=C4,OR(E74="All",ISNUMBER(SEARCH("," &amp; E4 &amp; ",", "," &amp; SUBSTITUTE(E74," ","") &amp; ",")))),C74/IF(E74="All",COUNTIF(B4:G4,"&lt;&gt;"),LEN(SUBSTITUTE(E74," ",""))-LEN(SUBSTITUTE(SUBSTITUTE(E74," ",""),",",""))+1),0))</f>
        <v/>
      </c>
      <c r="AA74" s="62">
        <f>IF(OR(ISBLANK(E4),ISBLANK(D4),ISBLANK(C74),ISBLANK(D74),ISBLANK(E74)),"",IF(AND(D74=D4,OR(E74="All",ISNUMBER(SEARCH("," &amp; E4 &amp; ",", "," &amp; SUBSTITUTE(E74," ","") &amp; ",")))),C74/IF(E74="All",COUNTIF(B4:G4,"&lt;&gt;"),LEN(SUBSTITUTE(E74," ",""))-LEN(SUBSTITUTE(SUBSTITUTE(E74," ",""),",",""))+1),0))</f>
        <v/>
      </c>
      <c r="AB74" s="1" t="n"/>
      <c r="AC74" s="62">
        <f>IF(OR(ISBLANK(E4),ISBLANK(F4),ISBLANK(C74),ISBLANK(D74),ISBLANK(E74)),"",IF(AND(D74=F4,OR(E74="All",ISNUMBER(SEARCH("," &amp; E4 &amp; ",", "," &amp; SUBSTITUTE(E74," ","") &amp; ",")))),C74/IF(E74="All",COUNTIF(B4:G4,"&lt;&gt;"),LEN(SUBSTITUTE(E74," ",""))-LEN(SUBSTITUTE(SUBSTITUTE(E74," ",""),",",""))+1),0))</f>
        <v/>
      </c>
      <c r="AD74" s="62">
        <f>IF(OR(ISBLANK(E4),ISBLANK(G4),ISBLANK(C74),ISBLANK(D74),ISBLANK(E74)),"",IF(AND(D74=G4,OR(E74="All",ISNUMBER(SEARCH("," &amp; E4 &amp; ",", "," &amp; SUBSTITUTE(E74," ","") &amp; ",")))),C74/IF(E74="All",COUNTIF(B4:G4,"&lt;&gt;"),LEN(SUBSTITUTE(E74," ",""))-LEN(SUBSTITUTE(SUBSTITUTE(E74," ",""),",",""))+1),0))</f>
        <v/>
      </c>
      <c r="AE74" s="62">
        <f>IF(OR(ISBLANK(F4),ISBLANK(B4),ISBLANK(C74),ISBLANK(D74),ISBLANK(E74)),"",IF(AND(D74=B4,OR(E74="All",ISNUMBER(SEARCH("," &amp; F4 &amp; ",", "," &amp; SUBSTITUTE(E74," ","") &amp; ",")))),C74/IF(E74="All",COUNTIF(B4:G4,"&lt;&gt;"),LEN(SUBSTITUTE(E74," ",""))-LEN(SUBSTITUTE(SUBSTITUTE(E74," ",""),",",""))+1),0))</f>
        <v/>
      </c>
      <c r="AF74" s="62">
        <f>IF(OR(ISBLANK(F4),ISBLANK(C4),ISBLANK(C74),ISBLANK(D74),ISBLANK(E74)),"",IF(AND(D74=C4,OR(E74="All",ISNUMBER(SEARCH("," &amp; F4 &amp; ",", "," &amp; SUBSTITUTE(E74," ","") &amp; ",")))),C74/IF(E74="All",COUNTIF(B4:G4,"&lt;&gt;"),LEN(SUBSTITUTE(E74," ",""))-LEN(SUBSTITUTE(SUBSTITUTE(E74," ",""),",",""))+1),0))</f>
        <v/>
      </c>
      <c r="AG74" s="62">
        <f>IF(OR(ISBLANK(F4),ISBLANK(D4),ISBLANK(C74),ISBLANK(D74),ISBLANK(E74)),"",IF(AND(D74=D4,OR(E74="All",ISNUMBER(SEARCH("," &amp; F4 &amp; ",", "," &amp; SUBSTITUTE(E74," ","") &amp; ",")))),C74/IF(E74="All",COUNTIF(B4:G4,"&lt;&gt;"),LEN(SUBSTITUTE(E74," ",""))-LEN(SUBSTITUTE(SUBSTITUTE(E74," ",""),",",""))+1),0))</f>
        <v/>
      </c>
      <c r="AH74" s="62">
        <f>IF(OR(ISBLANK(F4),ISBLANK(E4),ISBLANK(C74),ISBLANK(D74),ISBLANK(E74)),"",IF(AND(D74=E4,OR(E74="All",ISNUMBER(SEARCH("," &amp; F4 &amp; ",", "," &amp; SUBSTITUTE(E74," ","") &amp; ",")))),C74/IF(E74="All",COUNTIF(B4:G4,"&lt;&gt;"),LEN(SUBSTITUTE(E74," ",""))-LEN(SUBSTITUTE(SUBSTITUTE(E74," ",""),",",""))+1),0))</f>
        <v/>
      </c>
      <c r="AJ74" s="62">
        <f>IF(OR(ISBLANK(F4),ISBLANK(G4),ISBLANK(C74),ISBLANK(D74),ISBLANK(E74)),"",IF(AND(D74=G4,OR(E74="All",ISNUMBER(SEARCH("," &amp; F4 &amp; ",", "," &amp; SUBSTITUTE(E74," ","") &amp; ",")))),C74/IF(E74="All",COUNTIF(B4:G4,"&lt;&gt;"),LEN(SUBSTITUTE(E74," ",""))-LEN(SUBSTITUTE(SUBSTITUTE(E74," ",""),",",""))+1),0))</f>
        <v/>
      </c>
      <c r="AK74" s="62">
        <f>IF(OR(ISBLANK(G4),ISBLANK(B4),ISBLANK(C74),ISBLANK(D74),ISBLANK(E74)),"",IF(AND(D74=B4,OR(E74="All",ISNUMBER(SEARCH("," &amp; G4 &amp; ",", "," &amp; SUBSTITUTE(E74," ","") &amp; ",")))),C74/IF(E74="All",COUNTIF(B4:G4,"&lt;&gt;"),LEN(SUBSTITUTE(E74," ",""))-LEN(SUBSTITUTE(SUBSTITUTE(E74," ",""),",",""))+1),0))</f>
        <v/>
      </c>
      <c r="AL74" s="62">
        <f>IF(OR(ISBLANK(G4),ISBLANK(C4),ISBLANK(C74),ISBLANK(D74),ISBLANK(E74)),"",IF(AND(D74=C4,OR(E74="All",ISNUMBER(SEARCH("," &amp; G4 &amp; ",", "," &amp; SUBSTITUTE(E74," ","") &amp; ",")))),C74/IF(E74="All",COUNTIF(B4:G4,"&lt;&gt;"),LEN(SUBSTITUTE(E74," ",""))-LEN(SUBSTITUTE(SUBSTITUTE(E74," ",""),",",""))+1),0))</f>
        <v/>
      </c>
      <c r="AM74" s="62">
        <f>IF(OR(ISBLANK(G4),ISBLANK(D4),ISBLANK(C74),ISBLANK(D74),ISBLANK(E74)),"",IF(AND(D74=D4,OR(E74="All",ISNUMBER(SEARCH("," &amp; G4 &amp; ",", "," &amp; SUBSTITUTE(E74," ","") &amp; ",")))),C74/IF(E74="All",COUNTIF(B4:G4,"&lt;&gt;"),LEN(SUBSTITUTE(E74," ",""))-LEN(SUBSTITUTE(SUBSTITUTE(E74," ",""),",",""))+1),0))</f>
        <v/>
      </c>
      <c r="AN74" s="62">
        <f>IF(OR(ISBLANK(G4),ISBLANK(E4),ISBLANK(C74),ISBLANK(D74),ISBLANK(E74)),"",IF(AND(D74=E4,OR(E74="All",ISNUMBER(SEARCH("," &amp; G4 &amp; ",", "," &amp; SUBSTITUTE(E74," ","") &amp; ",")))),C74/IF(E74="All",COUNTIF(B4:G4,"&lt;&gt;"),LEN(SUBSTITUTE(E74," ",""))-LEN(SUBSTITUTE(SUBSTITUTE(E74," ",""),",",""))+1),0))</f>
        <v/>
      </c>
      <c r="AO74" s="62">
        <f>IF(OR(ISBLANK(G4),ISBLANK(F4),ISBLANK(C74),ISBLANK(D74),ISBLANK(E74)),"",IF(AND(D74=F4,OR(E74="All",ISNUMBER(SEARCH("," &amp; G4 &amp; ",", "," &amp; SUBSTITUTE(E74," ","") &amp; ",")))),C74/IF(E74="All",COUNTIF(B4:G4,"&lt;&gt;"),LEN(SUBSTITUTE(E74," ",""))-LEN(SUBSTITUTE(SUBSTITUTE(E74," ",""),",",""))+1),0))</f>
        <v/>
      </c>
    </row>
    <row r="75" customFormat="1" s="1">
      <c r="A75" s="60" t="n"/>
      <c r="B75" s="61" t="n"/>
      <c r="C75" s="62" t="n"/>
      <c r="D75" s="61" t="n"/>
      <c r="E75" s="63" t="n"/>
      <c r="F75" s="1" t="n"/>
      <c r="G75" s="1" t="n"/>
      <c r="H75" s="62">
        <f>IF(OR(ISBLANK(B4),ISBLANK(C4),ISBLANK(C75),ISBLANK(D75),ISBLANK(E75)),"",IF(AND(D75=C4,OR(E75="All",ISNUMBER(SEARCH("," &amp; B4 &amp; ",", "," &amp; SUBSTITUTE(E75," ","") &amp; ",")))),C75/IF(E75="All",COUNTIF(B4:G4,"&lt;&gt;"),LEN(SUBSTITUTE(E75," ",""))-LEN(SUBSTITUTE(SUBSTITUTE(E75," ",""),",",""))+1),0))</f>
        <v/>
      </c>
      <c r="I75" s="62">
        <f>IF(OR(ISBLANK(B4),ISBLANK(D4),ISBLANK(C75),ISBLANK(D75),ISBLANK(E75)),"",IF(AND(D75=D4,OR(E75="All",ISNUMBER(SEARCH("," &amp; B4 &amp; ",", "," &amp; SUBSTITUTE(E75," ","") &amp; ",")))),C75/IF(E75="All",COUNTIF(B4:G4,"&lt;&gt;"),LEN(SUBSTITUTE(E75," ",""))-LEN(SUBSTITUTE(SUBSTITUTE(E75," ",""),",",""))+1),0))</f>
        <v/>
      </c>
      <c r="J75" s="62">
        <f>IF(OR(ISBLANK(B4),ISBLANK(E4),ISBLANK(C75),ISBLANK(D75),ISBLANK(E75)),"",IF(AND(D75=E4,OR(E75="All",ISNUMBER(SEARCH("," &amp; B4 &amp; ",", "," &amp; SUBSTITUTE(E75," ","") &amp; ",")))),C75/IF(E75="All",COUNTIF(B4:G4,"&lt;&gt;"),LEN(SUBSTITUTE(E75," ",""))-LEN(SUBSTITUTE(SUBSTITUTE(E75," ",""),",",""))+1),0))</f>
        <v/>
      </c>
      <c r="K75" s="62">
        <f>IF(OR(ISBLANK(B4),ISBLANK(F4),ISBLANK(C75),ISBLANK(D75),ISBLANK(E75)),"",IF(AND(D75=F4,OR(E75="All",ISNUMBER(SEARCH("," &amp; B4 &amp; ",", "," &amp; SUBSTITUTE(E75," ","") &amp; ",")))),C75/IF(E75="All",COUNTIF(B4:G4,"&lt;&gt;"),LEN(SUBSTITUTE(E75," ",""))-LEN(SUBSTITUTE(SUBSTITUTE(E75," ",""),",",""))+1),0))</f>
        <v/>
      </c>
      <c r="L75" s="62">
        <f>IF(OR(ISBLANK(B4),ISBLANK(G4),ISBLANK(C75),ISBLANK(D75),ISBLANK(E75)),"",IF(AND(D75=G4,OR(E75="All",ISNUMBER(SEARCH("," &amp; B4 &amp; ",", "," &amp; SUBSTITUTE(E75," ","") &amp; ",")))),C75/IF(E75="All",COUNTIF(B4:G4,"&lt;&gt;"),LEN(SUBSTITUTE(E75," ",""))-LEN(SUBSTITUTE(SUBSTITUTE(E75," ",""),",",""))+1),0))</f>
        <v/>
      </c>
      <c r="M75" s="62">
        <f>IF(OR(ISBLANK(C4),ISBLANK(B4),ISBLANK(C75),ISBLANK(D75),ISBLANK(E75)),"",IF(AND(D75=B4,OR(E75="All",ISNUMBER(SEARCH("," &amp; C4 &amp; ",", "," &amp; SUBSTITUTE(E75," ","") &amp; ",")))),C75/IF(E75="All",COUNTIF(B4:G4,"&lt;&gt;"),LEN(SUBSTITUTE(E75," ",""))-LEN(SUBSTITUTE(SUBSTITUTE(E75," ",""),",",""))+1),0))</f>
        <v/>
      </c>
      <c r="N75" s="1" t="n"/>
      <c r="O75" s="62">
        <f>IF(OR(ISBLANK(C4),ISBLANK(D4),ISBLANK(C75),ISBLANK(D75),ISBLANK(E75)),"",IF(AND(D75=D4,OR(E75="All",ISNUMBER(SEARCH("," &amp; C4 &amp; ",", "," &amp; SUBSTITUTE(E75," ","") &amp; ",")))),C75/IF(E75="All",COUNTIF(B4:G4,"&lt;&gt;"),LEN(SUBSTITUTE(E75," ",""))-LEN(SUBSTITUTE(SUBSTITUTE(E75," ",""),",",""))+1),0))</f>
        <v/>
      </c>
      <c r="P75" s="62">
        <f>IF(OR(ISBLANK(C4),ISBLANK(E4),ISBLANK(C75),ISBLANK(D75),ISBLANK(E75)),"",IF(AND(D75=E4,OR(E75="All",ISNUMBER(SEARCH("," &amp; C4 &amp; ",", "," &amp; SUBSTITUTE(E75," ","") &amp; ",")))),C75/IF(E75="All",COUNTIF(B4:G4,"&lt;&gt;"),LEN(SUBSTITUTE(E75," ",""))-LEN(SUBSTITUTE(SUBSTITUTE(E75," ",""),",",""))+1),0))</f>
        <v/>
      </c>
      <c r="Q75" s="62">
        <f>IF(OR(ISBLANK(C4),ISBLANK(F4),ISBLANK(C75),ISBLANK(D75),ISBLANK(E75)),"",IF(AND(D75=F4,OR(E75="All",ISNUMBER(SEARCH("," &amp; C4 &amp; ",", "," &amp; SUBSTITUTE(E75," ","") &amp; ",")))),C75/IF(E75="All",COUNTIF(B4:G4,"&lt;&gt;"),LEN(SUBSTITUTE(E75," ",""))-LEN(SUBSTITUTE(SUBSTITUTE(E75," ",""),",",""))+1),0))</f>
        <v/>
      </c>
      <c r="R75" s="62">
        <f>IF(OR(ISBLANK(C4),ISBLANK(G4),ISBLANK(C75),ISBLANK(D75),ISBLANK(E75)),"",IF(AND(D75=G4,OR(E75="All",ISNUMBER(SEARCH("," &amp; C4 &amp; ",", "," &amp; SUBSTITUTE(E75," ","") &amp; ",")))),C75/IF(E75="All",COUNTIF(B4:G4,"&lt;&gt;"),LEN(SUBSTITUTE(E75," ",""))-LEN(SUBSTITUTE(SUBSTITUTE(E75," ",""),",",""))+1),0))</f>
        <v/>
      </c>
      <c r="S75" s="62">
        <f>IF(OR(ISBLANK(D4),ISBLANK(B4),ISBLANK(C75),ISBLANK(D75),ISBLANK(E75)),"",IF(AND(D75=B4,OR(E75="All",ISNUMBER(SEARCH("," &amp; D4 &amp; ",", "," &amp; SUBSTITUTE(E75," ","") &amp; ",")))),C75/IF(E75="All",COUNTIF(B4:G4,"&lt;&gt;"),LEN(SUBSTITUTE(E75," ",""))-LEN(SUBSTITUTE(SUBSTITUTE(E75," ",""),",",""))+1),0))</f>
        <v/>
      </c>
      <c r="T75" s="62">
        <f>IF(OR(ISBLANK(D4),ISBLANK(C4),ISBLANK(C75),ISBLANK(D75),ISBLANK(E75)),"",IF(AND(D75=C4,OR(E75="All",ISNUMBER(SEARCH("," &amp; D4 &amp; ",", "," &amp; SUBSTITUTE(E75," ","") &amp; ",")))),C75/IF(E75="All",COUNTIF(B4:G4,"&lt;&gt;"),LEN(SUBSTITUTE(E75," ",""))-LEN(SUBSTITUTE(SUBSTITUTE(E75," ",""),",",""))+1),0))</f>
        <v/>
      </c>
      <c r="U75" s="1" t="n"/>
      <c r="V75" s="62">
        <f>IF(OR(ISBLANK(D4),ISBLANK(E4),ISBLANK(C75),ISBLANK(D75),ISBLANK(E75)),"",IF(AND(D75=E4,OR(E75="All",ISNUMBER(SEARCH("," &amp; D4 &amp; ",", "," &amp; SUBSTITUTE(E75," ","") &amp; ",")))),C75/IF(E75="All",COUNTIF(B4:G4,"&lt;&gt;"),LEN(SUBSTITUTE(E75," ",""))-LEN(SUBSTITUTE(SUBSTITUTE(E75," ",""),",",""))+1),0))</f>
        <v/>
      </c>
      <c r="W75" s="62">
        <f>IF(OR(ISBLANK(D4),ISBLANK(F4),ISBLANK(C75),ISBLANK(D75),ISBLANK(E75)),"",IF(AND(D75=F4,OR(E75="All",ISNUMBER(SEARCH("," &amp; D4 &amp; ",", "," &amp; SUBSTITUTE(E75," ","") &amp; ",")))),C75/IF(E75="All",COUNTIF(B4:G4,"&lt;&gt;"),LEN(SUBSTITUTE(E75," ",""))-LEN(SUBSTITUTE(SUBSTITUTE(E75," ",""),",",""))+1),0))</f>
        <v/>
      </c>
      <c r="X75" s="62">
        <f>IF(OR(ISBLANK(D4),ISBLANK(G4),ISBLANK(C75),ISBLANK(D75),ISBLANK(E75)),"",IF(AND(D75=G4,OR(E75="All",ISNUMBER(SEARCH("," &amp; D4 &amp; ",", "," &amp; SUBSTITUTE(E75," ","") &amp; ",")))),C75/IF(E75="All",COUNTIF(B4:G4,"&lt;&gt;"),LEN(SUBSTITUTE(E75," ",""))-LEN(SUBSTITUTE(SUBSTITUTE(E75," ",""),",",""))+1),0))</f>
        <v/>
      </c>
      <c r="Y75" s="62">
        <f>IF(OR(ISBLANK(E4),ISBLANK(B4),ISBLANK(C75),ISBLANK(D75),ISBLANK(E75)),"",IF(AND(D75=B4,OR(E75="All",ISNUMBER(SEARCH("," &amp; E4 &amp; ",", "," &amp; SUBSTITUTE(E75," ","") &amp; ",")))),C75/IF(E75="All",COUNTIF(B4:G4,"&lt;&gt;"),LEN(SUBSTITUTE(E75," ",""))-LEN(SUBSTITUTE(SUBSTITUTE(E75," ",""),",",""))+1),0))</f>
        <v/>
      </c>
      <c r="Z75" s="62">
        <f>IF(OR(ISBLANK(E4),ISBLANK(C4),ISBLANK(C75),ISBLANK(D75),ISBLANK(E75)),"",IF(AND(D75=C4,OR(E75="All",ISNUMBER(SEARCH("," &amp; E4 &amp; ",", "," &amp; SUBSTITUTE(E75," ","") &amp; ",")))),C75/IF(E75="All",COUNTIF(B4:G4,"&lt;&gt;"),LEN(SUBSTITUTE(E75," ",""))-LEN(SUBSTITUTE(SUBSTITUTE(E75," ",""),",",""))+1),0))</f>
        <v/>
      </c>
      <c r="AA75" s="62">
        <f>IF(OR(ISBLANK(E4),ISBLANK(D4),ISBLANK(C75),ISBLANK(D75),ISBLANK(E75)),"",IF(AND(D75=D4,OR(E75="All",ISNUMBER(SEARCH("," &amp; E4 &amp; ",", "," &amp; SUBSTITUTE(E75," ","") &amp; ",")))),C75/IF(E75="All",COUNTIF(B4:G4,"&lt;&gt;"),LEN(SUBSTITUTE(E75," ",""))-LEN(SUBSTITUTE(SUBSTITUTE(E75," ",""),",",""))+1),0))</f>
        <v/>
      </c>
      <c r="AB75" s="1" t="n"/>
      <c r="AC75" s="62">
        <f>IF(OR(ISBLANK(E4),ISBLANK(F4),ISBLANK(C75),ISBLANK(D75),ISBLANK(E75)),"",IF(AND(D75=F4,OR(E75="All",ISNUMBER(SEARCH("," &amp; E4 &amp; ",", "," &amp; SUBSTITUTE(E75," ","") &amp; ",")))),C75/IF(E75="All",COUNTIF(B4:G4,"&lt;&gt;"),LEN(SUBSTITUTE(E75," ",""))-LEN(SUBSTITUTE(SUBSTITUTE(E75," ",""),",",""))+1),0))</f>
        <v/>
      </c>
      <c r="AD75" s="62">
        <f>IF(OR(ISBLANK(E4),ISBLANK(G4),ISBLANK(C75),ISBLANK(D75),ISBLANK(E75)),"",IF(AND(D75=G4,OR(E75="All",ISNUMBER(SEARCH("," &amp; E4 &amp; ",", "," &amp; SUBSTITUTE(E75," ","") &amp; ",")))),C75/IF(E75="All",COUNTIF(B4:G4,"&lt;&gt;"),LEN(SUBSTITUTE(E75," ",""))-LEN(SUBSTITUTE(SUBSTITUTE(E75," ",""),",",""))+1),0))</f>
        <v/>
      </c>
      <c r="AE75" s="62">
        <f>IF(OR(ISBLANK(F4),ISBLANK(B4),ISBLANK(C75),ISBLANK(D75),ISBLANK(E75)),"",IF(AND(D75=B4,OR(E75="All",ISNUMBER(SEARCH("," &amp; F4 &amp; ",", "," &amp; SUBSTITUTE(E75," ","") &amp; ",")))),C75/IF(E75="All",COUNTIF(B4:G4,"&lt;&gt;"),LEN(SUBSTITUTE(E75," ",""))-LEN(SUBSTITUTE(SUBSTITUTE(E75," ",""),",",""))+1),0))</f>
        <v/>
      </c>
      <c r="AF75" s="62">
        <f>IF(OR(ISBLANK(F4),ISBLANK(C4),ISBLANK(C75),ISBLANK(D75),ISBLANK(E75)),"",IF(AND(D75=C4,OR(E75="All",ISNUMBER(SEARCH("," &amp; F4 &amp; ",", "," &amp; SUBSTITUTE(E75," ","") &amp; ",")))),C75/IF(E75="All",COUNTIF(B4:G4,"&lt;&gt;"),LEN(SUBSTITUTE(E75," ",""))-LEN(SUBSTITUTE(SUBSTITUTE(E75," ",""),",",""))+1),0))</f>
        <v/>
      </c>
      <c r="AG75" s="62">
        <f>IF(OR(ISBLANK(F4),ISBLANK(D4),ISBLANK(C75),ISBLANK(D75),ISBLANK(E75)),"",IF(AND(D75=D4,OR(E75="All",ISNUMBER(SEARCH("," &amp; F4 &amp; ",", "," &amp; SUBSTITUTE(E75," ","") &amp; ",")))),C75/IF(E75="All",COUNTIF(B4:G4,"&lt;&gt;"),LEN(SUBSTITUTE(E75," ",""))-LEN(SUBSTITUTE(SUBSTITUTE(E75," ",""),",",""))+1),0))</f>
        <v/>
      </c>
      <c r="AH75" s="62">
        <f>IF(OR(ISBLANK(F4),ISBLANK(E4),ISBLANK(C75),ISBLANK(D75),ISBLANK(E75)),"",IF(AND(D75=E4,OR(E75="All",ISNUMBER(SEARCH("," &amp; F4 &amp; ",", "," &amp; SUBSTITUTE(E75," ","") &amp; ",")))),C75/IF(E75="All",COUNTIF(B4:G4,"&lt;&gt;"),LEN(SUBSTITUTE(E75," ",""))-LEN(SUBSTITUTE(SUBSTITUTE(E75," ",""),",",""))+1),0))</f>
        <v/>
      </c>
      <c r="AJ75" s="62">
        <f>IF(OR(ISBLANK(F4),ISBLANK(G4),ISBLANK(C75),ISBLANK(D75),ISBLANK(E75)),"",IF(AND(D75=G4,OR(E75="All",ISNUMBER(SEARCH("," &amp; F4 &amp; ",", "," &amp; SUBSTITUTE(E75," ","") &amp; ",")))),C75/IF(E75="All",COUNTIF(B4:G4,"&lt;&gt;"),LEN(SUBSTITUTE(E75," ",""))-LEN(SUBSTITUTE(SUBSTITUTE(E75," ",""),",",""))+1),0))</f>
        <v/>
      </c>
      <c r="AK75" s="62">
        <f>IF(OR(ISBLANK(G4),ISBLANK(B4),ISBLANK(C75),ISBLANK(D75),ISBLANK(E75)),"",IF(AND(D75=B4,OR(E75="All",ISNUMBER(SEARCH("," &amp; G4 &amp; ",", "," &amp; SUBSTITUTE(E75," ","") &amp; ",")))),C75/IF(E75="All",COUNTIF(B4:G4,"&lt;&gt;"),LEN(SUBSTITUTE(E75," ",""))-LEN(SUBSTITUTE(SUBSTITUTE(E75," ",""),",",""))+1),0))</f>
        <v/>
      </c>
      <c r="AL75" s="62">
        <f>IF(OR(ISBLANK(G4),ISBLANK(C4),ISBLANK(C75),ISBLANK(D75),ISBLANK(E75)),"",IF(AND(D75=C4,OR(E75="All",ISNUMBER(SEARCH("," &amp; G4 &amp; ",", "," &amp; SUBSTITUTE(E75," ","") &amp; ",")))),C75/IF(E75="All",COUNTIF(B4:G4,"&lt;&gt;"),LEN(SUBSTITUTE(E75," ",""))-LEN(SUBSTITUTE(SUBSTITUTE(E75," ",""),",",""))+1),0))</f>
        <v/>
      </c>
      <c r="AM75" s="62">
        <f>IF(OR(ISBLANK(G4),ISBLANK(D4),ISBLANK(C75),ISBLANK(D75),ISBLANK(E75)),"",IF(AND(D75=D4,OR(E75="All",ISNUMBER(SEARCH("," &amp; G4 &amp; ",", "," &amp; SUBSTITUTE(E75," ","") &amp; ",")))),C75/IF(E75="All",COUNTIF(B4:G4,"&lt;&gt;"),LEN(SUBSTITUTE(E75," ",""))-LEN(SUBSTITUTE(SUBSTITUTE(E75," ",""),",",""))+1),0))</f>
        <v/>
      </c>
      <c r="AN75" s="62">
        <f>IF(OR(ISBLANK(G4),ISBLANK(E4),ISBLANK(C75),ISBLANK(D75),ISBLANK(E75)),"",IF(AND(D75=E4,OR(E75="All",ISNUMBER(SEARCH("," &amp; G4 &amp; ",", "," &amp; SUBSTITUTE(E75," ","") &amp; ",")))),C75/IF(E75="All",COUNTIF(B4:G4,"&lt;&gt;"),LEN(SUBSTITUTE(E75," ",""))-LEN(SUBSTITUTE(SUBSTITUTE(E75," ",""),",",""))+1),0))</f>
        <v/>
      </c>
      <c r="AO75" s="62">
        <f>IF(OR(ISBLANK(G4),ISBLANK(F4),ISBLANK(C75),ISBLANK(D75),ISBLANK(E75)),"",IF(AND(D75=F4,OR(E75="All",ISNUMBER(SEARCH("," &amp; G4 &amp; ",", "," &amp; SUBSTITUTE(E75," ","") &amp; ",")))),C75/IF(E75="All",COUNTIF(B4:G4,"&lt;&gt;"),LEN(SUBSTITUTE(E75," ",""))-LEN(SUBSTITUTE(SUBSTITUTE(E75," ",""),",",""))+1),0))</f>
        <v/>
      </c>
    </row>
    <row r="76" customFormat="1" s="1">
      <c r="A76" s="60" t="n"/>
      <c r="B76" s="61" t="n"/>
      <c r="C76" s="62" t="n"/>
      <c r="D76" s="61" t="n"/>
      <c r="E76" s="63" t="n"/>
      <c r="F76" s="1" t="n"/>
      <c r="G76" s="1" t="n"/>
      <c r="H76" s="62">
        <f>IF(OR(ISBLANK(B4),ISBLANK(C4),ISBLANK(C76),ISBLANK(D76),ISBLANK(E76)),"",IF(AND(D76=C4,OR(E76="All",ISNUMBER(SEARCH("," &amp; B4 &amp; ",", "," &amp; SUBSTITUTE(E76," ","") &amp; ",")))),C76/IF(E76="All",COUNTIF(B4:G4,"&lt;&gt;"),LEN(SUBSTITUTE(E76," ",""))-LEN(SUBSTITUTE(SUBSTITUTE(E76," ",""),",",""))+1),0))</f>
        <v/>
      </c>
      <c r="I76" s="62">
        <f>IF(OR(ISBLANK(B4),ISBLANK(D4),ISBLANK(C76),ISBLANK(D76),ISBLANK(E76)),"",IF(AND(D76=D4,OR(E76="All",ISNUMBER(SEARCH("," &amp; B4 &amp; ",", "," &amp; SUBSTITUTE(E76," ","") &amp; ",")))),C76/IF(E76="All",COUNTIF(B4:G4,"&lt;&gt;"),LEN(SUBSTITUTE(E76," ",""))-LEN(SUBSTITUTE(SUBSTITUTE(E76," ",""),",",""))+1),0))</f>
        <v/>
      </c>
      <c r="J76" s="62">
        <f>IF(OR(ISBLANK(B4),ISBLANK(E4),ISBLANK(C76),ISBLANK(D76),ISBLANK(E76)),"",IF(AND(D76=E4,OR(E76="All",ISNUMBER(SEARCH("," &amp; B4 &amp; ",", "," &amp; SUBSTITUTE(E76," ","") &amp; ",")))),C76/IF(E76="All",COUNTIF(B4:G4,"&lt;&gt;"),LEN(SUBSTITUTE(E76," ",""))-LEN(SUBSTITUTE(SUBSTITUTE(E76," ",""),",",""))+1),0))</f>
        <v/>
      </c>
      <c r="K76" s="62">
        <f>IF(OR(ISBLANK(B4),ISBLANK(F4),ISBLANK(C76),ISBLANK(D76),ISBLANK(E76)),"",IF(AND(D76=F4,OR(E76="All",ISNUMBER(SEARCH("," &amp; B4 &amp; ",", "," &amp; SUBSTITUTE(E76," ","") &amp; ",")))),C76/IF(E76="All",COUNTIF(B4:G4,"&lt;&gt;"),LEN(SUBSTITUTE(E76," ",""))-LEN(SUBSTITUTE(SUBSTITUTE(E76," ",""),",",""))+1),0))</f>
        <v/>
      </c>
      <c r="L76" s="62">
        <f>IF(OR(ISBLANK(B4),ISBLANK(G4),ISBLANK(C76),ISBLANK(D76),ISBLANK(E76)),"",IF(AND(D76=G4,OR(E76="All",ISNUMBER(SEARCH("," &amp; B4 &amp; ",", "," &amp; SUBSTITUTE(E76," ","") &amp; ",")))),C76/IF(E76="All",COUNTIF(B4:G4,"&lt;&gt;"),LEN(SUBSTITUTE(E76," ",""))-LEN(SUBSTITUTE(SUBSTITUTE(E76," ",""),",",""))+1),0))</f>
        <v/>
      </c>
      <c r="M76" s="62">
        <f>IF(OR(ISBLANK(C4),ISBLANK(B4),ISBLANK(C76),ISBLANK(D76),ISBLANK(E76)),"",IF(AND(D76=B4,OR(E76="All",ISNUMBER(SEARCH("," &amp; C4 &amp; ",", "," &amp; SUBSTITUTE(E76," ","") &amp; ",")))),C76/IF(E76="All",COUNTIF(B4:G4,"&lt;&gt;"),LEN(SUBSTITUTE(E76," ",""))-LEN(SUBSTITUTE(SUBSTITUTE(E76," ",""),",",""))+1),0))</f>
        <v/>
      </c>
      <c r="N76" s="1" t="n"/>
      <c r="O76" s="62">
        <f>IF(OR(ISBLANK(C4),ISBLANK(D4),ISBLANK(C76),ISBLANK(D76),ISBLANK(E76)),"",IF(AND(D76=D4,OR(E76="All",ISNUMBER(SEARCH("," &amp; C4 &amp; ",", "," &amp; SUBSTITUTE(E76," ","") &amp; ",")))),C76/IF(E76="All",COUNTIF(B4:G4,"&lt;&gt;"),LEN(SUBSTITUTE(E76," ",""))-LEN(SUBSTITUTE(SUBSTITUTE(E76," ",""),",",""))+1),0))</f>
        <v/>
      </c>
      <c r="P76" s="62">
        <f>IF(OR(ISBLANK(C4),ISBLANK(E4),ISBLANK(C76),ISBLANK(D76),ISBLANK(E76)),"",IF(AND(D76=E4,OR(E76="All",ISNUMBER(SEARCH("," &amp; C4 &amp; ",", "," &amp; SUBSTITUTE(E76," ","") &amp; ",")))),C76/IF(E76="All",COUNTIF(B4:G4,"&lt;&gt;"),LEN(SUBSTITUTE(E76," ",""))-LEN(SUBSTITUTE(SUBSTITUTE(E76," ",""),",",""))+1),0))</f>
        <v/>
      </c>
      <c r="Q76" s="62">
        <f>IF(OR(ISBLANK(C4),ISBLANK(F4),ISBLANK(C76),ISBLANK(D76),ISBLANK(E76)),"",IF(AND(D76=F4,OR(E76="All",ISNUMBER(SEARCH("," &amp; C4 &amp; ",", "," &amp; SUBSTITUTE(E76," ","") &amp; ",")))),C76/IF(E76="All",COUNTIF(B4:G4,"&lt;&gt;"),LEN(SUBSTITUTE(E76," ",""))-LEN(SUBSTITUTE(SUBSTITUTE(E76," ",""),",",""))+1),0))</f>
        <v/>
      </c>
      <c r="R76" s="62">
        <f>IF(OR(ISBLANK(C4),ISBLANK(G4),ISBLANK(C76),ISBLANK(D76),ISBLANK(E76)),"",IF(AND(D76=G4,OR(E76="All",ISNUMBER(SEARCH("," &amp; C4 &amp; ",", "," &amp; SUBSTITUTE(E76," ","") &amp; ",")))),C76/IF(E76="All",COUNTIF(B4:G4,"&lt;&gt;"),LEN(SUBSTITUTE(E76," ",""))-LEN(SUBSTITUTE(SUBSTITUTE(E76," ",""),",",""))+1),0))</f>
        <v/>
      </c>
      <c r="S76" s="62">
        <f>IF(OR(ISBLANK(D4),ISBLANK(B4),ISBLANK(C76),ISBLANK(D76),ISBLANK(E76)),"",IF(AND(D76=B4,OR(E76="All",ISNUMBER(SEARCH("," &amp; D4 &amp; ",", "," &amp; SUBSTITUTE(E76," ","") &amp; ",")))),C76/IF(E76="All",COUNTIF(B4:G4,"&lt;&gt;"),LEN(SUBSTITUTE(E76," ",""))-LEN(SUBSTITUTE(SUBSTITUTE(E76," ",""),",",""))+1),0))</f>
        <v/>
      </c>
      <c r="T76" s="62">
        <f>IF(OR(ISBLANK(D4),ISBLANK(C4),ISBLANK(C76),ISBLANK(D76),ISBLANK(E76)),"",IF(AND(D76=C4,OR(E76="All",ISNUMBER(SEARCH("," &amp; D4 &amp; ",", "," &amp; SUBSTITUTE(E76," ","") &amp; ",")))),C76/IF(E76="All",COUNTIF(B4:G4,"&lt;&gt;"),LEN(SUBSTITUTE(E76," ",""))-LEN(SUBSTITUTE(SUBSTITUTE(E76," ",""),",",""))+1),0))</f>
        <v/>
      </c>
      <c r="U76" s="1" t="n"/>
      <c r="V76" s="62">
        <f>IF(OR(ISBLANK(D4),ISBLANK(E4),ISBLANK(C76),ISBLANK(D76),ISBLANK(E76)),"",IF(AND(D76=E4,OR(E76="All",ISNUMBER(SEARCH("," &amp; D4 &amp; ",", "," &amp; SUBSTITUTE(E76," ","") &amp; ",")))),C76/IF(E76="All",COUNTIF(B4:G4,"&lt;&gt;"),LEN(SUBSTITUTE(E76," ",""))-LEN(SUBSTITUTE(SUBSTITUTE(E76," ",""),",",""))+1),0))</f>
        <v/>
      </c>
      <c r="W76" s="62">
        <f>IF(OR(ISBLANK(D4),ISBLANK(F4),ISBLANK(C76),ISBLANK(D76),ISBLANK(E76)),"",IF(AND(D76=F4,OR(E76="All",ISNUMBER(SEARCH("," &amp; D4 &amp; ",", "," &amp; SUBSTITUTE(E76," ","") &amp; ",")))),C76/IF(E76="All",COUNTIF(B4:G4,"&lt;&gt;"),LEN(SUBSTITUTE(E76," ",""))-LEN(SUBSTITUTE(SUBSTITUTE(E76," ",""),",",""))+1),0))</f>
        <v/>
      </c>
      <c r="X76" s="62">
        <f>IF(OR(ISBLANK(D4),ISBLANK(G4),ISBLANK(C76),ISBLANK(D76),ISBLANK(E76)),"",IF(AND(D76=G4,OR(E76="All",ISNUMBER(SEARCH("," &amp; D4 &amp; ",", "," &amp; SUBSTITUTE(E76," ","") &amp; ",")))),C76/IF(E76="All",COUNTIF(B4:G4,"&lt;&gt;"),LEN(SUBSTITUTE(E76," ",""))-LEN(SUBSTITUTE(SUBSTITUTE(E76," ",""),",",""))+1),0))</f>
        <v/>
      </c>
      <c r="Y76" s="62">
        <f>IF(OR(ISBLANK(E4),ISBLANK(B4),ISBLANK(C76),ISBLANK(D76),ISBLANK(E76)),"",IF(AND(D76=B4,OR(E76="All",ISNUMBER(SEARCH("," &amp; E4 &amp; ",", "," &amp; SUBSTITUTE(E76," ","") &amp; ",")))),C76/IF(E76="All",COUNTIF(B4:G4,"&lt;&gt;"),LEN(SUBSTITUTE(E76," ",""))-LEN(SUBSTITUTE(SUBSTITUTE(E76," ",""),",",""))+1),0))</f>
        <v/>
      </c>
      <c r="Z76" s="62">
        <f>IF(OR(ISBLANK(E4),ISBLANK(C4),ISBLANK(C76),ISBLANK(D76),ISBLANK(E76)),"",IF(AND(D76=C4,OR(E76="All",ISNUMBER(SEARCH("," &amp; E4 &amp; ",", "," &amp; SUBSTITUTE(E76," ","") &amp; ",")))),C76/IF(E76="All",COUNTIF(B4:G4,"&lt;&gt;"),LEN(SUBSTITUTE(E76," ",""))-LEN(SUBSTITUTE(SUBSTITUTE(E76," ",""),",",""))+1),0))</f>
        <v/>
      </c>
      <c r="AA76" s="62">
        <f>IF(OR(ISBLANK(E4),ISBLANK(D4),ISBLANK(C76),ISBLANK(D76),ISBLANK(E76)),"",IF(AND(D76=D4,OR(E76="All",ISNUMBER(SEARCH("," &amp; E4 &amp; ",", "," &amp; SUBSTITUTE(E76," ","") &amp; ",")))),C76/IF(E76="All",COUNTIF(B4:G4,"&lt;&gt;"),LEN(SUBSTITUTE(E76," ",""))-LEN(SUBSTITUTE(SUBSTITUTE(E76," ",""),",",""))+1),0))</f>
        <v/>
      </c>
      <c r="AB76" s="1" t="n"/>
      <c r="AC76" s="62">
        <f>IF(OR(ISBLANK(E4),ISBLANK(F4),ISBLANK(C76),ISBLANK(D76),ISBLANK(E76)),"",IF(AND(D76=F4,OR(E76="All",ISNUMBER(SEARCH("," &amp; E4 &amp; ",", "," &amp; SUBSTITUTE(E76," ","") &amp; ",")))),C76/IF(E76="All",COUNTIF(B4:G4,"&lt;&gt;"),LEN(SUBSTITUTE(E76," ",""))-LEN(SUBSTITUTE(SUBSTITUTE(E76," ",""),",",""))+1),0))</f>
        <v/>
      </c>
      <c r="AD76" s="62">
        <f>IF(OR(ISBLANK(E4),ISBLANK(G4),ISBLANK(C76),ISBLANK(D76),ISBLANK(E76)),"",IF(AND(D76=G4,OR(E76="All",ISNUMBER(SEARCH("," &amp; E4 &amp; ",", "," &amp; SUBSTITUTE(E76," ","") &amp; ",")))),C76/IF(E76="All",COUNTIF(B4:G4,"&lt;&gt;"),LEN(SUBSTITUTE(E76," ",""))-LEN(SUBSTITUTE(SUBSTITUTE(E76," ",""),",",""))+1),0))</f>
        <v/>
      </c>
      <c r="AE76" s="62">
        <f>IF(OR(ISBLANK(F4),ISBLANK(B4),ISBLANK(C76),ISBLANK(D76),ISBLANK(E76)),"",IF(AND(D76=B4,OR(E76="All",ISNUMBER(SEARCH("," &amp; F4 &amp; ",", "," &amp; SUBSTITUTE(E76," ","") &amp; ",")))),C76/IF(E76="All",COUNTIF(B4:G4,"&lt;&gt;"),LEN(SUBSTITUTE(E76," ",""))-LEN(SUBSTITUTE(SUBSTITUTE(E76," ",""),",",""))+1),0))</f>
        <v/>
      </c>
      <c r="AF76" s="62">
        <f>IF(OR(ISBLANK(F4),ISBLANK(C4),ISBLANK(C76),ISBLANK(D76),ISBLANK(E76)),"",IF(AND(D76=C4,OR(E76="All",ISNUMBER(SEARCH("," &amp; F4 &amp; ",", "," &amp; SUBSTITUTE(E76," ","") &amp; ",")))),C76/IF(E76="All",COUNTIF(B4:G4,"&lt;&gt;"),LEN(SUBSTITUTE(E76," ",""))-LEN(SUBSTITUTE(SUBSTITUTE(E76," ",""),",",""))+1),0))</f>
        <v/>
      </c>
      <c r="AG76" s="62">
        <f>IF(OR(ISBLANK(F4),ISBLANK(D4),ISBLANK(C76),ISBLANK(D76),ISBLANK(E76)),"",IF(AND(D76=D4,OR(E76="All",ISNUMBER(SEARCH("," &amp; F4 &amp; ",", "," &amp; SUBSTITUTE(E76," ","") &amp; ",")))),C76/IF(E76="All",COUNTIF(B4:G4,"&lt;&gt;"),LEN(SUBSTITUTE(E76," ",""))-LEN(SUBSTITUTE(SUBSTITUTE(E76," ",""),",",""))+1),0))</f>
        <v/>
      </c>
      <c r="AH76" s="62">
        <f>IF(OR(ISBLANK(F4),ISBLANK(E4),ISBLANK(C76),ISBLANK(D76),ISBLANK(E76)),"",IF(AND(D76=E4,OR(E76="All",ISNUMBER(SEARCH("," &amp; F4 &amp; ",", "," &amp; SUBSTITUTE(E76," ","") &amp; ",")))),C76/IF(E76="All",COUNTIF(B4:G4,"&lt;&gt;"),LEN(SUBSTITUTE(E76," ",""))-LEN(SUBSTITUTE(SUBSTITUTE(E76," ",""),",",""))+1),0))</f>
        <v/>
      </c>
      <c r="AJ76" s="62">
        <f>IF(OR(ISBLANK(F4),ISBLANK(G4),ISBLANK(C76),ISBLANK(D76),ISBLANK(E76)),"",IF(AND(D76=G4,OR(E76="All",ISNUMBER(SEARCH("," &amp; F4 &amp; ",", "," &amp; SUBSTITUTE(E76," ","") &amp; ",")))),C76/IF(E76="All",COUNTIF(B4:G4,"&lt;&gt;"),LEN(SUBSTITUTE(E76," ",""))-LEN(SUBSTITUTE(SUBSTITUTE(E76," ",""),",",""))+1),0))</f>
        <v/>
      </c>
      <c r="AK76" s="62">
        <f>IF(OR(ISBLANK(G4),ISBLANK(B4),ISBLANK(C76),ISBLANK(D76),ISBLANK(E76)),"",IF(AND(D76=B4,OR(E76="All",ISNUMBER(SEARCH("," &amp; G4 &amp; ",", "," &amp; SUBSTITUTE(E76," ","") &amp; ",")))),C76/IF(E76="All",COUNTIF(B4:G4,"&lt;&gt;"),LEN(SUBSTITUTE(E76," ",""))-LEN(SUBSTITUTE(SUBSTITUTE(E76," ",""),",",""))+1),0))</f>
        <v/>
      </c>
      <c r="AL76" s="62">
        <f>IF(OR(ISBLANK(G4),ISBLANK(C4),ISBLANK(C76),ISBLANK(D76),ISBLANK(E76)),"",IF(AND(D76=C4,OR(E76="All",ISNUMBER(SEARCH("," &amp; G4 &amp; ",", "," &amp; SUBSTITUTE(E76," ","") &amp; ",")))),C76/IF(E76="All",COUNTIF(B4:G4,"&lt;&gt;"),LEN(SUBSTITUTE(E76," ",""))-LEN(SUBSTITUTE(SUBSTITUTE(E76," ",""),",",""))+1),0))</f>
        <v/>
      </c>
      <c r="AM76" s="62">
        <f>IF(OR(ISBLANK(G4),ISBLANK(D4),ISBLANK(C76),ISBLANK(D76),ISBLANK(E76)),"",IF(AND(D76=D4,OR(E76="All",ISNUMBER(SEARCH("," &amp; G4 &amp; ",", "," &amp; SUBSTITUTE(E76," ","") &amp; ",")))),C76/IF(E76="All",COUNTIF(B4:G4,"&lt;&gt;"),LEN(SUBSTITUTE(E76," ",""))-LEN(SUBSTITUTE(SUBSTITUTE(E76," ",""),",",""))+1),0))</f>
        <v/>
      </c>
      <c r="AN76" s="62">
        <f>IF(OR(ISBLANK(G4),ISBLANK(E4),ISBLANK(C76),ISBLANK(D76),ISBLANK(E76)),"",IF(AND(D76=E4,OR(E76="All",ISNUMBER(SEARCH("," &amp; G4 &amp; ",", "," &amp; SUBSTITUTE(E76," ","") &amp; ",")))),C76/IF(E76="All",COUNTIF(B4:G4,"&lt;&gt;"),LEN(SUBSTITUTE(E76," ",""))-LEN(SUBSTITUTE(SUBSTITUTE(E76," ",""),",",""))+1),0))</f>
        <v/>
      </c>
      <c r="AO76" s="62">
        <f>IF(OR(ISBLANK(G4),ISBLANK(F4),ISBLANK(C76),ISBLANK(D76),ISBLANK(E76)),"",IF(AND(D76=F4,OR(E76="All",ISNUMBER(SEARCH("," &amp; G4 &amp; ",", "," &amp; SUBSTITUTE(E76," ","") &amp; ",")))),C76/IF(E76="All",COUNTIF(B4:G4,"&lt;&gt;"),LEN(SUBSTITUTE(E76," ",""))-LEN(SUBSTITUTE(SUBSTITUTE(E76," ",""),",",""))+1),0))</f>
        <v/>
      </c>
    </row>
    <row r="77" customFormat="1" s="1">
      <c r="A77" s="60" t="n"/>
      <c r="B77" s="61" t="n"/>
      <c r="C77" s="62" t="n"/>
      <c r="D77" s="61" t="n"/>
      <c r="E77" s="63" t="n"/>
      <c r="F77" s="1" t="n"/>
      <c r="G77" s="1" t="n"/>
      <c r="H77" s="62">
        <f>IF(OR(ISBLANK(B4),ISBLANK(C4),ISBLANK(C77),ISBLANK(D77),ISBLANK(E77)),"",IF(AND(D77=C4,OR(E77="All",ISNUMBER(SEARCH("," &amp; B4 &amp; ",", "," &amp; SUBSTITUTE(E77," ","") &amp; ",")))),C77/IF(E77="All",COUNTIF(B4:G4,"&lt;&gt;"),LEN(SUBSTITUTE(E77," ",""))-LEN(SUBSTITUTE(SUBSTITUTE(E77," ",""),",",""))+1),0))</f>
        <v/>
      </c>
      <c r="I77" s="62">
        <f>IF(OR(ISBLANK(B4),ISBLANK(D4),ISBLANK(C77),ISBLANK(D77),ISBLANK(E77)),"",IF(AND(D77=D4,OR(E77="All",ISNUMBER(SEARCH("," &amp; B4 &amp; ",", "," &amp; SUBSTITUTE(E77," ","") &amp; ",")))),C77/IF(E77="All",COUNTIF(B4:G4,"&lt;&gt;"),LEN(SUBSTITUTE(E77," ",""))-LEN(SUBSTITUTE(SUBSTITUTE(E77," ",""),",",""))+1),0))</f>
        <v/>
      </c>
      <c r="J77" s="62">
        <f>IF(OR(ISBLANK(B4),ISBLANK(E4),ISBLANK(C77),ISBLANK(D77),ISBLANK(E77)),"",IF(AND(D77=E4,OR(E77="All",ISNUMBER(SEARCH("," &amp; B4 &amp; ",", "," &amp; SUBSTITUTE(E77," ","") &amp; ",")))),C77/IF(E77="All",COUNTIF(B4:G4,"&lt;&gt;"),LEN(SUBSTITUTE(E77," ",""))-LEN(SUBSTITUTE(SUBSTITUTE(E77," ",""),",",""))+1),0))</f>
        <v/>
      </c>
      <c r="K77" s="62">
        <f>IF(OR(ISBLANK(B4),ISBLANK(F4),ISBLANK(C77),ISBLANK(D77),ISBLANK(E77)),"",IF(AND(D77=F4,OR(E77="All",ISNUMBER(SEARCH("," &amp; B4 &amp; ",", "," &amp; SUBSTITUTE(E77," ","") &amp; ",")))),C77/IF(E77="All",COUNTIF(B4:G4,"&lt;&gt;"),LEN(SUBSTITUTE(E77," ",""))-LEN(SUBSTITUTE(SUBSTITUTE(E77," ",""),",",""))+1),0))</f>
        <v/>
      </c>
      <c r="L77" s="62">
        <f>IF(OR(ISBLANK(B4),ISBLANK(G4),ISBLANK(C77),ISBLANK(D77),ISBLANK(E77)),"",IF(AND(D77=G4,OR(E77="All",ISNUMBER(SEARCH("," &amp; B4 &amp; ",", "," &amp; SUBSTITUTE(E77," ","") &amp; ",")))),C77/IF(E77="All",COUNTIF(B4:G4,"&lt;&gt;"),LEN(SUBSTITUTE(E77," ",""))-LEN(SUBSTITUTE(SUBSTITUTE(E77," ",""),",",""))+1),0))</f>
        <v/>
      </c>
      <c r="M77" s="62">
        <f>IF(OR(ISBLANK(C4),ISBLANK(B4),ISBLANK(C77),ISBLANK(D77),ISBLANK(E77)),"",IF(AND(D77=B4,OR(E77="All",ISNUMBER(SEARCH("," &amp; C4 &amp; ",", "," &amp; SUBSTITUTE(E77," ","") &amp; ",")))),C77/IF(E77="All",COUNTIF(B4:G4,"&lt;&gt;"),LEN(SUBSTITUTE(E77," ",""))-LEN(SUBSTITUTE(SUBSTITUTE(E77," ",""),",",""))+1),0))</f>
        <v/>
      </c>
      <c r="N77" s="1" t="n"/>
      <c r="O77" s="62">
        <f>IF(OR(ISBLANK(C4),ISBLANK(D4),ISBLANK(C77),ISBLANK(D77),ISBLANK(E77)),"",IF(AND(D77=D4,OR(E77="All",ISNUMBER(SEARCH("," &amp; C4 &amp; ",", "," &amp; SUBSTITUTE(E77," ","") &amp; ",")))),C77/IF(E77="All",COUNTIF(B4:G4,"&lt;&gt;"),LEN(SUBSTITUTE(E77," ",""))-LEN(SUBSTITUTE(SUBSTITUTE(E77," ",""),",",""))+1),0))</f>
        <v/>
      </c>
      <c r="P77" s="62">
        <f>IF(OR(ISBLANK(C4),ISBLANK(E4),ISBLANK(C77),ISBLANK(D77),ISBLANK(E77)),"",IF(AND(D77=E4,OR(E77="All",ISNUMBER(SEARCH("," &amp; C4 &amp; ",", "," &amp; SUBSTITUTE(E77," ","") &amp; ",")))),C77/IF(E77="All",COUNTIF(B4:G4,"&lt;&gt;"),LEN(SUBSTITUTE(E77," ",""))-LEN(SUBSTITUTE(SUBSTITUTE(E77," ",""),",",""))+1),0))</f>
        <v/>
      </c>
      <c r="Q77" s="62">
        <f>IF(OR(ISBLANK(C4),ISBLANK(F4),ISBLANK(C77),ISBLANK(D77),ISBLANK(E77)),"",IF(AND(D77=F4,OR(E77="All",ISNUMBER(SEARCH("," &amp; C4 &amp; ",", "," &amp; SUBSTITUTE(E77," ","") &amp; ",")))),C77/IF(E77="All",COUNTIF(B4:G4,"&lt;&gt;"),LEN(SUBSTITUTE(E77," ",""))-LEN(SUBSTITUTE(SUBSTITUTE(E77," ",""),",",""))+1),0))</f>
        <v/>
      </c>
      <c r="R77" s="62">
        <f>IF(OR(ISBLANK(C4),ISBLANK(G4),ISBLANK(C77),ISBLANK(D77),ISBLANK(E77)),"",IF(AND(D77=G4,OR(E77="All",ISNUMBER(SEARCH("," &amp; C4 &amp; ",", "," &amp; SUBSTITUTE(E77," ","") &amp; ",")))),C77/IF(E77="All",COUNTIF(B4:G4,"&lt;&gt;"),LEN(SUBSTITUTE(E77," ",""))-LEN(SUBSTITUTE(SUBSTITUTE(E77," ",""),",",""))+1),0))</f>
        <v/>
      </c>
      <c r="S77" s="62">
        <f>IF(OR(ISBLANK(D4),ISBLANK(B4),ISBLANK(C77),ISBLANK(D77),ISBLANK(E77)),"",IF(AND(D77=B4,OR(E77="All",ISNUMBER(SEARCH("," &amp; D4 &amp; ",", "," &amp; SUBSTITUTE(E77," ","") &amp; ",")))),C77/IF(E77="All",COUNTIF(B4:G4,"&lt;&gt;"),LEN(SUBSTITUTE(E77," ",""))-LEN(SUBSTITUTE(SUBSTITUTE(E77," ",""),",",""))+1),0))</f>
        <v/>
      </c>
      <c r="T77" s="62">
        <f>IF(OR(ISBLANK(D4),ISBLANK(C4),ISBLANK(C77),ISBLANK(D77),ISBLANK(E77)),"",IF(AND(D77=C4,OR(E77="All",ISNUMBER(SEARCH("," &amp; D4 &amp; ",", "," &amp; SUBSTITUTE(E77," ","") &amp; ",")))),C77/IF(E77="All",COUNTIF(B4:G4,"&lt;&gt;"),LEN(SUBSTITUTE(E77," ",""))-LEN(SUBSTITUTE(SUBSTITUTE(E77," ",""),",",""))+1),0))</f>
        <v/>
      </c>
      <c r="U77" s="1" t="n"/>
      <c r="V77" s="62">
        <f>IF(OR(ISBLANK(D4),ISBLANK(E4),ISBLANK(C77),ISBLANK(D77),ISBLANK(E77)),"",IF(AND(D77=E4,OR(E77="All",ISNUMBER(SEARCH("," &amp; D4 &amp; ",", "," &amp; SUBSTITUTE(E77," ","") &amp; ",")))),C77/IF(E77="All",COUNTIF(B4:G4,"&lt;&gt;"),LEN(SUBSTITUTE(E77," ",""))-LEN(SUBSTITUTE(SUBSTITUTE(E77," ",""),",",""))+1),0))</f>
        <v/>
      </c>
      <c r="W77" s="62">
        <f>IF(OR(ISBLANK(D4),ISBLANK(F4),ISBLANK(C77),ISBLANK(D77),ISBLANK(E77)),"",IF(AND(D77=F4,OR(E77="All",ISNUMBER(SEARCH("," &amp; D4 &amp; ",", "," &amp; SUBSTITUTE(E77," ","") &amp; ",")))),C77/IF(E77="All",COUNTIF(B4:G4,"&lt;&gt;"),LEN(SUBSTITUTE(E77," ",""))-LEN(SUBSTITUTE(SUBSTITUTE(E77," ",""),",",""))+1),0))</f>
        <v/>
      </c>
      <c r="X77" s="62">
        <f>IF(OR(ISBLANK(D4),ISBLANK(G4),ISBLANK(C77),ISBLANK(D77),ISBLANK(E77)),"",IF(AND(D77=G4,OR(E77="All",ISNUMBER(SEARCH("," &amp; D4 &amp; ",", "," &amp; SUBSTITUTE(E77," ","") &amp; ",")))),C77/IF(E77="All",COUNTIF(B4:G4,"&lt;&gt;"),LEN(SUBSTITUTE(E77," ",""))-LEN(SUBSTITUTE(SUBSTITUTE(E77," ",""),",",""))+1),0))</f>
        <v/>
      </c>
      <c r="Y77" s="62">
        <f>IF(OR(ISBLANK(E4),ISBLANK(B4),ISBLANK(C77),ISBLANK(D77),ISBLANK(E77)),"",IF(AND(D77=B4,OR(E77="All",ISNUMBER(SEARCH("," &amp; E4 &amp; ",", "," &amp; SUBSTITUTE(E77," ","") &amp; ",")))),C77/IF(E77="All",COUNTIF(B4:G4,"&lt;&gt;"),LEN(SUBSTITUTE(E77," ",""))-LEN(SUBSTITUTE(SUBSTITUTE(E77," ",""),",",""))+1),0))</f>
        <v/>
      </c>
      <c r="Z77" s="62">
        <f>IF(OR(ISBLANK(E4),ISBLANK(C4),ISBLANK(C77),ISBLANK(D77),ISBLANK(E77)),"",IF(AND(D77=C4,OR(E77="All",ISNUMBER(SEARCH("," &amp; E4 &amp; ",", "," &amp; SUBSTITUTE(E77," ","") &amp; ",")))),C77/IF(E77="All",COUNTIF(B4:G4,"&lt;&gt;"),LEN(SUBSTITUTE(E77," ",""))-LEN(SUBSTITUTE(SUBSTITUTE(E77," ",""),",",""))+1),0))</f>
        <v/>
      </c>
      <c r="AA77" s="62">
        <f>IF(OR(ISBLANK(E4),ISBLANK(D4),ISBLANK(C77),ISBLANK(D77),ISBLANK(E77)),"",IF(AND(D77=D4,OR(E77="All",ISNUMBER(SEARCH("," &amp; E4 &amp; ",", "," &amp; SUBSTITUTE(E77," ","") &amp; ",")))),C77/IF(E77="All",COUNTIF(B4:G4,"&lt;&gt;"),LEN(SUBSTITUTE(E77," ",""))-LEN(SUBSTITUTE(SUBSTITUTE(E77," ",""),",",""))+1),0))</f>
        <v/>
      </c>
      <c r="AB77" s="1" t="n"/>
      <c r="AC77" s="62">
        <f>IF(OR(ISBLANK(E4),ISBLANK(F4),ISBLANK(C77),ISBLANK(D77),ISBLANK(E77)),"",IF(AND(D77=F4,OR(E77="All",ISNUMBER(SEARCH("," &amp; E4 &amp; ",", "," &amp; SUBSTITUTE(E77," ","") &amp; ",")))),C77/IF(E77="All",COUNTIF(B4:G4,"&lt;&gt;"),LEN(SUBSTITUTE(E77," ",""))-LEN(SUBSTITUTE(SUBSTITUTE(E77," ",""),",",""))+1),0))</f>
        <v/>
      </c>
      <c r="AD77" s="62">
        <f>IF(OR(ISBLANK(E4),ISBLANK(G4),ISBLANK(C77),ISBLANK(D77),ISBLANK(E77)),"",IF(AND(D77=G4,OR(E77="All",ISNUMBER(SEARCH("," &amp; E4 &amp; ",", "," &amp; SUBSTITUTE(E77," ","") &amp; ",")))),C77/IF(E77="All",COUNTIF(B4:G4,"&lt;&gt;"),LEN(SUBSTITUTE(E77," ",""))-LEN(SUBSTITUTE(SUBSTITUTE(E77," ",""),",",""))+1),0))</f>
        <v/>
      </c>
      <c r="AE77" s="62">
        <f>IF(OR(ISBLANK(F4),ISBLANK(B4),ISBLANK(C77),ISBLANK(D77),ISBLANK(E77)),"",IF(AND(D77=B4,OR(E77="All",ISNUMBER(SEARCH("," &amp; F4 &amp; ",", "," &amp; SUBSTITUTE(E77," ","") &amp; ",")))),C77/IF(E77="All",COUNTIF(B4:G4,"&lt;&gt;"),LEN(SUBSTITUTE(E77," ",""))-LEN(SUBSTITUTE(SUBSTITUTE(E77," ",""),",",""))+1),0))</f>
        <v/>
      </c>
      <c r="AF77" s="62">
        <f>IF(OR(ISBLANK(F4),ISBLANK(C4),ISBLANK(C77),ISBLANK(D77),ISBLANK(E77)),"",IF(AND(D77=C4,OR(E77="All",ISNUMBER(SEARCH("," &amp; F4 &amp; ",", "," &amp; SUBSTITUTE(E77," ","") &amp; ",")))),C77/IF(E77="All",COUNTIF(B4:G4,"&lt;&gt;"),LEN(SUBSTITUTE(E77," ",""))-LEN(SUBSTITUTE(SUBSTITUTE(E77," ",""),",",""))+1),0))</f>
        <v/>
      </c>
      <c r="AG77" s="62">
        <f>IF(OR(ISBLANK(F4),ISBLANK(D4),ISBLANK(C77),ISBLANK(D77),ISBLANK(E77)),"",IF(AND(D77=D4,OR(E77="All",ISNUMBER(SEARCH("," &amp; F4 &amp; ",", "," &amp; SUBSTITUTE(E77," ","") &amp; ",")))),C77/IF(E77="All",COUNTIF(B4:G4,"&lt;&gt;"),LEN(SUBSTITUTE(E77," ",""))-LEN(SUBSTITUTE(SUBSTITUTE(E77," ",""),",",""))+1),0))</f>
        <v/>
      </c>
      <c r="AH77" s="62">
        <f>IF(OR(ISBLANK(F4),ISBLANK(E4),ISBLANK(C77),ISBLANK(D77),ISBLANK(E77)),"",IF(AND(D77=E4,OR(E77="All",ISNUMBER(SEARCH("," &amp; F4 &amp; ",", "," &amp; SUBSTITUTE(E77," ","") &amp; ",")))),C77/IF(E77="All",COUNTIF(B4:G4,"&lt;&gt;"),LEN(SUBSTITUTE(E77," ",""))-LEN(SUBSTITUTE(SUBSTITUTE(E77," ",""),",",""))+1),0))</f>
        <v/>
      </c>
      <c r="AJ77" s="62">
        <f>IF(OR(ISBLANK(F4),ISBLANK(G4),ISBLANK(C77),ISBLANK(D77),ISBLANK(E77)),"",IF(AND(D77=G4,OR(E77="All",ISNUMBER(SEARCH("," &amp; F4 &amp; ",", "," &amp; SUBSTITUTE(E77," ","") &amp; ",")))),C77/IF(E77="All",COUNTIF(B4:G4,"&lt;&gt;"),LEN(SUBSTITUTE(E77," ",""))-LEN(SUBSTITUTE(SUBSTITUTE(E77," ",""),",",""))+1),0))</f>
        <v/>
      </c>
      <c r="AK77" s="62">
        <f>IF(OR(ISBLANK(G4),ISBLANK(B4),ISBLANK(C77),ISBLANK(D77),ISBLANK(E77)),"",IF(AND(D77=B4,OR(E77="All",ISNUMBER(SEARCH("," &amp; G4 &amp; ",", "," &amp; SUBSTITUTE(E77," ","") &amp; ",")))),C77/IF(E77="All",COUNTIF(B4:G4,"&lt;&gt;"),LEN(SUBSTITUTE(E77," ",""))-LEN(SUBSTITUTE(SUBSTITUTE(E77," ",""),",",""))+1),0))</f>
        <v/>
      </c>
      <c r="AL77" s="62">
        <f>IF(OR(ISBLANK(G4),ISBLANK(C4),ISBLANK(C77),ISBLANK(D77),ISBLANK(E77)),"",IF(AND(D77=C4,OR(E77="All",ISNUMBER(SEARCH("," &amp; G4 &amp; ",", "," &amp; SUBSTITUTE(E77," ","") &amp; ",")))),C77/IF(E77="All",COUNTIF(B4:G4,"&lt;&gt;"),LEN(SUBSTITUTE(E77," ",""))-LEN(SUBSTITUTE(SUBSTITUTE(E77," ",""),",",""))+1),0))</f>
        <v/>
      </c>
      <c r="AM77" s="62">
        <f>IF(OR(ISBLANK(G4),ISBLANK(D4),ISBLANK(C77),ISBLANK(D77),ISBLANK(E77)),"",IF(AND(D77=D4,OR(E77="All",ISNUMBER(SEARCH("," &amp; G4 &amp; ",", "," &amp; SUBSTITUTE(E77," ","") &amp; ",")))),C77/IF(E77="All",COUNTIF(B4:G4,"&lt;&gt;"),LEN(SUBSTITUTE(E77," ",""))-LEN(SUBSTITUTE(SUBSTITUTE(E77," ",""),",",""))+1),0))</f>
        <v/>
      </c>
      <c r="AN77" s="62">
        <f>IF(OR(ISBLANK(G4),ISBLANK(E4),ISBLANK(C77),ISBLANK(D77),ISBLANK(E77)),"",IF(AND(D77=E4,OR(E77="All",ISNUMBER(SEARCH("," &amp; G4 &amp; ",", "," &amp; SUBSTITUTE(E77," ","") &amp; ",")))),C77/IF(E77="All",COUNTIF(B4:G4,"&lt;&gt;"),LEN(SUBSTITUTE(E77," ",""))-LEN(SUBSTITUTE(SUBSTITUTE(E77," ",""),",",""))+1),0))</f>
        <v/>
      </c>
      <c r="AO77" s="62">
        <f>IF(OR(ISBLANK(G4),ISBLANK(F4),ISBLANK(C77),ISBLANK(D77),ISBLANK(E77)),"",IF(AND(D77=F4,OR(E77="All",ISNUMBER(SEARCH("," &amp; G4 &amp; ",", "," &amp; SUBSTITUTE(E77," ","") &amp; ",")))),C77/IF(E77="All",COUNTIF(B4:G4,"&lt;&gt;"),LEN(SUBSTITUTE(E77," ",""))-LEN(SUBSTITUTE(SUBSTITUTE(E77," ",""),",",""))+1),0))</f>
        <v/>
      </c>
    </row>
    <row r="78" customFormat="1" s="1">
      <c r="A78" s="60" t="n"/>
      <c r="B78" s="61" t="n"/>
      <c r="C78" s="62" t="n"/>
      <c r="D78" s="61" t="n"/>
      <c r="E78" s="63" t="n"/>
      <c r="F78" s="1" t="n"/>
      <c r="G78" s="1" t="n"/>
      <c r="H78" s="62">
        <f>IF(OR(ISBLANK(B4),ISBLANK(C4),ISBLANK(C78),ISBLANK(D78),ISBLANK(E78)),"",IF(AND(D78=C4,OR(E78="All",ISNUMBER(SEARCH("," &amp; B4 &amp; ",", "," &amp; SUBSTITUTE(E78," ","") &amp; ",")))),C78/IF(E78="All",COUNTIF(B4:G4,"&lt;&gt;"),LEN(SUBSTITUTE(E78," ",""))-LEN(SUBSTITUTE(SUBSTITUTE(E78," ",""),",",""))+1),0))</f>
        <v/>
      </c>
      <c r="I78" s="62">
        <f>IF(OR(ISBLANK(B4),ISBLANK(D4),ISBLANK(C78),ISBLANK(D78),ISBLANK(E78)),"",IF(AND(D78=D4,OR(E78="All",ISNUMBER(SEARCH("," &amp; B4 &amp; ",", "," &amp; SUBSTITUTE(E78," ","") &amp; ",")))),C78/IF(E78="All",COUNTIF(B4:G4,"&lt;&gt;"),LEN(SUBSTITUTE(E78," ",""))-LEN(SUBSTITUTE(SUBSTITUTE(E78," ",""),",",""))+1),0))</f>
        <v/>
      </c>
      <c r="J78" s="62">
        <f>IF(OR(ISBLANK(B4),ISBLANK(E4),ISBLANK(C78),ISBLANK(D78),ISBLANK(E78)),"",IF(AND(D78=E4,OR(E78="All",ISNUMBER(SEARCH("," &amp; B4 &amp; ",", "," &amp; SUBSTITUTE(E78," ","") &amp; ",")))),C78/IF(E78="All",COUNTIF(B4:G4,"&lt;&gt;"),LEN(SUBSTITUTE(E78," ",""))-LEN(SUBSTITUTE(SUBSTITUTE(E78," ",""),",",""))+1),0))</f>
        <v/>
      </c>
      <c r="K78" s="62">
        <f>IF(OR(ISBLANK(B4),ISBLANK(F4),ISBLANK(C78),ISBLANK(D78),ISBLANK(E78)),"",IF(AND(D78=F4,OR(E78="All",ISNUMBER(SEARCH("," &amp; B4 &amp; ",", "," &amp; SUBSTITUTE(E78," ","") &amp; ",")))),C78/IF(E78="All",COUNTIF(B4:G4,"&lt;&gt;"),LEN(SUBSTITUTE(E78," ",""))-LEN(SUBSTITUTE(SUBSTITUTE(E78," ",""),",",""))+1),0))</f>
        <v/>
      </c>
      <c r="L78" s="62">
        <f>IF(OR(ISBLANK(B4),ISBLANK(G4),ISBLANK(C78),ISBLANK(D78),ISBLANK(E78)),"",IF(AND(D78=G4,OR(E78="All",ISNUMBER(SEARCH("," &amp; B4 &amp; ",", "," &amp; SUBSTITUTE(E78," ","") &amp; ",")))),C78/IF(E78="All",COUNTIF(B4:G4,"&lt;&gt;"),LEN(SUBSTITUTE(E78," ",""))-LEN(SUBSTITUTE(SUBSTITUTE(E78," ",""),",",""))+1),0))</f>
        <v/>
      </c>
      <c r="M78" s="62">
        <f>IF(OR(ISBLANK(C4),ISBLANK(B4),ISBLANK(C78),ISBLANK(D78),ISBLANK(E78)),"",IF(AND(D78=B4,OR(E78="All",ISNUMBER(SEARCH("," &amp; C4 &amp; ",", "," &amp; SUBSTITUTE(E78," ","") &amp; ",")))),C78/IF(E78="All",COUNTIF(B4:G4,"&lt;&gt;"),LEN(SUBSTITUTE(E78," ",""))-LEN(SUBSTITUTE(SUBSTITUTE(E78," ",""),",",""))+1),0))</f>
        <v/>
      </c>
      <c r="N78" s="1" t="n"/>
      <c r="O78" s="62">
        <f>IF(OR(ISBLANK(C4),ISBLANK(D4),ISBLANK(C78),ISBLANK(D78),ISBLANK(E78)),"",IF(AND(D78=D4,OR(E78="All",ISNUMBER(SEARCH("," &amp; C4 &amp; ",", "," &amp; SUBSTITUTE(E78," ","") &amp; ",")))),C78/IF(E78="All",COUNTIF(B4:G4,"&lt;&gt;"),LEN(SUBSTITUTE(E78," ",""))-LEN(SUBSTITUTE(SUBSTITUTE(E78," ",""),",",""))+1),0))</f>
        <v/>
      </c>
      <c r="P78" s="62">
        <f>IF(OR(ISBLANK(C4),ISBLANK(E4),ISBLANK(C78),ISBLANK(D78),ISBLANK(E78)),"",IF(AND(D78=E4,OR(E78="All",ISNUMBER(SEARCH("," &amp; C4 &amp; ",", "," &amp; SUBSTITUTE(E78," ","") &amp; ",")))),C78/IF(E78="All",COUNTIF(B4:G4,"&lt;&gt;"),LEN(SUBSTITUTE(E78," ",""))-LEN(SUBSTITUTE(SUBSTITUTE(E78," ",""),",",""))+1),0))</f>
        <v/>
      </c>
      <c r="Q78" s="62">
        <f>IF(OR(ISBLANK(C4),ISBLANK(F4),ISBLANK(C78),ISBLANK(D78),ISBLANK(E78)),"",IF(AND(D78=F4,OR(E78="All",ISNUMBER(SEARCH("," &amp; C4 &amp; ",", "," &amp; SUBSTITUTE(E78," ","") &amp; ",")))),C78/IF(E78="All",COUNTIF(B4:G4,"&lt;&gt;"),LEN(SUBSTITUTE(E78," ",""))-LEN(SUBSTITUTE(SUBSTITUTE(E78," ",""),",",""))+1),0))</f>
        <v/>
      </c>
      <c r="R78" s="62">
        <f>IF(OR(ISBLANK(C4),ISBLANK(G4),ISBLANK(C78),ISBLANK(D78),ISBLANK(E78)),"",IF(AND(D78=G4,OR(E78="All",ISNUMBER(SEARCH("," &amp; C4 &amp; ",", "," &amp; SUBSTITUTE(E78," ","") &amp; ",")))),C78/IF(E78="All",COUNTIF(B4:G4,"&lt;&gt;"),LEN(SUBSTITUTE(E78," ",""))-LEN(SUBSTITUTE(SUBSTITUTE(E78," ",""),",",""))+1),0))</f>
        <v/>
      </c>
      <c r="S78" s="62">
        <f>IF(OR(ISBLANK(D4),ISBLANK(B4),ISBLANK(C78),ISBLANK(D78),ISBLANK(E78)),"",IF(AND(D78=B4,OR(E78="All",ISNUMBER(SEARCH("," &amp; D4 &amp; ",", "," &amp; SUBSTITUTE(E78," ","") &amp; ",")))),C78/IF(E78="All",COUNTIF(B4:G4,"&lt;&gt;"),LEN(SUBSTITUTE(E78," ",""))-LEN(SUBSTITUTE(SUBSTITUTE(E78," ",""),",",""))+1),0))</f>
        <v/>
      </c>
      <c r="T78" s="62">
        <f>IF(OR(ISBLANK(D4),ISBLANK(C4),ISBLANK(C78),ISBLANK(D78),ISBLANK(E78)),"",IF(AND(D78=C4,OR(E78="All",ISNUMBER(SEARCH("," &amp; D4 &amp; ",", "," &amp; SUBSTITUTE(E78," ","") &amp; ",")))),C78/IF(E78="All",COUNTIF(B4:G4,"&lt;&gt;"),LEN(SUBSTITUTE(E78," ",""))-LEN(SUBSTITUTE(SUBSTITUTE(E78," ",""),",",""))+1),0))</f>
        <v/>
      </c>
      <c r="U78" s="1" t="n"/>
      <c r="V78" s="62">
        <f>IF(OR(ISBLANK(D4),ISBLANK(E4),ISBLANK(C78),ISBLANK(D78),ISBLANK(E78)),"",IF(AND(D78=E4,OR(E78="All",ISNUMBER(SEARCH("," &amp; D4 &amp; ",", "," &amp; SUBSTITUTE(E78," ","") &amp; ",")))),C78/IF(E78="All",COUNTIF(B4:G4,"&lt;&gt;"),LEN(SUBSTITUTE(E78," ",""))-LEN(SUBSTITUTE(SUBSTITUTE(E78," ",""),",",""))+1),0))</f>
        <v/>
      </c>
      <c r="W78" s="62">
        <f>IF(OR(ISBLANK(D4),ISBLANK(F4),ISBLANK(C78),ISBLANK(D78),ISBLANK(E78)),"",IF(AND(D78=F4,OR(E78="All",ISNUMBER(SEARCH("," &amp; D4 &amp; ",", "," &amp; SUBSTITUTE(E78," ","") &amp; ",")))),C78/IF(E78="All",COUNTIF(B4:G4,"&lt;&gt;"),LEN(SUBSTITUTE(E78," ",""))-LEN(SUBSTITUTE(SUBSTITUTE(E78," ",""),",",""))+1),0))</f>
        <v/>
      </c>
      <c r="X78" s="62">
        <f>IF(OR(ISBLANK(D4),ISBLANK(G4),ISBLANK(C78),ISBLANK(D78),ISBLANK(E78)),"",IF(AND(D78=G4,OR(E78="All",ISNUMBER(SEARCH("," &amp; D4 &amp; ",", "," &amp; SUBSTITUTE(E78," ","") &amp; ",")))),C78/IF(E78="All",COUNTIF(B4:G4,"&lt;&gt;"),LEN(SUBSTITUTE(E78," ",""))-LEN(SUBSTITUTE(SUBSTITUTE(E78," ",""),",",""))+1),0))</f>
        <v/>
      </c>
      <c r="Y78" s="62">
        <f>IF(OR(ISBLANK(E4),ISBLANK(B4),ISBLANK(C78),ISBLANK(D78),ISBLANK(E78)),"",IF(AND(D78=B4,OR(E78="All",ISNUMBER(SEARCH("," &amp; E4 &amp; ",", "," &amp; SUBSTITUTE(E78," ","") &amp; ",")))),C78/IF(E78="All",COUNTIF(B4:G4,"&lt;&gt;"),LEN(SUBSTITUTE(E78," ",""))-LEN(SUBSTITUTE(SUBSTITUTE(E78," ",""),",",""))+1),0))</f>
        <v/>
      </c>
      <c r="Z78" s="62">
        <f>IF(OR(ISBLANK(E4),ISBLANK(C4),ISBLANK(C78),ISBLANK(D78),ISBLANK(E78)),"",IF(AND(D78=C4,OR(E78="All",ISNUMBER(SEARCH("," &amp; E4 &amp; ",", "," &amp; SUBSTITUTE(E78," ","") &amp; ",")))),C78/IF(E78="All",COUNTIF(B4:G4,"&lt;&gt;"),LEN(SUBSTITUTE(E78," ",""))-LEN(SUBSTITUTE(SUBSTITUTE(E78," ",""),",",""))+1),0))</f>
        <v/>
      </c>
      <c r="AA78" s="62">
        <f>IF(OR(ISBLANK(E4),ISBLANK(D4),ISBLANK(C78),ISBLANK(D78),ISBLANK(E78)),"",IF(AND(D78=D4,OR(E78="All",ISNUMBER(SEARCH("," &amp; E4 &amp; ",", "," &amp; SUBSTITUTE(E78," ","") &amp; ",")))),C78/IF(E78="All",COUNTIF(B4:G4,"&lt;&gt;"),LEN(SUBSTITUTE(E78," ",""))-LEN(SUBSTITUTE(SUBSTITUTE(E78," ",""),",",""))+1),0))</f>
        <v/>
      </c>
      <c r="AB78" s="1" t="n"/>
      <c r="AC78" s="62">
        <f>IF(OR(ISBLANK(E4),ISBLANK(F4),ISBLANK(C78),ISBLANK(D78),ISBLANK(E78)),"",IF(AND(D78=F4,OR(E78="All",ISNUMBER(SEARCH("," &amp; E4 &amp; ",", "," &amp; SUBSTITUTE(E78," ","") &amp; ",")))),C78/IF(E78="All",COUNTIF(B4:G4,"&lt;&gt;"),LEN(SUBSTITUTE(E78," ",""))-LEN(SUBSTITUTE(SUBSTITUTE(E78," ",""),",",""))+1),0))</f>
        <v/>
      </c>
      <c r="AD78" s="62">
        <f>IF(OR(ISBLANK(E4),ISBLANK(G4),ISBLANK(C78),ISBLANK(D78),ISBLANK(E78)),"",IF(AND(D78=G4,OR(E78="All",ISNUMBER(SEARCH("," &amp; E4 &amp; ",", "," &amp; SUBSTITUTE(E78," ","") &amp; ",")))),C78/IF(E78="All",COUNTIF(B4:G4,"&lt;&gt;"),LEN(SUBSTITUTE(E78," ",""))-LEN(SUBSTITUTE(SUBSTITUTE(E78," ",""),",",""))+1),0))</f>
        <v/>
      </c>
      <c r="AE78" s="62">
        <f>IF(OR(ISBLANK(F4),ISBLANK(B4),ISBLANK(C78),ISBLANK(D78),ISBLANK(E78)),"",IF(AND(D78=B4,OR(E78="All",ISNUMBER(SEARCH("," &amp; F4 &amp; ",", "," &amp; SUBSTITUTE(E78," ","") &amp; ",")))),C78/IF(E78="All",COUNTIF(B4:G4,"&lt;&gt;"),LEN(SUBSTITUTE(E78," ",""))-LEN(SUBSTITUTE(SUBSTITUTE(E78," ",""),",",""))+1),0))</f>
        <v/>
      </c>
      <c r="AF78" s="62">
        <f>IF(OR(ISBLANK(F4),ISBLANK(C4),ISBLANK(C78),ISBLANK(D78),ISBLANK(E78)),"",IF(AND(D78=C4,OR(E78="All",ISNUMBER(SEARCH("," &amp; F4 &amp; ",", "," &amp; SUBSTITUTE(E78," ","") &amp; ",")))),C78/IF(E78="All",COUNTIF(B4:G4,"&lt;&gt;"),LEN(SUBSTITUTE(E78," ",""))-LEN(SUBSTITUTE(SUBSTITUTE(E78," ",""),",",""))+1),0))</f>
        <v/>
      </c>
      <c r="AG78" s="62">
        <f>IF(OR(ISBLANK(F4),ISBLANK(D4),ISBLANK(C78),ISBLANK(D78),ISBLANK(E78)),"",IF(AND(D78=D4,OR(E78="All",ISNUMBER(SEARCH("," &amp; F4 &amp; ",", "," &amp; SUBSTITUTE(E78," ","") &amp; ",")))),C78/IF(E78="All",COUNTIF(B4:G4,"&lt;&gt;"),LEN(SUBSTITUTE(E78," ",""))-LEN(SUBSTITUTE(SUBSTITUTE(E78," ",""),",",""))+1),0))</f>
        <v/>
      </c>
      <c r="AH78" s="62">
        <f>IF(OR(ISBLANK(F4),ISBLANK(E4),ISBLANK(C78),ISBLANK(D78),ISBLANK(E78)),"",IF(AND(D78=E4,OR(E78="All",ISNUMBER(SEARCH("," &amp; F4 &amp; ",", "," &amp; SUBSTITUTE(E78," ","") &amp; ",")))),C78/IF(E78="All",COUNTIF(B4:G4,"&lt;&gt;"),LEN(SUBSTITUTE(E78," ",""))-LEN(SUBSTITUTE(SUBSTITUTE(E78," ",""),",",""))+1),0))</f>
        <v/>
      </c>
      <c r="AJ78" s="62">
        <f>IF(OR(ISBLANK(F4),ISBLANK(G4),ISBLANK(C78),ISBLANK(D78),ISBLANK(E78)),"",IF(AND(D78=G4,OR(E78="All",ISNUMBER(SEARCH("," &amp; F4 &amp; ",", "," &amp; SUBSTITUTE(E78," ","") &amp; ",")))),C78/IF(E78="All",COUNTIF(B4:G4,"&lt;&gt;"),LEN(SUBSTITUTE(E78," ",""))-LEN(SUBSTITUTE(SUBSTITUTE(E78," ",""),",",""))+1),0))</f>
        <v/>
      </c>
      <c r="AK78" s="62">
        <f>IF(OR(ISBLANK(G4),ISBLANK(B4),ISBLANK(C78),ISBLANK(D78),ISBLANK(E78)),"",IF(AND(D78=B4,OR(E78="All",ISNUMBER(SEARCH("," &amp; G4 &amp; ",", "," &amp; SUBSTITUTE(E78," ","") &amp; ",")))),C78/IF(E78="All",COUNTIF(B4:G4,"&lt;&gt;"),LEN(SUBSTITUTE(E78," ",""))-LEN(SUBSTITUTE(SUBSTITUTE(E78," ",""),",",""))+1),0))</f>
        <v/>
      </c>
      <c r="AL78" s="62">
        <f>IF(OR(ISBLANK(G4),ISBLANK(C4),ISBLANK(C78),ISBLANK(D78),ISBLANK(E78)),"",IF(AND(D78=C4,OR(E78="All",ISNUMBER(SEARCH("," &amp; G4 &amp; ",", "," &amp; SUBSTITUTE(E78," ","") &amp; ",")))),C78/IF(E78="All",COUNTIF(B4:G4,"&lt;&gt;"),LEN(SUBSTITUTE(E78," ",""))-LEN(SUBSTITUTE(SUBSTITUTE(E78," ",""),",",""))+1),0))</f>
        <v/>
      </c>
      <c r="AM78" s="62">
        <f>IF(OR(ISBLANK(G4),ISBLANK(D4),ISBLANK(C78),ISBLANK(D78),ISBLANK(E78)),"",IF(AND(D78=D4,OR(E78="All",ISNUMBER(SEARCH("," &amp; G4 &amp; ",", "," &amp; SUBSTITUTE(E78," ","") &amp; ",")))),C78/IF(E78="All",COUNTIF(B4:G4,"&lt;&gt;"),LEN(SUBSTITUTE(E78," ",""))-LEN(SUBSTITUTE(SUBSTITUTE(E78," ",""),",",""))+1),0))</f>
        <v/>
      </c>
      <c r="AN78" s="62">
        <f>IF(OR(ISBLANK(G4),ISBLANK(E4),ISBLANK(C78),ISBLANK(D78),ISBLANK(E78)),"",IF(AND(D78=E4,OR(E78="All",ISNUMBER(SEARCH("," &amp; G4 &amp; ",", "," &amp; SUBSTITUTE(E78," ","") &amp; ",")))),C78/IF(E78="All",COUNTIF(B4:G4,"&lt;&gt;"),LEN(SUBSTITUTE(E78," ",""))-LEN(SUBSTITUTE(SUBSTITUTE(E78," ",""),",",""))+1),0))</f>
        <v/>
      </c>
      <c r="AO78" s="62">
        <f>IF(OR(ISBLANK(G4),ISBLANK(F4),ISBLANK(C78),ISBLANK(D78),ISBLANK(E78)),"",IF(AND(D78=F4,OR(E78="All",ISNUMBER(SEARCH("," &amp; G4 &amp; ",", "," &amp; SUBSTITUTE(E78," ","") &amp; ",")))),C78/IF(E78="All",COUNTIF(B4:G4,"&lt;&gt;"),LEN(SUBSTITUTE(E78," ",""))-LEN(SUBSTITUTE(SUBSTITUTE(E78," ",""),",",""))+1),0))</f>
        <v/>
      </c>
    </row>
    <row r="79" customFormat="1" s="1">
      <c r="A79" s="60" t="n"/>
      <c r="B79" s="61" t="n"/>
      <c r="C79" s="62" t="n"/>
      <c r="D79" s="61" t="n"/>
      <c r="E79" s="63" t="n"/>
      <c r="F79" s="1" t="n"/>
      <c r="G79" s="1" t="n"/>
      <c r="H79" s="62">
        <f>IF(OR(ISBLANK(B4),ISBLANK(C4),ISBLANK(C79),ISBLANK(D79),ISBLANK(E79)),"",IF(AND(D79=C4,OR(E79="All",ISNUMBER(SEARCH("," &amp; B4 &amp; ",", "," &amp; SUBSTITUTE(E79," ","") &amp; ",")))),C79/IF(E79="All",COUNTIF(B4:G4,"&lt;&gt;"),LEN(SUBSTITUTE(E79," ",""))-LEN(SUBSTITUTE(SUBSTITUTE(E79," ",""),",",""))+1),0))</f>
        <v/>
      </c>
      <c r="I79" s="62">
        <f>IF(OR(ISBLANK(B4),ISBLANK(D4),ISBLANK(C79),ISBLANK(D79),ISBLANK(E79)),"",IF(AND(D79=D4,OR(E79="All",ISNUMBER(SEARCH("," &amp; B4 &amp; ",", "," &amp; SUBSTITUTE(E79," ","") &amp; ",")))),C79/IF(E79="All",COUNTIF(B4:G4,"&lt;&gt;"),LEN(SUBSTITUTE(E79," ",""))-LEN(SUBSTITUTE(SUBSTITUTE(E79," ",""),",",""))+1),0))</f>
        <v/>
      </c>
      <c r="J79" s="62">
        <f>IF(OR(ISBLANK(B4),ISBLANK(E4),ISBLANK(C79),ISBLANK(D79),ISBLANK(E79)),"",IF(AND(D79=E4,OR(E79="All",ISNUMBER(SEARCH("," &amp; B4 &amp; ",", "," &amp; SUBSTITUTE(E79," ","") &amp; ",")))),C79/IF(E79="All",COUNTIF(B4:G4,"&lt;&gt;"),LEN(SUBSTITUTE(E79," ",""))-LEN(SUBSTITUTE(SUBSTITUTE(E79," ",""),",",""))+1),0))</f>
        <v/>
      </c>
      <c r="K79" s="62">
        <f>IF(OR(ISBLANK(B4),ISBLANK(F4),ISBLANK(C79),ISBLANK(D79),ISBLANK(E79)),"",IF(AND(D79=F4,OR(E79="All",ISNUMBER(SEARCH("," &amp; B4 &amp; ",", "," &amp; SUBSTITUTE(E79," ","") &amp; ",")))),C79/IF(E79="All",COUNTIF(B4:G4,"&lt;&gt;"),LEN(SUBSTITUTE(E79," ",""))-LEN(SUBSTITUTE(SUBSTITUTE(E79," ",""),",",""))+1),0))</f>
        <v/>
      </c>
      <c r="L79" s="62">
        <f>IF(OR(ISBLANK(B4),ISBLANK(G4),ISBLANK(C79),ISBLANK(D79),ISBLANK(E79)),"",IF(AND(D79=G4,OR(E79="All",ISNUMBER(SEARCH("," &amp; B4 &amp; ",", "," &amp; SUBSTITUTE(E79," ","") &amp; ",")))),C79/IF(E79="All",COUNTIF(B4:G4,"&lt;&gt;"),LEN(SUBSTITUTE(E79," ",""))-LEN(SUBSTITUTE(SUBSTITUTE(E79," ",""),",",""))+1),0))</f>
        <v/>
      </c>
      <c r="M79" s="62">
        <f>IF(OR(ISBLANK(C4),ISBLANK(B4),ISBLANK(C79),ISBLANK(D79),ISBLANK(E79)),"",IF(AND(D79=B4,OR(E79="All",ISNUMBER(SEARCH("," &amp; C4 &amp; ",", "," &amp; SUBSTITUTE(E79," ","") &amp; ",")))),C79/IF(E79="All",COUNTIF(B4:G4,"&lt;&gt;"),LEN(SUBSTITUTE(E79," ",""))-LEN(SUBSTITUTE(SUBSTITUTE(E79," ",""),",",""))+1),0))</f>
        <v/>
      </c>
      <c r="N79" s="1" t="n"/>
      <c r="O79" s="62">
        <f>IF(OR(ISBLANK(C4),ISBLANK(D4),ISBLANK(C79),ISBLANK(D79),ISBLANK(E79)),"",IF(AND(D79=D4,OR(E79="All",ISNUMBER(SEARCH("," &amp; C4 &amp; ",", "," &amp; SUBSTITUTE(E79," ","") &amp; ",")))),C79/IF(E79="All",COUNTIF(B4:G4,"&lt;&gt;"),LEN(SUBSTITUTE(E79," ",""))-LEN(SUBSTITUTE(SUBSTITUTE(E79," ",""),",",""))+1),0))</f>
        <v/>
      </c>
      <c r="P79" s="62">
        <f>IF(OR(ISBLANK(C4),ISBLANK(E4),ISBLANK(C79),ISBLANK(D79),ISBLANK(E79)),"",IF(AND(D79=E4,OR(E79="All",ISNUMBER(SEARCH("," &amp; C4 &amp; ",", "," &amp; SUBSTITUTE(E79," ","") &amp; ",")))),C79/IF(E79="All",COUNTIF(B4:G4,"&lt;&gt;"),LEN(SUBSTITUTE(E79," ",""))-LEN(SUBSTITUTE(SUBSTITUTE(E79," ",""),",",""))+1),0))</f>
        <v/>
      </c>
      <c r="Q79" s="62">
        <f>IF(OR(ISBLANK(C4),ISBLANK(F4),ISBLANK(C79),ISBLANK(D79),ISBLANK(E79)),"",IF(AND(D79=F4,OR(E79="All",ISNUMBER(SEARCH("," &amp; C4 &amp; ",", "," &amp; SUBSTITUTE(E79," ","") &amp; ",")))),C79/IF(E79="All",COUNTIF(B4:G4,"&lt;&gt;"),LEN(SUBSTITUTE(E79," ",""))-LEN(SUBSTITUTE(SUBSTITUTE(E79," ",""),",",""))+1),0))</f>
        <v/>
      </c>
      <c r="R79" s="62">
        <f>IF(OR(ISBLANK(C4),ISBLANK(G4),ISBLANK(C79),ISBLANK(D79),ISBLANK(E79)),"",IF(AND(D79=G4,OR(E79="All",ISNUMBER(SEARCH("," &amp; C4 &amp; ",", "," &amp; SUBSTITUTE(E79," ","") &amp; ",")))),C79/IF(E79="All",COUNTIF(B4:G4,"&lt;&gt;"),LEN(SUBSTITUTE(E79," ",""))-LEN(SUBSTITUTE(SUBSTITUTE(E79," ",""),",",""))+1),0))</f>
        <v/>
      </c>
      <c r="S79" s="62">
        <f>IF(OR(ISBLANK(D4),ISBLANK(B4),ISBLANK(C79),ISBLANK(D79),ISBLANK(E79)),"",IF(AND(D79=B4,OR(E79="All",ISNUMBER(SEARCH("," &amp; D4 &amp; ",", "," &amp; SUBSTITUTE(E79," ","") &amp; ",")))),C79/IF(E79="All",COUNTIF(B4:G4,"&lt;&gt;"),LEN(SUBSTITUTE(E79," ",""))-LEN(SUBSTITUTE(SUBSTITUTE(E79," ",""),",",""))+1),0))</f>
        <v/>
      </c>
      <c r="T79" s="62">
        <f>IF(OR(ISBLANK(D4),ISBLANK(C4),ISBLANK(C79),ISBLANK(D79),ISBLANK(E79)),"",IF(AND(D79=C4,OR(E79="All",ISNUMBER(SEARCH("," &amp; D4 &amp; ",", "," &amp; SUBSTITUTE(E79," ","") &amp; ",")))),C79/IF(E79="All",COUNTIF(B4:G4,"&lt;&gt;"),LEN(SUBSTITUTE(E79," ",""))-LEN(SUBSTITUTE(SUBSTITUTE(E79," ",""),",",""))+1),0))</f>
        <v/>
      </c>
      <c r="U79" s="1" t="n"/>
      <c r="V79" s="62">
        <f>IF(OR(ISBLANK(D4),ISBLANK(E4),ISBLANK(C79),ISBLANK(D79),ISBLANK(E79)),"",IF(AND(D79=E4,OR(E79="All",ISNUMBER(SEARCH("," &amp; D4 &amp; ",", "," &amp; SUBSTITUTE(E79," ","") &amp; ",")))),C79/IF(E79="All",COUNTIF(B4:G4,"&lt;&gt;"),LEN(SUBSTITUTE(E79," ",""))-LEN(SUBSTITUTE(SUBSTITUTE(E79," ",""),",",""))+1),0))</f>
        <v/>
      </c>
      <c r="W79" s="62">
        <f>IF(OR(ISBLANK(D4),ISBLANK(F4),ISBLANK(C79),ISBLANK(D79),ISBLANK(E79)),"",IF(AND(D79=F4,OR(E79="All",ISNUMBER(SEARCH("," &amp; D4 &amp; ",", "," &amp; SUBSTITUTE(E79," ","") &amp; ",")))),C79/IF(E79="All",COUNTIF(B4:G4,"&lt;&gt;"),LEN(SUBSTITUTE(E79," ",""))-LEN(SUBSTITUTE(SUBSTITUTE(E79," ",""),",",""))+1),0))</f>
        <v/>
      </c>
      <c r="X79" s="62">
        <f>IF(OR(ISBLANK(D4),ISBLANK(G4),ISBLANK(C79),ISBLANK(D79),ISBLANK(E79)),"",IF(AND(D79=G4,OR(E79="All",ISNUMBER(SEARCH("," &amp; D4 &amp; ",", "," &amp; SUBSTITUTE(E79," ","") &amp; ",")))),C79/IF(E79="All",COUNTIF(B4:G4,"&lt;&gt;"),LEN(SUBSTITUTE(E79," ",""))-LEN(SUBSTITUTE(SUBSTITUTE(E79," ",""),",",""))+1),0))</f>
        <v/>
      </c>
      <c r="Y79" s="62">
        <f>IF(OR(ISBLANK(E4),ISBLANK(B4),ISBLANK(C79),ISBLANK(D79),ISBLANK(E79)),"",IF(AND(D79=B4,OR(E79="All",ISNUMBER(SEARCH("," &amp; E4 &amp; ",", "," &amp; SUBSTITUTE(E79," ","") &amp; ",")))),C79/IF(E79="All",COUNTIF(B4:G4,"&lt;&gt;"),LEN(SUBSTITUTE(E79," ",""))-LEN(SUBSTITUTE(SUBSTITUTE(E79," ",""),",",""))+1),0))</f>
        <v/>
      </c>
      <c r="Z79" s="62">
        <f>IF(OR(ISBLANK(E4),ISBLANK(C4),ISBLANK(C79),ISBLANK(D79),ISBLANK(E79)),"",IF(AND(D79=C4,OR(E79="All",ISNUMBER(SEARCH("," &amp; E4 &amp; ",", "," &amp; SUBSTITUTE(E79," ","") &amp; ",")))),C79/IF(E79="All",COUNTIF(B4:G4,"&lt;&gt;"),LEN(SUBSTITUTE(E79," ",""))-LEN(SUBSTITUTE(SUBSTITUTE(E79," ",""),",",""))+1),0))</f>
        <v/>
      </c>
      <c r="AA79" s="62">
        <f>IF(OR(ISBLANK(E4),ISBLANK(D4),ISBLANK(C79),ISBLANK(D79),ISBLANK(E79)),"",IF(AND(D79=D4,OR(E79="All",ISNUMBER(SEARCH("," &amp; E4 &amp; ",", "," &amp; SUBSTITUTE(E79," ","") &amp; ",")))),C79/IF(E79="All",COUNTIF(B4:G4,"&lt;&gt;"),LEN(SUBSTITUTE(E79," ",""))-LEN(SUBSTITUTE(SUBSTITUTE(E79," ",""),",",""))+1),0))</f>
        <v/>
      </c>
      <c r="AB79" s="1" t="n"/>
      <c r="AC79" s="62">
        <f>IF(OR(ISBLANK(E4),ISBLANK(F4),ISBLANK(C79),ISBLANK(D79),ISBLANK(E79)),"",IF(AND(D79=F4,OR(E79="All",ISNUMBER(SEARCH("," &amp; E4 &amp; ",", "," &amp; SUBSTITUTE(E79," ","") &amp; ",")))),C79/IF(E79="All",COUNTIF(B4:G4,"&lt;&gt;"),LEN(SUBSTITUTE(E79," ",""))-LEN(SUBSTITUTE(SUBSTITUTE(E79," ",""),",",""))+1),0))</f>
        <v/>
      </c>
      <c r="AD79" s="62">
        <f>IF(OR(ISBLANK(E4),ISBLANK(G4),ISBLANK(C79),ISBLANK(D79),ISBLANK(E79)),"",IF(AND(D79=G4,OR(E79="All",ISNUMBER(SEARCH("," &amp; E4 &amp; ",", "," &amp; SUBSTITUTE(E79," ","") &amp; ",")))),C79/IF(E79="All",COUNTIF(B4:G4,"&lt;&gt;"),LEN(SUBSTITUTE(E79," ",""))-LEN(SUBSTITUTE(SUBSTITUTE(E79," ",""),",",""))+1),0))</f>
        <v/>
      </c>
      <c r="AE79" s="62">
        <f>IF(OR(ISBLANK(F4),ISBLANK(B4),ISBLANK(C79),ISBLANK(D79),ISBLANK(E79)),"",IF(AND(D79=B4,OR(E79="All",ISNUMBER(SEARCH("," &amp; F4 &amp; ",", "," &amp; SUBSTITUTE(E79," ","") &amp; ",")))),C79/IF(E79="All",COUNTIF(B4:G4,"&lt;&gt;"),LEN(SUBSTITUTE(E79," ",""))-LEN(SUBSTITUTE(SUBSTITUTE(E79," ",""),",",""))+1),0))</f>
        <v/>
      </c>
      <c r="AF79" s="62">
        <f>IF(OR(ISBLANK(F4),ISBLANK(C4),ISBLANK(C79),ISBLANK(D79),ISBLANK(E79)),"",IF(AND(D79=C4,OR(E79="All",ISNUMBER(SEARCH("," &amp; F4 &amp; ",", "," &amp; SUBSTITUTE(E79," ","") &amp; ",")))),C79/IF(E79="All",COUNTIF(B4:G4,"&lt;&gt;"),LEN(SUBSTITUTE(E79," ",""))-LEN(SUBSTITUTE(SUBSTITUTE(E79," ",""),",",""))+1),0))</f>
        <v/>
      </c>
      <c r="AG79" s="62">
        <f>IF(OR(ISBLANK(F4),ISBLANK(D4),ISBLANK(C79),ISBLANK(D79),ISBLANK(E79)),"",IF(AND(D79=D4,OR(E79="All",ISNUMBER(SEARCH("," &amp; F4 &amp; ",", "," &amp; SUBSTITUTE(E79," ","") &amp; ",")))),C79/IF(E79="All",COUNTIF(B4:G4,"&lt;&gt;"),LEN(SUBSTITUTE(E79," ",""))-LEN(SUBSTITUTE(SUBSTITUTE(E79," ",""),",",""))+1),0))</f>
        <v/>
      </c>
      <c r="AH79" s="62">
        <f>IF(OR(ISBLANK(F4),ISBLANK(E4),ISBLANK(C79),ISBLANK(D79),ISBLANK(E79)),"",IF(AND(D79=E4,OR(E79="All",ISNUMBER(SEARCH("," &amp; F4 &amp; ",", "," &amp; SUBSTITUTE(E79," ","") &amp; ",")))),C79/IF(E79="All",COUNTIF(B4:G4,"&lt;&gt;"),LEN(SUBSTITUTE(E79," ",""))-LEN(SUBSTITUTE(SUBSTITUTE(E79," ",""),",",""))+1),0))</f>
        <v/>
      </c>
      <c r="AJ79" s="62">
        <f>IF(OR(ISBLANK(F4),ISBLANK(G4),ISBLANK(C79),ISBLANK(D79),ISBLANK(E79)),"",IF(AND(D79=G4,OR(E79="All",ISNUMBER(SEARCH("," &amp; F4 &amp; ",", "," &amp; SUBSTITUTE(E79," ","") &amp; ",")))),C79/IF(E79="All",COUNTIF(B4:G4,"&lt;&gt;"),LEN(SUBSTITUTE(E79," ",""))-LEN(SUBSTITUTE(SUBSTITUTE(E79," ",""),",",""))+1),0))</f>
        <v/>
      </c>
      <c r="AK79" s="62">
        <f>IF(OR(ISBLANK(G4),ISBLANK(B4),ISBLANK(C79),ISBLANK(D79),ISBLANK(E79)),"",IF(AND(D79=B4,OR(E79="All",ISNUMBER(SEARCH("," &amp; G4 &amp; ",", "," &amp; SUBSTITUTE(E79," ","") &amp; ",")))),C79/IF(E79="All",COUNTIF(B4:G4,"&lt;&gt;"),LEN(SUBSTITUTE(E79," ",""))-LEN(SUBSTITUTE(SUBSTITUTE(E79," ",""),",",""))+1),0))</f>
        <v/>
      </c>
      <c r="AL79" s="62">
        <f>IF(OR(ISBLANK(G4),ISBLANK(C4),ISBLANK(C79),ISBLANK(D79),ISBLANK(E79)),"",IF(AND(D79=C4,OR(E79="All",ISNUMBER(SEARCH("," &amp; G4 &amp; ",", "," &amp; SUBSTITUTE(E79," ","") &amp; ",")))),C79/IF(E79="All",COUNTIF(B4:G4,"&lt;&gt;"),LEN(SUBSTITUTE(E79," ",""))-LEN(SUBSTITUTE(SUBSTITUTE(E79," ",""),",",""))+1),0))</f>
        <v/>
      </c>
      <c r="AM79" s="62">
        <f>IF(OR(ISBLANK(G4),ISBLANK(D4),ISBLANK(C79),ISBLANK(D79),ISBLANK(E79)),"",IF(AND(D79=D4,OR(E79="All",ISNUMBER(SEARCH("," &amp; G4 &amp; ",", "," &amp; SUBSTITUTE(E79," ","") &amp; ",")))),C79/IF(E79="All",COUNTIF(B4:G4,"&lt;&gt;"),LEN(SUBSTITUTE(E79," ",""))-LEN(SUBSTITUTE(SUBSTITUTE(E79," ",""),",",""))+1),0))</f>
        <v/>
      </c>
      <c r="AN79" s="62">
        <f>IF(OR(ISBLANK(G4),ISBLANK(E4),ISBLANK(C79),ISBLANK(D79),ISBLANK(E79)),"",IF(AND(D79=E4,OR(E79="All",ISNUMBER(SEARCH("," &amp; G4 &amp; ",", "," &amp; SUBSTITUTE(E79," ","") &amp; ",")))),C79/IF(E79="All",COUNTIF(B4:G4,"&lt;&gt;"),LEN(SUBSTITUTE(E79," ",""))-LEN(SUBSTITUTE(SUBSTITUTE(E79," ",""),",",""))+1),0))</f>
        <v/>
      </c>
      <c r="AO79" s="62">
        <f>IF(OR(ISBLANK(G4),ISBLANK(F4),ISBLANK(C79),ISBLANK(D79),ISBLANK(E79)),"",IF(AND(D79=F4,OR(E79="All",ISNUMBER(SEARCH("," &amp; G4 &amp; ",", "," &amp; SUBSTITUTE(E79," ","") &amp; ",")))),C79/IF(E79="All",COUNTIF(B4:G4,"&lt;&gt;"),LEN(SUBSTITUTE(E79," ",""))-LEN(SUBSTITUTE(SUBSTITUTE(E79," ",""),",",""))+1),0))</f>
        <v/>
      </c>
    </row>
    <row r="80" customFormat="1" s="1">
      <c r="A80" s="60" t="n"/>
      <c r="B80" s="61" t="n"/>
      <c r="C80" s="62" t="n"/>
      <c r="D80" s="61" t="n"/>
      <c r="E80" s="63" t="n"/>
      <c r="F80" s="1" t="n"/>
      <c r="G80" s="1" t="n"/>
      <c r="H80" s="62">
        <f>IF(OR(ISBLANK(B4),ISBLANK(C4),ISBLANK(C80),ISBLANK(D80),ISBLANK(E80)),"",IF(AND(D80=C4,OR(E80="All",ISNUMBER(SEARCH("," &amp; B4 &amp; ",", "," &amp; SUBSTITUTE(E80," ","") &amp; ",")))),C80/IF(E80="All",COUNTIF(B4:G4,"&lt;&gt;"),LEN(SUBSTITUTE(E80," ",""))-LEN(SUBSTITUTE(SUBSTITUTE(E80," ",""),",",""))+1),0))</f>
        <v/>
      </c>
      <c r="I80" s="62">
        <f>IF(OR(ISBLANK(B4),ISBLANK(D4),ISBLANK(C80),ISBLANK(D80),ISBLANK(E80)),"",IF(AND(D80=D4,OR(E80="All",ISNUMBER(SEARCH("," &amp; B4 &amp; ",", "," &amp; SUBSTITUTE(E80," ","") &amp; ",")))),C80/IF(E80="All",COUNTIF(B4:G4,"&lt;&gt;"),LEN(SUBSTITUTE(E80," ",""))-LEN(SUBSTITUTE(SUBSTITUTE(E80," ",""),",",""))+1),0))</f>
        <v/>
      </c>
      <c r="J80" s="62">
        <f>IF(OR(ISBLANK(B4),ISBLANK(E4),ISBLANK(C80),ISBLANK(D80),ISBLANK(E80)),"",IF(AND(D80=E4,OR(E80="All",ISNUMBER(SEARCH("," &amp; B4 &amp; ",", "," &amp; SUBSTITUTE(E80," ","") &amp; ",")))),C80/IF(E80="All",COUNTIF(B4:G4,"&lt;&gt;"),LEN(SUBSTITUTE(E80," ",""))-LEN(SUBSTITUTE(SUBSTITUTE(E80," ",""),",",""))+1),0))</f>
        <v/>
      </c>
      <c r="K80" s="62">
        <f>IF(OR(ISBLANK(B4),ISBLANK(F4),ISBLANK(C80),ISBLANK(D80),ISBLANK(E80)),"",IF(AND(D80=F4,OR(E80="All",ISNUMBER(SEARCH("," &amp; B4 &amp; ",", "," &amp; SUBSTITUTE(E80," ","") &amp; ",")))),C80/IF(E80="All",COUNTIF(B4:G4,"&lt;&gt;"),LEN(SUBSTITUTE(E80," ",""))-LEN(SUBSTITUTE(SUBSTITUTE(E80," ",""),",",""))+1),0))</f>
        <v/>
      </c>
      <c r="L80" s="62">
        <f>IF(OR(ISBLANK(B4),ISBLANK(G4),ISBLANK(C80),ISBLANK(D80),ISBLANK(E80)),"",IF(AND(D80=G4,OR(E80="All",ISNUMBER(SEARCH("," &amp; B4 &amp; ",", "," &amp; SUBSTITUTE(E80," ","") &amp; ",")))),C80/IF(E80="All",COUNTIF(B4:G4,"&lt;&gt;"),LEN(SUBSTITUTE(E80," ",""))-LEN(SUBSTITUTE(SUBSTITUTE(E80," ",""),",",""))+1),0))</f>
        <v/>
      </c>
      <c r="M80" s="62">
        <f>IF(OR(ISBLANK(C4),ISBLANK(B4),ISBLANK(C80),ISBLANK(D80),ISBLANK(E80)),"",IF(AND(D80=B4,OR(E80="All",ISNUMBER(SEARCH("," &amp; C4 &amp; ",", "," &amp; SUBSTITUTE(E80," ","") &amp; ",")))),C80/IF(E80="All",COUNTIF(B4:G4,"&lt;&gt;"),LEN(SUBSTITUTE(E80," ",""))-LEN(SUBSTITUTE(SUBSTITUTE(E80," ",""),",",""))+1),0))</f>
        <v/>
      </c>
      <c r="N80" s="1" t="n"/>
      <c r="O80" s="62">
        <f>IF(OR(ISBLANK(C4),ISBLANK(D4),ISBLANK(C80),ISBLANK(D80),ISBLANK(E80)),"",IF(AND(D80=D4,OR(E80="All",ISNUMBER(SEARCH("," &amp; C4 &amp; ",", "," &amp; SUBSTITUTE(E80," ","") &amp; ",")))),C80/IF(E80="All",COUNTIF(B4:G4,"&lt;&gt;"),LEN(SUBSTITUTE(E80," ",""))-LEN(SUBSTITUTE(SUBSTITUTE(E80," ",""),",",""))+1),0))</f>
        <v/>
      </c>
      <c r="P80" s="62">
        <f>IF(OR(ISBLANK(C4),ISBLANK(E4),ISBLANK(C80),ISBLANK(D80),ISBLANK(E80)),"",IF(AND(D80=E4,OR(E80="All",ISNUMBER(SEARCH("," &amp; C4 &amp; ",", "," &amp; SUBSTITUTE(E80," ","") &amp; ",")))),C80/IF(E80="All",COUNTIF(B4:G4,"&lt;&gt;"),LEN(SUBSTITUTE(E80," ",""))-LEN(SUBSTITUTE(SUBSTITUTE(E80," ",""),",",""))+1),0))</f>
        <v/>
      </c>
      <c r="Q80" s="62">
        <f>IF(OR(ISBLANK(C4),ISBLANK(F4),ISBLANK(C80),ISBLANK(D80),ISBLANK(E80)),"",IF(AND(D80=F4,OR(E80="All",ISNUMBER(SEARCH("," &amp; C4 &amp; ",", "," &amp; SUBSTITUTE(E80," ","") &amp; ",")))),C80/IF(E80="All",COUNTIF(B4:G4,"&lt;&gt;"),LEN(SUBSTITUTE(E80," ",""))-LEN(SUBSTITUTE(SUBSTITUTE(E80," ",""),",",""))+1),0))</f>
        <v/>
      </c>
      <c r="R80" s="62">
        <f>IF(OR(ISBLANK(C4),ISBLANK(G4),ISBLANK(C80),ISBLANK(D80),ISBLANK(E80)),"",IF(AND(D80=G4,OR(E80="All",ISNUMBER(SEARCH("," &amp; C4 &amp; ",", "," &amp; SUBSTITUTE(E80," ","") &amp; ",")))),C80/IF(E80="All",COUNTIF(B4:G4,"&lt;&gt;"),LEN(SUBSTITUTE(E80," ",""))-LEN(SUBSTITUTE(SUBSTITUTE(E80," ",""),",",""))+1),0))</f>
        <v/>
      </c>
      <c r="S80" s="62">
        <f>IF(OR(ISBLANK(D4),ISBLANK(B4),ISBLANK(C80),ISBLANK(D80),ISBLANK(E80)),"",IF(AND(D80=B4,OR(E80="All",ISNUMBER(SEARCH("," &amp; D4 &amp; ",", "," &amp; SUBSTITUTE(E80," ","") &amp; ",")))),C80/IF(E80="All",COUNTIF(B4:G4,"&lt;&gt;"),LEN(SUBSTITUTE(E80," ",""))-LEN(SUBSTITUTE(SUBSTITUTE(E80," ",""),",",""))+1),0))</f>
        <v/>
      </c>
      <c r="T80" s="62">
        <f>IF(OR(ISBLANK(D4),ISBLANK(C4),ISBLANK(C80),ISBLANK(D80),ISBLANK(E80)),"",IF(AND(D80=C4,OR(E80="All",ISNUMBER(SEARCH("," &amp; D4 &amp; ",", "," &amp; SUBSTITUTE(E80," ","") &amp; ",")))),C80/IF(E80="All",COUNTIF(B4:G4,"&lt;&gt;"),LEN(SUBSTITUTE(E80," ",""))-LEN(SUBSTITUTE(SUBSTITUTE(E80," ",""),",",""))+1),0))</f>
        <v/>
      </c>
      <c r="U80" s="1" t="n"/>
      <c r="V80" s="62">
        <f>IF(OR(ISBLANK(D4),ISBLANK(E4),ISBLANK(C80),ISBLANK(D80),ISBLANK(E80)),"",IF(AND(D80=E4,OR(E80="All",ISNUMBER(SEARCH("," &amp; D4 &amp; ",", "," &amp; SUBSTITUTE(E80," ","") &amp; ",")))),C80/IF(E80="All",COUNTIF(B4:G4,"&lt;&gt;"),LEN(SUBSTITUTE(E80," ",""))-LEN(SUBSTITUTE(SUBSTITUTE(E80," ",""),",",""))+1),0))</f>
        <v/>
      </c>
      <c r="W80" s="62">
        <f>IF(OR(ISBLANK(D4),ISBLANK(F4),ISBLANK(C80),ISBLANK(D80),ISBLANK(E80)),"",IF(AND(D80=F4,OR(E80="All",ISNUMBER(SEARCH("," &amp; D4 &amp; ",", "," &amp; SUBSTITUTE(E80," ","") &amp; ",")))),C80/IF(E80="All",COUNTIF(B4:G4,"&lt;&gt;"),LEN(SUBSTITUTE(E80," ",""))-LEN(SUBSTITUTE(SUBSTITUTE(E80," ",""),",",""))+1),0))</f>
        <v/>
      </c>
      <c r="X80" s="62">
        <f>IF(OR(ISBLANK(D4),ISBLANK(G4),ISBLANK(C80),ISBLANK(D80),ISBLANK(E80)),"",IF(AND(D80=G4,OR(E80="All",ISNUMBER(SEARCH("," &amp; D4 &amp; ",", "," &amp; SUBSTITUTE(E80," ","") &amp; ",")))),C80/IF(E80="All",COUNTIF(B4:G4,"&lt;&gt;"),LEN(SUBSTITUTE(E80," ",""))-LEN(SUBSTITUTE(SUBSTITUTE(E80," ",""),",",""))+1),0))</f>
        <v/>
      </c>
      <c r="Y80" s="62">
        <f>IF(OR(ISBLANK(E4),ISBLANK(B4),ISBLANK(C80),ISBLANK(D80),ISBLANK(E80)),"",IF(AND(D80=B4,OR(E80="All",ISNUMBER(SEARCH("," &amp; E4 &amp; ",", "," &amp; SUBSTITUTE(E80," ","") &amp; ",")))),C80/IF(E80="All",COUNTIF(B4:G4,"&lt;&gt;"),LEN(SUBSTITUTE(E80," ",""))-LEN(SUBSTITUTE(SUBSTITUTE(E80," ",""),",",""))+1),0))</f>
        <v/>
      </c>
      <c r="Z80" s="62">
        <f>IF(OR(ISBLANK(E4),ISBLANK(C4),ISBLANK(C80),ISBLANK(D80),ISBLANK(E80)),"",IF(AND(D80=C4,OR(E80="All",ISNUMBER(SEARCH("," &amp; E4 &amp; ",", "," &amp; SUBSTITUTE(E80," ","") &amp; ",")))),C80/IF(E80="All",COUNTIF(B4:G4,"&lt;&gt;"),LEN(SUBSTITUTE(E80," ",""))-LEN(SUBSTITUTE(SUBSTITUTE(E80," ",""),",",""))+1),0))</f>
        <v/>
      </c>
      <c r="AA80" s="62">
        <f>IF(OR(ISBLANK(E4),ISBLANK(D4),ISBLANK(C80),ISBLANK(D80),ISBLANK(E80)),"",IF(AND(D80=D4,OR(E80="All",ISNUMBER(SEARCH("," &amp; E4 &amp; ",", "," &amp; SUBSTITUTE(E80," ","") &amp; ",")))),C80/IF(E80="All",COUNTIF(B4:G4,"&lt;&gt;"),LEN(SUBSTITUTE(E80," ",""))-LEN(SUBSTITUTE(SUBSTITUTE(E80," ",""),",",""))+1),0))</f>
        <v/>
      </c>
      <c r="AB80" s="1" t="n"/>
      <c r="AC80" s="62">
        <f>IF(OR(ISBLANK(E4),ISBLANK(F4),ISBLANK(C80),ISBLANK(D80),ISBLANK(E80)),"",IF(AND(D80=F4,OR(E80="All",ISNUMBER(SEARCH("," &amp; E4 &amp; ",", "," &amp; SUBSTITUTE(E80," ","") &amp; ",")))),C80/IF(E80="All",COUNTIF(B4:G4,"&lt;&gt;"),LEN(SUBSTITUTE(E80," ",""))-LEN(SUBSTITUTE(SUBSTITUTE(E80," ",""),",",""))+1),0))</f>
        <v/>
      </c>
      <c r="AD80" s="62">
        <f>IF(OR(ISBLANK(E4),ISBLANK(G4),ISBLANK(C80),ISBLANK(D80),ISBLANK(E80)),"",IF(AND(D80=G4,OR(E80="All",ISNUMBER(SEARCH("," &amp; E4 &amp; ",", "," &amp; SUBSTITUTE(E80," ","") &amp; ",")))),C80/IF(E80="All",COUNTIF(B4:G4,"&lt;&gt;"),LEN(SUBSTITUTE(E80," ",""))-LEN(SUBSTITUTE(SUBSTITUTE(E80," ",""),",",""))+1),0))</f>
        <v/>
      </c>
      <c r="AE80" s="62">
        <f>IF(OR(ISBLANK(F4),ISBLANK(B4),ISBLANK(C80),ISBLANK(D80),ISBLANK(E80)),"",IF(AND(D80=B4,OR(E80="All",ISNUMBER(SEARCH("," &amp; F4 &amp; ",", "," &amp; SUBSTITUTE(E80," ","") &amp; ",")))),C80/IF(E80="All",COUNTIF(B4:G4,"&lt;&gt;"),LEN(SUBSTITUTE(E80," ",""))-LEN(SUBSTITUTE(SUBSTITUTE(E80," ",""),",",""))+1),0))</f>
        <v/>
      </c>
      <c r="AF80" s="62">
        <f>IF(OR(ISBLANK(F4),ISBLANK(C4),ISBLANK(C80),ISBLANK(D80),ISBLANK(E80)),"",IF(AND(D80=C4,OR(E80="All",ISNUMBER(SEARCH("," &amp; F4 &amp; ",", "," &amp; SUBSTITUTE(E80," ","") &amp; ",")))),C80/IF(E80="All",COUNTIF(B4:G4,"&lt;&gt;"),LEN(SUBSTITUTE(E80," ",""))-LEN(SUBSTITUTE(SUBSTITUTE(E80," ",""),",",""))+1),0))</f>
        <v/>
      </c>
      <c r="AG80" s="62">
        <f>IF(OR(ISBLANK(F4),ISBLANK(D4),ISBLANK(C80),ISBLANK(D80),ISBLANK(E80)),"",IF(AND(D80=D4,OR(E80="All",ISNUMBER(SEARCH("," &amp; F4 &amp; ",", "," &amp; SUBSTITUTE(E80," ","") &amp; ",")))),C80/IF(E80="All",COUNTIF(B4:G4,"&lt;&gt;"),LEN(SUBSTITUTE(E80," ",""))-LEN(SUBSTITUTE(SUBSTITUTE(E80," ",""),",",""))+1),0))</f>
        <v/>
      </c>
      <c r="AH80" s="62">
        <f>IF(OR(ISBLANK(F4),ISBLANK(E4),ISBLANK(C80),ISBLANK(D80),ISBLANK(E80)),"",IF(AND(D80=E4,OR(E80="All",ISNUMBER(SEARCH("," &amp; F4 &amp; ",", "," &amp; SUBSTITUTE(E80," ","") &amp; ",")))),C80/IF(E80="All",COUNTIF(B4:G4,"&lt;&gt;"),LEN(SUBSTITUTE(E80," ",""))-LEN(SUBSTITUTE(SUBSTITUTE(E80," ",""),",",""))+1),0))</f>
        <v/>
      </c>
      <c r="AJ80" s="62">
        <f>IF(OR(ISBLANK(F4),ISBLANK(G4),ISBLANK(C80),ISBLANK(D80),ISBLANK(E80)),"",IF(AND(D80=G4,OR(E80="All",ISNUMBER(SEARCH("," &amp; F4 &amp; ",", "," &amp; SUBSTITUTE(E80," ","") &amp; ",")))),C80/IF(E80="All",COUNTIF(B4:G4,"&lt;&gt;"),LEN(SUBSTITUTE(E80," ",""))-LEN(SUBSTITUTE(SUBSTITUTE(E80," ",""),",",""))+1),0))</f>
        <v/>
      </c>
      <c r="AK80" s="62">
        <f>IF(OR(ISBLANK(G4),ISBLANK(B4),ISBLANK(C80),ISBLANK(D80),ISBLANK(E80)),"",IF(AND(D80=B4,OR(E80="All",ISNUMBER(SEARCH("," &amp; G4 &amp; ",", "," &amp; SUBSTITUTE(E80," ","") &amp; ",")))),C80/IF(E80="All",COUNTIF(B4:G4,"&lt;&gt;"),LEN(SUBSTITUTE(E80," ",""))-LEN(SUBSTITUTE(SUBSTITUTE(E80," ",""),",",""))+1),0))</f>
        <v/>
      </c>
      <c r="AL80" s="62">
        <f>IF(OR(ISBLANK(G4),ISBLANK(C4),ISBLANK(C80),ISBLANK(D80),ISBLANK(E80)),"",IF(AND(D80=C4,OR(E80="All",ISNUMBER(SEARCH("," &amp; G4 &amp; ",", "," &amp; SUBSTITUTE(E80," ","") &amp; ",")))),C80/IF(E80="All",COUNTIF(B4:G4,"&lt;&gt;"),LEN(SUBSTITUTE(E80," ",""))-LEN(SUBSTITUTE(SUBSTITUTE(E80," ",""),",",""))+1),0))</f>
        <v/>
      </c>
      <c r="AM80" s="62">
        <f>IF(OR(ISBLANK(G4),ISBLANK(D4),ISBLANK(C80),ISBLANK(D80),ISBLANK(E80)),"",IF(AND(D80=D4,OR(E80="All",ISNUMBER(SEARCH("," &amp; G4 &amp; ",", "," &amp; SUBSTITUTE(E80," ","") &amp; ",")))),C80/IF(E80="All",COUNTIF(B4:G4,"&lt;&gt;"),LEN(SUBSTITUTE(E80," ",""))-LEN(SUBSTITUTE(SUBSTITUTE(E80," ",""),",",""))+1),0))</f>
        <v/>
      </c>
      <c r="AN80" s="62">
        <f>IF(OR(ISBLANK(G4),ISBLANK(E4),ISBLANK(C80),ISBLANK(D80),ISBLANK(E80)),"",IF(AND(D80=E4,OR(E80="All",ISNUMBER(SEARCH("," &amp; G4 &amp; ",", "," &amp; SUBSTITUTE(E80," ","") &amp; ",")))),C80/IF(E80="All",COUNTIF(B4:G4,"&lt;&gt;"),LEN(SUBSTITUTE(E80," ",""))-LEN(SUBSTITUTE(SUBSTITUTE(E80," ",""),",",""))+1),0))</f>
        <v/>
      </c>
      <c r="AO80" s="62">
        <f>IF(OR(ISBLANK(G4),ISBLANK(F4),ISBLANK(C80),ISBLANK(D80),ISBLANK(E80)),"",IF(AND(D80=F4,OR(E80="All",ISNUMBER(SEARCH("," &amp; G4 &amp; ",", "," &amp; SUBSTITUTE(E80," ","") &amp; ",")))),C80/IF(E80="All",COUNTIF(B4:G4,"&lt;&gt;"),LEN(SUBSTITUTE(E80," ",""))-LEN(SUBSTITUTE(SUBSTITUTE(E80," ",""),",",""))+1),0))</f>
        <v/>
      </c>
    </row>
    <row r="81" customFormat="1" s="1">
      <c r="A81" s="60" t="n"/>
      <c r="B81" s="61" t="n"/>
      <c r="C81" s="62" t="n"/>
      <c r="D81" s="61" t="n"/>
      <c r="E81" s="63" t="n"/>
      <c r="F81" s="1" t="n"/>
      <c r="G81" s="1" t="n"/>
      <c r="H81" s="62">
        <f>IF(OR(ISBLANK(B4),ISBLANK(C4),ISBLANK(C81),ISBLANK(D81),ISBLANK(E81)),"",IF(AND(D81=C4,OR(E81="All",ISNUMBER(SEARCH("," &amp; B4 &amp; ",", "," &amp; SUBSTITUTE(E81," ","") &amp; ",")))),C81/IF(E81="All",COUNTIF(B4:G4,"&lt;&gt;"),LEN(SUBSTITUTE(E81," ",""))-LEN(SUBSTITUTE(SUBSTITUTE(E81," ",""),",",""))+1),0))</f>
        <v/>
      </c>
      <c r="I81" s="62">
        <f>IF(OR(ISBLANK(B4),ISBLANK(D4),ISBLANK(C81),ISBLANK(D81),ISBLANK(E81)),"",IF(AND(D81=D4,OR(E81="All",ISNUMBER(SEARCH("," &amp; B4 &amp; ",", "," &amp; SUBSTITUTE(E81," ","") &amp; ",")))),C81/IF(E81="All",COUNTIF(B4:G4,"&lt;&gt;"),LEN(SUBSTITUTE(E81," ",""))-LEN(SUBSTITUTE(SUBSTITUTE(E81," ",""),",",""))+1),0))</f>
        <v/>
      </c>
      <c r="J81" s="62">
        <f>IF(OR(ISBLANK(B4),ISBLANK(E4),ISBLANK(C81),ISBLANK(D81),ISBLANK(E81)),"",IF(AND(D81=E4,OR(E81="All",ISNUMBER(SEARCH("," &amp; B4 &amp; ",", "," &amp; SUBSTITUTE(E81," ","") &amp; ",")))),C81/IF(E81="All",COUNTIF(B4:G4,"&lt;&gt;"),LEN(SUBSTITUTE(E81," ",""))-LEN(SUBSTITUTE(SUBSTITUTE(E81," ",""),",",""))+1),0))</f>
        <v/>
      </c>
      <c r="K81" s="62">
        <f>IF(OR(ISBLANK(B4),ISBLANK(F4),ISBLANK(C81),ISBLANK(D81),ISBLANK(E81)),"",IF(AND(D81=F4,OR(E81="All",ISNUMBER(SEARCH("," &amp; B4 &amp; ",", "," &amp; SUBSTITUTE(E81," ","") &amp; ",")))),C81/IF(E81="All",COUNTIF(B4:G4,"&lt;&gt;"),LEN(SUBSTITUTE(E81," ",""))-LEN(SUBSTITUTE(SUBSTITUTE(E81," ",""),",",""))+1),0))</f>
        <v/>
      </c>
      <c r="L81" s="62">
        <f>IF(OR(ISBLANK(B4),ISBLANK(G4),ISBLANK(C81),ISBLANK(D81),ISBLANK(E81)),"",IF(AND(D81=G4,OR(E81="All",ISNUMBER(SEARCH("," &amp; B4 &amp; ",", "," &amp; SUBSTITUTE(E81," ","") &amp; ",")))),C81/IF(E81="All",COUNTIF(B4:G4,"&lt;&gt;"),LEN(SUBSTITUTE(E81," ",""))-LEN(SUBSTITUTE(SUBSTITUTE(E81," ",""),",",""))+1),0))</f>
        <v/>
      </c>
      <c r="M81" s="62">
        <f>IF(OR(ISBLANK(C4),ISBLANK(B4),ISBLANK(C81),ISBLANK(D81),ISBLANK(E81)),"",IF(AND(D81=B4,OR(E81="All",ISNUMBER(SEARCH("," &amp; C4 &amp; ",", "," &amp; SUBSTITUTE(E81," ","") &amp; ",")))),C81/IF(E81="All",COUNTIF(B4:G4,"&lt;&gt;"),LEN(SUBSTITUTE(E81," ",""))-LEN(SUBSTITUTE(SUBSTITUTE(E81," ",""),",",""))+1),0))</f>
        <v/>
      </c>
      <c r="N81" s="1" t="n"/>
      <c r="O81" s="62">
        <f>IF(OR(ISBLANK(C4),ISBLANK(D4),ISBLANK(C81),ISBLANK(D81),ISBLANK(E81)),"",IF(AND(D81=D4,OR(E81="All",ISNUMBER(SEARCH("," &amp; C4 &amp; ",", "," &amp; SUBSTITUTE(E81," ","") &amp; ",")))),C81/IF(E81="All",COUNTIF(B4:G4,"&lt;&gt;"),LEN(SUBSTITUTE(E81," ",""))-LEN(SUBSTITUTE(SUBSTITUTE(E81," ",""),",",""))+1),0))</f>
        <v/>
      </c>
      <c r="P81" s="62">
        <f>IF(OR(ISBLANK(C4),ISBLANK(E4),ISBLANK(C81),ISBLANK(D81),ISBLANK(E81)),"",IF(AND(D81=E4,OR(E81="All",ISNUMBER(SEARCH("," &amp; C4 &amp; ",", "," &amp; SUBSTITUTE(E81," ","") &amp; ",")))),C81/IF(E81="All",COUNTIF(B4:G4,"&lt;&gt;"),LEN(SUBSTITUTE(E81," ",""))-LEN(SUBSTITUTE(SUBSTITUTE(E81," ",""),",",""))+1),0))</f>
        <v/>
      </c>
      <c r="Q81" s="62">
        <f>IF(OR(ISBLANK(C4),ISBLANK(F4),ISBLANK(C81),ISBLANK(D81),ISBLANK(E81)),"",IF(AND(D81=F4,OR(E81="All",ISNUMBER(SEARCH("," &amp; C4 &amp; ",", "," &amp; SUBSTITUTE(E81," ","") &amp; ",")))),C81/IF(E81="All",COUNTIF(B4:G4,"&lt;&gt;"),LEN(SUBSTITUTE(E81," ",""))-LEN(SUBSTITUTE(SUBSTITUTE(E81," ",""),",",""))+1),0))</f>
        <v/>
      </c>
      <c r="R81" s="62">
        <f>IF(OR(ISBLANK(C4),ISBLANK(G4),ISBLANK(C81),ISBLANK(D81),ISBLANK(E81)),"",IF(AND(D81=G4,OR(E81="All",ISNUMBER(SEARCH("," &amp; C4 &amp; ",", "," &amp; SUBSTITUTE(E81," ","") &amp; ",")))),C81/IF(E81="All",COUNTIF(B4:G4,"&lt;&gt;"),LEN(SUBSTITUTE(E81," ",""))-LEN(SUBSTITUTE(SUBSTITUTE(E81," ",""),",",""))+1),0))</f>
        <v/>
      </c>
      <c r="S81" s="62">
        <f>IF(OR(ISBLANK(D4),ISBLANK(B4),ISBLANK(C81),ISBLANK(D81),ISBLANK(E81)),"",IF(AND(D81=B4,OR(E81="All",ISNUMBER(SEARCH("," &amp; D4 &amp; ",", "," &amp; SUBSTITUTE(E81," ","") &amp; ",")))),C81/IF(E81="All",COUNTIF(B4:G4,"&lt;&gt;"),LEN(SUBSTITUTE(E81," ",""))-LEN(SUBSTITUTE(SUBSTITUTE(E81," ",""),",",""))+1),0))</f>
        <v/>
      </c>
      <c r="T81" s="62">
        <f>IF(OR(ISBLANK(D4),ISBLANK(C4),ISBLANK(C81),ISBLANK(D81),ISBLANK(E81)),"",IF(AND(D81=C4,OR(E81="All",ISNUMBER(SEARCH("," &amp; D4 &amp; ",", "," &amp; SUBSTITUTE(E81," ","") &amp; ",")))),C81/IF(E81="All",COUNTIF(B4:G4,"&lt;&gt;"),LEN(SUBSTITUTE(E81," ",""))-LEN(SUBSTITUTE(SUBSTITUTE(E81," ",""),",",""))+1),0))</f>
        <v/>
      </c>
      <c r="U81" s="1" t="n"/>
      <c r="V81" s="62">
        <f>IF(OR(ISBLANK(D4),ISBLANK(E4),ISBLANK(C81),ISBLANK(D81),ISBLANK(E81)),"",IF(AND(D81=E4,OR(E81="All",ISNUMBER(SEARCH("," &amp; D4 &amp; ",", "," &amp; SUBSTITUTE(E81," ","") &amp; ",")))),C81/IF(E81="All",COUNTIF(B4:G4,"&lt;&gt;"),LEN(SUBSTITUTE(E81," ",""))-LEN(SUBSTITUTE(SUBSTITUTE(E81," ",""),",",""))+1),0))</f>
        <v/>
      </c>
      <c r="W81" s="62">
        <f>IF(OR(ISBLANK(D4),ISBLANK(F4),ISBLANK(C81),ISBLANK(D81),ISBLANK(E81)),"",IF(AND(D81=F4,OR(E81="All",ISNUMBER(SEARCH("," &amp; D4 &amp; ",", "," &amp; SUBSTITUTE(E81," ","") &amp; ",")))),C81/IF(E81="All",COUNTIF(B4:G4,"&lt;&gt;"),LEN(SUBSTITUTE(E81," ",""))-LEN(SUBSTITUTE(SUBSTITUTE(E81," ",""),",",""))+1),0))</f>
        <v/>
      </c>
      <c r="X81" s="62">
        <f>IF(OR(ISBLANK(D4),ISBLANK(G4),ISBLANK(C81),ISBLANK(D81),ISBLANK(E81)),"",IF(AND(D81=G4,OR(E81="All",ISNUMBER(SEARCH("," &amp; D4 &amp; ",", "," &amp; SUBSTITUTE(E81," ","") &amp; ",")))),C81/IF(E81="All",COUNTIF(B4:G4,"&lt;&gt;"),LEN(SUBSTITUTE(E81," ",""))-LEN(SUBSTITUTE(SUBSTITUTE(E81," ",""),",",""))+1),0))</f>
        <v/>
      </c>
      <c r="Y81" s="62">
        <f>IF(OR(ISBLANK(E4),ISBLANK(B4),ISBLANK(C81),ISBLANK(D81),ISBLANK(E81)),"",IF(AND(D81=B4,OR(E81="All",ISNUMBER(SEARCH("," &amp; E4 &amp; ",", "," &amp; SUBSTITUTE(E81," ","") &amp; ",")))),C81/IF(E81="All",COUNTIF(B4:G4,"&lt;&gt;"),LEN(SUBSTITUTE(E81," ",""))-LEN(SUBSTITUTE(SUBSTITUTE(E81," ",""),",",""))+1),0))</f>
        <v/>
      </c>
      <c r="Z81" s="62">
        <f>IF(OR(ISBLANK(E4),ISBLANK(C4),ISBLANK(C81),ISBLANK(D81),ISBLANK(E81)),"",IF(AND(D81=C4,OR(E81="All",ISNUMBER(SEARCH("," &amp; E4 &amp; ",", "," &amp; SUBSTITUTE(E81," ","") &amp; ",")))),C81/IF(E81="All",COUNTIF(B4:G4,"&lt;&gt;"),LEN(SUBSTITUTE(E81," ",""))-LEN(SUBSTITUTE(SUBSTITUTE(E81," ",""),",",""))+1),0))</f>
        <v/>
      </c>
      <c r="AA81" s="62">
        <f>IF(OR(ISBLANK(E4),ISBLANK(D4),ISBLANK(C81),ISBLANK(D81),ISBLANK(E81)),"",IF(AND(D81=D4,OR(E81="All",ISNUMBER(SEARCH("," &amp; E4 &amp; ",", "," &amp; SUBSTITUTE(E81," ","") &amp; ",")))),C81/IF(E81="All",COUNTIF(B4:G4,"&lt;&gt;"),LEN(SUBSTITUTE(E81," ",""))-LEN(SUBSTITUTE(SUBSTITUTE(E81," ",""),",",""))+1),0))</f>
        <v/>
      </c>
      <c r="AB81" s="1" t="n"/>
      <c r="AC81" s="62">
        <f>IF(OR(ISBLANK(E4),ISBLANK(F4),ISBLANK(C81),ISBLANK(D81),ISBLANK(E81)),"",IF(AND(D81=F4,OR(E81="All",ISNUMBER(SEARCH("," &amp; E4 &amp; ",", "," &amp; SUBSTITUTE(E81," ","") &amp; ",")))),C81/IF(E81="All",COUNTIF(B4:G4,"&lt;&gt;"),LEN(SUBSTITUTE(E81," ",""))-LEN(SUBSTITUTE(SUBSTITUTE(E81," ",""),",",""))+1),0))</f>
        <v/>
      </c>
      <c r="AD81" s="62">
        <f>IF(OR(ISBLANK(E4),ISBLANK(G4),ISBLANK(C81),ISBLANK(D81),ISBLANK(E81)),"",IF(AND(D81=G4,OR(E81="All",ISNUMBER(SEARCH("," &amp; E4 &amp; ",", "," &amp; SUBSTITUTE(E81," ","") &amp; ",")))),C81/IF(E81="All",COUNTIF(B4:G4,"&lt;&gt;"),LEN(SUBSTITUTE(E81," ",""))-LEN(SUBSTITUTE(SUBSTITUTE(E81," ",""),",",""))+1),0))</f>
        <v/>
      </c>
      <c r="AE81" s="62">
        <f>IF(OR(ISBLANK(F4),ISBLANK(B4),ISBLANK(C81),ISBLANK(D81),ISBLANK(E81)),"",IF(AND(D81=B4,OR(E81="All",ISNUMBER(SEARCH("," &amp; F4 &amp; ",", "," &amp; SUBSTITUTE(E81," ","") &amp; ",")))),C81/IF(E81="All",COUNTIF(B4:G4,"&lt;&gt;"),LEN(SUBSTITUTE(E81," ",""))-LEN(SUBSTITUTE(SUBSTITUTE(E81," ",""),",",""))+1),0))</f>
        <v/>
      </c>
      <c r="AF81" s="62">
        <f>IF(OR(ISBLANK(F4),ISBLANK(C4),ISBLANK(C81),ISBLANK(D81),ISBLANK(E81)),"",IF(AND(D81=C4,OR(E81="All",ISNUMBER(SEARCH("," &amp; F4 &amp; ",", "," &amp; SUBSTITUTE(E81," ","") &amp; ",")))),C81/IF(E81="All",COUNTIF(B4:G4,"&lt;&gt;"),LEN(SUBSTITUTE(E81," ",""))-LEN(SUBSTITUTE(SUBSTITUTE(E81," ",""),",",""))+1),0))</f>
        <v/>
      </c>
      <c r="AG81" s="62">
        <f>IF(OR(ISBLANK(F4),ISBLANK(D4),ISBLANK(C81),ISBLANK(D81),ISBLANK(E81)),"",IF(AND(D81=D4,OR(E81="All",ISNUMBER(SEARCH("," &amp; F4 &amp; ",", "," &amp; SUBSTITUTE(E81," ","") &amp; ",")))),C81/IF(E81="All",COUNTIF(B4:G4,"&lt;&gt;"),LEN(SUBSTITUTE(E81," ",""))-LEN(SUBSTITUTE(SUBSTITUTE(E81," ",""),",",""))+1),0))</f>
        <v/>
      </c>
      <c r="AH81" s="62">
        <f>IF(OR(ISBLANK(F4),ISBLANK(E4),ISBLANK(C81),ISBLANK(D81),ISBLANK(E81)),"",IF(AND(D81=E4,OR(E81="All",ISNUMBER(SEARCH("," &amp; F4 &amp; ",", "," &amp; SUBSTITUTE(E81," ","") &amp; ",")))),C81/IF(E81="All",COUNTIF(B4:G4,"&lt;&gt;"),LEN(SUBSTITUTE(E81," ",""))-LEN(SUBSTITUTE(SUBSTITUTE(E81," ",""),",",""))+1),0))</f>
        <v/>
      </c>
      <c r="AJ81" s="62">
        <f>IF(OR(ISBLANK(F4),ISBLANK(G4),ISBLANK(C81),ISBLANK(D81),ISBLANK(E81)),"",IF(AND(D81=G4,OR(E81="All",ISNUMBER(SEARCH("," &amp; F4 &amp; ",", "," &amp; SUBSTITUTE(E81," ","") &amp; ",")))),C81/IF(E81="All",COUNTIF(B4:G4,"&lt;&gt;"),LEN(SUBSTITUTE(E81," ",""))-LEN(SUBSTITUTE(SUBSTITUTE(E81," ",""),",",""))+1),0))</f>
        <v/>
      </c>
      <c r="AK81" s="62">
        <f>IF(OR(ISBLANK(G4),ISBLANK(B4),ISBLANK(C81),ISBLANK(D81),ISBLANK(E81)),"",IF(AND(D81=B4,OR(E81="All",ISNUMBER(SEARCH("," &amp; G4 &amp; ",", "," &amp; SUBSTITUTE(E81," ","") &amp; ",")))),C81/IF(E81="All",COUNTIF(B4:G4,"&lt;&gt;"),LEN(SUBSTITUTE(E81," ",""))-LEN(SUBSTITUTE(SUBSTITUTE(E81," ",""),",",""))+1),0))</f>
        <v/>
      </c>
      <c r="AL81" s="62">
        <f>IF(OR(ISBLANK(G4),ISBLANK(C4),ISBLANK(C81),ISBLANK(D81),ISBLANK(E81)),"",IF(AND(D81=C4,OR(E81="All",ISNUMBER(SEARCH("," &amp; G4 &amp; ",", "," &amp; SUBSTITUTE(E81," ","") &amp; ",")))),C81/IF(E81="All",COUNTIF(B4:G4,"&lt;&gt;"),LEN(SUBSTITUTE(E81," ",""))-LEN(SUBSTITUTE(SUBSTITUTE(E81," ",""),",",""))+1),0))</f>
        <v/>
      </c>
      <c r="AM81" s="62">
        <f>IF(OR(ISBLANK(G4),ISBLANK(D4),ISBLANK(C81),ISBLANK(D81),ISBLANK(E81)),"",IF(AND(D81=D4,OR(E81="All",ISNUMBER(SEARCH("," &amp; G4 &amp; ",", "," &amp; SUBSTITUTE(E81," ","") &amp; ",")))),C81/IF(E81="All",COUNTIF(B4:G4,"&lt;&gt;"),LEN(SUBSTITUTE(E81," ",""))-LEN(SUBSTITUTE(SUBSTITUTE(E81," ",""),",",""))+1),0))</f>
        <v/>
      </c>
      <c r="AN81" s="62">
        <f>IF(OR(ISBLANK(G4),ISBLANK(E4),ISBLANK(C81),ISBLANK(D81),ISBLANK(E81)),"",IF(AND(D81=E4,OR(E81="All",ISNUMBER(SEARCH("," &amp; G4 &amp; ",", "," &amp; SUBSTITUTE(E81," ","") &amp; ",")))),C81/IF(E81="All",COUNTIF(B4:G4,"&lt;&gt;"),LEN(SUBSTITUTE(E81," ",""))-LEN(SUBSTITUTE(SUBSTITUTE(E81," ",""),",",""))+1),0))</f>
        <v/>
      </c>
      <c r="AO81" s="62">
        <f>IF(OR(ISBLANK(G4),ISBLANK(F4),ISBLANK(C81),ISBLANK(D81),ISBLANK(E81)),"",IF(AND(D81=F4,OR(E81="All",ISNUMBER(SEARCH("," &amp; G4 &amp; ",", "," &amp; SUBSTITUTE(E81," ","") &amp; ",")))),C81/IF(E81="All",COUNTIF(B4:G4,"&lt;&gt;"),LEN(SUBSTITUTE(E81," ",""))-LEN(SUBSTITUTE(SUBSTITUTE(E81," ",""),",",""))+1),0))</f>
        <v/>
      </c>
    </row>
    <row r="82" customFormat="1" s="1">
      <c r="A82" s="60" t="n"/>
      <c r="B82" s="61" t="n"/>
      <c r="C82" s="62" t="n"/>
      <c r="D82" s="61" t="n"/>
      <c r="E82" s="63" t="n"/>
      <c r="F82" s="1" t="n"/>
      <c r="G82" s="1" t="n"/>
      <c r="H82" s="62">
        <f>IF(OR(ISBLANK(B4),ISBLANK(C4),ISBLANK(C82),ISBLANK(D82),ISBLANK(E82)),"",IF(AND(D82=C4,OR(E82="All",ISNUMBER(SEARCH("," &amp; B4 &amp; ",", "," &amp; SUBSTITUTE(E82," ","") &amp; ",")))),C82/IF(E82="All",COUNTIF(B4:G4,"&lt;&gt;"),LEN(SUBSTITUTE(E82," ",""))-LEN(SUBSTITUTE(SUBSTITUTE(E82," ",""),",",""))+1),0))</f>
        <v/>
      </c>
      <c r="I82" s="62">
        <f>IF(OR(ISBLANK(B4),ISBLANK(D4),ISBLANK(C82),ISBLANK(D82),ISBLANK(E82)),"",IF(AND(D82=D4,OR(E82="All",ISNUMBER(SEARCH("," &amp; B4 &amp; ",", "," &amp; SUBSTITUTE(E82," ","") &amp; ",")))),C82/IF(E82="All",COUNTIF(B4:G4,"&lt;&gt;"),LEN(SUBSTITUTE(E82," ",""))-LEN(SUBSTITUTE(SUBSTITUTE(E82," ",""),",",""))+1),0))</f>
        <v/>
      </c>
      <c r="J82" s="62">
        <f>IF(OR(ISBLANK(B4),ISBLANK(E4),ISBLANK(C82),ISBLANK(D82),ISBLANK(E82)),"",IF(AND(D82=E4,OR(E82="All",ISNUMBER(SEARCH("," &amp; B4 &amp; ",", "," &amp; SUBSTITUTE(E82," ","") &amp; ",")))),C82/IF(E82="All",COUNTIF(B4:G4,"&lt;&gt;"),LEN(SUBSTITUTE(E82," ",""))-LEN(SUBSTITUTE(SUBSTITUTE(E82," ",""),",",""))+1),0))</f>
        <v/>
      </c>
      <c r="K82" s="62">
        <f>IF(OR(ISBLANK(B4),ISBLANK(F4),ISBLANK(C82),ISBLANK(D82),ISBLANK(E82)),"",IF(AND(D82=F4,OR(E82="All",ISNUMBER(SEARCH("," &amp; B4 &amp; ",", "," &amp; SUBSTITUTE(E82," ","") &amp; ",")))),C82/IF(E82="All",COUNTIF(B4:G4,"&lt;&gt;"),LEN(SUBSTITUTE(E82," ",""))-LEN(SUBSTITUTE(SUBSTITUTE(E82," ",""),",",""))+1),0))</f>
        <v/>
      </c>
      <c r="L82" s="62">
        <f>IF(OR(ISBLANK(B4),ISBLANK(G4),ISBLANK(C82),ISBLANK(D82),ISBLANK(E82)),"",IF(AND(D82=G4,OR(E82="All",ISNUMBER(SEARCH("," &amp; B4 &amp; ",", "," &amp; SUBSTITUTE(E82," ","") &amp; ",")))),C82/IF(E82="All",COUNTIF(B4:G4,"&lt;&gt;"),LEN(SUBSTITUTE(E82," ",""))-LEN(SUBSTITUTE(SUBSTITUTE(E82," ",""),",",""))+1),0))</f>
        <v/>
      </c>
      <c r="M82" s="62">
        <f>IF(OR(ISBLANK(C4),ISBLANK(B4),ISBLANK(C82),ISBLANK(D82),ISBLANK(E82)),"",IF(AND(D82=B4,OR(E82="All",ISNUMBER(SEARCH("," &amp; C4 &amp; ",", "," &amp; SUBSTITUTE(E82," ","") &amp; ",")))),C82/IF(E82="All",COUNTIF(B4:G4,"&lt;&gt;"),LEN(SUBSTITUTE(E82," ",""))-LEN(SUBSTITUTE(SUBSTITUTE(E82," ",""),",",""))+1),0))</f>
        <v/>
      </c>
      <c r="N82" s="1" t="n"/>
      <c r="O82" s="62">
        <f>IF(OR(ISBLANK(C4),ISBLANK(D4),ISBLANK(C82),ISBLANK(D82),ISBLANK(E82)),"",IF(AND(D82=D4,OR(E82="All",ISNUMBER(SEARCH("," &amp; C4 &amp; ",", "," &amp; SUBSTITUTE(E82," ","") &amp; ",")))),C82/IF(E82="All",COUNTIF(B4:G4,"&lt;&gt;"),LEN(SUBSTITUTE(E82," ",""))-LEN(SUBSTITUTE(SUBSTITUTE(E82," ",""),",",""))+1),0))</f>
        <v/>
      </c>
      <c r="P82" s="62">
        <f>IF(OR(ISBLANK(C4),ISBLANK(E4),ISBLANK(C82),ISBLANK(D82),ISBLANK(E82)),"",IF(AND(D82=E4,OR(E82="All",ISNUMBER(SEARCH("," &amp; C4 &amp; ",", "," &amp; SUBSTITUTE(E82," ","") &amp; ",")))),C82/IF(E82="All",COUNTIF(B4:G4,"&lt;&gt;"),LEN(SUBSTITUTE(E82," ",""))-LEN(SUBSTITUTE(SUBSTITUTE(E82," ",""),",",""))+1),0))</f>
        <v/>
      </c>
      <c r="Q82" s="62">
        <f>IF(OR(ISBLANK(C4),ISBLANK(F4),ISBLANK(C82),ISBLANK(D82),ISBLANK(E82)),"",IF(AND(D82=F4,OR(E82="All",ISNUMBER(SEARCH("," &amp; C4 &amp; ",", "," &amp; SUBSTITUTE(E82," ","") &amp; ",")))),C82/IF(E82="All",COUNTIF(B4:G4,"&lt;&gt;"),LEN(SUBSTITUTE(E82," ",""))-LEN(SUBSTITUTE(SUBSTITUTE(E82," ",""),",",""))+1),0))</f>
        <v/>
      </c>
      <c r="R82" s="62">
        <f>IF(OR(ISBLANK(C4),ISBLANK(G4),ISBLANK(C82),ISBLANK(D82),ISBLANK(E82)),"",IF(AND(D82=G4,OR(E82="All",ISNUMBER(SEARCH("," &amp; C4 &amp; ",", "," &amp; SUBSTITUTE(E82," ","") &amp; ",")))),C82/IF(E82="All",COUNTIF(B4:G4,"&lt;&gt;"),LEN(SUBSTITUTE(E82," ",""))-LEN(SUBSTITUTE(SUBSTITUTE(E82," ",""),",",""))+1),0))</f>
        <v/>
      </c>
      <c r="S82" s="62">
        <f>IF(OR(ISBLANK(D4),ISBLANK(B4),ISBLANK(C82),ISBLANK(D82),ISBLANK(E82)),"",IF(AND(D82=B4,OR(E82="All",ISNUMBER(SEARCH("," &amp; D4 &amp; ",", "," &amp; SUBSTITUTE(E82," ","") &amp; ",")))),C82/IF(E82="All",COUNTIF(B4:G4,"&lt;&gt;"),LEN(SUBSTITUTE(E82," ",""))-LEN(SUBSTITUTE(SUBSTITUTE(E82," ",""),",",""))+1),0))</f>
        <v/>
      </c>
      <c r="T82" s="62">
        <f>IF(OR(ISBLANK(D4),ISBLANK(C4),ISBLANK(C82),ISBLANK(D82),ISBLANK(E82)),"",IF(AND(D82=C4,OR(E82="All",ISNUMBER(SEARCH("," &amp; D4 &amp; ",", "," &amp; SUBSTITUTE(E82," ","") &amp; ",")))),C82/IF(E82="All",COUNTIF(B4:G4,"&lt;&gt;"),LEN(SUBSTITUTE(E82," ",""))-LEN(SUBSTITUTE(SUBSTITUTE(E82," ",""),",",""))+1),0))</f>
        <v/>
      </c>
      <c r="U82" s="1" t="n"/>
      <c r="V82" s="62">
        <f>IF(OR(ISBLANK(D4),ISBLANK(E4),ISBLANK(C82),ISBLANK(D82),ISBLANK(E82)),"",IF(AND(D82=E4,OR(E82="All",ISNUMBER(SEARCH("," &amp; D4 &amp; ",", "," &amp; SUBSTITUTE(E82," ","") &amp; ",")))),C82/IF(E82="All",COUNTIF(B4:G4,"&lt;&gt;"),LEN(SUBSTITUTE(E82," ",""))-LEN(SUBSTITUTE(SUBSTITUTE(E82," ",""),",",""))+1),0))</f>
        <v/>
      </c>
      <c r="W82" s="62">
        <f>IF(OR(ISBLANK(D4),ISBLANK(F4),ISBLANK(C82),ISBLANK(D82),ISBLANK(E82)),"",IF(AND(D82=F4,OR(E82="All",ISNUMBER(SEARCH("," &amp; D4 &amp; ",", "," &amp; SUBSTITUTE(E82," ","") &amp; ",")))),C82/IF(E82="All",COUNTIF(B4:G4,"&lt;&gt;"),LEN(SUBSTITUTE(E82," ",""))-LEN(SUBSTITUTE(SUBSTITUTE(E82," ",""),",",""))+1),0))</f>
        <v/>
      </c>
      <c r="X82" s="62">
        <f>IF(OR(ISBLANK(D4),ISBLANK(G4),ISBLANK(C82),ISBLANK(D82),ISBLANK(E82)),"",IF(AND(D82=G4,OR(E82="All",ISNUMBER(SEARCH("," &amp; D4 &amp; ",", "," &amp; SUBSTITUTE(E82," ","") &amp; ",")))),C82/IF(E82="All",COUNTIF(B4:G4,"&lt;&gt;"),LEN(SUBSTITUTE(E82," ",""))-LEN(SUBSTITUTE(SUBSTITUTE(E82," ",""),",",""))+1),0))</f>
        <v/>
      </c>
      <c r="Y82" s="62">
        <f>IF(OR(ISBLANK(E4),ISBLANK(B4),ISBLANK(C82),ISBLANK(D82),ISBLANK(E82)),"",IF(AND(D82=B4,OR(E82="All",ISNUMBER(SEARCH("," &amp; E4 &amp; ",", "," &amp; SUBSTITUTE(E82," ","") &amp; ",")))),C82/IF(E82="All",COUNTIF(B4:G4,"&lt;&gt;"),LEN(SUBSTITUTE(E82," ",""))-LEN(SUBSTITUTE(SUBSTITUTE(E82," ",""),",",""))+1),0))</f>
        <v/>
      </c>
      <c r="Z82" s="62">
        <f>IF(OR(ISBLANK(E4),ISBLANK(C4),ISBLANK(C82),ISBLANK(D82),ISBLANK(E82)),"",IF(AND(D82=C4,OR(E82="All",ISNUMBER(SEARCH("," &amp; E4 &amp; ",", "," &amp; SUBSTITUTE(E82," ","") &amp; ",")))),C82/IF(E82="All",COUNTIF(B4:G4,"&lt;&gt;"),LEN(SUBSTITUTE(E82," ",""))-LEN(SUBSTITUTE(SUBSTITUTE(E82," ",""),",",""))+1),0))</f>
        <v/>
      </c>
      <c r="AA82" s="62">
        <f>IF(OR(ISBLANK(E4),ISBLANK(D4),ISBLANK(C82),ISBLANK(D82),ISBLANK(E82)),"",IF(AND(D82=D4,OR(E82="All",ISNUMBER(SEARCH("," &amp; E4 &amp; ",", "," &amp; SUBSTITUTE(E82," ","") &amp; ",")))),C82/IF(E82="All",COUNTIF(B4:G4,"&lt;&gt;"),LEN(SUBSTITUTE(E82," ",""))-LEN(SUBSTITUTE(SUBSTITUTE(E82," ",""),",",""))+1),0))</f>
        <v/>
      </c>
      <c r="AB82" s="1" t="n"/>
      <c r="AC82" s="62">
        <f>IF(OR(ISBLANK(E4),ISBLANK(F4),ISBLANK(C82),ISBLANK(D82),ISBLANK(E82)),"",IF(AND(D82=F4,OR(E82="All",ISNUMBER(SEARCH("," &amp; E4 &amp; ",", "," &amp; SUBSTITUTE(E82," ","") &amp; ",")))),C82/IF(E82="All",COUNTIF(B4:G4,"&lt;&gt;"),LEN(SUBSTITUTE(E82," ",""))-LEN(SUBSTITUTE(SUBSTITUTE(E82," ",""),",",""))+1),0))</f>
        <v/>
      </c>
      <c r="AD82" s="62">
        <f>IF(OR(ISBLANK(E4),ISBLANK(G4),ISBLANK(C82),ISBLANK(D82),ISBLANK(E82)),"",IF(AND(D82=G4,OR(E82="All",ISNUMBER(SEARCH("," &amp; E4 &amp; ",", "," &amp; SUBSTITUTE(E82," ","") &amp; ",")))),C82/IF(E82="All",COUNTIF(B4:G4,"&lt;&gt;"),LEN(SUBSTITUTE(E82," ",""))-LEN(SUBSTITUTE(SUBSTITUTE(E82," ",""),",",""))+1),0))</f>
        <v/>
      </c>
      <c r="AE82" s="62">
        <f>IF(OR(ISBLANK(F4),ISBLANK(B4),ISBLANK(C82),ISBLANK(D82),ISBLANK(E82)),"",IF(AND(D82=B4,OR(E82="All",ISNUMBER(SEARCH("," &amp; F4 &amp; ",", "," &amp; SUBSTITUTE(E82," ","") &amp; ",")))),C82/IF(E82="All",COUNTIF(B4:G4,"&lt;&gt;"),LEN(SUBSTITUTE(E82," ",""))-LEN(SUBSTITUTE(SUBSTITUTE(E82," ",""),",",""))+1),0))</f>
        <v/>
      </c>
      <c r="AF82" s="62">
        <f>IF(OR(ISBLANK(F4),ISBLANK(C4),ISBLANK(C82),ISBLANK(D82),ISBLANK(E82)),"",IF(AND(D82=C4,OR(E82="All",ISNUMBER(SEARCH("," &amp; F4 &amp; ",", "," &amp; SUBSTITUTE(E82," ","") &amp; ",")))),C82/IF(E82="All",COUNTIF(B4:G4,"&lt;&gt;"),LEN(SUBSTITUTE(E82," ",""))-LEN(SUBSTITUTE(SUBSTITUTE(E82," ",""),",",""))+1),0))</f>
        <v/>
      </c>
      <c r="AG82" s="62">
        <f>IF(OR(ISBLANK(F4),ISBLANK(D4),ISBLANK(C82),ISBLANK(D82),ISBLANK(E82)),"",IF(AND(D82=D4,OR(E82="All",ISNUMBER(SEARCH("," &amp; F4 &amp; ",", "," &amp; SUBSTITUTE(E82," ","") &amp; ",")))),C82/IF(E82="All",COUNTIF(B4:G4,"&lt;&gt;"),LEN(SUBSTITUTE(E82," ",""))-LEN(SUBSTITUTE(SUBSTITUTE(E82," ",""),",",""))+1),0))</f>
        <v/>
      </c>
      <c r="AH82" s="62">
        <f>IF(OR(ISBLANK(F4),ISBLANK(E4),ISBLANK(C82),ISBLANK(D82),ISBLANK(E82)),"",IF(AND(D82=E4,OR(E82="All",ISNUMBER(SEARCH("," &amp; F4 &amp; ",", "," &amp; SUBSTITUTE(E82," ","") &amp; ",")))),C82/IF(E82="All",COUNTIF(B4:G4,"&lt;&gt;"),LEN(SUBSTITUTE(E82," ",""))-LEN(SUBSTITUTE(SUBSTITUTE(E82," ",""),",",""))+1),0))</f>
        <v/>
      </c>
      <c r="AJ82" s="62">
        <f>IF(OR(ISBLANK(F4),ISBLANK(G4),ISBLANK(C82),ISBLANK(D82),ISBLANK(E82)),"",IF(AND(D82=G4,OR(E82="All",ISNUMBER(SEARCH("," &amp; F4 &amp; ",", "," &amp; SUBSTITUTE(E82," ","") &amp; ",")))),C82/IF(E82="All",COUNTIF(B4:G4,"&lt;&gt;"),LEN(SUBSTITUTE(E82," ",""))-LEN(SUBSTITUTE(SUBSTITUTE(E82," ",""),",",""))+1),0))</f>
        <v/>
      </c>
      <c r="AK82" s="62">
        <f>IF(OR(ISBLANK(G4),ISBLANK(B4),ISBLANK(C82),ISBLANK(D82),ISBLANK(E82)),"",IF(AND(D82=B4,OR(E82="All",ISNUMBER(SEARCH("," &amp; G4 &amp; ",", "," &amp; SUBSTITUTE(E82," ","") &amp; ",")))),C82/IF(E82="All",COUNTIF(B4:G4,"&lt;&gt;"),LEN(SUBSTITUTE(E82," ",""))-LEN(SUBSTITUTE(SUBSTITUTE(E82," ",""),",",""))+1),0))</f>
        <v/>
      </c>
      <c r="AL82" s="62">
        <f>IF(OR(ISBLANK(G4),ISBLANK(C4),ISBLANK(C82),ISBLANK(D82),ISBLANK(E82)),"",IF(AND(D82=C4,OR(E82="All",ISNUMBER(SEARCH("," &amp; G4 &amp; ",", "," &amp; SUBSTITUTE(E82," ","") &amp; ",")))),C82/IF(E82="All",COUNTIF(B4:G4,"&lt;&gt;"),LEN(SUBSTITUTE(E82," ",""))-LEN(SUBSTITUTE(SUBSTITUTE(E82," ",""),",",""))+1),0))</f>
        <v/>
      </c>
      <c r="AM82" s="62">
        <f>IF(OR(ISBLANK(G4),ISBLANK(D4),ISBLANK(C82),ISBLANK(D82),ISBLANK(E82)),"",IF(AND(D82=D4,OR(E82="All",ISNUMBER(SEARCH("," &amp; G4 &amp; ",", "," &amp; SUBSTITUTE(E82," ","") &amp; ",")))),C82/IF(E82="All",COUNTIF(B4:G4,"&lt;&gt;"),LEN(SUBSTITUTE(E82," ",""))-LEN(SUBSTITUTE(SUBSTITUTE(E82," ",""),",",""))+1),0))</f>
        <v/>
      </c>
      <c r="AN82" s="62">
        <f>IF(OR(ISBLANK(G4),ISBLANK(E4),ISBLANK(C82),ISBLANK(D82),ISBLANK(E82)),"",IF(AND(D82=E4,OR(E82="All",ISNUMBER(SEARCH("," &amp; G4 &amp; ",", "," &amp; SUBSTITUTE(E82," ","") &amp; ",")))),C82/IF(E82="All",COUNTIF(B4:G4,"&lt;&gt;"),LEN(SUBSTITUTE(E82," ",""))-LEN(SUBSTITUTE(SUBSTITUTE(E82," ",""),",",""))+1),0))</f>
        <v/>
      </c>
      <c r="AO82" s="62">
        <f>IF(OR(ISBLANK(G4),ISBLANK(F4),ISBLANK(C82),ISBLANK(D82),ISBLANK(E82)),"",IF(AND(D82=F4,OR(E82="All",ISNUMBER(SEARCH("," &amp; G4 &amp; ",", "," &amp; SUBSTITUTE(E82," ","") &amp; ",")))),C82/IF(E82="All",COUNTIF(B4:G4,"&lt;&gt;"),LEN(SUBSTITUTE(E82," ",""))-LEN(SUBSTITUTE(SUBSTITUTE(E82," ",""),",",""))+1),0))</f>
        <v/>
      </c>
    </row>
    <row r="83" customFormat="1" s="1">
      <c r="A83" s="60" t="n"/>
      <c r="B83" s="61" t="n"/>
      <c r="C83" s="62" t="n"/>
      <c r="D83" s="61" t="n"/>
      <c r="E83" s="63" t="n"/>
      <c r="F83" s="1" t="n"/>
      <c r="G83" s="1" t="n"/>
      <c r="H83" s="62">
        <f>IF(OR(ISBLANK(B4),ISBLANK(C4),ISBLANK(C83),ISBLANK(D83),ISBLANK(E83)),"",IF(AND(D83=C4,OR(E83="All",ISNUMBER(SEARCH("," &amp; B4 &amp; ",", "," &amp; SUBSTITUTE(E83," ","") &amp; ",")))),C83/IF(E83="All",COUNTIF(B4:G4,"&lt;&gt;"),LEN(SUBSTITUTE(E83," ",""))-LEN(SUBSTITUTE(SUBSTITUTE(E83," ",""),",",""))+1),0))</f>
        <v/>
      </c>
      <c r="I83" s="62">
        <f>IF(OR(ISBLANK(B4),ISBLANK(D4),ISBLANK(C83),ISBLANK(D83),ISBLANK(E83)),"",IF(AND(D83=D4,OR(E83="All",ISNUMBER(SEARCH("," &amp; B4 &amp; ",", "," &amp; SUBSTITUTE(E83," ","") &amp; ",")))),C83/IF(E83="All",COUNTIF(B4:G4,"&lt;&gt;"),LEN(SUBSTITUTE(E83," ",""))-LEN(SUBSTITUTE(SUBSTITUTE(E83," ",""),",",""))+1),0))</f>
        <v/>
      </c>
      <c r="J83" s="62">
        <f>IF(OR(ISBLANK(B4),ISBLANK(E4),ISBLANK(C83),ISBLANK(D83),ISBLANK(E83)),"",IF(AND(D83=E4,OR(E83="All",ISNUMBER(SEARCH("," &amp; B4 &amp; ",", "," &amp; SUBSTITUTE(E83," ","") &amp; ",")))),C83/IF(E83="All",COUNTIF(B4:G4,"&lt;&gt;"),LEN(SUBSTITUTE(E83," ",""))-LEN(SUBSTITUTE(SUBSTITUTE(E83," ",""),",",""))+1),0))</f>
        <v/>
      </c>
      <c r="K83" s="62">
        <f>IF(OR(ISBLANK(B4),ISBLANK(F4),ISBLANK(C83),ISBLANK(D83),ISBLANK(E83)),"",IF(AND(D83=F4,OR(E83="All",ISNUMBER(SEARCH("," &amp; B4 &amp; ",", "," &amp; SUBSTITUTE(E83," ","") &amp; ",")))),C83/IF(E83="All",COUNTIF(B4:G4,"&lt;&gt;"),LEN(SUBSTITUTE(E83," ",""))-LEN(SUBSTITUTE(SUBSTITUTE(E83," ",""),",",""))+1),0))</f>
        <v/>
      </c>
      <c r="L83" s="62">
        <f>IF(OR(ISBLANK(B4),ISBLANK(G4),ISBLANK(C83),ISBLANK(D83),ISBLANK(E83)),"",IF(AND(D83=G4,OR(E83="All",ISNUMBER(SEARCH("," &amp; B4 &amp; ",", "," &amp; SUBSTITUTE(E83," ","") &amp; ",")))),C83/IF(E83="All",COUNTIF(B4:G4,"&lt;&gt;"),LEN(SUBSTITUTE(E83," ",""))-LEN(SUBSTITUTE(SUBSTITUTE(E83," ",""),",",""))+1),0))</f>
        <v/>
      </c>
      <c r="M83" s="62">
        <f>IF(OR(ISBLANK(C4),ISBLANK(B4),ISBLANK(C83),ISBLANK(D83),ISBLANK(E83)),"",IF(AND(D83=B4,OR(E83="All",ISNUMBER(SEARCH("," &amp; C4 &amp; ",", "," &amp; SUBSTITUTE(E83," ","") &amp; ",")))),C83/IF(E83="All",COUNTIF(B4:G4,"&lt;&gt;"),LEN(SUBSTITUTE(E83," ",""))-LEN(SUBSTITUTE(SUBSTITUTE(E83," ",""),",",""))+1),0))</f>
        <v/>
      </c>
      <c r="N83" s="1" t="n"/>
      <c r="O83" s="62">
        <f>IF(OR(ISBLANK(C4),ISBLANK(D4),ISBLANK(C83),ISBLANK(D83),ISBLANK(E83)),"",IF(AND(D83=D4,OR(E83="All",ISNUMBER(SEARCH("," &amp; C4 &amp; ",", "," &amp; SUBSTITUTE(E83," ","") &amp; ",")))),C83/IF(E83="All",COUNTIF(B4:G4,"&lt;&gt;"),LEN(SUBSTITUTE(E83," ",""))-LEN(SUBSTITUTE(SUBSTITUTE(E83," ",""),",",""))+1),0))</f>
        <v/>
      </c>
      <c r="P83" s="62">
        <f>IF(OR(ISBLANK(C4),ISBLANK(E4),ISBLANK(C83),ISBLANK(D83),ISBLANK(E83)),"",IF(AND(D83=E4,OR(E83="All",ISNUMBER(SEARCH("," &amp; C4 &amp; ",", "," &amp; SUBSTITUTE(E83," ","") &amp; ",")))),C83/IF(E83="All",COUNTIF(B4:G4,"&lt;&gt;"),LEN(SUBSTITUTE(E83," ",""))-LEN(SUBSTITUTE(SUBSTITUTE(E83," ",""),",",""))+1),0))</f>
        <v/>
      </c>
      <c r="Q83" s="62">
        <f>IF(OR(ISBLANK(C4),ISBLANK(F4),ISBLANK(C83),ISBLANK(D83),ISBLANK(E83)),"",IF(AND(D83=F4,OR(E83="All",ISNUMBER(SEARCH("," &amp; C4 &amp; ",", "," &amp; SUBSTITUTE(E83," ","") &amp; ",")))),C83/IF(E83="All",COUNTIF(B4:G4,"&lt;&gt;"),LEN(SUBSTITUTE(E83," ",""))-LEN(SUBSTITUTE(SUBSTITUTE(E83," ",""),",",""))+1),0))</f>
        <v/>
      </c>
      <c r="R83" s="62">
        <f>IF(OR(ISBLANK(C4),ISBLANK(G4),ISBLANK(C83),ISBLANK(D83),ISBLANK(E83)),"",IF(AND(D83=G4,OR(E83="All",ISNUMBER(SEARCH("," &amp; C4 &amp; ",", "," &amp; SUBSTITUTE(E83," ","") &amp; ",")))),C83/IF(E83="All",COUNTIF(B4:G4,"&lt;&gt;"),LEN(SUBSTITUTE(E83," ",""))-LEN(SUBSTITUTE(SUBSTITUTE(E83," ",""),",",""))+1),0))</f>
        <v/>
      </c>
      <c r="S83" s="62">
        <f>IF(OR(ISBLANK(D4),ISBLANK(B4),ISBLANK(C83),ISBLANK(D83),ISBLANK(E83)),"",IF(AND(D83=B4,OR(E83="All",ISNUMBER(SEARCH("," &amp; D4 &amp; ",", "," &amp; SUBSTITUTE(E83," ","") &amp; ",")))),C83/IF(E83="All",COUNTIF(B4:G4,"&lt;&gt;"),LEN(SUBSTITUTE(E83," ",""))-LEN(SUBSTITUTE(SUBSTITUTE(E83," ",""),",",""))+1),0))</f>
        <v/>
      </c>
      <c r="T83" s="62">
        <f>IF(OR(ISBLANK(D4),ISBLANK(C4),ISBLANK(C83),ISBLANK(D83),ISBLANK(E83)),"",IF(AND(D83=C4,OR(E83="All",ISNUMBER(SEARCH("," &amp; D4 &amp; ",", "," &amp; SUBSTITUTE(E83," ","") &amp; ",")))),C83/IF(E83="All",COUNTIF(B4:G4,"&lt;&gt;"),LEN(SUBSTITUTE(E83," ",""))-LEN(SUBSTITUTE(SUBSTITUTE(E83," ",""),",",""))+1),0))</f>
        <v/>
      </c>
      <c r="U83" s="1" t="n"/>
      <c r="V83" s="62">
        <f>IF(OR(ISBLANK(D4),ISBLANK(E4),ISBLANK(C83),ISBLANK(D83),ISBLANK(E83)),"",IF(AND(D83=E4,OR(E83="All",ISNUMBER(SEARCH("," &amp; D4 &amp; ",", "," &amp; SUBSTITUTE(E83," ","") &amp; ",")))),C83/IF(E83="All",COUNTIF(B4:G4,"&lt;&gt;"),LEN(SUBSTITUTE(E83," ",""))-LEN(SUBSTITUTE(SUBSTITUTE(E83," ",""),",",""))+1),0))</f>
        <v/>
      </c>
      <c r="W83" s="62">
        <f>IF(OR(ISBLANK(D4),ISBLANK(F4),ISBLANK(C83),ISBLANK(D83),ISBLANK(E83)),"",IF(AND(D83=F4,OR(E83="All",ISNUMBER(SEARCH("," &amp; D4 &amp; ",", "," &amp; SUBSTITUTE(E83," ","") &amp; ",")))),C83/IF(E83="All",COUNTIF(B4:G4,"&lt;&gt;"),LEN(SUBSTITUTE(E83," ",""))-LEN(SUBSTITUTE(SUBSTITUTE(E83," ",""),",",""))+1),0))</f>
        <v/>
      </c>
      <c r="X83" s="62">
        <f>IF(OR(ISBLANK(D4),ISBLANK(G4),ISBLANK(C83),ISBLANK(D83),ISBLANK(E83)),"",IF(AND(D83=G4,OR(E83="All",ISNUMBER(SEARCH("," &amp; D4 &amp; ",", "," &amp; SUBSTITUTE(E83," ","") &amp; ",")))),C83/IF(E83="All",COUNTIF(B4:G4,"&lt;&gt;"),LEN(SUBSTITUTE(E83," ",""))-LEN(SUBSTITUTE(SUBSTITUTE(E83," ",""),",",""))+1),0))</f>
        <v/>
      </c>
      <c r="Y83" s="62">
        <f>IF(OR(ISBLANK(E4),ISBLANK(B4),ISBLANK(C83),ISBLANK(D83),ISBLANK(E83)),"",IF(AND(D83=B4,OR(E83="All",ISNUMBER(SEARCH("," &amp; E4 &amp; ",", "," &amp; SUBSTITUTE(E83," ","") &amp; ",")))),C83/IF(E83="All",COUNTIF(B4:G4,"&lt;&gt;"),LEN(SUBSTITUTE(E83," ",""))-LEN(SUBSTITUTE(SUBSTITUTE(E83," ",""),",",""))+1),0))</f>
        <v/>
      </c>
      <c r="Z83" s="62">
        <f>IF(OR(ISBLANK(E4),ISBLANK(C4),ISBLANK(C83),ISBLANK(D83),ISBLANK(E83)),"",IF(AND(D83=C4,OR(E83="All",ISNUMBER(SEARCH("," &amp; E4 &amp; ",", "," &amp; SUBSTITUTE(E83," ","") &amp; ",")))),C83/IF(E83="All",COUNTIF(B4:G4,"&lt;&gt;"),LEN(SUBSTITUTE(E83," ",""))-LEN(SUBSTITUTE(SUBSTITUTE(E83," ",""),",",""))+1),0))</f>
        <v/>
      </c>
      <c r="AA83" s="62">
        <f>IF(OR(ISBLANK(E4),ISBLANK(D4),ISBLANK(C83),ISBLANK(D83),ISBLANK(E83)),"",IF(AND(D83=D4,OR(E83="All",ISNUMBER(SEARCH("," &amp; E4 &amp; ",", "," &amp; SUBSTITUTE(E83," ","") &amp; ",")))),C83/IF(E83="All",COUNTIF(B4:G4,"&lt;&gt;"),LEN(SUBSTITUTE(E83," ",""))-LEN(SUBSTITUTE(SUBSTITUTE(E83," ",""),",",""))+1),0))</f>
        <v/>
      </c>
      <c r="AB83" s="1" t="n"/>
      <c r="AC83" s="62">
        <f>IF(OR(ISBLANK(E4),ISBLANK(F4),ISBLANK(C83),ISBLANK(D83),ISBLANK(E83)),"",IF(AND(D83=F4,OR(E83="All",ISNUMBER(SEARCH("," &amp; E4 &amp; ",", "," &amp; SUBSTITUTE(E83," ","") &amp; ",")))),C83/IF(E83="All",COUNTIF(B4:G4,"&lt;&gt;"),LEN(SUBSTITUTE(E83," ",""))-LEN(SUBSTITUTE(SUBSTITUTE(E83," ",""),",",""))+1),0))</f>
        <v/>
      </c>
      <c r="AD83" s="62">
        <f>IF(OR(ISBLANK(E4),ISBLANK(G4),ISBLANK(C83),ISBLANK(D83),ISBLANK(E83)),"",IF(AND(D83=G4,OR(E83="All",ISNUMBER(SEARCH("," &amp; E4 &amp; ",", "," &amp; SUBSTITUTE(E83," ","") &amp; ",")))),C83/IF(E83="All",COUNTIF(B4:G4,"&lt;&gt;"),LEN(SUBSTITUTE(E83," ",""))-LEN(SUBSTITUTE(SUBSTITUTE(E83," ",""),",",""))+1),0))</f>
        <v/>
      </c>
      <c r="AE83" s="62">
        <f>IF(OR(ISBLANK(F4),ISBLANK(B4),ISBLANK(C83),ISBLANK(D83),ISBLANK(E83)),"",IF(AND(D83=B4,OR(E83="All",ISNUMBER(SEARCH("," &amp; F4 &amp; ",", "," &amp; SUBSTITUTE(E83," ","") &amp; ",")))),C83/IF(E83="All",COUNTIF(B4:G4,"&lt;&gt;"),LEN(SUBSTITUTE(E83," ",""))-LEN(SUBSTITUTE(SUBSTITUTE(E83," ",""),",",""))+1),0))</f>
        <v/>
      </c>
      <c r="AF83" s="62">
        <f>IF(OR(ISBLANK(F4),ISBLANK(C4),ISBLANK(C83),ISBLANK(D83),ISBLANK(E83)),"",IF(AND(D83=C4,OR(E83="All",ISNUMBER(SEARCH("," &amp; F4 &amp; ",", "," &amp; SUBSTITUTE(E83," ","") &amp; ",")))),C83/IF(E83="All",COUNTIF(B4:G4,"&lt;&gt;"),LEN(SUBSTITUTE(E83," ",""))-LEN(SUBSTITUTE(SUBSTITUTE(E83," ",""),",",""))+1),0))</f>
        <v/>
      </c>
      <c r="AG83" s="62">
        <f>IF(OR(ISBLANK(F4),ISBLANK(D4),ISBLANK(C83),ISBLANK(D83),ISBLANK(E83)),"",IF(AND(D83=D4,OR(E83="All",ISNUMBER(SEARCH("," &amp; F4 &amp; ",", "," &amp; SUBSTITUTE(E83," ","") &amp; ",")))),C83/IF(E83="All",COUNTIF(B4:G4,"&lt;&gt;"),LEN(SUBSTITUTE(E83," ",""))-LEN(SUBSTITUTE(SUBSTITUTE(E83," ",""),",",""))+1),0))</f>
        <v/>
      </c>
      <c r="AH83" s="62">
        <f>IF(OR(ISBLANK(F4),ISBLANK(E4),ISBLANK(C83),ISBLANK(D83),ISBLANK(E83)),"",IF(AND(D83=E4,OR(E83="All",ISNUMBER(SEARCH("," &amp; F4 &amp; ",", "," &amp; SUBSTITUTE(E83," ","") &amp; ",")))),C83/IF(E83="All",COUNTIF(B4:G4,"&lt;&gt;"),LEN(SUBSTITUTE(E83," ",""))-LEN(SUBSTITUTE(SUBSTITUTE(E83," ",""),",",""))+1),0))</f>
        <v/>
      </c>
      <c r="AJ83" s="62">
        <f>IF(OR(ISBLANK(F4),ISBLANK(G4),ISBLANK(C83),ISBLANK(D83),ISBLANK(E83)),"",IF(AND(D83=G4,OR(E83="All",ISNUMBER(SEARCH("," &amp; F4 &amp; ",", "," &amp; SUBSTITUTE(E83," ","") &amp; ",")))),C83/IF(E83="All",COUNTIF(B4:G4,"&lt;&gt;"),LEN(SUBSTITUTE(E83," ",""))-LEN(SUBSTITUTE(SUBSTITUTE(E83," ",""),",",""))+1),0))</f>
        <v/>
      </c>
      <c r="AK83" s="62">
        <f>IF(OR(ISBLANK(G4),ISBLANK(B4),ISBLANK(C83),ISBLANK(D83),ISBLANK(E83)),"",IF(AND(D83=B4,OR(E83="All",ISNUMBER(SEARCH("," &amp; G4 &amp; ",", "," &amp; SUBSTITUTE(E83," ","") &amp; ",")))),C83/IF(E83="All",COUNTIF(B4:G4,"&lt;&gt;"),LEN(SUBSTITUTE(E83," ",""))-LEN(SUBSTITUTE(SUBSTITUTE(E83," ",""),",",""))+1),0))</f>
        <v/>
      </c>
      <c r="AL83" s="62">
        <f>IF(OR(ISBLANK(G4),ISBLANK(C4),ISBLANK(C83),ISBLANK(D83),ISBLANK(E83)),"",IF(AND(D83=C4,OR(E83="All",ISNUMBER(SEARCH("," &amp; G4 &amp; ",", "," &amp; SUBSTITUTE(E83," ","") &amp; ",")))),C83/IF(E83="All",COUNTIF(B4:G4,"&lt;&gt;"),LEN(SUBSTITUTE(E83," ",""))-LEN(SUBSTITUTE(SUBSTITUTE(E83," ",""),",",""))+1),0))</f>
        <v/>
      </c>
      <c r="AM83" s="62">
        <f>IF(OR(ISBLANK(G4),ISBLANK(D4),ISBLANK(C83),ISBLANK(D83),ISBLANK(E83)),"",IF(AND(D83=D4,OR(E83="All",ISNUMBER(SEARCH("," &amp; G4 &amp; ",", "," &amp; SUBSTITUTE(E83," ","") &amp; ",")))),C83/IF(E83="All",COUNTIF(B4:G4,"&lt;&gt;"),LEN(SUBSTITUTE(E83," ",""))-LEN(SUBSTITUTE(SUBSTITUTE(E83," ",""),",",""))+1),0))</f>
        <v/>
      </c>
      <c r="AN83" s="62">
        <f>IF(OR(ISBLANK(G4),ISBLANK(E4),ISBLANK(C83),ISBLANK(D83),ISBLANK(E83)),"",IF(AND(D83=E4,OR(E83="All",ISNUMBER(SEARCH("," &amp; G4 &amp; ",", "," &amp; SUBSTITUTE(E83," ","") &amp; ",")))),C83/IF(E83="All",COUNTIF(B4:G4,"&lt;&gt;"),LEN(SUBSTITUTE(E83," ",""))-LEN(SUBSTITUTE(SUBSTITUTE(E83," ",""),",",""))+1),0))</f>
        <v/>
      </c>
      <c r="AO83" s="62">
        <f>IF(OR(ISBLANK(G4),ISBLANK(F4),ISBLANK(C83),ISBLANK(D83),ISBLANK(E83)),"",IF(AND(D83=F4,OR(E83="All",ISNUMBER(SEARCH("," &amp; G4 &amp; ",", "," &amp; SUBSTITUTE(E83," ","") &amp; ",")))),C83/IF(E83="All",COUNTIF(B4:G4,"&lt;&gt;"),LEN(SUBSTITUTE(E83," ",""))-LEN(SUBSTITUTE(SUBSTITUTE(E83," ",""),",",""))+1),0))</f>
        <v/>
      </c>
    </row>
    <row r="84" customFormat="1" s="1">
      <c r="A84" s="60" t="n"/>
      <c r="B84" s="61" t="n"/>
      <c r="C84" s="62" t="n"/>
      <c r="D84" s="61" t="n"/>
      <c r="E84" s="63" t="n"/>
      <c r="F84" s="1" t="n"/>
      <c r="G84" s="1" t="n"/>
      <c r="H84" s="62">
        <f>IF(OR(ISBLANK(B4),ISBLANK(C4),ISBLANK(C84),ISBLANK(D84),ISBLANK(E84)),"",IF(AND(D84=C4,OR(E84="All",ISNUMBER(SEARCH("," &amp; B4 &amp; ",", "," &amp; SUBSTITUTE(E84," ","") &amp; ",")))),C84/IF(E84="All",COUNTIF(B4:G4,"&lt;&gt;"),LEN(SUBSTITUTE(E84," ",""))-LEN(SUBSTITUTE(SUBSTITUTE(E84," ",""),",",""))+1),0))</f>
        <v/>
      </c>
      <c r="I84" s="62">
        <f>IF(OR(ISBLANK(B4),ISBLANK(D4),ISBLANK(C84),ISBLANK(D84),ISBLANK(E84)),"",IF(AND(D84=D4,OR(E84="All",ISNUMBER(SEARCH("," &amp; B4 &amp; ",", "," &amp; SUBSTITUTE(E84," ","") &amp; ",")))),C84/IF(E84="All",COUNTIF(B4:G4,"&lt;&gt;"),LEN(SUBSTITUTE(E84," ",""))-LEN(SUBSTITUTE(SUBSTITUTE(E84," ",""),",",""))+1),0))</f>
        <v/>
      </c>
      <c r="J84" s="62">
        <f>IF(OR(ISBLANK(B4),ISBLANK(E4),ISBLANK(C84),ISBLANK(D84),ISBLANK(E84)),"",IF(AND(D84=E4,OR(E84="All",ISNUMBER(SEARCH("," &amp; B4 &amp; ",", "," &amp; SUBSTITUTE(E84," ","") &amp; ",")))),C84/IF(E84="All",COUNTIF(B4:G4,"&lt;&gt;"),LEN(SUBSTITUTE(E84," ",""))-LEN(SUBSTITUTE(SUBSTITUTE(E84," ",""),",",""))+1),0))</f>
        <v/>
      </c>
      <c r="K84" s="62">
        <f>IF(OR(ISBLANK(B4),ISBLANK(F4),ISBLANK(C84),ISBLANK(D84),ISBLANK(E84)),"",IF(AND(D84=F4,OR(E84="All",ISNUMBER(SEARCH("," &amp; B4 &amp; ",", "," &amp; SUBSTITUTE(E84," ","") &amp; ",")))),C84/IF(E84="All",COUNTIF(B4:G4,"&lt;&gt;"),LEN(SUBSTITUTE(E84," ",""))-LEN(SUBSTITUTE(SUBSTITUTE(E84," ",""),",",""))+1),0))</f>
        <v/>
      </c>
      <c r="L84" s="62">
        <f>IF(OR(ISBLANK(B4),ISBLANK(G4),ISBLANK(C84),ISBLANK(D84),ISBLANK(E84)),"",IF(AND(D84=G4,OR(E84="All",ISNUMBER(SEARCH("," &amp; B4 &amp; ",", "," &amp; SUBSTITUTE(E84," ","") &amp; ",")))),C84/IF(E84="All",COUNTIF(B4:G4,"&lt;&gt;"),LEN(SUBSTITUTE(E84," ",""))-LEN(SUBSTITUTE(SUBSTITUTE(E84," ",""),",",""))+1),0))</f>
        <v/>
      </c>
      <c r="M84" s="62">
        <f>IF(OR(ISBLANK(C4),ISBLANK(B4),ISBLANK(C84),ISBLANK(D84),ISBLANK(E84)),"",IF(AND(D84=B4,OR(E84="All",ISNUMBER(SEARCH("," &amp; C4 &amp; ",", "," &amp; SUBSTITUTE(E84," ","") &amp; ",")))),C84/IF(E84="All",COUNTIF(B4:G4,"&lt;&gt;"),LEN(SUBSTITUTE(E84," ",""))-LEN(SUBSTITUTE(SUBSTITUTE(E84," ",""),",",""))+1),0))</f>
        <v/>
      </c>
      <c r="N84" s="1" t="n"/>
      <c r="O84" s="62">
        <f>IF(OR(ISBLANK(C4),ISBLANK(D4),ISBLANK(C84),ISBLANK(D84),ISBLANK(E84)),"",IF(AND(D84=D4,OR(E84="All",ISNUMBER(SEARCH("," &amp; C4 &amp; ",", "," &amp; SUBSTITUTE(E84," ","") &amp; ",")))),C84/IF(E84="All",COUNTIF(B4:G4,"&lt;&gt;"),LEN(SUBSTITUTE(E84," ",""))-LEN(SUBSTITUTE(SUBSTITUTE(E84," ",""),",",""))+1),0))</f>
        <v/>
      </c>
      <c r="P84" s="62">
        <f>IF(OR(ISBLANK(C4),ISBLANK(E4),ISBLANK(C84),ISBLANK(D84),ISBLANK(E84)),"",IF(AND(D84=E4,OR(E84="All",ISNUMBER(SEARCH("," &amp; C4 &amp; ",", "," &amp; SUBSTITUTE(E84," ","") &amp; ",")))),C84/IF(E84="All",COUNTIF(B4:G4,"&lt;&gt;"),LEN(SUBSTITUTE(E84," ",""))-LEN(SUBSTITUTE(SUBSTITUTE(E84," ",""),",",""))+1),0))</f>
        <v/>
      </c>
      <c r="Q84" s="62">
        <f>IF(OR(ISBLANK(C4),ISBLANK(F4),ISBLANK(C84),ISBLANK(D84),ISBLANK(E84)),"",IF(AND(D84=F4,OR(E84="All",ISNUMBER(SEARCH("," &amp; C4 &amp; ",", "," &amp; SUBSTITUTE(E84," ","") &amp; ",")))),C84/IF(E84="All",COUNTIF(B4:G4,"&lt;&gt;"),LEN(SUBSTITUTE(E84," ",""))-LEN(SUBSTITUTE(SUBSTITUTE(E84," ",""),",",""))+1),0))</f>
        <v/>
      </c>
      <c r="R84" s="62">
        <f>IF(OR(ISBLANK(C4),ISBLANK(G4),ISBLANK(C84),ISBLANK(D84),ISBLANK(E84)),"",IF(AND(D84=G4,OR(E84="All",ISNUMBER(SEARCH("," &amp; C4 &amp; ",", "," &amp; SUBSTITUTE(E84," ","") &amp; ",")))),C84/IF(E84="All",COUNTIF(B4:G4,"&lt;&gt;"),LEN(SUBSTITUTE(E84," ",""))-LEN(SUBSTITUTE(SUBSTITUTE(E84," ",""),",",""))+1),0))</f>
        <v/>
      </c>
      <c r="S84" s="62">
        <f>IF(OR(ISBLANK(D4),ISBLANK(B4),ISBLANK(C84),ISBLANK(D84),ISBLANK(E84)),"",IF(AND(D84=B4,OR(E84="All",ISNUMBER(SEARCH("," &amp; D4 &amp; ",", "," &amp; SUBSTITUTE(E84," ","") &amp; ",")))),C84/IF(E84="All",COUNTIF(B4:G4,"&lt;&gt;"),LEN(SUBSTITUTE(E84," ",""))-LEN(SUBSTITUTE(SUBSTITUTE(E84," ",""),",",""))+1),0))</f>
        <v/>
      </c>
      <c r="T84" s="62">
        <f>IF(OR(ISBLANK(D4),ISBLANK(C4),ISBLANK(C84),ISBLANK(D84),ISBLANK(E84)),"",IF(AND(D84=C4,OR(E84="All",ISNUMBER(SEARCH("," &amp; D4 &amp; ",", "," &amp; SUBSTITUTE(E84," ","") &amp; ",")))),C84/IF(E84="All",COUNTIF(B4:G4,"&lt;&gt;"),LEN(SUBSTITUTE(E84," ",""))-LEN(SUBSTITUTE(SUBSTITUTE(E84," ",""),",",""))+1),0))</f>
        <v/>
      </c>
      <c r="U84" s="1" t="n"/>
      <c r="V84" s="62">
        <f>IF(OR(ISBLANK(D4),ISBLANK(E4),ISBLANK(C84),ISBLANK(D84),ISBLANK(E84)),"",IF(AND(D84=E4,OR(E84="All",ISNUMBER(SEARCH("," &amp; D4 &amp; ",", "," &amp; SUBSTITUTE(E84," ","") &amp; ",")))),C84/IF(E84="All",COUNTIF(B4:G4,"&lt;&gt;"),LEN(SUBSTITUTE(E84," ",""))-LEN(SUBSTITUTE(SUBSTITUTE(E84," ",""),",",""))+1),0))</f>
        <v/>
      </c>
      <c r="W84" s="62">
        <f>IF(OR(ISBLANK(D4),ISBLANK(F4),ISBLANK(C84),ISBLANK(D84),ISBLANK(E84)),"",IF(AND(D84=F4,OR(E84="All",ISNUMBER(SEARCH("," &amp; D4 &amp; ",", "," &amp; SUBSTITUTE(E84," ","") &amp; ",")))),C84/IF(E84="All",COUNTIF(B4:G4,"&lt;&gt;"),LEN(SUBSTITUTE(E84," ",""))-LEN(SUBSTITUTE(SUBSTITUTE(E84," ",""),",",""))+1),0))</f>
        <v/>
      </c>
      <c r="X84" s="62">
        <f>IF(OR(ISBLANK(D4),ISBLANK(G4),ISBLANK(C84),ISBLANK(D84),ISBLANK(E84)),"",IF(AND(D84=G4,OR(E84="All",ISNUMBER(SEARCH("," &amp; D4 &amp; ",", "," &amp; SUBSTITUTE(E84," ","") &amp; ",")))),C84/IF(E84="All",COUNTIF(B4:G4,"&lt;&gt;"),LEN(SUBSTITUTE(E84," ",""))-LEN(SUBSTITUTE(SUBSTITUTE(E84," ",""),",",""))+1),0))</f>
        <v/>
      </c>
      <c r="Y84" s="62">
        <f>IF(OR(ISBLANK(E4),ISBLANK(B4),ISBLANK(C84),ISBLANK(D84),ISBLANK(E84)),"",IF(AND(D84=B4,OR(E84="All",ISNUMBER(SEARCH("," &amp; E4 &amp; ",", "," &amp; SUBSTITUTE(E84," ","") &amp; ",")))),C84/IF(E84="All",COUNTIF(B4:G4,"&lt;&gt;"),LEN(SUBSTITUTE(E84," ",""))-LEN(SUBSTITUTE(SUBSTITUTE(E84," ",""),",",""))+1),0))</f>
        <v/>
      </c>
      <c r="Z84" s="62">
        <f>IF(OR(ISBLANK(E4),ISBLANK(C4),ISBLANK(C84),ISBLANK(D84),ISBLANK(E84)),"",IF(AND(D84=C4,OR(E84="All",ISNUMBER(SEARCH("," &amp; E4 &amp; ",", "," &amp; SUBSTITUTE(E84," ","") &amp; ",")))),C84/IF(E84="All",COUNTIF(B4:G4,"&lt;&gt;"),LEN(SUBSTITUTE(E84," ",""))-LEN(SUBSTITUTE(SUBSTITUTE(E84," ",""),",",""))+1),0))</f>
        <v/>
      </c>
      <c r="AA84" s="62">
        <f>IF(OR(ISBLANK(E4),ISBLANK(D4),ISBLANK(C84),ISBLANK(D84),ISBLANK(E84)),"",IF(AND(D84=D4,OR(E84="All",ISNUMBER(SEARCH("," &amp; E4 &amp; ",", "," &amp; SUBSTITUTE(E84," ","") &amp; ",")))),C84/IF(E84="All",COUNTIF(B4:G4,"&lt;&gt;"),LEN(SUBSTITUTE(E84," ",""))-LEN(SUBSTITUTE(SUBSTITUTE(E84," ",""),",",""))+1),0))</f>
        <v/>
      </c>
      <c r="AB84" s="1" t="n"/>
      <c r="AC84" s="62">
        <f>IF(OR(ISBLANK(E4),ISBLANK(F4),ISBLANK(C84),ISBLANK(D84),ISBLANK(E84)),"",IF(AND(D84=F4,OR(E84="All",ISNUMBER(SEARCH("," &amp; E4 &amp; ",", "," &amp; SUBSTITUTE(E84," ","") &amp; ",")))),C84/IF(E84="All",COUNTIF(B4:G4,"&lt;&gt;"),LEN(SUBSTITUTE(E84," ",""))-LEN(SUBSTITUTE(SUBSTITUTE(E84," ",""),",",""))+1),0))</f>
        <v/>
      </c>
      <c r="AD84" s="62">
        <f>IF(OR(ISBLANK(E4),ISBLANK(G4),ISBLANK(C84),ISBLANK(D84),ISBLANK(E84)),"",IF(AND(D84=G4,OR(E84="All",ISNUMBER(SEARCH("," &amp; E4 &amp; ",", "," &amp; SUBSTITUTE(E84," ","") &amp; ",")))),C84/IF(E84="All",COUNTIF(B4:G4,"&lt;&gt;"),LEN(SUBSTITUTE(E84," ",""))-LEN(SUBSTITUTE(SUBSTITUTE(E84," ",""),",",""))+1),0))</f>
        <v/>
      </c>
      <c r="AE84" s="62">
        <f>IF(OR(ISBLANK(F4),ISBLANK(B4),ISBLANK(C84),ISBLANK(D84),ISBLANK(E84)),"",IF(AND(D84=B4,OR(E84="All",ISNUMBER(SEARCH("," &amp; F4 &amp; ",", "," &amp; SUBSTITUTE(E84," ","") &amp; ",")))),C84/IF(E84="All",COUNTIF(B4:G4,"&lt;&gt;"),LEN(SUBSTITUTE(E84," ",""))-LEN(SUBSTITUTE(SUBSTITUTE(E84," ",""),",",""))+1),0))</f>
        <v/>
      </c>
      <c r="AF84" s="62">
        <f>IF(OR(ISBLANK(F4),ISBLANK(C4),ISBLANK(C84),ISBLANK(D84),ISBLANK(E84)),"",IF(AND(D84=C4,OR(E84="All",ISNUMBER(SEARCH("," &amp; F4 &amp; ",", "," &amp; SUBSTITUTE(E84," ","") &amp; ",")))),C84/IF(E84="All",COUNTIF(B4:G4,"&lt;&gt;"),LEN(SUBSTITUTE(E84," ",""))-LEN(SUBSTITUTE(SUBSTITUTE(E84," ",""),",",""))+1),0))</f>
        <v/>
      </c>
      <c r="AG84" s="62">
        <f>IF(OR(ISBLANK(F4),ISBLANK(D4),ISBLANK(C84),ISBLANK(D84),ISBLANK(E84)),"",IF(AND(D84=D4,OR(E84="All",ISNUMBER(SEARCH("," &amp; F4 &amp; ",", "," &amp; SUBSTITUTE(E84," ","") &amp; ",")))),C84/IF(E84="All",COUNTIF(B4:G4,"&lt;&gt;"),LEN(SUBSTITUTE(E84," ",""))-LEN(SUBSTITUTE(SUBSTITUTE(E84," ",""),",",""))+1),0))</f>
        <v/>
      </c>
      <c r="AH84" s="62">
        <f>IF(OR(ISBLANK(F4),ISBLANK(E4),ISBLANK(C84),ISBLANK(D84),ISBLANK(E84)),"",IF(AND(D84=E4,OR(E84="All",ISNUMBER(SEARCH("," &amp; F4 &amp; ",", "," &amp; SUBSTITUTE(E84," ","") &amp; ",")))),C84/IF(E84="All",COUNTIF(B4:G4,"&lt;&gt;"),LEN(SUBSTITUTE(E84," ",""))-LEN(SUBSTITUTE(SUBSTITUTE(E84," ",""),",",""))+1),0))</f>
        <v/>
      </c>
      <c r="AJ84" s="62">
        <f>IF(OR(ISBLANK(F4),ISBLANK(G4),ISBLANK(C84),ISBLANK(D84),ISBLANK(E84)),"",IF(AND(D84=G4,OR(E84="All",ISNUMBER(SEARCH("," &amp; F4 &amp; ",", "," &amp; SUBSTITUTE(E84," ","") &amp; ",")))),C84/IF(E84="All",COUNTIF(B4:G4,"&lt;&gt;"),LEN(SUBSTITUTE(E84," ",""))-LEN(SUBSTITUTE(SUBSTITUTE(E84," ",""),",",""))+1),0))</f>
        <v/>
      </c>
      <c r="AK84" s="62">
        <f>IF(OR(ISBLANK(G4),ISBLANK(B4),ISBLANK(C84),ISBLANK(D84),ISBLANK(E84)),"",IF(AND(D84=B4,OR(E84="All",ISNUMBER(SEARCH("," &amp; G4 &amp; ",", "," &amp; SUBSTITUTE(E84," ","") &amp; ",")))),C84/IF(E84="All",COUNTIF(B4:G4,"&lt;&gt;"),LEN(SUBSTITUTE(E84," ",""))-LEN(SUBSTITUTE(SUBSTITUTE(E84," ",""),",",""))+1),0))</f>
        <v/>
      </c>
      <c r="AL84" s="62">
        <f>IF(OR(ISBLANK(G4),ISBLANK(C4),ISBLANK(C84),ISBLANK(D84),ISBLANK(E84)),"",IF(AND(D84=C4,OR(E84="All",ISNUMBER(SEARCH("," &amp; G4 &amp; ",", "," &amp; SUBSTITUTE(E84," ","") &amp; ",")))),C84/IF(E84="All",COUNTIF(B4:G4,"&lt;&gt;"),LEN(SUBSTITUTE(E84," ",""))-LEN(SUBSTITUTE(SUBSTITUTE(E84," ",""),",",""))+1),0))</f>
        <v/>
      </c>
      <c r="AM84" s="62">
        <f>IF(OR(ISBLANK(G4),ISBLANK(D4),ISBLANK(C84),ISBLANK(D84),ISBLANK(E84)),"",IF(AND(D84=D4,OR(E84="All",ISNUMBER(SEARCH("," &amp; G4 &amp; ",", "," &amp; SUBSTITUTE(E84," ","") &amp; ",")))),C84/IF(E84="All",COUNTIF(B4:G4,"&lt;&gt;"),LEN(SUBSTITUTE(E84," ",""))-LEN(SUBSTITUTE(SUBSTITUTE(E84," ",""),",",""))+1),0))</f>
        <v/>
      </c>
      <c r="AN84" s="62">
        <f>IF(OR(ISBLANK(G4),ISBLANK(E4),ISBLANK(C84),ISBLANK(D84),ISBLANK(E84)),"",IF(AND(D84=E4,OR(E84="All",ISNUMBER(SEARCH("," &amp; G4 &amp; ",", "," &amp; SUBSTITUTE(E84," ","") &amp; ",")))),C84/IF(E84="All",COUNTIF(B4:G4,"&lt;&gt;"),LEN(SUBSTITUTE(E84," ",""))-LEN(SUBSTITUTE(SUBSTITUTE(E84," ",""),",",""))+1),0))</f>
        <v/>
      </c>
      <c r="AO84" s="62">
        <f>IF(OR(ISBLANK(G4),ISBLANK(F4),ISBLANK(C84),ISBLANK(D84),ISBLANK(E84)),"",IF(AND(D84=F4,OR(E84="All",ISNUMBER(SEARCH("," &amp; G4 &amp; ",", "," &amp; SUBSTITUTE(E84," ","") &amp; ",")))),C84/IF(E84="All",COUNTIF(B4:G4,"&lt;&gt;"),LEN(SUBSTITUTE(E84," ",""))-LEN(SUBSTITUTE(SUBSTITUTE(E84," ",""),",",""))+1),0))</f>
        <v/>
      </c>
    </row>
    <row r="85" customFormat="1" s="1">
      <c r="A85" s="60" t="n"/>
      <c r="B85" s="61" t="n"/>
      <c r="C85" s="62" t="n"/>
      <c r="D85" s="61" t="n"/>
      <c r="E85" s="63" t="n"/>
      <c r="F85" s="1" t="n"/>
      <c r="G85" s="1" t="n"/>
      <c r="H85" s="62">
        <f>IF(OR(ISBLANK(B4),ISBLANK(C4),ISBLANK(C85),ISBLANK(D85),ISBLANK(E85)),"",IF(AND(D85=C4,OR(E85="All",ISNUMBER(SEARCH("," &amp; B4 &amp; ",", "," &amp; SUBSTITUTE(E85," ","") &amp; ",")))),C85/IF(E85="All",COUNTIF(B4:G4,"&lt;&gt;"),LEN(SUBSTITUTE(E85," ",""))-LEN(SUBSTITUTE(SUBSTITUTE(E85," ",""),",",""))+1),0))</f>
        <v/>
      </c>
      <c r="I85" s="62">
        <f>IF(OR(ISBLANK(B4),ISBLANK(D4),ISBLANK(C85),ISBLANK(D85),ISBLANK(E85)),"",IF(AND(D85=D4,OR(E85="All",ISNUMBER(SEARCH("," &amp; B4 &amp; ",", "," &amp; SUBSTITUTE(E85," ","") &amp; ",")))),C85/IF(E85="All",COUNTIF(B4:G4,"&lt;&gt;"),LEN(SUBSTITUTE(E85," ",""))-LEN(SUBSTITUTE(SUBSTITUTE(E85," ",""),",",""))+1),0))</f>
        <v/>
      </c>
      <c r="J85" s="62">
        <f>IF(OR(ISBLANK(B4),ISBLANK(E4),ISBLANK(C85),ISBLANK(D85),ISBLANK(E85)),"",IF(AND(D85=E4,OR(E85="All",ISNUMBER(SEARCH("," &amp; B4 &amp; ",", "," &amp; SUBSTITUTE(E85," ","") &amp; ",")))),C85/IF(E85="All",COUNTIF(B4:G4,"&lt;&gt;"),LEN(SUBSTITUTE(E85," ",""))-LEN(SUBSTITUTE(SUBSTITUTE(E85," ",""),",",""))+1),0))</f>
        <v/>
      </c>
      <c r="K85" s="62">
        <f>IF(OR(ISBLANK(B4),ISBLANK(F4),ISBLANK(C85),ISBLANK(D85),ISBLANK(E85)),"",IF(AND(D85=F4,OR(E85="All",ISNUMBER(SEARCH("," &amp; B4 &amp; ",", "," &amp; SUBSTITUTE(E85," ","") &amp; ",")))),C85/IF(E85="All",COUNTIF(B4:G4,"&lt;&gt;"),LEN(SUBSTITUTE(E85," ",""))-LEN(SUBSTITUTE(SUBSTITUTE(E85," ",""),",",""))+1),0))</f>
        <v/>
      </c>
      <c r="L85" s="62">
        <f>IF(OR(ISBLANK(B4),ISBLANK(G4),ISBLANK(C85),ISBLANK(D85),ISBLANK(E85)),"",IF(AND(D85=G4,OR(E85="All",ISNUMBER(SEARCH("," &amp; B4 &amp; ",", "," &amp; SUBSTITUTE(E85," ","") &amp; ",")))),C85/IF(E85="All",COUNTIF(B4:G4,"&lt;&gt;"),LEN(SUBSTITUTE(E85," ",""))-LEN(SUBSTITUTE(SUBSTITUTE(E85," ",""),",",""))+1),0))</f>
        <v/>
      </c>
      <c r="M85" s="62">
        <f>IF(OR(ISBLANK(C4),ISBLANK(B4),ISBLANK(C85),ISBLANK(D85),ISBLANK(E85)),"",IF(AND(D85=B4,OR(E85="All",ISNUMBER(SEARCH("," &amp; C4 &amp; ",", "," &amp; SUBSTITUTE(E85," ","") &amp; ",")))),C85/IF(E85="All",COUNTIF(B4:G4,"&lt;&gt;"),LEN(SUBSTITUTE(E85," ",""))-LEN(SUBSTITUTE(SUBSTITUTE(E85," ",""),",",""))+1),0))</f>
        <v/>
      </c>
      <c r="N85" s="1" t="n"/>
      <c r="O85" s="62">
        <f>IF(OR(ISBLANK(C4),ISBLANK(D4),ISBLANK(C85),ISBLANK(D85),ISBLANK(E85)),"",IF(AND(D85=D4,OR(E85="All",ISNUMBER(SEARCH("," &amp; C4 &amp; ",", "," &amp; SUBSTITUTE(E85," ","") &amp; ",")))),C85/IF(E85="All",COUNTIF(B4:G4,"&lt;&gt;"),LEN(SUBSTITUTE(E85," ",""))-LEN(SUBSTITUTE(SUBSTITUTE(E85," ",""),",",""))+1),0))</f>
        <v/>
      </c>
      <c r="P85" s="62">
        <f>IF(OR(ISBLANK(C4),ISBLANK(E4),ISBLANK(C85),ISBLANK(D85),ISBLANK(E85)),"",IF(AND(D85=E4,OR(E85="All",ISNUMBER(SEARCH("," &amp; C4 &amp; ",", "," &amp; SUBSTITUTE(E85," ","") &amp; ",")))),C85/IF(E85="All",COUNTIF(B4:G4,"&lt;&gt;"),LEN(SUBSTITUTE(E85," ",""))-LEN(SUBSTITUTE(SUBSTITUTE(E85," ",""),",",""))+1),0))</f>
        <v/>
      </c>
      <c r="Q85" s="62">
        <f>IF(OR(ISBLANK(C4),ISBLANK(F4),ISBLANK(C85),ISBLANK(D85),ISBLANK(E85)),"",IF(AND(D85=F4,OR(E85="All",ISNUMBER(SEARCH("," &amp; C4 &amp; ",", "," &amp; SUBSTITUTE(E85," ","") &amp; ",")))),C85/IF(E85="All",COUNTIF(B4:G4,"&lt;&gt;"),LEN(SUBSTITUTE(E85," ",""))-LEN(SUBSTITUTE(SUBSTITUTE(E85," ",""),",",""))+1),0))</f>
        <v/>
      </c>
      <c r="R85" s="62">
        <f>IF(OR(ISBLANK(C4),ISBLANK(G4),ISBLANK(C85),ISBLANK(D85),ISBLANK(E85)),"",IF(AND(D85=G4,OR(E85="All",ISNUMBER(SEARCH("," &amp; C4 &amp; ",", "," &amp; SUBSTITUTE(E85," ","") &amp; ",")))),C85/IF(E85="All",COUNTIF(B4:G4,"&lt;&gt;"),LEN(SUBSTITUTE(E85," ",""))-LEN(SUBSTITUTE(SUBSTITUTE(E85," ",""),",",""))+1),0))</f>
        <v/>
      </c>
      <c r="S85" s="62">
        <f>IF(OR(ISBLANK(D4),ISBLANK(B4),ISBLANK(C85),ISBLANK(D85),ISBLANK(E85)),"",IF(AND(D85=B4,OR(E85="All",ISNUMBER(SEARCH("," &amp; D4 &amp; ",", "," &amp; SUBSTITUTE(E85," ","") &amp; ",")))),C85/IF(E85="All",COUNTIF(B4:G4,"&lt;&gt;"),LEN(SUBSTITUTE(E85," ",""))-LEN(SUBSTITUTE(SUBSTITUTE(E85," ",""),",",""))+1),0))</f>
        <v/>
      </c>
      <c r="T85" s="62">
        <f>IF(OR(ISBLANK(D4),ISBLANK(C4),ISBLANK(C85),ISBLANK(D85),ISBLANK(E85)),"",IF(AND(D85=C4,OR(E85="All",ISNUMBER(SEARCH("," &amp; D4 &amp; ",", "," &amp; SUBSTITUTE(E85," ","") &amp; ",")))),C85/IF(E85="All",COUNTIF(B4:G4,"&lt;&gt;"),LEN(SUBSTITUTE(E85," ",""))-LEN(SUBSTITUTE(SUBSTITUTE(E85," ",""),",",""))+1),0))</f>
        <v/>
      </c>
      <c r="U85" s="1" t="n"/>
      <c r="V85" s="62">
        <f>IF(OR(ISBLANK(D4),ISBLANK(E4),ISBLANK(C85),ISBLANK(D85),ISBLANK(E85)),"",IF(AND(D85=E4,OR(E85="All",ISNUMBER(SEARCH("," &amp; D4 &amp; ",", "," &amp; SUBSTITUTE(E85," ","") &amp; ",")))),C85/IF(E85="All",COUNTIF(B4:G4,"&lt;&gt;"),LEN(SUBSTITUTE(E85," ",""))-LEN(SUBSTITUTE(SUBSTITUTE(E85," ",""),",",""))+1),0))</f>
        <v/>
      </c>
      <c r="W85" s="62">
        <f>IF(OR(ISBLANK(D4),ISBLANK(F4),ISBLANK(C85),ISBLANK(D85),ISBLANK(E85)),"",IF(AND(D85=F4,OR(E85="All",ISNUMBER(SEARCH("," &amp; D4 &amp; ",", "," &amp; SUBSTITUTE(E85," ","") &amp; ",")))),C85/IF(E85="All",COUNTIF(B4:G4,"&lt;&gt;"),LEN(SUBSTITUTE(E85," ",""))-LEN(SUBSTITUTE(SUBSTITUTE(E85," ",""),",",""))+1),0))</f>
        <v/>
      </c>
      <c r="X85" s="62">
        <f>IF(OR(ISBLANK(D4),ISBLANK(G4),ISBLANK(C85),ISBLANK(D85),ISBLANK(E85)),"",IF(AND(D85=G4,OR(E85="All",ISNUMBER(SEARCH("," &amp; D4 &amp; ",", "," &amp; SUBSTITUTE(E85," ","") &amp; ",")))),C85/IF(E85="All",COUNTIF(B4:G4,"&lt;&gt;"),LEN(SUBSTITUTE(E85," ",""))-LEN(SUBSTITUTE(SUBSTITUTE(E85," ",""),",",""))+1),0))</f>
        <v/>
      </c>
      <c r="Y85" s="62">
        <f>IF(OR(ISBLANK(E4),ISBLANK(B4),ISBLANK(C85),ISBLANK(D85),ISBLANK(E85)),"",IF(AND(D85=B4,OR(E85="All",ISNUMBER(SEARCH("," &amp; E4 &amp; ",", "," &amp; SUBSTITUTE(E85," ","") &amp; ",")))),C85/IF(E85="All",COUNTIF(B4:G4,"&lt;&gt;"),LEN(SUBSTITUTE(E85," ",""))-LEN(SUBSTITUTE(SUBSTITUTE(E85," ",""),",",""))+1),0))</f>
        <v/>
      </c>
      <c r="Z85" s="62">
        <f>IF(OR(ISBLANK(E4),ISBLANK(C4),ISBLANK(C85),ISBLANK(D85),ISBLANK(E85)),"",IF(AND(D85=C4,OR(E85="All",ISNUMBER(SEARCH("," &amp; E4 &amp; ",", "," &amp; SUBSTITUTE(E85," ","") &amp; ",")))),C85/IF(E85="All",COUNTIF(B4:G4,"&lt;&gt;"),LEN(SUBSTITUTE(E85," ",""))-LEN(SUBSTITUTE(SUBSTITUTE(E85," ",""),",",""))+1),0))</f>
        <v/>
      </c>
      <c r="AA85" s="62">
        <f>IF(OR(ISBLANK(E4),ISBLANK(D4),ISBLANK(C85),ISBLANK(D85),ISBLANK(E85)),"",IF(AND(D85=D4,OR(E85="All",ISNUMBER(SEARCH("," &amp; E4 &amp; ",", "," &amp; SUBSTITUTE(E85," ","") &amp; ",")))),C85/IF(E85="All",COUNTIF(B4:G4,"&lt;&gt;"),LEN(SUBSTITUTE(E85," ",""))-LEN(SUBSTITUTE(SUBSTITUTE(E85," ",""),",",""))+1),0))</f>
        <v/>
      </c>
      <c r="AB85" s="1" t="n"/>
      <c r="AC85" s="62">
        <f>IF(OR(ISBLANK(E4),ISBLANK(F4),ISBLANK(C85),ISBLANK(D85),ISBLANK(E85)),"",IF(AND(D85=F4,OR(E85="All",ISNUMBER(SEARCH("," &amp; E4 &amp; ",", "," &amp; SUBSTITUTE(E85," ","") &amp; ",")))),C85/IF(E85="All",COUNTIF(B4:G4,"&lt;&gt;"),LEN(SUBSTITUTE(E85," ",""))-LEN(SUBSTITUTE(SUBSTITUTE(E85," ",""),",",""))+1),0))</f>
        <v/>
      </c>
      <c r="AD85" s="62">
        <f>IF(OR(ISBLANK(E4),ISBLANK(G4),ISBLANK(C85),ISBLANK(D85),ISBLANK(E85)),"",IF(AND(D85=G4,OR(E85="All",ISNUMBER(SEARCH("," &amp; E4 &amp; ",", "," &amp; SUBSTITUTE(E85," ","") &amp; ",")))),C85/IF(E85="All",COUNTIF(B4:G4,"&lt;&gt;"),LEN(SUBSTITUTE(E85," ",""))-LEN(SUBSTITUTE(SUBSTITUTE(E85," ",""),",",""))+1),0))</f>
        <v/>
      </c>
      <c r="AE85" s="62">
        <f>IF(OR(ISBLANK(F4),ISBLANK(B4),ISBLANK(C85),ISBLANK(D85),ISBLANK(E85)),"",IF(AND(D85=B4,OR(E85="All",ISNUMBER(SEARCH("," &amp; F4 &amp; ",", "," &amp; SUBSTITUTE(E85," ","") &amp; ",")))),C85/IF(E85="All",COUNTIF(B4:G4,"&lt;&gt;"),LEN(SUBSTITUTE(E85," ",""))-LEN(SUBSTITUTE(SUBSTITUTE(E85," ",""),",",""))+1),0))</f>
        <v/>
      </c>
      <c r="AF85" s="62">
        <f>IF(OR(ISBLANK(F4),ISBLANK(C4),ISBLANK(C85),ISBLANK(D85),ISBLANK(E85)),"",IF(AND(D85=C4,OR(E85="All",ISNUMBER(SEARCH("," &amp; F4 &amp; ",", "," &amp; SUBSTITUTE(E85," ","") &amp; ",")))),C85/IF(E85="All",COUNTIF(B4:G4,"&lt;&gt;"),LEN(SUBSTITUTE(E85," ",""))-LEN(SUBSTITUTE(SUBSTITUTE(E85," ",""),",",""))+1),0))</f>
        <v/>
      </c>
      <c r="AG85" s="62">
        <f>IF(OR(ISBLANK(F4),ISBLANK(D4),ISBLANK(C85),ISBLANK(D85),ISBLANK(E85)),"",IF(AND(D85=D4,OR(E85="All",ISNUMBER(SEARCH("," &amp; F4 &amp; ",", "," &amp; SUBSTITUTE(E85," ","") &amp; ",")))),C85/IF(E85="All",COUNTIF(B4:G4,"&lt;&gt;"),LEN(SUBSTITUTE(E85," ",""))-LEN(SUBSTITUTE(SUBSTITUTE(E85," ",""),",",""))+1),0))</f>
        <v/>
      </c>
      <c r="AH85" s="62">
        <f>IF(OR(ISBLANK(F4),ISBLANK(E4),ISBLANK(C85),ISBLANK(D85),ISBLANK(E85)),"",IF(AND(D85=E4,OR(E85="All",ISNUMBER(SEARCH("," &amp; F4 &amp; ",", "," &amp; SUBSTITUTE(E85," ","") &amp; ",")))),C85/IF(E85="All",COUNTIF(B4:G4,"&lt;&gt;"),LEN(SUBSTITUTE(E85," ",""))-LEN(SUBSTITUTE(SUBSTITUTE(E85," ",""),",",""))+1),0))</f>
        <v/>
      </c>
      <c r="AJ85" s="62">
        <f>IF(OR(ISBLANK(F4),ISBLANK(G4),ISBLANK(C85),ISBLANK(D85),ISBLANK(E85)),"",IF(AND(D85=G4,OR(E85="All",ISNUMBER(SEARCH("," &amp; F4 &amp; ",", "," &amp; SUBSTITUTE(E85," ","") &amp; ",")))),C85/IF(E85="All",COUNTIF(B4:G4,"&lt;&gt;"),LEN(SUBSTITUTE(E85," ",""))-LEN(SUBSTITUTE(SUBSTITUTE(E85," ",""),",",""))+1),0))</f>
        <v/>
      </c>
      <c r="AK85" s="62">
        <f>IF(OR(ISBLANK(G4),ISBLANK(B4),ISBLANK(C85),ISBLANK(D85),ISBLANK(E85)),"",IF(AND(D85=B4,OR(E85="All",ISNUMBER(SEARCH("," &amp; G4 &amp; ",", "," &amp; SUBSTITUTE(E85," ","") &amp; ",")))),C85/IF(E85="All",COUNTIF(B4:G4,"&lt;&gt;"),LEN(SUBSTITUTE(E85," ",""))-LEN(SUBSTITUTE(SUBSTITUTE(E85," ",""),",",""))+1),0))</f>
        <v/>
      </c>
      <c r="AL85" s="62">
        <f>IF(OR(ISBLANK(G4),ISBLANK(C4),ISBLANK(C85),ISBLANK(D85),ISBLANK(E85)),"",IF(AND(D85=C4,OR(E85="All",ISNUMBER(SEARCH("," &amp; G4 &amp; ",", "," &amp; SUBSTITUTE(E85," ","") &amp; ",")))),C85/IF(E85="All",COUNTIF(B4:G4,"&lt;&gt;"),LEN(SUBSTITUTE(E85," ",""))-LEN(SUBSTITUTE(SUBSTITUTE(E85," ",""),",",""))+1),0))</f>
        <v/>
      </c>
      <c r="AM85" s="62">
        <f>IF(OR(ISBLANK(G4),ISBLANK(D4),ISBLANK(C85),ISBLANK(D85),ISBLANK(E85)),"",IF(AND(D85=D4,OR(E85="All",ISNUMBER(SEARCH("," &amp; G4 &amp; ",", "," &amp; SUBSTITUTE(E85," ","") &amp; ",")))),C85/IF(E85="All",COUNTIF(B4:G4,"&lt;&gt;"),LEN(SUBSTITUTE(E85," ",""))-LEN(SUBSTITUTE(SUBSTITUTE(E85," ",""),",",""))+1),0))</f>
        <v/>
      </c>
      <c r="AN85" s="62">
        <f>IF(OR(ISBLANK(G4),ISBLANK(E4),ISBLANK(C85),ISBLANK(D85),ISBLANK(E85)),"",IF(AND(D85=E4,OR(E85="All",ISNUMBER(SEARCH("," &amp; G4 &amp; ",", "," &amp; SUBSTITUTE(E85," ","") &amp; ",")))),C85/IF(E85="All",COUNTIF(B4:G4,"&lt;&gt;"),LEN(SUBSTITUTE(E85," ",""))-LEN(SUBSTITUTE(SUBSTITUTE(E85," ",""),",",""))+1),0))</f>
        <v/>
      </c>
      <c r="AO85" s="62">
        <f>IF(OR(ISBLANK(G4),ISBLANK(F4),ISBLANK(C85),ISBLANK(D85),ISBLANK(E85)),"",IF(AND(D85=F4,OR(E85="All",ISNUMBER(SEARCH("," &amp; G4 &amp; ",", "," &amp; SUBSTITUTE(E85," ","") &amp; ",")))),C85/IF(E85="All",COUNTIF(B4:G4,"&lt;&gt;"),LEN(SUBSTITUTE(E85," ",""))-LEN(SUBSTITUTE(SUBSTITUTE(E85," ",""),",",""))+1),0))</f>
        <v/>
      </c>
    </row>
    <row r="86" customFormat="1" s="1">
      <c r="A86" s="60" t="n"/>
      <c r="B86" s="61" t="n"/>
      <c r="C86" s="62" t="n"/>
      <c r="D86" s="61" t="n"/>
      <c r="E86" s="63" t="n"/>
      <c r="F86" s="1" t="n"/>
      <c r="G86" s="1" t="n"/>
      <c r="H86" s="62">
        <f>IF(OR(ISBLANK(B4),ISBLANK(C4),ISBLANK(C86),ISBLANK(D86),ISBLANK(E86)),"",IF(AND(D86=C4,OR(E86="All",ISNUMBER(SEARCH("," &amp; B4 &amp; ",", "," &amp; SUBSTITUTE(E86," ","") &amp; ",")))),C86/IF(E86="All",COUNTIF(B4:G4,"&lt;&gt;"),LEN(SUBSTITUTE(E86," ",""))-LEN(SUBSTITUTE(SUBSTITUTE(E86," ",""),",",""))+1),0))</f>
        <v/>
      </c>
      <c r="I86" s="62">
        <f>IF(OR(ISBLANK(B4),ISBLANK(D4),ISBLANK(C86),ISBLANK(D86),ISBLANK(E86)),"",IF(AND(D86=D4,OR(E86="All",ISNUMBER(SEARCH("," &amp; B4 &amp; ",", "," &amp; SUBSTITUTE(E86," ","") &amp; ",")))),C86/IF(E86="All",COUNTIF(B4:G4,"&lt;&gt;"),LEN(SUBSTITUTE(E86," ",""))-LEN(SUBSTITUTE(SUBSTITUTE(E86," ",""),",",""))+1),0))</f>
        <v/>
      </c>
      <c r="J86" s="62">
        <f>IF(OR(ISBLANK(B4),ISBLANK(E4),ISBLANK(C86),ISBLANK(D86),ISBLANK(E86)),"",IF(AND(D86=E4,OR(E86="All",ISNUMBER(SEARCH("," &amp; B4 &amp; ",", "," &amp; SUBSTITUTE(E86," ","") &amp; ",")))),C86/IF(E86="All",COUNTIF(B4:G4,"&lt;&gt;"),LEN(SUBSTITUTE(E86," ",""))-LEN(SUBSTITUTE(SUBSTITUTE(E86," ",""),",",""))+1),0))</f>
        <v/>
      </c>
      <c r="K86" s="62">
        <f>IF(OR(ISBLANK(B4),ISBLANK(F4),ISBLANK(C86),ISBLANK(D86),ISBLANK(E86)),"",IF(AND(D86=F4,OR(E86="All",ISNUMBER(SEARCH("," &amp; B4 &amp; ",", "," &amp; SUBSTITUTE(E86," ","") &amp; ",")))),C86/IF(E86="All",COUNTIF(B4:G4,"&lt;&gt;"),LEN(SUBSTITUTE(E86," ",""))-LEN(SUBSTITUTE(SUBSTITUTE(E86," ",""),",",""))+1),0))</f>
        <v/>
      </c>
      <c r="L86" s="62">
        <f>IF(OR(ISBLANK(B4),ISBLANK(G4),ISBLANK(C86),ISBLANK(D86),ISBLANK(E86)),"",IF(AND(D86=G4,OR(E86="All",ISNUMBER(SEARCH("," &amp; B4 &amp; ",", "," &amp; SUBSTITUTE(E86," ","") &amp; ",")))),C86/IF(E86="All",COUNTIF(B4:G4,"&lt;&gt;"),LEN(SUBSTITUTE(E86," ",""))-LEN(SUBSTITUTE(SUBSTITUTE(E86," ",""),",",""))+1),0))</f>
        <v/>
      </c>
      <c r="M86" s="62">
        <f>IF(OR(ISBLANK(C4),ISBLANK(B4),ISBLANK(C86),ISBLANK(D86),ISBLANK(E86)),"",IF(AND(D86=B4,OR(E86="All",ISNUMBER(SEARCH("," &amp; C4 &amp; ",", "," &amp; SUBSTITUTE(E86," ","") &amp; ",")))),C86/IF(E86="All",COUNTIF(B4:G4,"&lt;&gt;"),LEN(SUBSTITUTE(E86," ",""))-LEN(SUBSTITUTE(SUBSTITUTE(E86," ",""),",",""))+1),0))</f>
        <v/>
      </c>
      <c r="N86" s="1" t="n"/>
      <c r="O86" s="62">
        <f>IF(OR(ISBLANK(C4),ISBLANK(D4),ISBLANK(C86),ISBLANK(D86),ISBLANK(E86)),"",IF(AND(D86=D4,OR(E86="All",ISNUMBER(SEARCH("," &amp; C4 &amp; ",", "," &amp; SUBSTITUTE(E86," ","") &amp; ",")))),C86/IF(E86="All",COUNTIF(B4:G4,"&lt;&gt;"),LEN(SUBSTITUTE(E86," ",""))-LEN(SUBSTITUTE(SUBSTITUTE(E86," ",""),",",""))+1),0))</f>
        <v/>
      </c>
      <c r="P86" s="62">
        <f>IF(OR(ISBLANK(C4),ISBLANK(E4),ISBLANK(C86),ISBLANK(D86),ISBLANK(E86)),"",IF(AND(D86=E4,OR(E86="All",ISNUMBER(SEARCH("," &amp; C4 &amp; ",", "," &amp; SUBSTITUTE(E86," ","") &amp; ",")))),C86/IF(E86="All",COUNTIF(B4:G4,"&lt;&gt;"),LEN(SUBSTITUTE(E86," ",""))-LEN(SUBSTITUTE(SUBSTITUTE(E86," ",""),",",""))+1),0))</f>
        <v/>
      </c>
      <c r="Q86" s="62">
        <f>IF(OR(ISBLANK(C4),ISBLANK(F4),ISBLANK(C86),ISBLANK(D86),ISBLANK(E86)),"",IF(AND(D86=F4,OR(E86="All",ISNUMBER(SEARCH("," &amp; C4 &amp; ",", "," &amp; SUBSTITUTE(E86," ","") &amp; ",")))),C86/IF(E86="All",COUNTIF(B4:G4,"&lt;&gt;"),LEN(SUBSTITUTE(E86," ",""))-LEN(SUBSTITUTE(SUBSTITUTE(E86," ",""),",",""))+1),0))</f>
        <v/>
      </c>
      <c r="R86" s="62">
        <f>IF(OR(ISBLANK(C4),ISBLANK(G4),ISBLANK(C86),ISBLANK(D86),ISBLANK(E86)),"",IF(AND(D86=G4,OR(E86="All",ISNUMBER(SEARCH("," &amp; C4 &amp; ",", "," &amp; SUBSTITUTE(E86," ","") &amp; ",")))),C86/IF(E86="All",COUNTIF(B4:G4,"&lt;&gt;"),LEN(SUBSTITUTE(E86," ",""))-LEN(SUBSTITUTE(SUBSTITUTE(E86," ",""),",",""))+1),0))</f>
        <v/>
      </c>
      <c r="S86" s="62">
        <f>IF(OR(ISBLANK(D4),ISBLANK(B4),ISBLANK(C86),ISBLANK(D86),ISBLANK(E86)),"",IF(AND(D86=B4,OR(E86="All",ISNUMBER(SEARCH("," &amp; D4 &amp; ",", "," &amp; SUBSTITUTE(E86," ","") &amp; ",")))),C86/IF(E86="All",COUNTIF(B4:G4,"&lt;&gt;"),LEN(SUBSTITUTE(E86," ",""))-LEN(SUBSTITUTE(SUBSTITUTE(E86," ",""),",",""))+1),0))</f>
        <v/>
      </c>
      <c r="T86" s="62">
        <f>IF(OR(ISBLANK(D4),ISBLANK(C4),ISBLANK(C86),ISBLANK(D86),ISBLANK(E86)),"",IF(AND(D86=C4,OR(E86="All",ISNUMBER(SEARCH("," &amp; D4 &amp; ",", "," &amp; SUBSTITUTE(E86," ","") &amp; ",")))),C86/IF(E86="All",COUNTIF(B4:G4,"&lt;&gt;"),LEN(SUBSTITUTE(E86," ",""))-LEN(SUBSTITUTE(SUBSTITUTE(E86," ",""),",",""))+1),0))</f>
        <v/>
      </c>
      <c r="U86" s="1" t="n"/>
      <c r="V86" s="62">
        <f>IF(OR(ISBLANK(D4),ISBLANK(E4),ISBLANK(C86),ISBLANK(D86),ISBLANK(E86)),"",IF(AND(D86=E4,OR(E86="All",ISNUMBER(SEARCH("," &amp; D4 &amp; ",", "," &amp; SUBSTITUTE(E86," ","") &amp; ",")))),C86/IF(E86="All",COUNTIF(B4:G4,"&lt;&gt;"),LEN(SUBSTITUTE(E86," ",""))-LEN(SUBSTITUTE(SUBSTITUTE(E86," ",""),",",""))+1),0))</f>
        <v/>
      </c>
      <c r="W86" s="62">
        <f>IF(OR(ISBLANK(D4),ISBLANK(F4),ISBLANK(C86),ISBLANK(D86),ISBLANK(E86)),"",IF(AND(D86=F4,OR(E86="All",ISNUMBER(SEARCH("," &amp; D4 &amp; ",", "," &amp; SUBSTITUTE(E86," ","") &amp; ",")))),C86/IF(E86="All",COUNTIF(B4:G4,"&lt;&gt;"),LEN(SUBSTITUTE(E86," ",""))-LEN(SUBSTITUTE(SUBSTITUTE(E86," ",""),",",""))+1),0))</f>
        <v/>
      </c>
      <c r="X86" s="62">
        <f>IF(OR(ISBLANK(D4),ISBLANK(G4),ISBLANK(C86),ISBLANK(D86),ISBLANK(E86)),"",IF(AND(D86=G4,OR(E86="All",ISNUMBER(SEARCH("," &amp; D4 &amp; ",", "," &amp; SUBSTITUTE(E86," ","") &amp; ",")))),C86/IF(E86="All",COUNTIF(B4:G4,"&lt;&gt;"),LEN(SUBSTITUTE(E86," ",""))-LEN(SUBSTITUTE(SUBSTITUTE(E86," ",""),",",""))+1),0))</f>
        <v/>
      </c>
      <c r="Y86" s="62">
        <f>IF(OR(ISBLANK(E4),ISBLANK(B4),ISBLANK(C86),ISBLANK(D86),ISBLANK(E86)),"",IF(AND(D86=B4,OR(E86="All",ISNUMBER(SEARCH("," &amp; E4 &amp; ",", "," &amp; SUBSTITUTE(E86," ","") &amp; ",")))),C86/IF(E86="All",COUNTIF(B4:G4,"&lt;&gt;"),LEN(SUBSTITUTE(E86," ",""))-LEN(SUBSTITUTE(SUBSTITUTE(E86," ",""),",",""))+1),0))</f>
        <v/>
      </c>
      <c r="Z86" s="62">
        <f>IF(OR(ISBLANK(E4),ISBLANK(C4),ISBLANK(C86),ISBLANK(D86),ISBLANK(E86)),"",IF(AND(D86=C4,OR(E86="All",ISNUMBER(SEARCH("," &amp; E4 &amp; ",", "," &amp; SUBSTITUTE(E86," ","") &amp; ",")))),C86/IF(E86="All",COUNTIF(B4:G4,"&lt;&gt;"),LEN(SUBSTITUTE(E86," ",""))-LEN(SUBSTITUTE(SUBSTITUTE(E86," ",""),",",""))+1),0))</f>
        <v/>
      </c>
      <c r="AA86" s="62">
        <f>IF(OR(ISBLANK(E4),ISBLANK(D4),ISBLANK(C86),ISBLANK(D86),ISBLANK(E86)),"",IF(AND(D86=D4,OR(E86="All",ISNUMBER(SEARCH("," &amp; E4 &amp; ",", "," &amp; SUBSTITUTE(E86," ","") &amp; ",")))),C86/IF(E86="All",COUNTIF(B4:G4,"&lt;&gt;"),LEN(SUBSTITUTE(E86," ",""))-LEN(SUBSTITUTE(SUBSTITUTE(E86," ",""),",",""))+1),0))</f>
        <v/>
      </c>
      <c r="AB86" s="1" t="n"/>
      <c r="AC86" s="62">
        <f>IF(OR(ISBLANK(E4),ISBLANK(F4),ISBLANK(C86),ISBLANK(D86),ISBLANK(E86)),"",IF(AND(D86=F4,OR(E86="All",ISNUMBER(SEARCH("," &amp; E4 &amp; ",", "," &amp; SUBSTITUTE(E86," ","") &amp; ",")))),C86/IF(E86="All",COUNTIF(B4:G4,"&lt;&gt;"),LEN(SUBSTITUTE(E86," ",""))-LEN(SUBSTITUTE(SUBSTITUTE(E86," ",""),",",""))+1),0))</f>
        <v/>
      </c>
      <c r="AD86" s="62">
        <f>IF(OR(ISBLANK(E4),ISBLANK(G4),ISBLANK(C86),ISBLANK(D86),ISBLANK(E86)),"",IF(AND(D86=G4,OR(E86="All",ISNUMBER(SEARCH("," &amp; E4 &amp; ",", "," &amp; SUBSTITUTE(E86," ","") &amp; ",")))),C86/IF(E86="All",COUNTIF(B4:G4,"&lt;&gt;"),LEN(SUBSTITUTE(E86," ",""))-LEN(SUBSTITUTE(SUBSTITUTE(E86," ",""),",",""))+1),0))</f>
        <v/>
      </c>
      <c r="AE86" s="62">
        <f>IF(OR(ISBLANK(F4),ISBLANK(B4),ISBLANK(C86),ISBLANK(D86),ISBLANK(E86)),"",IF(AND(D86=B4,OR(E86="All",ISNUMBER(SEARCH("," &amp; F4 &amp; ",", "," &amp; SUBSTITUTE(E86," ","") &amp; ",")))),C86/IF(E86="All",COUNTIF(B4:G4,"&lt;&gt;"),LEN(SUBSTITUTE(E86," ",""))-LEN(SUBSTITUTE(SUBSTITUTE(E86," ",""),",",""))+1),0))</f>
        <v/>
      </c>
      <c r="AF86" s="62">
        <f>IF(OR(ISBLANK(F4),ISBLANK(C4),ISBLANK(C86),ISBLANK(D86),ISBLANK(E86)),"",IF(AND(D86=C4,OR(E86="All",ISNUMBER(SEARCH("," &amp; F4 &amp; ",", "," &amp; SUBSTITUTE(E86," ","") &amp; ",")))),C86/IF(E86="All",COUNTIF(B4:G4,"&lt;&gt;"),LEN(SUBSTITUTE(E86," ",""))-LEN(SUBSTITUTE(SUBSTITUTE(E86," ",""),",",""))+1),0))</f>
        <v/>
      </c>
      <c r="AG86" s="62">
        <f>IF(OR(ISBLANK(F4),ISBLANK(D4),ISBLANK(C86),ISBLANK(D86),ISBLANK(E86)),"",IF(AND(D86=D4,OR(E86="All",ISNUMBER(SEARCH("," &amp; F4 &amp; ",", "," &amp; SUBSTITUTE(E86," ","") &amp; ",")))),C86/IF(E86="All",COUNTIF(B4:G4,"&lt;&gt;"),LEN(SUBSTITUTE(E86," ",""))-LEN(SUBSTITUTE(SUBSTITUTE(E86," ",""),",",""))+1),0))</f>
        <v/>
      </c>
      <c r="AH86" s="62">
        <f>IF(OR(ISBLANK(F4),ISBLANK(E4),ISBLANK(C86),ISBLANK(D86),ISBLANK(E86)),"",IF(AND(D86=E4,OR(E86="All",ISNUMBER(SEARCH("," &amp; F4 &amp; ",", "," &amp; SUBSTITUTE(E86," ","") &amp; ",")))),C86/IF(E86="All",COUNTIF(B4:G4,"&lt;&gt;"),LEN(SUBSTITUTE(E86," ",""))-LEN(SUBSTITUTE(SUBSTITUTE(E86," ",""),",",""))+1),0))</f>
        <v/>
      </c>
      <c r="AJ86" s="62">
        <f>IF(OR(ISBLANK(F4),ISBLANK(G4),ISBLANK(C86),ISBLANK(D86),ISBLANK(E86)),"",IF(AND(D86=G4,OR(E86="All",ISNUMBER(SEARCH("," &amp; F4 &amp; ",", "," &amp; SUBSTITUTE(E86," ","") &amp; ",")))),C86/IF(E86="All",COUNTIF(B4:G4,"&lt;&gt;"),LEN(SUBSTITUTE(E86," ",""))-LEN(SUBSTITUTE(SUBSTITUTE(E86," ",""),",",""))+1),0))</f>
        <v/>
      </c>
      <c r="AK86" s="62">
        <f>IF(OR(ISBLANK(G4),ISBLANK(B4),ISBLANK(C86),ISBLANK(D86),ISBLANK(E86)),"",IF(AND(D86=B4,OR(E86="All",ISNUMBER(SEARCH("," &amp; G4 &amp; ",", "," &amp; SUBSTITUTE(E86," ","") &amp; ",")))),C86/IF(E86="All",COUNTIF(B4:G4,"&lt;&gt;"),LEN(SUBSTITUTE(E86," ",""))-LEN(SUBSTITUTE(SUBSTITUTE(E86," ",""),",",""))+1),0))</f>
        <v/>
      </c>
      <c r="AL86" s="62">
        <f>IF(OR(ISBLANK(G4),ISBLANK(C4),ISBLANK(C86),ISBLANK(D86),ISBLANK(E86)),"",IF(AND(D86=C4,OR(E86="All",ISNUMBER(SEARCH("," &amp; G4 &amp; ",", "," &amp; SUBSTITUTE(E86," ","") &amp; ",")))),C86/IF(E86="All",COUNTIF(B4:G4,"&lt;&gt;"),LEN(SUBSTITUTE(E86," ",""))-LEN(SUBSTITUTE(SUBSTITUTE(E86," ",""),",",""))+1),0))</f>
        <v/>
      </c>
      <c r="AM86" s="62">
        <f>IF(OR(ISBLANK(G4),ISBLANK(D4),ISBLANK(C86),ISBLANK(D86),ISBLANK(E86)),"",IF(AND(D86=D4,OR(E86="All",ISNUMBER(SEARCH("," &amp; G4 &amp; ",", "," &amp; SUBSTITUTE(E86," ","") &amp; ",")))),C86/IF(E86="All",COUNTIF(B4:G4,"&lt;&gt;"),LEN(SUBSTITUTE(E86," ",""))-LEN(SUBSTITUTE(SUBSTITUTE(E86," ",""),",",""))+1),0))</f>
        <v/>
      </c>
      <c r="AN86" s="62">
        <f>IF(OR(ISBLANK(G4),ISBLANK(E4),ISBLANK(C86),ISBLANK(D86),ISBLANK(E86)),"",IF(AND(D86=E4,OR(E86="All",ISNUMBER(SEARCH("," &amp; G4 &amp; ",", "," &amp; SUBSTITUTE(E86," ","") &amp; ",")))),C86/IF(E86="All",COUNTIF(B4:G4,"&lt;&gt;"),LEN(SUBSTITUTE(E86," ",""))-LEN(SUBSTITUTE(SUBSTITUTE(E86," ",""),",",""))+1),0))</f>
        <v/>
      </c>
      <c r="AO86" s="62">
        <f>IF(OR(ISBLANK(G4),ISBLANK(F4),ISBLANK(C86),ISBLANK(D86),ISBLANK(E86)),"",IF(AND(D86=F4,OR(E86="All",ISNUMBER(SEARCH("," &amp; G4 &amp; ",", "," &amp; SUBSTITUTE(E86," ","") &amp; ",")))),C86/IF(E86="All",COUNTIF(B4:G4,"&lt;&gt;"),LEN(SUBSTITUTE(E86," ",""))-LEN(SUBSTITUTE(SUBSTITUTE(E86," ",""),",",""))+1),0))</f>
        <v/>
      </c>
    </row>
    <row r="87" customFormat="1" s="1">
      <c r="A87" s="60" t="n"/>
      <c r="B87" s="61" t="n"/>
      <c r="C87" s="62" t="n"/>
      <c r="D87" s="61" t="n"/>
      <c r="E87" s="63" t="n"/>
      <c r="F87" s="1" t="n"/>
      <c r="G87" s="1" t="n"/>
      <c r="H87" s="62">
        <f>IF(OR(ISBLANK(B4),ISBLANK(C4),ISBLANK(C87),ISBLANK(D87),ISBLANK(E87)),"",IF(AND(D87=C4,OR(E87="All",ISNUMBER(SEARCH("," &amp; B4 &amp; ",", "," &amp; SUBSTITUTE(E87," ","") &amp; ",")))),C87/IF(E87="All",COUNTIF(B4:G4,"&lt;&gt;"),LEN(SUBSTITUTE(E87," ",""))-LEN(SUBSTITUTE(SUBSTITUTE(E87," ",""),",",""))+1),0))</f>
        <v/>
      </c>
      <c r="I87" s="62">
        <f>IF(OR(ISBLANK(B4),ISBLANK(D4),ISBLANK(C87),ISBLANK(D87),ISBLANK(E87)),"",IF(AND(D87=D4,OR(E87="All",ISNUMBER(SEARCH("," &amp; B4 &amp; ",", "," &amp; SUBSTITUTE(E87," ","") &amp; ",")))),C87/IF(E87="All",COUNTIF(B4:G4,"&lt;&gt;"),LEN(SUBSTITUTE(E87," ",""))-LEN(SUBSTITUTE(SUBSTITUTE(E87," ",""),",",""))+1),0))</f>
        <v/>
      </c>
      <c r="J87" s="62">
        <f>IF(OR(ISBLANK(B4),ISBLANK(E4),ISBLANK(C87),ISBLANK(D87),ISBLANK(E87)),"",IF(AND(D87=E4,OR(E87="All",ISNUMBER(SEARCH("," &amp; B4 &amp; ",", "," &amp; SUBSTITUTE(E87," ","") &amp; ",")))),C87/IF(E87="All",COUNTIF(B4:G4,"&lt;&gt;"),LEN(SUBSTITUTE(E87," ",""))-LEN(SUBSTITUTE(SUBSTITUTE(E87," ",""),",",""))+1),0))</f>
        <v/>
      </c>
      <c r="K87" s="62">
        <f>IF(OR(ISBLANK(B4),ISBLANK(F4),ISBLANK(C87),ISBLANK(D87),ISBLANK(E87)),"",IF(AND(D87=F4,OR(E87="All",ISNUMBER(SEARCH("," &amp; B4 &amp; ",", "," &amp; SUBSTITUTE(E87," ","") &amp; ",")))),C87/IF(E87="All",COUNTIF(B4:G4,"&lt;&gt;"),LEN(SUBSTITUTE(E87," ",""))-LEN(SUBSTITUTE(SUBSTITUTE(E87," ",""),",",""))+1),0))</f>
        <v/>
      </c>
      <c r="L87" s="62">
        <f>IF(OR(ISBLANK(B4),ISBLANK(G4),ISBLANK(C87),ISBLANK(D87),ISBLANK(E87)),"",IF(AND(D87=G4,OR(E87="All",ISNUMBER(SEARCH("," &amp; B4 &amp; ",", "," &amp; SUBSTITUTE(E87," ","") &amp; ",")))),C87/IF(E87="All",COUNTIF(B4:G4,"&lt;&gt;"),LEN(SUBSTITUTE(E87," ",""))-LEN(SUBSTITUTE(SUBSTITUTE(E87," ",""),",",""))+1),0))</f>
        <v/>
      </c>
      <c r="M87" s="62">
        <f>IF(OR(ISBLANK(C4),ISBLANK(B4),ISBLANK(C87),ISBLANK(D87),ISBLANK(E87)),"",IF(AND(D87=B4,OR(E87="All",ISNUMBER(SEARCH("," &amp; C4 &amp; ",", "," &amp; SUBSTITUTE(E87," ","") &amp; ",")))),C87/IF(E87="All",COUNTIF(B4:G4,"&lt;&gt;"),LEN(SUBSTITUTE(E87," ",""))-LEN(SUBSTITUTE(SUBSTITUTE(E87," ",""),",",""))+1),0))</f>
        <v/>
      </c>
      <c r="N87" s="1" t="n"/>
      <c r="O87" s="62">
        <f>IF(OR(ISBLANK(C4),ISBLANK(D4),ISBLANK(C87),ISBLANK(D87),ISBLANK(E87)),"",IF(AND(D87=D4,OR(E87="All",ISNUMBER(SEARCH("," &amp; C4 &amp; ",", "," &amp; SUBSTITUTE(E87," ","") &amp; ",")))),C87/IF(E87="All",COUNTIF(B4:G4,"&lt;&gt;"),LEN(SUBSTITUTE(E87," ",""))-LEN(SUBSTITUTE(SUBSTITUTE(E87," ",""),",",""))+1),0))</f>
        <v/>
      </c>
      <c r="P87" s="62">
        <f>IF(OR(ISBLANK(C4),ISBLANK(E4),ISBLANK(C87),ISBLANK(D87),ISBLANK(E87)),"",IF(AND(D87=E4,OR(E87="All",ISNUMBER(SEARCH("," &amp; C4 &amp; ",", "," &amp; SUBSTITUTE(E87," ","") &amp; ",")))),C87/IF(E87="All",COUNTIF(B4:G4,"&lt;&gt;"),LEN(SUBSTITUTE(E87," ",""))-LEN(SUBSTITUTE(SUBSTITUTE(E87," ",""),",",""))+1),0))</f>
        <v/>
      </c>
      <c r="Q87" s="62">
        <f>IF(OR(ISBLANK(C4),ISBLANK(F4),ISBLANK(C87),ISBLANK(D87),ISBLANK(E87)),"",IF(AND(D87=F4,OR(E87="All",ISNUMBER(SEARCH("," &amp; C4 &amp; ",", "," &amp; SUBSTITUTE(E87," ","") &amp; ",")))),C87/IF(E87="All",COUNTIF(B4:G4,"&lt;&gt;"),LEN(SUBSTITUTE(E87," ",""))-LEN(SUBSTITUTE(SUBSTITUTE(E87," ",""),",",""))+1),0))</f>
        <v/>
      </c>
      <c r="R87" s="62">
        <f>IF(OR(ISBLANK(C4),ISBLANK(G4),ISBLANK(C87),ISBLANK(D87),ISBLANK(E87)),"",IF(AND(D87=G4,OR(E87="All",ISNUMBER(SEARCH("," &amp; C4 &amp; ",", "," &amp; SUBSTITUTE(E87," ","") &amp; ",")))),C87/IF(E87="All",COUNTIF(B4:G4,"&lt;&gt;"),LEN(SUBSTITUTE(E87," ",""))-LEN(SUBSTITUTE(SUBSTITUTE(E87," ",""),",",""))+1),0))</f>
        <v/>
      </c>
      <c r="S87" s="62">
        <f>IF(OR(ISBLANK(D4),ISBLANK(B4),ISBLANK(C87),ISBLANK(D87),ISBLANK(E87)),"",IF(AND(D87=B4,OR(E87="All",ISNUMBER(SEARCH("," &amp; D4 &amp; ",", "," &amp; SUBSTITUTE(E87," ","") &amp; ",")))),C87/IF(E87="All",COUNTIF(B4:G4,"&lt;&gt;"),LEN(SUBSTITUTE(E87," ",""))-LEN(SUBSTITUTE(SUBSTITUTE(E87," ",""),",",""))+1),0))</f>
        <v/>
      </c>
      <c r="T87" s="62">
        <f>IF(OR(ISBLANK(D4),ISBLANK(C4),ISBLANK(C87),ISBLANK(D87),ISBLANK(E87)),"",IF(AND(D87=C4,OR(E87="All",ISNUMBER(SEARCH("," &amp; D4 &amp; ",", "," &amp; SUBSTITUTE(E87," ","") &amp; ",")))),C87/IF(E87="All",COUNTIF(B4:G4,"&lt;&gt;"),LEN(SUBSTITUTE(E87," ",""))-LEN(SUBSTITUTE(SUBSTITUTE(E87," ",""),",",""))+1),0))</f>
        <v/>
      </c>
      <c r="U87" s="1" t="n"/>
      <c r="V87" s="62">
        <f>IF(OR(ISBLANK(D4),ISBLANK(E4),ISBLANK(C87),ISBLANK(D87),ISBLANK(E87)),"",IF(AND(D87=E4,OR(E87="All",ISNUMBER(SEARCH("," &amp; D4 &amp; ",", "," &amp; SUBSTITUTE(E87," ","") &amp; ",")))),C87/IF(E87="All",COUNTIF(B4:G4,"&lt;&gt;"),LEN(SUBSTITUTE(E87," ",""))-LEN(SUBSTITUTE(SUBSTITUTE(E87," ",""),",",""))+1),0))</f>
        <v/>
      </c>
      <c r="W87" s="62">
        <f>IF(OR(ISBLANK(D4),ISBLANK(F4),ISBLANK(C87),ISBLANK(D87),ISBLANK(E87)),"",IF(AND(D87=F4,OR(E87="All",ISNUMBER(SEARCH("," &amp; D4 &amp; ",", "," &amp; SUBSTITUTE(E87," ","") &amp; ",")))),C87/IF(E87="All",COUNTIF(B4:G4,"&lt;&gt;"),LEN(SUBSTITUTE(E87," ",""))-LEN(SUBSTITUTE(SUBSTITUTE(E87," ",""),",",""))+1),0))</f>
        <v/>
      </c>
      <c r="X87" s="62">
        <f>IF(OR(ISBLANK(D4),ISBLANK(G4),ISBLANK(C87),ISBLANK(D87),ISBLANK(E87)),"",IF(AND(D87=G4,OR(E87="All",ISNUMBER(SEARCH("," &amp; D4 &amp; ",", "," &amp; SUBSTITUTE(E87," ","") &amp; ",")))),C87/IF(E87="All",COUNTIF(B4:G4,"&lt;&gt;"),LEN(SUBSTITUTE(E87," ",""))-LEN(SUBSTITUTE(SUBSTITUTE(E87," ",""),",",""))+1),0))</f>
        <v/>
      </c>
      <c r="Y87" s="62">
        <f>IF(OR(ISBLANK(E4),ISBLANK(B4),ISBLANK(C87),ISBLANK(D87),ISBLANK(E87)),"",IF(AND(D87=B4,OR(E87="All",ISNUMBER(SEARCH("," &amp; E4 &amp; ",", "," &amp; SUBSTITUTE(E87," ","") &amp; ",")))),C87/IF(E87="All",COUNTIF(B4:G4,"&lt;&gt;"),LEN(SUBSTITUTE(E87," ",""))-LEN(SUBSTITUTE(SUBSTITUTE(E87," ",""),",",""))+1),0))</f>
        <v/>
      </c>
      <c r="Z87" s="62">
        <f>IF(OR(ISBLANK(E4),ISBLANK(C4),ISBLANK(C87),ISBLANK(D87),ISBLANK(E87)),"",IF(AND(D87=C4,OR(E87="All",ISNUMBER(SEARCH("," &amp; E4 &amp; ",", "," &amp; SUBSTITUTE(E87," ","") &amp; ",")))),C87/IF(E87="All",COUNTIF(B4:G4,"&lt;&gt;"),LEN(SUBSTITUTE(E87," ",""))-LEN(SUBSTITUTE(SUBSTITUTE(E87," ",""),",",""))+1),0))</f>
        <v/>
      </c>
      <c r="AA87" s="62">
        <f>IF(OR(ISBLANK(E4),ISBLANK(D4),ISBLANK(C87),ISBLANK(D87),ISBLANK(E87)),"",IF(AND(D87=D4,OR(E87="All",ISNUMBER(SEARCH("," &amp; E4 &amp; ",", "," &amp; SUBSTITUTE(E87," ","") &amp; ",")))),C87/IF(E87="All",COUNTIF(B4:G4,"&lt;&gt;"),LEN(SUBSTITUTE(E87," ",""))-LEN(SUBSTITUTE(SUBSTITUTE(E87," ",""),",",""))+1),0))</f>
        <v/>
      </c>
      <c r="AB87" s="1" t="n"/>
      <c r="AC87" s="62">
        <f>IF(OR(ISBLANK(E4),ISBLANK(F4),ISBLANK(C87),ISBLANK(D87),ISBLANK(E87)),"",IF(AND(D87=F4,OR(E87="All",ISNUMBER(SEARCH("," &amp; E4 &amp; ",", "," &amp; SUBSTITUTE(E87," ","") &amp; ",")))),C87/IF(E87="All",COUNTIF(B4:G4,"&lt;&gt;"),LEN(SUBSTITUTE(E87," ",""))-LEN(SUBSTITUTE(SUBSTITUTE(E87," ",""),",",""))+1),0))</f>
        <v/>
      </c>
      <c r="AD87" s="62">
        <f>IF(OR(ISBLANK(E4),ISBLANK(G4),ISBLANK(C87),ISBLANK(D87),ISBLANK(E87)),"",IF(AND(D87=G4,OR(E87="All",ISNUMBER(SEARCH("," &amp; E4 &amp; ",", "," &amp; SUBSTITUTE(E87," ","") &amp; ",")))),C87/IF(E87="All",COUNTIF(B4:G4,"&lt;&gt;"),LEN(SUBSTITUTE(E87," ",""))-LEN(SUBSTITUTE(SUBSTITUTE(E87," ",""),",",""))+1),0))</f>
        <v/>
      </c>
      <c r="AE87" s="62">
        <f>IF(OR(ISBLANK(F4),ISBLANK(B4),ISBLANK(C87),ISBLANK(D87),ISBLANK(E87)),"",IF(AND(D87=B4,OR(E87="All",ISNUMBER(SEARCH("," &amp; F4 &amp; ",", "," &amp; SUBSTITUTE(E87," ","") &amp; ",")))),C87/IF(E87="All",COUNTIF(B4:G4,"&lt;&gt;"),LEN(SUBSTITUTE(E87," ",""))-LEN(SUBSTITUTE(SUBSTITUTE(E87," ",""),",",""))+1),0))</f>
        <v/>
      </c>
      <c r="AF87" s="62">
        <f>IF(OR(ISBLANK(F4),ISBLANK(C4),ISBLANK(C87),ISBLANK(D87),ISBLANK(E87)),"",IF(AND(D87=C4,OR(E87="All",ISNUMBER(SEARCH("," &amp; F4 &amp; ",", "," &amp; SUBSTITUTE(E87," ","") &amp; ",")))),C87/IF(E87="All",COUNTIF(B4:G4,"&lt;&gt;"),LEN(SUBSTITUTE(E87," ",""))-LEN(SUBSTITUTE(SUBSTITUTE(E87," ",""),",",""))+1),0))</f>
        <v/>
      </c>
      <c r="AG87" s="62">
        <f>IF(OR(ISBLANK(F4),ISBLANK(D4),ISBLANK(C87),ISBLANK(D87),ISBLANK(E87)),"",IF(AND(D87=D4,OR(E87="All",ISNUMBER(SEARCH("," &amp; F4 &amp; ",", "," &amp; SUBSTITUTE(E87," ","") &amp; ",")))),C87/IF(E87="All",COUNTIF(B4:G4,"&lt;&gt;"),LEN(SUBSTITUTE(E87," ",""))-LEN(SUBSTITUTE(SUBSTITUTE(E87," ",""),",",""))+1),0))</f>
        <v/>
      </c>
      <c r="AH87" s="62">
        <f>IF(OR(ISBLANK(F4),ISBLANK(E4),ISBLANK(C87),ISBLANK(D87),ISBLANK(E87)),"",IF(AND(D87=E4,OR(E87="All",ISNUMBER(SEARCH("," &amp; F4 &amp; ",", "," &amp; SUBSTITUTE(E87," ","") &amp; ",")))),C87/IF(E87="All",COUNTIF(B4:G4,"&lt;&gt;"),LEN(SUBSTITUTE(E87," ",""))-LEN(SUBSTITUTE(SUBSTITUTE(E87," ",""),",",""))+1),0))</f>
        <v/>
      </c>
      <c r="AJ87" s="62">
        <f>IF(OR(ISBLANK(F4),ISBLANK(G4),ISBLANK(C87),ISBLANK(D87),ISBLANK(E87)),"",IF(AND(D87=G4,OR(E87="All",ISNUMBER(SEARCH("," &amp; F4 &amp; ",", "," &amp; SUBSTITUTE(E87," ","") &amp; ",")))),C87/IF(E87="All",COUNTIF(B4:G4,"&lt;&gt;"),LEN(SUBSTITUTE(E87," ",""))-LEN(SUBSTITUTE(SUBSTITUTE(E87," ",""),",",""))+1),0))</f>
        <v/>
      </c>
      <c r="AK87" s="62">
        <f>IF(OR(ISBLANK(G4),ISBLANK(B4),ISBLANK(C87),ISBLANK(D87),ISBLANK(E87)),"",IF(AND(D87=B4,OR(E87="All",ISNUMBER(SEARCH("," &amp; G4 &amp; ",", "," &amp; SUBSTITUTE(E87," ","") &amp; ",")))),C87/IF(E87="All",COUNTIF(B4:G4,"&lt;&gt;"),LEN(SUBSTITUTE(E87," ",""))-LEN(SUBSTITUTE(SUBSTITUTE(E87," ",""),",",""))+1),0))</f>
        <v/>
      </c>
      <c r="AL87" s="62">
        <f>IF(OR(ISBLANK(G4),ISBLANK(C4),ISBLANK(C87),ISBLANK(D87),ISBLANK(E87)),"",IF(AND(D87=C4,OR(E87="All",ISNUMBER(SEARCH("," &amp; G4 &amp; ",", "," &amp; SUBSTITUTE(E87," ","") &amp; ",")))),C87/IF(E87="All",COUNTIF(B4:G4,"&lt;&gt;"),LEN(SUBSTITUTE(E87," ",""))-LEN(SUBSTITUTE(SUBSTITUTE(E87," ",""),",",""))+1),0))</f>
        <v/>
      </c>
      <c r="AM87" s="62">
        <f>IF(OR(ISBLANK(G4),ISBLANK(D4),ISBLANK(C87),ISBLANK(D87),ISBLANK(E87)),"",IF(AND(D87=D4,OR(E87="All",ISNUMBER(SEARCH("," &amp; G4 &amp; ",", "," &amp; SUBSTITUTE(E87," ","") &amp; ",")))),C87/IF(E87="All",COUNTIF(B4:G4,"&lt;&gt;"),LEN(SUBSTITUTE(E87," ",""))-LEN(SUBSTITUTE(SUBSTITUTE(E87," ",""),",",""))+1),0))</f>
        <v/>
      </c>
      <c r="AN87" s="62">
        <f>IF(OR(ISBLANK(G4),ISBLANK(E4),ISBLANK(C87),ISBLANK(D87),ISBLANK(E87)),"",IF(AND(D87=E4,OR(E87="All",ISNUMBER(SEARCH("," &amp; G4 &amp; ",", "," &amp; SUBSTITUTE(E87," ","") &amp; ",")))),C87/IF(E87="All",COUNTIF(B4:G4,"&lt;&gt;"),LEN(SUBSTITUTE(E87," ",""))-LEN(SUBSTITUTE(SUBSTITUTE(E87," ",""),",",""))+1),0))</f>
        <v/>
      </c>
      <c r="AO87" s="62">
        <f>IF(OR(ISBLANK(G4),ISBLANK(F4),ISBLANK(C87),ISBLANK(D87),ISBLANK(E87)),"",IF(AND(D87=F4,OR(E87="All",ISNUMBER(SEARCH("," &amp; G4 &amp; ",", "," &amp; SUBSTITUTE(E87," ","") &amp; ",")))),C87/IF(E87="All",COUNTIF(B4:G4,"&lt;&gt;"),LEN(SUBSTITUTE(E87," ",""))-LEN(SUBSTITUTE(SUBSTITUTE(E87," ",""),",",""))+1),0))</f>
        <v/>
      </c>
    </row>
    <row r="88" customFormat="1" s="1">
      <c r="A88" s="60" t="n"/>
      <c r="B88" s="61" t="n"/>
      <c r="C88" s="62" t="n"/>
      <c r="D88" s="61" t="n"/>
      <c r="E88" s="63" t="n"/>
      <c r="F88" s="1" t="n"/>
      <c r="G88" s="1" t="n"/>
      <c r="H88" s="62">
        <f>IF(OR(ISBLANK(B4),ISBLANK(C4),ISBLANK(C88),ISBLANK(D88),ISBLANK(E88)),"",IF(AND(D88=C4,OR(E88="All",ISNUMBER(SEARCH("," &amp; B4 &amp; ",", "," &amp; SUBSTITUTE(E88," ","") &amp; ",")))),C88/IF(E88="All",COUNTIF(B4:G4,"&lt;&gt;"),LEN(SUBSTITUTE(E88," ",""))-LEN(SUBSTITUTE(SUBSTITUTE(E88," ",""),",",""))+1),0))</f>
        <v/>
      </c>
      <c r="I88" s="62">
        <f>IF(OR(ISBLANK(B4),ISBLANK(D4),ISBLANK(C88),ISBLANK(D88),ISBLANK(E88)),"",IF(AND(D88=D4,OR(E88="All",ISNUMBER(SEARCH("," &amp; B4 &amp; ",", "," &amp; SUBSTITUTE(E88," ","") &amp; ",")))),C88/IF(E88="All",COUNTIF(B4:G4,"&lt;&gt;"),LEN(SUBSTITUTE(E88," ",""))-LEN(SUBSTITUTE(SUBSTITUTE(E88," ",""),",",""))+1),0))</f>
        <v/>
      </c>
      <c r="J88" s="62">
        <f>IF(OR(ISBLANK(B4),ISBLANK(E4),ISBLANK(C88),ISBLANK(D88),ISBLANK(E88)),"",IF(AND(D88=E4,OR(E88="All",ISNUMBER(SEARCH("," &amp; B4 &amp; ",", "," &amp; SUBSTITUTE(E88," ","") &amp; ",")))),C88/IF(E88="All",COUNTIF(B4:G4,"&lt;&gt;"),LEN(SUBSTITUTE(E88," ",""))-LEN(SUBSTITUTE(SUBSTITUTE(E88," ",""),",",""))+1),0))</f>
        <v/>
      </c>
      <c r="K88" s="62">
        <f>IF(OR(ISBLANK(B4),ISBLANK(F4),ISBLANK(C88),ISBLANK(D88),ISBLANK(E88)),"",IF(AND(D88=F4,OR(E88="All",ISNUMBER(SEARCH("," &amp; B4 &amp; ",", "," &amp; SUBSTITUTE(E88," ","") &amp; ",")))),C88/IF(E88="All",COUNTIF(B4:G4,"&lt;&gt;"),LEN(SUBSTITUTE(E88," ",""))-LEN(SUBSTITUTE(SUBSTITUTE(E88," ",""),",",""))+1),0))</f>
        <v/>
      </c>
      <c r="L88" s="62">
        <f>IF(OR(ISBLANK(B4),ISBLANK(G4),ISBLANK(C88),ISBLANK(D88),ISBLANK(E88)),"",IF(AND(D88=G4,OR(E88="All",ISNUMBER(SEARCH("," &amp; B4 &amp; ",", "," &amp; SUBSTITUTE(E88," ","") &amp; ",")))),C88/IF(E88="All",COUNTIF(B4:G4,"&lt;&gt;"),LEN(SUBSTITUTE(E88," ",""))-LEN(SUBSTITUTE(SUBSTITUTE(E88," ",""),",",""))+1),0))</f>
        <v/>
      </c>
      <c r="M88" s="62">
        <f>IF(OR(ISBLANK(C4),ISBLANK(B4),ISBLANK(C88),ISBLANK(D88),ISBLANK(E88)),"",IF(AND(D88=B4,OR(E88="All",ISNUMBER(SEARCH("," &amp; C4 &amp; ",", "," &amp; SUBSTITUTE(E88," ","") &amp; ",")))),C88/IF(E88="All",COUNTIF(B4:G4,"&lt;&gt;"),LEN(SUBSTITUTE(E88," ",""))-LEN(SUBSTITUTE(SUBSTITUTE(E88," ",""),",",""))+1),0))</f>
        <v/>
      </c>
      <c r="N88" s="1" t="n"/>
      <c r="O88" s="62">
        <f>IF(OR(ISBLANK(C4),ISBLANK(D4),ISBLANK(C88),ISBLANK(D88),ISBLANK(E88)),"",IF(AND(D88=D4,OR(E88="All",ISNUMBER(SEARCH("," &amp; C4 &amp; ",", "," &amp; SUBSTITUTE(E88," ","") &amp; ",")))),C88/IF(E88="All",COUNTIF(B4:G4,"&lt;&gt;"),LEN(SUBSTITUTE(E88," ",""))-LEN(SUBSTITUTE(SUBSTITUTE(E88," ",""),",",""))+1),0))</f>
        <v/>
      </c>
      <c r="P88" s="62">
        <f>IF(OR(ISBLANK(C4),ISBLANK(E4),ISBLANK(C88),ISBLANK(D88),ISBLANK(E88)),"",IF(AND(D88=E4,OR(E88="All",ISNUMBER(SEARCH("," &amp; C4 &amp; ",", "," &amp; SUBSTITUTE(E88," ","") &amp; ",")))),C88/IF(E88="All",COUNTIF(B4:G4,"&lt;&gt;"),LEN(SUBSTITUTE(E88," ",""))-LEN(SUBSTITUTE(SUBSTITUTE(E88," ",""),",",""))+1),0))</f>
        <v/>
      </c>
      <c r="Q88" s="62">
        <f>IF(OR(ISBLANK(C4),ISBLANK(F4),ISBLANK(C88),ISBLANK(D88),ISBLANK(E88)),"",IF(AND(D88=F4,OR(E88="All",ISNUMBER(SEARCH("," &amp; C4 &amp; ",", "," &amp; SUBSTITUTE(E88," ","") &amp; ",")))),C88/IF(E88="All",COUNTIF(B4:G4,"&lt;&gt;"),LEN(SUBSTITUTE(E88," ",""))-LEN(SUBSTITUTE(SUBSTITUTE(E88," ",""),",",""))+1),0))</f>
        <v/>
      </c>
      <c r="R88" s="62">
        <f>IF(OR(ISBLANK(C4),ISBLANK(G4),ISBLANK(C88),ISBLANK(D88),ISBLANK(E88)),"",IF(AND(D88=G4,OR(E88="All",ISNUMBER(SEARCH("," &amp; C4 &amp; ",", "," &amp; SUBSTITUTE(E88," ","") &amp; ",")))),C88/IF(E88="All",COUNTIF(B4:G4,"&lt;&gt;"),LEN(SUBSTITUTE(E88," ",""))-LEN(SUBSTITUTE(SUBSTITUTE(E88," ",""),",",""))+1),0))</f>
        <v/>
      </c>
      <c r="S88" s="62">
        <f>IF(OR(ISBLANK(D4),ISBLANK(B4),ISBLANK(C88),ISBLANK(D88),ISBLANK(E88)),"",IF(AND(D88=B4,OR(E88="All",ISNUMBER(SEARCH("," &amp; D4 &amp; ",", "," &amp; SUBSTITUTE(E88," ","") &amp; ",")))),C88/IF(E88="All",COUNTIF(B4:G4,"&lt;&gt;"),LEN(SUBSTITUTE(E88," ",""))-LEN(SUBSTITUTE(SUBSTITUTE(E88," ",""),",",""))+1),0))</f>
        <v/>
      </c>
      <c r="T88" s="62">
        <f>IF(OR(ISBLANK(D4),ISBLANK(C4),ISBLANK(C88),ISBLANK(D88),ISBLANK(E88)),"",IF(AND(D88=C4,OR(E88="All",ISNUMBER(SEARCH("," &amp; D4 &amp; ",", "," &amp; SUBSTITUTE(E88," ","") &amp; ",")))),C88/IF(E88="All",COUNTIF(B4:G4,"&lt;&gt;"),LEN(SUBSTITUTE(E88," ",""))-LEN(SUBSTITUTE(SUBSTITUTE(E88," ",""),",",""))+1),0))</f>
        <v/>
      </c>
      <c r="U88" s="1" t="n"/>
      <c r="V88" s="62">
        <f>IF(OR(ISBLANK(D4),ISBLANK(E4),ISBLANK(C88),ISBLANK(D88),ISBLANK(E88)),"",IF(AND(D88=E4,OR(E88="All",ISNUMBER(SEARCH("," &amp; D4 &amp; ",", "," &amp; SUBSTITUTE(E88," ","") &amp; ",")))),C88/IF(E88="All",COUNTIF(B4:G4,"&lt;&gt;"),LEN(SUBSTITUTE(E88," ",""))-LEN(SUBSTITUTE(SUBSTITUTE(E88," ",""),",",""))+1),0))</f>
        <v/>
      </c>
      <c r="W88" s="62">
        <f>IF(OR(ISBLANK(D4),ISBLANK(F4),ISBLANK(C88),ISBLANK(D88),ISBLANK(E88)),"",IF(AND(D88=F4,OR(E88="All",ISNUMBER(SEARCH("," &amp; D4 &amp; ",", "," &amp; SUBSTITUTE(E88," ","") &amp; ",")))),C88/IF(E88="All",COUNTIF(B4:G4,"&lt;&gt;"),LEN(SUBSTITUTE(E88," ",""))-LEN(SUBSTITUTE(SUBSTITUTE(E88," ",""),",",""))+1),0))</f>
        <v/>
      </c>
      <c r="X88" s="62">
        <f>IF(OR(ISBLANK(D4),ISBLANK(G4),ISBLANK(C88),ISBLANK(D88),ISBLANK(E88)),"",IF(AND(D88=G4,OR(E88="All",ISNUMBER(SEARCH("," &amp; D4 &amp; ",", "," &amp; SUBSTITUTE(E88," ","") &amp; ",")))),C88/IF(E88="All",COUNTIF(B4:G4,"&lt;&gt;"),LEN(SUBSTITUTE(E88," ",""))-LEN(SUBSTITUTE(SUBSTITUTE(E88," ",""),",",""))+1),0))</f>
        <v/>
      </c>
      <c r="Y88" s="62">
        <f>IF(OR(ISBLANK(E4),ISBLANK(B4),ISBLANK(C88),ISBLANK(D88),ISBLANK(E88)),"",IF(AND(D88=B4,OR(E88="All",ISNUMBER(SEARCH("," &amp; E4 &amp; ",", "," &amp; SUBSTITUTE(E88," ","") &amp; ",")))),C88/IF(E88="All",COUNTIF(B4:G4,"&lt;&gt;"),LEN(SUBSTITUTE(E88," ",""))-LEN(SUBSTITUTE(SUBSTITUTE(E88," ",""),",",""))+1),0))</f>
        <v/>
      </c>
      <c r="Z88" s="62">
        <f>IF(OR(ISBLANK(E4),ISBLANK(C4),ISBLANK(C88),ISBLANK(D88),ISBLANK(E88)),"",IF(AND(D88=C4,OR(E88="All",ISNUMBER(SEARCH("," &amp; E4 &amp; ",", "," &amp; SUBSTITUTE(E88," ","") &amp; ",")))),C88/IF(E88="All",COUNTIF(B4:G4,"&lt;&gt;"),LEN(SUBSTITUTE(E88," ",""))-LEN(SUBSTITUTE(SUBSTITUTE(E88," ",""),",",""))+1),0))</f>
        <v/>
      </c>
      <c r="AA88" s="62">
        <f>IF(OR(ISBLANK(E4),ISBLANK(D4),ISBLANK(C88),ISBLANK(D88),ISBLANK(E88)),"",IF(AND(D88=D4,OR(E88="All",ISNUMBER(SEARCH("," &amp; E4 &amp; ",", "," &amp; SUBSTITUTE(E88," ","") &amp; ",")))),C88/IF(E88="All",COUNTIF(B4:G4,"&lt;&gt;"),LEN(SUBSTITUTE(E88," ",""))-LEN(SUBSTITUTE(SUBSTITUTE(E88," ",""),",",""))+1),0))</f>
        <v/>
      </c>
      <c r="AB88" s="1" t="n"/>
      <c r="AC88" s="62">
        <f>IF(OR(ISBLANK(E4),ISBLANK(F4),ISBLANK(C88),ISBLANK(D88),ISBLANK(E88)),"",IF(AND(D88=F4,OR(E88="All",ISNUMBER(SEARCH("," &amp; E4 &amp; ",", "," &amp; SUBSTITUTE(E88," ","") &amp; ",")))),C88/IF(E88="All",COUNTIF(B4:G4,"&lt;&gt;"),LEN(SUBSTITUTE(E88," ",""))-LEN(SUBSTITUTE(SUBSTITUTE(E88," ",""),",",""))+1),0))</f>
        <v/>
      </c>
      <c r="AD88" s="62">
        <f>IF(OR(ISBLANK(E4),ISBLANK(G4),ISBLANK(C88),ISBLANK(D88),ISBLANK(E88)),"",IF(AND(D88=G4,OR(E88="All",ISNUMBER(SEARCH("," &amp; E4 &amp; ",", "," &amp; SUBSTITUTE(E88," ","") &amp; ",")))),C88/IF(E88="All",COUNTIF(B4:G4,"&lt;&gt;"),LEN(SUBSTITUTE(E88," ",""))-LEN(SUBSTITUTE(SUBSTITUTE(E88," ",""),",",""))+1),0))</f>
        <v/>
      </c>
      <c r="AE88" s="62">
        <f>IF(OR(ISBLANK(F4),ISBLANK(B4),ISBLANK(C88),ISBLANK(D88),ISBLANK(E88)),"",IF(AND(D88=B4,OR(E88="All",ISNUMBER(SEARCH("," &amp; F4 &amp; ",", "," &amp; SUBSTITUTE(E88," ","") &amp; ",")))),C88/IF(E88="All",COUNTIF(B4:G4,"&lt;&gt;"),LEN(SUBSTITUTE(E88," ",""))-LEN(SUBSTITUTE(SUBSTITUTE(E88," ",""),",",""))+1),0))</f>
        <v/>
      </c>
      <c r="AF88" s="62">
        <f>IF(OR(ISBLANK(F4),ISBLANK(C4),ISBLANK(C88),ISBLANK(D88),ISBLANK(E88)),"",IF(AND(D88=C4,OR(E88="All",ISNUMBER(SEARCH("," &amp; F4 &amp; ",", "," &amp; SUBSTITUTE(E88," ","") &amp; ",")))),C88/IF(E88="All",COUNTIF(B4:G4,"&lt;&gt;"),LEN(SUBSTITUTE(E88," ",""))-LEN(SUBSTITUTE(SUBSTITUTE(E88," ",""),",",""))+1),0))</f>
        <v/>
      </c>
      <c r="AG88" s="62">
        <f>IF(OR(ISBLANK(F4),ISBLANK(D4),ISBLANK(C88),ISBLANK(D88),ISBLANK(E88)),"",IF(AND(D88=D4,OR(E88="All",ISNUMBER(SEARCH("," &amp; F4 &amp; ",", "," &amp; SUBSTITUTE(E88," ","") &amp; ",")))),C88/IF(E88="All",COUNTIF(B4:G4,"&lt;&gt;"),LEN(SUBSTITUTE(E88," ",""))-LEN(SUBSTITUTE(SUBSTITUTE(E88," ",""),",",""))+1),0))</f>
        <v/>
      </c>
      <c r="AH88" s="62">
        <f>IF(OR(ISBLANK(F4),ISBLANK(E4),ISBLANK(C88),ISBLANK(D88),ISBLANK(E88)),"",IF(AND(D88=E4,OR(E88="All",ISNUMBER(SEARCH("," &amp; F4 &amp; ",", "," &amp; SUBSTITUTE(E88," ","") &amp; ",")))),C88/IF(E88="All",COUNTIF(B4:G4,"&lt;&gt;"),LEN(SUBSTITUTE(E88," ",""))-LEN(SUBSTITUTE(SUBSTITUTE(E88," ",""),",",""))+1),0))</f>
        <v/>
      </c>
      <c r="AJ88" s="62">
        <f>IF(OR(ISBLANK(F4),ISBLANK(G4),ISBLANK(C88),ISBLANK(D88),ISBLANK(E88)),"",IF(AND(D88=G4,OR(E88="All",ISNUMBER(SEARCH("," &amp; F4 &amp; ",", "," &amp; SUBSTITUTE(E88," ","") &amp; ",")))),C88/IF(E88="All",COUNTIF(B4:G4,"&lt;&gt;"),LEN(SUBSTITUTE(E88," ",""))-LEN(SUBSTITUTE(SUBSTITUTE(E88," ",""),",",""))+1),0))</f>
        <v/>
      </c>
      <c r="AK88" s="62">
        <f>IF(OR(ISBLANK(G4),ISBLANK(B4),ISBLANK(C88),ISBLANK(D88),ISBLANK(E88)),"",IF(AND(D88=B4,OR(E88="All",ISNUMBER(SEARCH("," &amp; G4 &amp; ",", "," &amp; SUBSTITUTE(E88," ","") &amp; ",")))),C88/IF(E88="All",COUNTIF(B4:G4,"&lt;&gt;"),LEN(SUBSTITUTE(E88," ",""))-LEN(SUBSTITUTE(SUBSTITUTE(E88," ",""),",",""))+1),0))</f>
        <v/>
      </c>
      <c r="AL88" s="62">
        <f>IF(OR(ISBLANK(G4),ISBLANK(C4),ISBLANK(C88),ISBLANK(D88),ISBLANK(E88)),"",IF(AND(D88=C4,OR(E88="All",ISNUMBER(SEARCH("," &amp; G4 &amp; ",", "," &amp; SUBSTITUTE(E88," ","") &amp; ",")))),C88/IF(E88="All",COUNTIF(B4:G4,"&lt;&gt;"),LEN(SUBSTITUTE(E88," ",""))-LEN(SUBSTITUTE(SUBSTITUTE(E88," ",""),",",""))+1),0))</f>
        <v/>
      </c>
      <c r="AM88" s="62">
        <f>IF(OR(ISBLANK(G4),ISBLANK(D4),ISBLANK(C88),ISBLANK(D88),ISBLANK(E88)),"",IF(AND(D88=D4,OR(E88="All",ISNUMBER(SEARCH("," &amp; G4 &amp; ",", "," &amp; SUBSTITUTE(E88," ","") &amp; ",")))),C88/IF(E88="All",COUNTIF(B4:G4,"&lt;&gt;"),LEN(SUBSTITUTE(E88," ",""))-LEN(SUBSTITUTE(SUBSTITUTE(E88," ",""),",",""))+1),0))</f>
        <v/>
      </c>
      <c r="AN88" s="62">
        <f>IF(OR(ISBLANK(G4),ISBLANK(E4),ISBLANK(C88),ISBLANK(D88),ISBLANK(E88)),"",IF(AND(D88=E4,OR(E88="All",ISNUMBER(SEARCH("," &amp; G4 &amp; ",", "," &amp; SUBSTITUTE(E88," ","") &amp; ",")))),C88/IF(E88="All",COUNTIF(B4:G4,"&lt;&gt;"),LEN(SUBSTITUTE(E88," ",""))-LEN(SUBSTITUTE(SUBSTITUTE(E88," ",""),",",""))+1),0))</f>
        <v/>
      </c>
      <c r="AO88" s="62">
        <f>IF(OR(ISBLANK(G4),ISBLANK(F4),ISBLANK(C88),ISBLANK(D88),ISBLANK(E88)),"",IF(AND(D88=F4,OR(E88="All",ISNUMBER(SEARCH("," &amp; G4 &amp; ",", "," &amp; SUBSTITUTE(E88," ","") &amp; ",")))),C88/IF(E88="All",COUNTIF(B4:G4,"&lt;&gt;"),LEN(SUBSTITUTE(E88," ",""))-LEN(SUBSTITUTE(SUBSTITUTE(E88," ",""),",",""))+1),0))</f>
        <v/>
      </c>
    </row>
    <row r="89" customFormat="1" s="1">
      <c r="A89" s="64" t="inlineStr">
        <is>
          <t>TOTALS</t>
        </is>
      </c>
      <c r="B89" s="65" t="n"/>
      <c r="C89" s="66">
        <f>SUM(C49:C88)</f>
        <v/>
      </c>
      <c r="D89" s="65" t="n"/>
      <c r="E89" s="67" t="n"/>
      <c r="F89" s="1" t="n"/>
      <c r="G89" s="1" t="n"/>
      <c r="H89" s="68">
        <f>SUM(H49:H88)</f>
        <v/>
      </c>
      <c r="I89" s="68">
        <f>SUM(I49:I88)</f>
        <v/>
      </c>
      <c r="J89" s="68">
        <f>SUM(J49:J88)</f>
        <v/>
      </c>
      <c r="K89" s="68">
        <f>SUM(K49:K88)</f>
        <v/>
      </c>
      <c r="L89" s="68">
        <f>SUM(L49:L88)</f>
        <v/>
      </c>
      <c r="M89" s="68">
        <f>SUM(M49:M88)</f>
        <v/>
      </c>
      <c r="N89" s="1" t="n"/>
      <c r="O89" s="68">
        <f>SUM(O49:O88)</f>
        <v/>
      </c>
      <c r="P89" s="68">
        <f>SUM(P49:P88)</f>
        <v/>
      </c>
      <c r="Q89" s="68">
        <f>SUM(Q49:Q88)</f>
        <v/>
      </c>
      <c r="R89" s="68">
        <f>SUM(R49:R88)</f>
        <v/>
      </c>
      <c r="S89" s="68">
        <f>SUM(S49:S88)</f>
        <v/>
      </c>
      <c r="T89" s="68">
        <f>SUM(T49:T88)</f>
        <v/>
      </c>
      <c r="U89" s="1" t="n"/>
      <c r="V89" s="68">
        <f>SUM(V49:V88)</f>
        <v/>
      </c>
      <c r="W89" s="68">
        <f>SUM(W49:W88)</f>
        <v/>
      </c>
      <c r="X89" s="68">
        <f>SUM(X49:X88)</f>
        <v/>
      </c>
      <c r="Y89" s="68">
        <f>SUM(Y49:Y88)</f>
        <v/>
      </c>
      <c r="Z89" s="68">
        <f>SUM(Z49:Z88)</f>
        <v/>
      </c>
      <c r="AA89" s="68">
        <f>SUM(AA49:AA88)</f>
        <v/>
      </c>
      <c r="AB89" s="1" t="n"/>
      <c r="AC89" s="68">
        <f>SUM(AC49:AC88)</f>
        <v/>
      </c>
      <c r="AD89" s="68">
        <f>SUM(AD49:AD88)</f>
        <v/>
      </c>
      <c r="AE89" s="68">
        <f>SUM(AE49:AE88)</f>
        <v/>
      </c>
      <c r="AF89" s="68">
        <f>SUM(AF49:AF88)</f>
        <v/>
      </c>
      <c r="AG89" s="68">
        <f>SUM(AG49:AG88)</f>
        <v/>
      </c>
      <c r="AH89" s="68">
        <f>SUM(AH49:AH88)</f>
        <v/>
      </c>
      <c r="AJ89" s="68">
        <f>SUM(AJ49:AJ88)</f>
        <v/>
      </c>
      <c r="AK89" s="68">
        <f>SUM(AK49:AK88)</f>
        <v/>
      </c>
      <c r="AL89" s="68">
        <f>SUM(AL49:AL88)</f>
        <v/>
      </c>
      <c r="AM89" s="68">
        <f>SUM(AM49:AM88)</f>
        <v/>
      </c>
      <c r="AN89" s="68">
        <f>SUM(AN49:AN88)</f>
        <v/>
      </c>
      <c r="AO89" s="68">
        <f>SUM(AO49:AO88)</f>
        <v/>
      </c>
    </row>
    <row r="90" customFormat="1" s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</row>
    <row r="91" customFormat="1" s="1">
      <c r="A91" s="69" t="inlineStr">
        <is>
          <t>INSTRUCTIONS:</t>
        </is>
      </c>
      <c r="B91" s="70" t="n"/>
      <c r="C91" s="70" t="n"/>
      <c r="D91" s="70" t="n"/>
      <c r="E91" s="70" t="n"/>
      <c r="F91" s="7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</row>
    <row r="92" customFormat="1" s="1">
      <c r="A92" s="72" t="inlineStr">
        <is>
          <t>1. Edit the participant names in the colored cells (see Participants row)</t>
        </is>
      </c>
      <c r="B92" s="73" t="n"/>
      <c r="C92" s="73" t="n"/>
      <c r="D92" s="73" t="n"/>
      <c r="E92" s="73" t="n"/>
      <c r="F92" s="74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</row>
    <row r="93" customFormat="1" s="1">
      <c r="A93" s="72" t="inlineStr">
        <is>
          <t>2. For each expense, enter:</t>
        </is>
      </c>
      <c r="B93" s="73" t="n"/>
      <c r="C93" s="73" t="n"/>
      <c r="D93" s="73" t="n"/>
      <c r="E93" s="73" t="n"/>
      <c r="F93" s="74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</row>
    <row r="94" customFormat="1" s="1">
      <c r="A94" s="72" t="inlineStr">
        <is>
          <t xml:space="preserve">   - Date and description</t>
        </is>
      </c>
      <c r="B94" s="73" t="n"/>
      <c r="C94" s="73" t="n"/>
      <c r="D94" s="73" t="n"/>
      <c r="E94" s="73" t="n"/>
      <c r="F94" s="74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</row>
    <row r="95" customFormat="1" s="1">
      <c r="A95" s="72" t="inlineStr">
        <is>
          <t xml:space="preserve">   - Amount</t>
        </is>
      </c>
      <c r="B95" s="73" t="n"/>
      <c r="C95" s="73" t="n"/>
      <c r="D95" s="73" t="n"/>
      <c r="E95" s="73" t="n"/>
      <c r="F95" s="74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</row>
    <row r="96" customFormat="1" s="1">
      <c r="A96" s="72" t="inlineStr">
        <is>
          <t xml:space="preserve">   - Who paid for the expense (single payer per line)</t>
        </is>
      </c>
      <c r="B96" s="73" t="n"/>
      <c r="C96" s="73" t="n"/>
      <c r="D96" s="73" t="n"/>
      <c r="E96" s="73" t="n"/>
      <c r="F96" s="74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</row>
    <row r="97" customFormat="1" s="1">
      <c r="A97" s="72" t="inlineStr">
        <is>
          <t xml:space="preserve">   - Who participated ('All' or comma-separated names)</t>
        </is>
      </c>
      <c r="B97" s="73" t="n"/>
      <c r="C97" s="73" t="n"/>
      <c r="D97" s="73" t="n"/>
      <c r="E97" s="73" t="n"/>
      <c r="F97" s="74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</row>
    <row r="98" customFormat="1" s="1">
      <c r="A98" s="72" t="inlineStr">
        <is>
          <t>3. The summary sections at the top will automatically update</t>
        </is>
      </c>
      <c r="B98" s="73" t="n"/>
      <c r="C98" s="73" t="n"/>
      <c r="D98" s="73" t="n"/>
      <c r="E98" s="73" t="n"/>
      <c r="F98" s="74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</row>
    <row r="99" customFormat="1" s="1">
      <c r="A99" s="72" t="inlineStr">
        <is>
          <t>4. The 'Final Balance' section shows the net balance for each person</t>
        </is>
      </c>
      <c r="B99" s="73" t="n"/>
      <c r="C99" s="73" t="n"/>
      <c r="D99" s="73" t="n"/>
      <c r="E99" s="73" t="n"/>
      <c r="F99" s="74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</row>
    <row r="100" customFormat="1" s="1">
      <c r="A100" s="72" t="inlineStr">
        <is>
          <t>5. The 'Settlements' table shows exactly who should pay whom and how much.</t>
        </is>
      </c>
      <c r="B100" s="73" t="n"/>
      <c r="C100" s="73" t="n"/>
      <c r="D100" s="73" t="n"/>
      <c r="E100" s="73" t="n"/>
      <c r="F100" s="74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</row>
    <row r="101" customFormat="1" s="1">
      <c r="A101" s="75" t="n"/>
      <c r="B101" s="76" t="n"/>
      <c r="C101" s="76" t="n"/>
      <c r="D101" s="76" t="n"/>
      <c r="E101" s="76" t="n"/>
      <c r="F101" s="77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</row>
    <row r="102" customFormat="1" s="1">
      <c r="A102" s="72" t="inlineStr">
        <is>
          <t>Note: When you rename participants, their names automatically update throughout the spreadsheet.</t>
        </is>
      </c>
      <c r="B102" s="73" t="n"/>
      <c r="C102" s="73" t="n"/>
      <c r="D102" s="73" t="n"/>
      <c r="E102" s="73" t="n"/>
      <c r="F102" s="77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</row>
    <row r="103" customFormat="1" s="1">
      <c r="A103" s="78" t="inlineStr">
        <is>
          <t>Note: You can remove a participant by clearing their name cell. All calculations will adjust automatically.</t>
        </is>
      </c>
      <c r="B103" s="79" t="n"/>
      <c r="C103" s="79" t="n"/>
      <c r="D103" s="79" t="n"/>
      <c r="E103" s="79" t="n"/>
      <c r="F103" s="80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</row>
    <row r="104" customFormat="1" s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</row>
    <row r="105" customFormat="1" s="1">
      <c r="A105" s="81" t="inlineStr">
        <is>
          <t>Designed and shared for free use by Phil Cigan under a CC-BY-SA license</t>
        </is>
      </c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</row>
    <row r="106" customFormat="1" s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</row>
    <row r="107" customFormat="1" s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</row>
    <row r="108" customFormat="1" s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</row>
    <row r="109" customFormat="1" s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</row>
    <row r="110" customFormat="1" s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</row>
    <row r="111" customFormat="1" s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</row>
    <row r="112" customFormat="1" s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</row>
    <row r="113" customFormat="1" s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</row>
    <row r="114" customFormat="1" s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</row>
    <row r="115" customFormat="1" s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</row>
    <row r="116" customFormat="1" s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</row>
    <row r="117" customFormat="1" s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</row>
    <row r="118" customFormat="1" s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</row>
    <row r="119" customFormat="1" s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</row>
    <row r="120" customFormat="1" s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</row>
    <row r="121" customFormat="1" s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</row>
    <row r="122" customFormat="1" s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</row>
    <row r="123" customFormat="1" s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</row>
    <row r="124" customFormat="1" s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</row>
    <row r="125" customFormat="1" s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</row>
    <row r="126" customFormat="1" s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</row>
    <row r="127" customFormat="1" s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</row>
    <row r="128" customFormat="1" s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</row>
    <row r="129" customFormat="1" s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</row>
    <row r="130" customFormat="1" s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</row>
    <row r="131" customFormat="1" s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</row>
    <row r="132" customFormat="1" s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</row>
    <row r="133" customFormat="1" s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</row>
    <row r="134" customFormat="1" s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</row>
    <row r="135" customFormat="1" s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</row>
    <row r="136" customFormat="1" s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</row>
    <row r="137" customFormat="1" s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</row>
    <row r="138" customFormat="1" s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</row>
    <row r="139" customFormat="1" s="1"/>
    <row r="140" customFormat="1" s="1"/>
    <row r="141" customFormat="1" s="1"/>
    <row r="142" customFormat="1" s="1"/>
    <row r="143" customFormat="1" s="1"/>
    <row r="144" customFormat="1" s="1"/>
    <row r="145" customFormat="1" s="1"/>
    <row r="146" customFormat="1" s="1"/>
    <row r="147" customFormat="1" s="1"/>
    <row r="148" customFormat="1" s="1"/>
    <row r="149" customFormat="1" s="1"/>
    <row r="150" customFormat="1" s="1"/>
    <row r="151" customFormat="1" s="1"/>
    <row r="152" customFormat="1" s="1"/>
    <row r="153" customFormat="1" s="1"/>
    <row r="154" customFormat="1" s="1"/>
    <row r="155" customFormat="1" s="1"/>
    <row r="156" customFormat="1" s="1"/>
    <row r="157" customFormat="1" s="1"/>
    <row r="158" customFormat="1" s="1"/>
    <row r="159" customFormat="1" s="1"/>
    <row r="160" customFormat="1" s="1"/>
    <row r="161" customFormat="1" s="1"/>
    <row r="162" customFormat="1" s="1"/>
    <row r="163" customFormat="1" s="1"/>
    <row r="164" customFormat="1" s="1"/>
    <row r="165" customFormat="1" s="1"/>
    <row r="166" customFormat="1" s="1"/>
    <row r="167" customFormat="1" s="1"/>
    <row r="168" customFormat="1" s="1"/>
    <row r="169" customFormat="1" s="1"/>
    <row r="170" customFormat="1" s="1"/>
    <row r="171" customFormat="1" s="1"/>
    <row r="172" customFormat="1" s="1"/>
    <row r="173" customFormat="1" s="1"/>
    <row r="174" customFormat="1" s="1"/>
    <row r="175" customFormat="1" s="1"/>
    <row r="176" customFormat="1" s="1"/>
    <row r="177" customFormat="1" s="1"/>
    <row r="178" customFormat="1" s="1"/>
    <row r="179" customFormat="1" s="1"/>
    <row r="180" customFormat="1" s="1"/>
    <row r="181" customFormat="1" s="1"/>
    <row r="182" customFormat="1" s="1"/>
    <row r="183" customFormat="1" s="1"/>
    <row r="184" customFormat="1" s="1"/>
    <row r="185" customFormat="1" s="1"/>
    <row r="186" customFormat="1" s="1"/>
    <row r="187" customFormat="1" s="1"/>
    <row r="188" customFormat="1" s="1"/>
    <row r="189" customFormat="1" s="1"/>
    <row r="190" customFormat="1" s="1"/>
    <row r="191" customFormat="1" s="1"/>
    <row r="192" customFormat="1" s="1"/>
    <row r="193" customFormat="1" s="1"/>
    <row r="194" customFormat="1" s="1"/>
    <row r="195" customFormat="1" s="1"/>
    <row r="196" customFormat="1" s="1"/>
    <row r="197" customFormat="1" s="1"/>
    <row r="198" customFormat="1" s="1"/>
    <row r="199" customFormat="1" s="1"/>
    <row r="200" customFormat="1" s="1"/>
    <row r="201" customFormat="1" s="1"/>
    <row r="202" customFormat="1" s="1"/>
    <row r="203" customFormat="1" s="1"/>
    <row r="204" customFormat="1" s="1"/>
    <row r="205" customFormat="1" s="1"/>
    <row r="206" customFormat="1" s="1"/>
    <row r="207" customFormat="1" s="1"/>
    <row r="208" customFormat="1" s="1"/>
    <row r="209" customFormat="1" s="1"/>
    <row r="210" customFormat="1" s="1"/>
    <row r="211" customFormat="1" s="1"/>
    <row r="212" customFormat="1" s="1"/>
    <row r="213" customFormat="1" s="1"/>
    <row r="214" customFormat="1" s="1"/>
    <row r="215" customFormat="1" s="1"/>
    <row r="216" customFormat="1" s="1"/>
    <row r="217" customFormat="1" s="1"/>
    <row r="218" customFormat="1" s="1"/>
    <row r="219" customFormat="1" s="1"/>
    <row r="220" customFormat="1" s="1"/>
    <row r="221" customFormat="1" s="1"/>
    <row r="222" customFormat="1" s="1"/>
    <row r="223" customFormat="1" s="1"/>
    <row r="224" customFormat="1" s="1"/>
    <row r="225" customFormat="1" s="1"/>
    <row r="226" customFormat="1" s="1"/>
    <row r="227" customFormat="1" s="1"/>
    <row r="228" customFormat="1" s="1"/>
    <row r="229" customFormat="1" s="1"/>
    <row r="230" customFormat="1" s="1"/>
    <row r="231" customFormat="1" s="1"/>
    <row r="232" customFormat="1" s="1"/>
    <row r="233" customFormat="1" s="1"/>
    <row r="234" customFormat="1" s="1"/>
    <row r="235" customFormat="1" s="1"/>
    <row r="236" customFormat="1" s="1"/>
    <row r="237" customFormat="1" s="1"/>
    <row r="238" customFormat="1" s="1"/>
    <row r="239" customFormat="1" s="1"/>
    <row r="240" customFormat="1" s="1"/>
    <row r="241" customFormat="1" s="1"/>
    <row r="242" customFormat="1" s="1"/>
    <row r="243" customFormat="1" s="1"/>
    <row r="244" customFormat="1" s="1"/>
    <row r="245" customFormat="1" s="1"/>
    <row r="246" customFormat="1" s="1"/>
    <row r="247" customFormat="1" s="1"/>
    <row r="248" customFormat="1" s="1"/>
    <row r="249" customFormat="1" s="1"/>
    <row r="250" customFormat="1" s="1"/>
    <row r="251" customFormat="1" s="1"/>
    <row r="252" customFormat="1" s="1"/>
    <row r="253" customFormat="1" s="1"/>
    <row r="254" customFormat="1" s="1"/>
    <row r="255" customFormat="1" s="1"/>
    <row r="256" customFormat="1" s="1"/>
    <row r="257" customFormat="1" s="1"/>
    <row r="258" customFormat="1" s="1"/>
    <row r="259" customFormat="1" s="1"/>
    <row r="260" customFormat="1" s="1"/>
    <row r="261" customFormat="1" s="1"/>
    <row r="262" customFormat="1" s="1"/>
    <row r="263" customFormat="1" s="1"/>
    <row r="264" customFormat="1" s="1"/>
    <row r="265" customFormat="1" s="1"/>
    <row r="266" customFormat="1" s="1"/>
    <row r="267" customFormat="1" s="1"/>
    <row r="268" customFormat="1" s="1"/>
    <row r="269" customFormat="1" s="1"/>
    <row r="270" customFormat="1" s="1"/>
    <row r="271" customFormat="1" s="1"/>
    <row r="272" customFormat="1" s="1"/>
    <row r="273" customFormat="1" s="1"/>
    <row r="274" customFormat="1" s="1"/>
    <row r="275" customFormat="1" s="1"/>
    <row r="276" customFormat="1" s="1"/>
    <row r="277" customFormat="1" s="1"/>
    <row r="278" customFormat="1" s="1"/>
    <row r="279" customFormat="1" s="1"/>
    <row r="280" customFormat="1" s="1"/>
    <row r="281" customFormat="1" s="1"/>
    <row r="282" customFormat="1" s="1"/>
    <row r="283" customFormat="1" s="1"/>
    <row r="284" customFormat="1" s="1"/>
    <row r="285" customFormat="1" s="1"/>
    <row r="286" customFormat="1" s="1"/>
    <row r="287" customFormat="1" s="1"/>
    <row r="288" customFormat="1" s="1"/>
    <row r="289" customFormat="1" s="1"/>
    <row r="290" customFormat="1" s="1"/>
    <row r="291" customFormat="1" s="1"/>
    <row r="292" customFormat="1" s="1"/>
    <row r="293" customFormat="1" s="1"/>
    <row r="294" customFormat="1" s="1"/>
    <row r="295" customFormat="1" s="1"/>
    <row r="296" customFormat="1" s="1"/>
    <row r="297" customFormat="1" s="1"/>
    <row r="298" customFormat="1" s="1"/>
    <row r="299" customFormat="1" s="1"/>
    <row r="300" customFormat="1" s="1"/>
    <row r="301" customFormat="1" s="1"/>
    <row r="302" customFormat="1" s="1"/>
    <row r="303" customFormat="1" s="1"/>
    <row r="304" customFormat="1" s="1"/>
    <row r="305" customFormat="1" s="1"/>
    <row r="306" customFormat="1" s="1"/>
    <row r="307" customFormat="1" s="1"/>
    <row r="308" customFormat="1" s="1"/>
    <row r="309" customFormat="1" s="1"/>
    <row r="310" customFormat="1" s="1"/>
    <row r="311" customFormat="1" s="1"/>
    <row r="312" customFormat="1" s="1"/>
    <row r="313" customFormat="1" s="1"/>
    <row r="314" customFormat="1" s="1"/>
    <row r="315" customFormat="1" s="1"/>
    <row r="316" customFormat="1" s="1"/>
    <row r="317" customFormat="1" s="1"/>
    <row r="318" customFormat="1" s="1"/>
    <row r="319" customFormat="1" s="1"/>
    <row r="320" customFormat="1" s="1"/>
    <row r="321" customFormat="1" s="1"/>
    <row r="322" customFormat="1" s="1"/>
    <row r="323" customFormat="1" s="1"/>
    <row r="324" customFormat="1" s="1"/>
    <row r="325" customFormat="1" s="1"/>
    <row r="326" customFormat="1" s="1"/>
    <row r="327" customFormat="1" s="1"/>
    <row r="328" customFormat="1" s="1"/>
    <row r="329" customFormat="1" s="1"/>
    <row r="330" customFormat="1" s="1"/>
    <row r="331" customFormat="1" s="1"/>
    <row r="332" customFormat="1" s="1"/>
    <row r="333" customFormat="1" s="1"/>
    <row r="334" customFormat="1" s="1"/>
    <row r="335" customFormat="1" s="1"/>
    <row r="336" customFormat="1" s="1"/>
    <row r="337" customFormat="1" s="1"/>
    <row r="338" customFormat="1" s="1"/>
    <row r="339" customFormat="1" s="1"/>
    <row r="340" customFormat="1" s="1"/>
    <row r="341" customFormat="1" s="1"/>
    <row r="342" customFormat="1" s="1"/>
    <row r="343" customFormat="1" s="1"/>
    <row r="344" customFormat="1" s="1"/>
    <row r="345" customFormat="1" s="1"/>
    <row r="346" customFormat="1" s="1"/>
    <row r="347" customFormat="1" s="1"/>
    <row r="348" customFormat="1" s="1"/>
    <row r="349" customFormat="1" s="1"/>
    <row r="350" customFormat="1" s="1"/>
    <row r="351" customFormat="1" s="1"/>
    <row r="352" customFormat="1" s="1"/>
    <row r="353" customFormat="1" s="1"/>
    <row r="354" customFormat="1" s="1"/>
    <row r="355" customFormat="1" s="1"/>
    <row r="356" customFormat="1" s="1"/>
    <row r="357" customFormat="1" s="1"/>
    <row r="358" customFormat="1" s="1"/>
    <row r="359" customFormat="1" s="1"/>
    <row r="360" customFormat="1" s="1"/>
    <row r="361" customFormat="1" s="1"/>
    <row r="362" customFormat="1" s="1"/>
    <row r="363" customFormat="1" s="1"/>
    <row r="364" customFormat="1" s="1"/>
    <row r="365" customFormat="1" s="1"/>
    <row r="366" customFormat="1" s="1"/>
    <row r="367" customFormat="1" s="1"/>
    <row r="368" customFormat="1" s="1"/>
    <row r="369" customFormat="1" s="1"/>
    <row r="370" customFormat="1" s="1"/>
    <row r="371" customFormat="1" s="1"/>
    <row r="372" customFormat="1" s="1"/>
    <row r="373" customFormat="1" s="1"/>
    <row r="374" customFormat="1" s="1"/>
    <row r="375" customFormat="1" s="1"/>
    <row r="376" customFormat="1" s="1"/>
    <row r="377" customFormat="1" s="1"/>
    <row r="378" customFormat="1" s="1"/>
    <row r="379" customFormat="1" s="1"/>
    <row r="380" customFormat="1" s="1"/>
    <row r="381" customFormat="1" s="1"/>
    <row r="382" customFormat="1" s="1"/>
    <row r="383" customFormat="1" s="1"/>
    <row r="384" customFormat="1" s="1"/>
    <row r="385" customFormat="1" s="1"/>
    <row r="386" customFormat="1" s="1"/>
    <row r="387" customFormat="1" s="1"/>
    <row r="388" customFormat="1" s="1"/>
    <row r="389" customFormat="1" s="1"/>
    <row r="390" customFormat="1" s="1"/>
    <row r="391" customFormat="1" s="1"/>
    <row r="392" customFormat="1" s="1"/>
    <row r="393" customFormat="1" s="1"/>
    <row r="394" customFormat="1" s="1"/>
    <row r="395" customFormat="1" s="1"/>
    <row r="396" customFormat="1" s="1"/>
    <row r="397" customFormat="1" s="1"/>
    <row r="398" customFormat="1" s="1"/>
    <row r="399" customFormat="1" s="1"/>
    <row r="400" customFormat="1" s="1"/>
    <row r="401" customFormat="1" s="1"/>
    <row r="402" customFormat="1" s="1"/>
    <row r="403" customFormat="1" s="1"/>
    <row r="404" customFormat="1" s="1"/>
    <row r="405" customFormat="1" s="1"/>
    <row r="406" customFormat="1" s="1"/>
    <row r="407" customFormat="1" s="1"/>
    <row r="408" customFormat="1" s="1"/>
    <row r="409" customFormat="1" s="1"/>
    <row r="410" customFormat="1" s="1"/>
    <row r="411" customFormat="1" s="1"/>
    <row r="412" customFormat="1" s="1"/>
    <row r="413" customFormat="1" s="1"/>
    <row r="414" customFormat="1" s="1"/>
    <row r="415" customFormat="1" s="1"/>
    <row r="416" customFormat="1" s="1"/>
    <row r="417" customFormat="1" s="1"/>
    <row r="418" customFormat="1" s="1"/>
    <row r="419" customFormat="1" s="1"/>
    <row r="420" customFormat="1" s="1"/>
    <row r="421" customFormat="1" s="1"/>
    <row r="422" customFormat="1" s="1"/>
    <row r="423" customFormat="1" s="1"/>
    <row r="424" customFormat="1" s="1"/>
    <row r="425" customFormat="1" s="1"/>
    <row r="426" customFormat="1" s="1"/>
    <row r="427" customFormat="1" s="1"/>
    <row r="428" customFormat="1" s="1"/>
    <row r="429" customFormat="1" s="1"/>
    <row r="430" customFormat="1" s="1"/>
    <row r="431" customFormat="1" s="1"/>
    <row r="432" customFormat="1" s="1"/>
    <row r="433" customFormat="1" s="1"/>
    <row r="434" customFormat="1" s="1"/>
    <row r="435" customFormat="1" s="1"/>
    <row r="436" customFormat="1" s="1"/>
    <row r="437" customFormat="1" s="1"/>
    <row r="438" customFormat="1" s="1"/>
    <row r="439" customFormat="1" s="1"/>
    <row r="440" customFormat="1" s="1"/>
    <row r="441" customFormat="1" s="1"/>
    <row r="442" customFormat="1" s="1"/>
    <row r="443" customFormat="1" s="1"/>
    <row r="444" customFormat="1" s="1"/>
    <row r="445" customFormat="1" s="1"/>
    <row r="446" customFormat="1" s="1"/>
    <row r="447" customFormat="1" s="1"/>
    <row r="448" customFormat="1" s="1"/>
    <row r="449" customFormat="1" s="1"/>
    <row r="450" customFormat="1" s="1"/>
    <row r="451" customFormat="1" s="1"/>
    <row r="452" customFormat="1" s="1"/>
    <row r="453" customFormat="1" s="1"/>
    <row r="454" customFormat="1" s="1"/>
    <row r="455" customFormat="1" s="1"/>
    <row r="456" customFormat="1" s="1"/>
    <row r="457" customFormat="1" s="1"/>
    <row r="458" customFormat="1" s="1"/>
    <row r="459" customFormat="1" s="1"/>
    <row r="460" customFormat="1" s="1"/>
    <row r="461" customFormat="1" s="1"/>
    <row r="462" customFormat="1" s="1"/>
    <row r="463" customFormat="1" s="1"/>
    <row r="464" customFormat="1" s="1"/>
    <row r="465" customFormat="1" s="1"/>
    <row r="466" customFormat="1" s="1"/>
    <row r="467" customFormat="1" s="1"/>
    <row r="468" customFormat="1" s="1"/>
    <row r="469" customFormat="1" s="1"/>
    <row r="470" customFormat="1" s="1"/>
    <row r="471" customFormat="1" s="1"/>
    <row r="472" customFormat="1" s="1"/>
    <row r="473" customFormat="1" s="1"/>
    <row r="474" customFormat="1" s="1"/>
    <row r="475" customFormat="1" s="1"/>
    <row r="476" customFormat="1" s="1"/>
    <row r="477" customFormat="1" s="1"/>
    <row r="478" customFormat="1" s="1"/>
    <row r="479" customFormat="1" s="1"/>
    <row r="480" customFormat="1" s="1"/>
    <row r="481" customFormat="1" s="1"/>
    <row r="482" customFormat="1" s="1"/>
    <row r="483" customFormat="1" s="1"/>
    <row r="484" customFormat="1" s="1"/>
    <row r="485" customFormat="1" s="1"/>
    <row r="486" customFormat="1" s="1"/>
    <row r="487" customFormat="1" s="1"/>
    <row r="488" customFormat="1" s="1"/>
    <row r="489" customFormat="1" s="1"/>
    <row r="490" customFormat="1" s="1"/>
    <row r="491" customFormat="1" s="1"/>
    <row r="492" customFormat="1" s="1"/>
    <row r="493" customFormat="1" s="1"/>
    <row r="494" customFormat="1" s="1"/>
    <row r="495" customFormat="1" s="1"/>
    <row r="496" customFormat="1" s="1"/>
    <row r="497" customFormat="1" s="1"/>
    <row r="498" customFormat="1" s="1"/>
    <row r="499" customFormat="1" s="1"/>
    <row r="500" customFormat="1" s="1"/>
    <row r="501" customFormat="1" s="1"/>
    <row r="502" customFormat="1" s="1"/>
    <row r="503" customFormat="1" s="1"/>
    <row r="504" customFormat="1" s="1"/>
    <row r="505" customFormat="1" s="1"/>
    <row r="506" customFormat="1" s="1"/>
    <row r="507" customFormat="1" s="1"/>
    <row r="508" customFormat="1" s="1"/>
    <row r="509" customFormat="1" s="1"/>
    <row r="510" customFormat="1" s="1"/>
    <row r="511" customFormat="1" s="1"/>
    <row r="512" customFormat="1" s="1"/>
    <row r="513" customFormat="1" s="1"/>
    <row r="514" customFormat="1" s="1"/>
    <row r="515" customFormat="1" s="1"/>
    <row r="516" customFormat="1" s="1"/>
    <row r="517" customFormat="1" s="1"/>
    <row r="518" customFormat="1" s="1"/>
    <row r="519" customFormat="1" s="1"/>
    <row r="520" customFormat="1" s="1"/>
    <row r="521" customFormat="1" s="1"/>
    <row r="522" customFormat="1" s="1"/>
    <row r="523" customFormat="1" s="1"/>
    <row r="524" customFormat="1" s="1"/>
    <row r="525" customFormat="1" s="1"/>
    <row r="526" customFormat="1" s="1"/>
    <row r="527" customFormat="1" s="1"/>
    <row r="528" customFormat="1" s="1"/>
    <row r="529" customFormat="1" s="1"/>
    <row r="530" customFormat="1" s="1"/>
    <row r="531" customFormat="1" s="1"/>
    <row r="532" customFormat="1" s="1"/>
    <row r="533" customFormat="1" s="1"/>
    <row r="534" customFormat="1" s="1"/>
    <row r="535" customFormat="1" s="1"/>
    <row r="536" customFormat="1" s="1"/>
    <row r="537" customFormat="1" s="1"/>
    <row r="538" customFormat="1" s="1"/>
    <row r="539" customFormat="1" s="1"/>
    <row r="540" customFormat="1" s="1"/>
    <row r="541" customFormat="1" s="1"/>
    <row r="542" customFormat="1" s="1"/>
    <row r="543" customFormat="1" s="1"/>
    <row r="544" customFormat="1" s="1"/>
    <row r="545" customFormat="1" s="1"/>
    <row r="546" customFormat="1" s="1"/>
    <row r="547" customFormat="1" s="1"/>
    <row r="548" customFormat="1" s="1"/>
    <row r="549" customFormat="1" s="1"/>
    <row r="550" customFormat="1" s="1"/>
    <row r="551" customFormat="1" s="1"/>
    <row r="552" customFormat="1" s="1"/>
    <row r="553" customFormat="1" s="1"/>
    <row r="554" customFormat="1" s="1"/>
    <row r="555" customFormat="1" s="1"/>
    <row r="556" customFormat="1" s="1"/>
    <row r="557" customFormat="1" s="1"/>
    <row r="558" customFormat="1" s="1"/>
    <row r="559" customFormat="1" s="1"/>
    <row r="560" customFormat="1" s="1"/>
    <row r="561" customFormat="1" s="1"/>
    <row r="562" customFormat="1" s="1"/>
    <row r="563" customFormat="1" s="1"/>
    <row r="564" customFormat="1" s="1"/>
    <row r="565" customFormat="1" s="1"/>
    <row r="566" customFormat="1" s="1"/>
    <row r="567" customFormat="1" s="1"/>
    <row r="568" customFormat="1" s="1"/>
    <row r="569" customFormat="1" s="1"/>
    <row r="570" customFormat="1" s="1"/>
    <row r="571" customFormat="1" s="1"/>
    <row r="572" customFormat="1" s="1"/>
    <row r="573" customFormat="1" s="1"/>
    <row r="574" customFormat="1" s="1"/>
    <row r="575" customFormat="1" s="1"/>
    <row r="576" customFormat="1" s="1"/>
    <row r="577" customFormat="1" s="1"/>
    <row r="578" customFormat="1" s="1"/>
    <row r="579" customFormat="1" s="1"/>
    <row r="580" customFormat="1" s="1"/>
    <row r="581" customFormat="1" s="1"/>
    <row r="582" customFormat="1" s="1"/>
    <row r="583" customFormat="1" s="1"/>
    <row r="584" customFormat="1" s="1"/>
    <row r="585" customFormat="1" s="1"/>
    <row r="586" customFormat="1" s="1"/>
    <row r="587" customFormat="1" s="1"/>
    <row r="588" customFormat="1" s="1"/>
    <row r="589" customFormat="1" s="1"/>
    <row r="590" customFormat="1" s="1"/>
    <row r="591" customFormat="1" s="1"/>
    <row r="592" customFormat="1" s="1"/>
    <row r="593" customFormat="1" s="1"/>
    <row r="594" customFormat="1" s="1"/>
    <row r="595" customFormat="1" s="1"/>
    <row r="596" customFormat="1" s="1"/>
    <row r="597" customFormat="1" s="1"/>
    <row r="598" customFormat="1" s="1"/>
    <row r="599" customFormat="1" s="1"/>
    <row r="600" customFormat="1" s="1"/>
    <row r="601" customFormat="1" s="1"/>
    <row r="602" customFormat="1" s="1"/>
    <row r="603" customFormat="1" s="1"/>
    <row r="604" customFormat="1" s="1"/>
    <row r="605" customFormat="1" s="1"/>
    <row r="606" customFormat="1" s="1"/>
    <row r="607" customFormat="1" s="1"/>
    <row r="608" customFormat="1" s="1"/>
    <row r="609" customFormat="1" s="1"/>
    <row r="610" customFormat="1" s="1"/>
    <row r="611" customFormat="1" s="1"/>
    <row r="612" customFormat="1" s="1"/>
    <row r="613" customFormat="1" s="1"/>
    <row r="614" customFormat="1" s="1"/>
    <row r="615" customFormat="1" s="1"/>
    <row r="616" customFormat="1" s="1"/>
    <row r="617" customFormat="1" s="1"/>
    <row r="618" customFormat="1" s="1"/>
    <row r="619" customFormat="1" s="1"/>
    <row r="620" customFormat="1" s="1"/>
    <row r="621" customFormat="1" s="1"/>
    <row r="622" customFormat="1" s="1"/>
    <row r="623" customFormat="1" s="1"/>
    <row r="624" customFormat="1" s="1"/>
    <row r="625" customFormat="1" s="1"/>
    <row r="626" customFormat="1" s="1"/>
    <row r="627" customFormat="1" s="1"/>
    <row r="628" customFormat="1" s="1"/>
    <row r="629" customFormat="1" s="1"/>
    <row r="630" customFormat="1" s="1"/>
    <row r="631" customFormat="1" s="1"/>
    <row r="632" customFormat="1" s="1"/>
    <row r="633" customFormat="1" s="1"/>
    <row r="634" customFormat="1" s="1"/>
    <row r="635" customFormat="1" s="1"/>
    <row r="636" customFormat="1" s="1"/>
    <row r="637" customFormat="1" s="1"/>
    <row r="638" customFormat="1" s="1"/>
    <row r="639" customFormat="1" s="1"/>
    <row r="640" customFormat="1" s="1"/>
    <row r="641" customFormat="1" s="1"/>
    <row r="642" customFormat="1" s="1"/>
    <row r="643" customFormat="1" s="1"/>
    <row r="644" customFormat="1" s="1"/>
    <row r="645" customFormat="1" s="1"/>
    <row r="646" customFormat="1" s="1"/>
    <row r="647" customFormat="1" s="1"/>
    <row r="648" customFormat="1" s="1"/>
    <row r="649" customFormat="1" s="1"/>
    <row r="650" customFormat="1" s="1"/>
    <row r="651" customFormat="1" s="1"/>
    <row r="652" customFormat="1" s="1"/>
    <row r="653" customFormat="1" s="1"/>
    <row r="654" customFormat="1" s="1"/>
    <row r="655" customFormat="1" s="1"/>
    <row r="656" customFormat="1" s="1"/>
    <row r="657" customFormat="1" s="1"/>
    <row r="658" customFormat="1" s="1"/>
    <row r="659" customFormat="1" s="1"/>
    <row r="660" customFormat="1" s="1"/>
    <row r="661" customFormat="1" s="1"/>
    <row r="662" customFormat="1" s="1"/>
    <row r="663" customFormat="1" s="1"/>
    <row r="664" customFormat="1" s="1"/>
    <row r="665" customFormat="1" s="1"/>
    <row r="666" customFormat="1" s="1"/>
    <row r="667" customFormat="1" s="1"/>
    <row r="668" customFormat="1" s="1"/>
    <row r="669" customFormat="1" s="1"/>
    <row r="670" customFormat="1" s="1"/>
    <row r="671" customFormat="1" s="1"/>
    <row r="672" customFormat="1" s="1"/>
    <row r="673" customFormat="1" s="1"/>
    <row r="674" customFormat="1" s="1"/>
    <row r="675" customFormat="1" s="1"/>
    <row r="676" customFormat="1" s="1"/>
    <row r="677" customFormat="1" s="1"/>
    <row r="678" customFormat="1" s="1"/>
    <row r="679" customFormat="1" s="1"/>
    <row r="680" customFormat="1" s="1"/>
    <row r="681" customFormat="1" s="1"/>
    <row r="682" customFormat="1" s="1"/>
    <row r="683" customFormat="1" s="1"/>
    <row r="684" customFormat="1" s="1"/>
    <row r="685" customFormat="1" s="1"/>
    <row r="686" customFormat="1" s="1"/>
    <row r="687" customFormat="1" s="1"/>
    <row r="688" customFormat="1" s="1"/>
    <row r="689" customFormat="1" s="1"/>
    <row r="690" customFormat="1" s="1"/>
    <row r="691" customFormat="1" s="1"/>
    <row r="692" customFormat="1" s="1"/>
    <row r="693" customFormat="1" s="1"/>
    <row r="694" customFormat="1" s="1"/>
    <row r="695" customFormat="1" s="1"/>
    <row r="696" customFormat="1" s="1"/>
    <row r="697" customFormat="1" s="1"/>
    <row r="698" customFormat="1" s="1"/>
    <row r="699" customFormat="1" s="1"/>
    <row r="700" customFormat="1" s="1"/>
    <row r="701" customFormat="1" s="1"/>
    <row r="702" customFormat="1" s="1"/>
    <row r="703" customFormat="1" s="1"/>
    <row r="704" customFormat="1" s="1"/>
    <row r="705" customFormat="1" s="1"/>
    <row r="706" customFormat="1" s="1"/>
    <row r="707" customFormat="1" s="1"/>
    <row r="708" customFormat="1" s="1"/>
    <row r="709" customFormat="1" s="1"/>
    <row r="710" customFormat="1" s="1"/>
    <row r="711" customFormat="1" s="1"/>
    <row r="712" customFormat="1" s="1"/>
    <row r="713" customFormat="1" s="1"/>
    <row r="714" customFormat="1" s="1"/>
    <row r="715" customFormat="1" s="1"/>
    <row r="716" customFormat="1" s="1"/>
    <row r="717" customFormat="1" s="1"/>
    <row r="718" customFormat="1" s="1"/>
    <row r="719" customFormat="1" s="1"/>
    <row r="720" customFormat="1" s="1"/>
    <row r="721" customFormat="1" s="1"/>
    <row r="722" customFormat="1" s="1"/>
    <row r="723" customFormat="1" s="1"/>
    <row r="724" customFormat="1" s="1"/>
    <row r="725" customFormat="1" s="1"/>
    <row r="726" customFormat="1" s="1"/>
    <row r="727" customFormat="1" s="1"/>
    <row r="728" customFormat="1" s="1"/>
    <row r="729" customFormat="1" s="1"/>
    <row r="730" customFormat="1" s="1"/>
    <row r="731" customFormat="1" s="1"/>
    <row r="732" customFormat="1" s="1"/>
    <row r="733" customFormat="1" s="1"/>
    <row r="734" customFormat="1" s="1"/>
    <row r="735" customFormat="1" s="1"/>
    <row r="736" customFormat="1" s="1"/>
    <row r="737" customFormat="1" s="1"/>
    <row r="738" customFormat="1" s="1"/>
    <row r="739" customFormat="1" s="1"/>
    <row r="740" customFormat="1" s="1"/>
    <row r="741" customFormat="1" s="1"/>
    <row r="742" customFormat="1" s="1"/>
    <row r="743" customFormat="1" s="1"/>
    <row r="744" customFormat="1" s="1"/>
    <row r="745" customFormat="1" s="1"/>
    <row r="746" customFormat="1" s="1"/>
    <row r="747" customFormat="1" s="1"/>
    <row r="748" customFormat="1" s="1"/>
    <row r="749" customFormat="1" s="1"/>
    <row r="750" customFormat="1" s="1"/>
    <row r="751" customFormat="1" s="1"/>
    <row r="752" customFormat="1" s="1"/>
    <row r="753" customFormat="1" s="1"/>
    <row r="754" customFormat="1" s="1"/>
    <row r="755" customFormat="1" s="1"/>
    <row r="756" customFormat="1" s="1"/>
    <row r="757" customFormat="1" s="1"/>
    <row r="758" customFormat="1" s="1"/>
    <row r="759" customFormat="1" s="1"/>
    <row r="760" customFormat="1" s="1"/>
    <row r="761" customFormat="1" s="1"/>
    <row r="762" customFormat="1" s="1"/>
    <row r="763" customFormat="1" s="1"/>
    <row r="764" customFormat="1" s="1"/>
    <row r="765" customFormat="1" s="1"/>
    <row r="766" customFormat="1" s="1"/>
    <row r="767" customFormat="1" s="1"/>
    <row r="768" customFormat="1" s="1"/>
    <row r="769" customFormat="1" s="1"/>
    <row r="770" customFormat="1" s="1"/>
    <row r="771" customFormat="1" s="1"/>
    <row r="772" customFormat="1" s="1"/>
    <row r="773" customFormat="1" s="1"/>
    <row r="774" customFormat="1" s="1"/>
    <row r="775" customFormat="1" s="1"/>
    <row r="776" customFormat="1" s="1"/>
    <row r="777" customFormat="1" s="1"/>
    <row r="778" customFormat="1" s="1"/>
    <row r="779" customFormat="1" s="1"/>
    <row r="780" customFormat="1" s="1"/>
    <row r="781" customFormat="1" s="1"/>
    <row r="782" customFormat="1" s="1"/>
    <row r="783" customFormat="1" s="1"/>
    <row r="784" customFormat="1" s="1"/>
    <row r="785" customFormat="1" s="1"/>
    <row r="786" customFormat="1" s="1"/>
    <row r="787" customFormat="1" s="1"/>
    <row r="788" customFormat="1" s="1"/>
    <row r="789" customFormat="1" s="1"/>
    <row r="790" customFormat="1" s="1"/>
    <row r="791" customFormat="1" s="1"/>
    <row r="792" customFormat="1" s="1"/>
    <row r="793" customFormat="1" s="1"/>
    <row r="794" customFormat="1" s="1"/>
    <row r="795" customFormat="1" s="1"/>
    <row r="796" customFormat="1" s="1"/>
    <row r="797" customFormat="1" s="1"/>
    <row r="798" customFormat="1" s="1"/>
    <row r="799" customFormat="1" s="1"/>
    <row r="800" customFormat="1" s="1"/>
    <row r="801" customFormat="1" s="1"/>
    <row r="802" customFormat="1" s="1"/>
    <row r="803" customFormat="1" s="1"/>
    <row r="804" customFormat="1" s="1"/>
    <row r="805" customFormat="1" s="1"/>
    <row r="806" customFormat="1" s="1"/>
    <row r="807" customFormat="1" s="1"/>
    <row r="808" customFormat="1" s="1"/>
    <row r="809" customFormat="1" s="1"/>
    <row r="810" customFormat="1" s="1"/>
    <row r="811" customFormat="1" s="1"/>
    <row r="812" customFormat="1" s="1"/>
    <row r="813" customFormat="1" s="1"/>
    <row r="814" customFormat="1" s="1"/>
    <row r="815" customFormat="1" s="1"/>
    <row r="816" customFormat="1" s="1"/>
    <row r="817" customFormat="1" s="1"/>
    <row r="818" customFormat="1" s="1"/>
    <row r="819" customFormat="1" s="1"/>
    <row r="820" customFormat="1" s="1"/>
    <row r="821" customFormat="1" s="1"/>
    <row r="822" customFormat="1" s="1"/>
    <row r="823" customFormat="1" s="1"/>
    <row r="824" customFormat="1" s="1"/>
    <row r="825" customFormat="1" s="1"/>
    <row r="826" customFormat="1" s="1"/>
    <row r="827" customFormat="1" s="1"/>
    <row r="828" customFormat="1" s="1"/>
    <row r="829" customFormat="1" s="1"/>
    <row r="830" customFormat="1" s="1"/>
    <row r="831" customFormat="1" s="1"/>
    <row r="832" customFormat="1" s="1"/>
    <row r="833" customFormat="1" s="1"/>
    <row r="834" customFormat="1" s="1"/>
    <row r="835" customFormat="1" s="1"/>
    <row r="836" customFormat="1" s="1"/>
    <row r="837" customFormat="1" s="1"/>
    <row r="838" customFormat="1" s="1"/>
    <row r="839" customFormat="1" s="1"/>
    <row r="840" customFormat="1" s="1"/>
    <row r="841" customFormat="1" s="1"/>
    <row r="842" customFormat="1" s="1"/>
    <row r="843" customFormat="1" s="1"/>
    <row r="844" customFormat="1" s="1"/>
    <row r="845" customFormat="1" s="1"/>
    <row r="846" customFormat="1" s="1"/>
    <row r="847" customFormat="1" s="1"/>
    <row r="848" customFormat="1" s="1"/>
    <row r="849" customFormat="1" s="1"/>
    <row r="850" customFormat="1" s="1"/>
    <row r="851" customFormat="1" s="1"/>
    <row r="852" customFormat="1" s="1"/>
    <row r="853" customFormat="1" s="1"/>
    <row r="854" customFormat="1" s="1"/>
    <row r="855" customFormat="1" s="1"/>
    <row r="856" customFormat="1" s="1"/>
    <row r="857" customFormat="1" s="1"/>
    <row r="858" customFormat="1" s="1"/>
    <row r="859" customFormat="1" s="1"/>
    <row r="860" customFormat="1" s="1"/>
    <row r="861" customFormat="1" s="1"/>
    <row r="862" customFormat="1" s="1"/>
    <row r="863" customFormat="1" s="1"/>
    <row r="864" customFormat="1" s="1"/>
    <row r="865" customFormat="1" s="1"/>
    <row r="866" customFormat="1" s="1"/>
    <row r="867" customFormat="1" s="1"/>
    <row r="868" customFormat="1" s="1"/>
    <row r="869" customFormat="1" s="1"/>
    <row r="870" customFormat="1" s="1"/>
    <row r="871" customFormat="1" s="1"/>
    <row r="872" customFormat="1" s="1"/>
    <row r="873" customFormat="1" s="1"/>
    <row r="874" customFormat="1" s="1"/>
    <row r="875" customFormat="1" s="1"/>
    <row r="876" customFormat="1" s="1"/>
    <row r="877" customFormat="1" s="1"/>
    <row r="878" customFormat="1" s="1"/>
    <row r="879" customFormat="1" s="1"/>
    <row r="880" customFormat="1" s="1"/>
    <row r="881" customFormat="1" s="1"/>
    <row r="882" customFormat="1" s="1"/>
    <row r="883" customFormat="1" s="1"/>
    <row r="884" customFormat="1" s="1"/>
    <row r="885" customFormat="1" s="1"/>
    <row r="886" customFormat="1" s="1"/>
    <row r="887" customFormat="1" s="1"/>
    <row r="888" customFormat="1" s="1"/>
    <row r="889" customFormat="1" s="1"/>
    <row r="890" customFormat="1" s="1"/>
    <row r="891" customFormat="1" s="1"/>
    <row r="892" customFormat="1" s="1"/>
    <row r="893" customFormat="1" s="1"/>
    <row r="894" customFormat="1" s="1"/>
    <row r="895" customFormat="1" s="1"/>
    <row r="896" customFormat="1" s="1"/>
    <row r="897" customFormat="1" s="1"/>
    <row r="898" customFormat="1" s="1"/>
    <row r="899" customFormat="1" s="1"/>
    <row r="900" customFormat="1" s="1"/>
    <row r="901" customFormat="1" s="1"/>
    <row r="902" customFormat="1" s="1"/>
    <row r="903" customFormat="1" s="1"/>
    <row r="904" customFormat="1" s="1"/>
    <row r="905" customFormat="1" s="1"/>
    <row r="906" customFormat="1" s="1"/>
    <row r="907" customFormat="1" s="1"/>
    <row r="908" customFormat="1" s="1"/>
    <row r="909" customFormat="1" s="1"/>
    <row r="910" customFormat="1" s="1"/>
    <row r="911" customFormat="1" s="1"/>
    <row r="912" customFormat="1" s="1"/>
    <row r="913" customFormat="1" s="1"/>
    <row r="914" customFormat="1" s="1"/>
    <row r="915" customFormat="1" s="1"/>
    <row r="916" customFormat="1" s="1"/>
    <row r="917" customFormat="1" s="1"/>
    <row r="918" customFormat="1" s="1"/>
    <row r="919" customFormat="1" s="1"/>
    <row r="920" customFormat="1" s="1"/>
    <row r="921" customFormat="1" s="1"/>
    <row r="922" customFormat="1" s="1"/>
    <row r="923" customFormat="1" s="1"/>
    <row r="924" customFormat="1" s="1"/>
    <row r="925" customFormat="1" s="1"/>
    <row r="926" customFormat="1" s="1"/>
    <row r="927" customFormat="1" s="1"/>
    <row r="928" customFormat="1" s="1"/>
    <row r="929" customFormat="1" s="1"/>
    <row r="930" customFormat="1" s="1"/>
    <row r="931" customFormat="1" s="1"/>
    <row r="932" customFormat="1" s="1"/>
    <row r="933" customFormat="1" s="1"/>
    <row r="934" customFormat="1" s="1"/>
    <row r="935" customFormat="1" s="1"/>
    <row r="936" customFormat="1" s="1"/>
    <row r="937" customFormat="1" s="1"/>
    <row r="938" customFormat="1" s="1"/>
    <row r="939" customFormat="1" s="1"/>
    <row r="940" customFormat="1" s="1"/>
    <row r="941" customFormat="1" s="1"/>
    <row r="942" customFormat="1" s="1"/>
    <row r="943" customFormat="1" s="1"/>
    <row r="944" customFormat="1" s="1"/>
    <row r="945" customFormat="1" s="1"/>
    <row r="946" customFormat="1" s="1"/>
    <row r="947" customFormat="1" s="1"/>
    <row r="948" customFormat="1" s="1"/>
    <row r="949" customFormat="1" s="1"/>
    <row r="950" customFormat="1" s="1"/>
    <row r="951" customFormat="1" s="1"/>
    <row r="952" customFormat="1" s="1"/>
    <row r="953" customFormat="1" s="1"/>
    <row r="954" customFormat="1" s="1"/>
    <row r="955" customFormat="1" s="1"/>
    <row r="956" customFormat="1" s="1"/>
    <row r="957" customFormat="1" s="1"/>
    <row r="958" customFormat="1" s="1"/>
    <row r="959" customFormat="1" s="1"/>
    <row r="960" customFormat="1" s="1"/>
    <row r="961" customFormat="1" s="1"/>
    <row r="962" customFormat="1" s="1"/>
    <row r="963" customFormat="1" s="1"/>
    <row r="964" customFormat="1" s="1"/>
    <row r="965" customFormat="1" s="1"/>
    <row r="966" customFormat="1" s="1"/>
    <row r="967" customFormat="1" s="1"/>
    <row r="968" customFormat="1" s="1"/>
    <row r="969" customFormat="1" s="1"/>
    <row r="970" customFormat="1" s="1"/>
    <row r="971" customFormat="1" s="1"/>
    <row r="972" customFormat="1" s="1"/>
    <row r="973" customFormat="1" s="1"/>
    <row r="974" customFormat="1" s="1"/>
    <row r="975" customFormat="1" s="1"/>
    <row r="976" customFormat="1" s="1"/>
    <row r="977" customFormat="1" s="1"/>
    <row r="978" customFormat="1" s="1"/>
    <row r="979" customFormat="1" s="1"/>
    <row r="980" customFormat="1" s="1"/>
    <row r="981" customFormat="1" s="1"/>
    <row r="982" customFormat="1" s="1"/>
    <row r="983" customFormat="1" s="1"/>
    <row r="984" customFormat="1" s="1"/>
    <row r="985" customFormat="1" s="1"/>
    <row r="986" customFormat="1" s="1"/>
    <row r="987" customFormat="1" s="1"/>
    <row r="988" customFormat="1" s="1"/>
    <row r="989" customFormat="1" s="1"/>
    <row r="990" customFormat="1" s="1"/>
    <row r="991" customFormat="1" s="1"/>
    <row r="992" customFormat="1" s="1"/>
    <row r="993" customFormat="1" s="1"/>
    <row r="994" customFormat="1" s="1"/>
    <row r="995" customFormat="1" s="1"/>
    <row r="996" customFormat="1" s="1"/>
    <row r="997" customFormat="1" s="1"/>
    <row r="998" customFormat="1" s="1"/>
    <row r="999" customFormat="1" s="1"/>
  </sheetData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2025-06-25T05:16:20Z</dcterms:created>
  <dcterms:modified xmlns:dcterms="http://purl.org/dc/terms/" xmlns:xsi="http://www.w3.org/2001/XMLSchema-instance" xsi:type="dcterms:W3CDTF">2025-06-25T05:16:20Z</dcterms:modified>
</cp:coreProperties>
</file>