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DOCTORADO INDUSTRIAL\FLUJO EN REDES\proyecto\proyecto_modelo_1\Sistemas_test\CODIGO FUENTE\"/>
    </mc:Choice>
  </mc:AlternateContent>
  <xr:revisionPtr revIDLastSave="0" documentId="13_ncr:1_{753FD558-4048-4FAC-9185-697BE8893C8F}" xr6:coauthVersionLast="47" xr6:coauthVersionMax="47" xr10:uidLastSave="{00000000-0000-0000-0000-000000000000}"/>
  <bookViews>
    <workbookView xWindow="-108" yWindow="-108" windowWidth="23256" windowHeight="12456" xr2:uid="{79CA0ABD-6621-450B-BA92-A72BE66CDFFB}"/>
  </bookViews>
  <sheets>
    <sheet name="Hoja1" sheetId="1" r:id="rId1"/>
    <sheet name="Hoja2" sheetId="3" r:id="rId2"/>
    <sheet name="14_bar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3" i="1"/>
  <c r="R4" i="1"/>
  <c r="R5" i="1"/>
  <c r="R6" i="1"/>
  <c r="R7" i="1"/>
  <c r="R3" i="1"/>
  <c r="L4" i="1"/>
  <c r="L5" i="1"/>
  <c r="L6" i="1"/>
  <c r="L7" i="1"/>
  <c r="L3" i="1"/>
  <c r="F4" i="1"/>
  <c r="F5" i="1"/>
  <c r="F6" i="1"/>
  <c r="F7" i="1"/>
  <c r="F3" i="1"/>
  <c r="S10" i="1"/>
  <c r="S9" i="1"/>
  <c r="S11" i="1" l="1"/>
</calcChain>
</file>

<file path=xl/sharedStrings.xml><?xml version="1.0" encoding="utf-8"?>
<sst xmlns="http://schemas.openxmlformats.org/spreadsheetml/2006/main" count="76" uniqueCount="33">
  <si>
    <t>Instancia</t>
  </si>
  <si>
    <t>Número de barras</t>
  </si>
  <si>
    <t>Tiempo de cargue de datos</t>
  </si>
  <si>
    <t>Tiempo de set up del modelo</t>
  </si>
  <si>
    <t>Tiempo del solver</t>
  </si>
  <si>
    <t>Pérdidas de Pot. Activa (p-u)</t>
  </si>
  <si>
    <t>(14-13), (14-9), (14-4), (13-12), (13-11), (12-6), (11-10), (9-8), (8-5), (4-3), (4-2), (3-7), (2-1)</t>
  </si>
  <si>
    <t>Modelo resitricciones de radialidad modificadas</t>
  </si>
  <si>
    <t>(1-2), (2-3), (2-19), (3-4), (3-23), (4-5), (5-6), (6-7), (6-26), (8-9), (9-15), (11-10), (12-11), (12-13), (13-14), (15-16), (16-17), (17-18), (18-33), (19-20), (20-21), (21-22), (21-8), (22-12), (23-24), (24-25), (26-27), (27-28), (28-29), (29-30), (30-31), (31-32)</t>
  </si>
  <si>
    <t>Optimality Gap</t>
  </si>
  <si>
    <t>3600**</t>
  </si>
  <si>
    <t>Modelo con V=1</t>
  </si>
  <si>
    <t>(1-2), (84-1), (84-11), (84-15), (84-25), (84-30), (84-43), (84-47), (84-56), (84-65), (84-73), (84-77), (2-3), (3-4), (4-5), (5-6), (5-55), (7-8), (7-9), (7-10), (11-12), (12-14), (12-72), (15-16), (16-17), (17-18), (18-19), (19-20), (20-21), (20-83), (21-22), (21-23), (23-24), (25-26), (26-27), (27-28), (28-29), (29-39), (30-31), (31-32), (32-33), (34-35), (35-36), (36-37), (37-38), (38-41), (39-40), (40-42), (43-44), (44-45), (45-46), (46-34), (47-48), (48-49), (49-50), (50-51), (51-52), (52-53), (53-54), (53-64), (56-57), (57-58), (58-59), (59-60), (60-61), (60-7), (63-62), (64-63), (65-66), (66-67), (67-68), (68-69), (69-70), (70-71), (73-74), (74-75), (75-76), (76-13), (77-78), (78-79), (79-80), (80-81), (81-82)</t>
  </si>
  <si>
    <t>(136-1), (136-17), (136-39), (136-63), (136-75), (136-85), (136-99), (136-121), (1-2), (2-3), (3-4), (4-5), (5-6), (6-8), (8-10), (10-11), (10-12), (10-13), (13-14), (13-15), (15-16), (17-18), (18-19), (19-20), (20-21), (20-22), (22-23), (22-24), (24-25), (24-9), (25-26), (25-51), (26-27), (27-28), (28-29), (28-31), (29-30), (31-32), (31-35), (32-33), (33-34), (35-36), (36-37), (39-40), (40-41), (40-42), (42-43), (43-44), (43-45), (45-46), (46-47), (47-48), (47-62), (47-110), (48-49), (49-50), (50-96), (51-52), (52-56), (54-53), (55-54), (56-57), (57-58), (58-59), (59-60), (60-61), (62-120), (63-64), (64-65), (65-66), (66-67), (67-68), (68-69), (68-70), (70-71), (70-73), (71-72), (73-74), (73-7), (75-76), (76-77), (77-78), (78-79), (79-80), (80-81), (81-82), (81-83), (85-86), (86-87), (86-88), (88-89), (90-91), (91-92), (92-93), (93-94), (93-97), (96-95), (97-98), (98-55), (99-100), (100-101), (101-102), (101-103), (103-104), (103-90), (104-105), (104-118), (105-106), (107-108), (108-109), (108-114), (109-116), (110-107), (110-111), (111-112), (112-113), (114-115), (116-117), (120-119), (121-122), (122-123), (123-124), (123-125), (125-126), (125-127), (127-128), (127-129), (129-130), (130-131), (131-132), (132-133), (133-134), (134-135), (135-38), (135-84)</t>
  </si>
  <si>
    <t>(136-1), (136-17), (136-39), (136-63), (136-75), (136-85), (136-99), (136-121), (1-2), (2-3), (3-4), (4-5), (5-6), (6-8), (8-9), (8-10), (10-11), (10-12), (10-13), (13-14), (13-15), (15-16), (17-18), (18-19), (19-20), (20-21), (20-22), (22-23), (22-24), (24-25), (25-26), (25-51), (26-27), (27-28), (28-29), (28-31), (29-30), (31-32), (32-33), (33-34), (35-36), (36-37), (38-35), (39-40), (40-41), (40-42), (42-43), (43-44), (43-45), (45-46), (46-47), (47-48), (47-62), (47-110), (48-49), (49-50), (51-52), (52-53), (52-56), (53-54), (56-57), (57-58), (58-59), (59-60), (60-61), (62-120), (63-64), (64-65), (65-66), (66-67), (67-68), (68-69), (68-70), (70-71), (70-73), (71-72), (73-74), (73-7), (75-76), (76-77), (76-126), (77-78), (78-79), (79-80), (80-81), (81-82), (81-83), (83-84), (85-86), (86-87), (86-88), (88-89), (90-91), (91-92), (92-93), (93-94), (93-97), (94-95), (97-98), (98-55), (98-135), (99-100), (100-101), (101-102), (101-103), (103-104), (103-90), (104-105), (107-106), (107-108), (108-109), (108-114), (109-116), (110-107), (110-111), (111-112), (112-113), (114-115), (116-117), (119-118), (120-119), (120-96), (121-122), (122-123), (123-124), (123-125), (125-127), (127-128), (127-129), (129-130), (130-131), (131-132), (132-133), (133-134), (135-38)</t>
  </si>
  <si>
    <t>(384-68), (384-66), (68-93), (68-67), (67-64), (225-224), (224-222), (21-47), (21-50), (72-21), (72-74), (72-76), (3-20), (3-10), (20-51), (20-44), (20-58), (222-221), (74-75), (70-59), (382-70), (51-52), (51-54), (221-344), (76-81), (52-56), (220-223), (59-69), (59-77), (56-27), (1-273), (1-274), (1-123), (1-92), (1-351), (1-350), (1-375), (1-211), (1-215), (1-190), (1-373), (1-362), (1-364), (274-275), (275-276), (73-72), (73-80), (60-61), (58-60), (40-31), (209-208), (209-210), (80-82), (65-71), (47-40), (47-34), (276-264), (77-73), (69-65), (54-24), (264-263), (264-265), (24-29), (263-262), (79-78), (83-79), (61-63), (262-261), (261-259), (90-83), (257-254), (257-258), (64-62), (44-25), (372-239), (239-240), (239-243), (123-120), (25-35), (265-339), (265-367), (120-94), (94-113), (94-111), (94-119), (94-98), (35-38), (369-347), (369-370), (38-41), (370-348), (370-90), (114-115), (92-2), (92-87), (2-17), (2-14), (2-13), (383-382), (251-383), (251-359), (251-252), (113-114), (48-43), (17-18), (50-48), (50-46), (208-277), (208-236), (277-278), (277-279), (106-95), (95-112), (6-7), (33-55), (33-22), (84-33), (84-104), (84-99), (279-280), (111-106), (18-5), (5-6), (28-36), (36-45), (281-282), (119-121), (119-122), (119-200), (49-39), (235-281), (235-234), (14-16), (55-23), (23-28), (282-283), (118-84), (8-9), (9-3), (122-118), (236-235), (16-19), (19-8), (104-105), (105-108), (232-231), (232-293), (349-232), (37-32), (207-349), (108-109), (13-4), (42-37), (380-229), (229-228), (4-12), (12-15), (46-42), (228-230), (228-371), (15-11), (11-86), (103-110), (103-107), (39-49), (107-103), (86-91), (53-26), (22-53), (304-378), (97-117), (116-97), (10-88), (26-30), (378-377), (101-100), (96-101), (88-89), (309-314), (307-309), (307-312), (100-102), (57-147), (57-149), (57-148), (314-317), (314-318), (317-313), (187-167), (167-175), (318-319), (318-315), (138-194), (117-96), (175-181), (301-305), (301-302), (305-310), (155-138), (151-155), (151-152), (181-178), (310-306), (310-320), (315-311), (124-126), (124-127), (98-116), (160-129), (180-177), (351-379), (129-141), (129-154), (129-151), (350-203), (147-142), (162-169), (203-204), (203-206), (141-153), (141-130), (183-162), (379-380), (142-136), (182-183), (182-186), (204-205), (136-132), (243-384), (243-355), (243-356), (243-246), (243-249), (244-85), (206-207), (163-171), (352-414), (352-212), (352-353), (414-385), (414-401), (149-146), (184-163), (184-187), (125-57), (401-386), (401-402), (375-202), (127-128), (128-125), (131-157), (157-133), (402-387), (402-403), (130-131), (211-209), (200-201), (200-158), (403-388), (403-404), (133-140), (158-124), (404-400), (404-405), (404-407), (368-345), (368-343), (345-346), (345-369), (373-352), (199-192), (199-197), (154-156), (154-134), (197-191), (353-213), (353-214), (159-199), (159-161), (159-182), (159-184), (148-144), (148-150), (156-137), (405-389), (405-406), (190-159), (190-189), (215-216), (161-172), (161-185), (150-143), (406-390), (406-391), (216-217), (216-218), (172-188), (188-168), (134-139), (218-219), (407-392), (407-408), (219-220), (179-176), (179-160), (408-409), (408-410), (223-237), (185-164), (409-393), (409-394), (237-238), (237-372), (164-165), (145-135), (146-145), (165-173), (173-179), (135-195), (410-415), (410-411), (411-395), (411-412), (355-354), (354-242), (354-241), (186-166), (412-399), (412-398), (412-413), (166-170), (189-198), (189-193), (170-174), (198-196), (356-357), (174-180), (413-397), (413-396), (357-244), (357-245), (290-289), (290-291), (246-247), (247-248), (266-324), (267-266), (300-288), (300-286), (300-301), (300-307), (249-358), (268-267), (268-327), (268-297), (268-292), (269-268), (359-250), (365-269), (365-366), (285-300), (366-270), (366-271), (302-303), (360-251), (363-365), (363-381), (253-360), (362-363), (362-272), (311-304), (254-253), (254-361), (254-255), (361-256), (316-308), (296-260), (296-299), (296-298), (260-287), (312-316), (364-284), (364-285), (324-326), (324-325), (324-323), (334-335), (336-334), (336-337), (283-257), (323-336), (323-322), (327-328), (322-329), (297-296), (339-338), (376-233), (299-321), (230-376), (367-340), (340-341), (329-330), (329-333), (371-374), (294-295), (341-342), (341-368), (330-331), (374-227), (374-226), (292-294), (292-290), (331-332), (226-225)</t>
  </si>
  <si>
    <t>0,005205**</t>
  </si>
  <si>
    <t>(68-93), (68-67), (89-88), (67-89), (67-64), (225-224), (224-222), (21-47), (21-50), (21-49), (21-57), (72-21), (72-74), (66-252), (3-20), (3-9), (20-44), (20-33), (222-221), (74-75), (382-70), (382-66), (51-52), (221-344), (52-56), (220-223), (75-81), (81-76), (59-77), (56-27), (1-273), (1-274), (1-123), (1-92), (1-351), (1-350), (1-211), (1-215), (1-190), (1-373), (1-362), (1-364), (85-68), (27-31), (274-275), (31-40), (275-276), (73-72), (73-80), (60-61), (58-60), (209-208), (209-210), (80-82), (65-69), (71-65), (47-34), (276-264), (77-73), (69-59), (54-51), (264-263), (24-54), (263-262), (79-78), (83-79), (63-71), (61-63), (29-24), (262-261), (34-29), (261-259), (259-257), (90-83), (62-58), (257-254), (257-258), (64-62), (44-32), (372-239), (239-240), (239-243), (123-120), (265-339), (265-367), (120-94), (94-113), (94-111), (94-119), (94-98), (35-25), (369-347), (369-370), (38-35), (370-348), (370-383), (370-90), (92-2), (92-87), (41-38), (112-115), (2-17), (2-14), (2-13), (43-41), (383-382), (113-114), (48-43), (17-18), (50-48), (50-46), (208-277), (208-236), (277-278), (277-279), (106-95), (95-112), (6-7), (7-3), (33-55), (33-22), (84-104), (84-109), (84-107), (279-280), (111-106), (18-5), (5-6), (28-36), (36-45), (280-281), (119-121), (119-122), (119-200), (49-39), (235-234), (14-16), (55-23), (23-28), (282-283), (234-282), (234-233), (122-118), (236-235), (16-19), (19-8), (104-105), (232-293), (207-349), (13-4), (42-37), (380-229), (229-228), (109-108), (4-12), (12-15), (46-42), (228-371), (15-11), (231-232), (11-86), (11-10), (103-110), (107-103), (86-91), (53-26), (22-53), (304-378), (304-303), (304-311), (306-304), (97-117), (116-97), (26-30), (378-377), (99-84), (101-100), (96-101), (309-314), (307-309), (307-312), (100-102), (314-317), (314-318), (317-313), (102-99), (187-167), (167-175), (318-319), (138-194), (138-149), (117-96), (175-181), (301-305), (301-302), (305-310), (305-308), (155-138), (151-155), (151-152), (181-160), (181-178), (310-315), (310-306), (310-320), (124-126), (124-158), (98-116), (160-180), (180-177), (180-174), (351-379), (129-141), (129-154), (129-151), (346-129), (350-203), (162-169), (203-204), (203-206), (153-132), (141-153), (141-130), (183-162), (379-380), (142-147), (182-183), (182-186), (204-205), (136-142), (243-384), (243-355), (243-356), (243-246), (243-249), (132-136), (244-85), (206-207), (163-171), (352-414), (352-212), (352-353), (414-385), (414-401), (184-163), (184-187), (125-128), (401-386), (401-402), (375-202), (127-124), (128-127), (128-125), (131-157), (157-133), (402-387), (402-403), (130-131), (211-209), (200-201), (403-388), (403-404), (133-140), (202-375), (404-400), (404-405), (404-407), (368-345), (368-343), (345-346), (345-369), (373-352), (199-192), (199-197), (154-156), (154-134), (197-191), (137-144), (144-148), (353-213), (353-214), (159-199), (159-161), (159-182), (159-184), (148-150), (156-137), (405-389), (405-406), (190-159), (190-189), (215-216), (161-172), (161-185), (150-143), (406-390), (406-391), (216-217), (216-218), (172-188), (188-168), (134-139), (218-219), (168-176), (407-392), (407-408), (219-220), (176-179), (408-409), (408-410), (223-237), (185-164), (409-393), (409-394), (237-238), (237-372), (164-165), (145-146), (165-173), (152-135), (135-145), (135-195), (410-415), (410-411), (411-395), (411-412), (355-354), (354-242), (354-241), (186-166), (412-399), (412-398), (412-413), (166-170), (189-198), (189-193), (198-196), (356-357), (413-397), (413-396), (357-244), (357-245), (290-292), (290-291), (289-290), (246-247), (247-248), (266-265), (266-324), (288-289), (267-266), (300-288), (300-286), (300-301), (300-307), (249-358), (268-267), (268-327), (268-297), (358-359), (269-268), (359-250), (365-269), (365-366), (285-300), (366-270), (366-271), (360-251), (363-365), (363-381), (253-360), (362-363), (362-272), (254-253), (254-361), (254-255), (361-256), (296-260), (296-299), (296-298), (260-287), (312-316), (364-284), (364-285), (324-326), (324-325), (334-336), (334-335), (336-323), (327-328), (338-337), (322-329), (233-376), (297-296), (339-338), (321-322), (376-230), (299-321), (230-231), (367-340), (340-341), (329-330), (329-333), (371-374), (294-295), (341-342), (341-368), (330-331), (374-227), (374-226), (292-294), (331-332), (226-225), (333-334)</t>
  </si>
  <si>
    <t xml:space="preserve">Modelo con doblerestricción </t>
  </si>
  <si>
    <t>Doble restricción</t>
  </si>
  <si>
    <t>(384-66), (68-384), (68-93), (89-67), (67-64), (225-224), (224-222), (21-47), (21-57), (72-74), (20-51), (20-44), (222-221), (74-75), (70-59), (382-70), (51-52), (51-54), (221-344), (52-56), (220-223), (75-81), (81-76), (59-69), (59-77), (56-27), (1-273), (1-274), (1-123), (1-92), (1-351), (1-350), (1-375), (1-211), (1-215), (1-190), (1-373), (1-362), (1-364), (85-68), (27-31), (274-275), (31-40), (275-276), (73-72), (73-80), (58-20), (209-208), (209-210), (80-82), (65-71), (71-63), (47-34), (276-264), (77-73), (69-65), (54-24), (264-263), (264-265), (24-29), (263-262), (79-78), (83-79), (63-61), (61-60), (262-261), (261-259), (90-83), (62-58), (257-254), (257-258), (64-62), (44-25), (44-32), (372-239), (239-240), (239-243), (123-120), (25-35), (265-339), (265-367), (120-94), (94-113), (94-111), (94-119), (94-98), (35-38), (369-347), (38-41), (370-369), (370-348), (370-90), (115-114), (92-2), (92-87), (41-43), (112-115), (2-17), (2-14), (2-13), (43-48), (383-370), (383-382), (251-383), (251-252), (48-50), (17-18), (50-46), (208-277), (208-236), (277-278), (277-279), (106-95), (95-112), (6-7), (7-3), (33-55), (33-22), (84-33), (84-109), (279-280), (111-106), (18-5), (5-6), (28-36), (36-45), (280-281), (281-282), (119-121), (119-122), (49-21), (235-234), (14-16), (55-23), (23-28), (282-283), (118-84), (8-9), (122-118), (236-235), (16-19), (19-8), (105-104), (32-37), (232-231), (232-293), (349-232), (37-42), (207-349), (108-105), (13-4), (380-229), (229-228), (109-108), (4-12), (12-15), (228-371), (15-11), (231-230), (11-86), (11-10), (103-110), (103-107), (39-49), (30-39), (107-103), (86-91), (53-26), (22-53), (304-306), (304-378), (304-303), (304-311), (97-117), (116-97), (10-88), (26-30), (378-377), (101-100), (96-101), (88-89), (309-313), (307-309), (307-312), (100-102), (57-125), (57-148), (314-310), (317-314), (102-99), (187-167), (167-175), (318-319), (138-194), (138-149), (117-96), (175-181), (301-302), (305-304), (305-308), (155-138), (151-155), (151-152), (181-178), (310-315), (310-305), (310-320), (315-318), (124-126), (98-116), (160-129), (180-177), (351-379), (129-141), (129-154), (129-151), (350-203), (147-142), (162-169), (203-204), (203-206), (153-132), (141-153), (141-130), (183-162), (379-380), (182-183), (182-186), (204-205), (243-355), (243-356), (243-246), (243-249), (132-136), (244-85), (206-207), (163-171), (352-414), (352-212), (352-353), (414-385), (414-401), (184-163), (184-187), (401-386), (401-402), (375-202), (127-128), (128-127), (131-157), (157-133), (402-387), (402-403), (130-131), (211-209), (200-201), (200-158), (403-388), (403-404), (133-140), (158-200), (158-124), (140-147), (404-400), (404-405), (404-407), (368-345), (368-343), (345-346), (373-352), (199-192), (199-197), (154-156), (154-134), (197-191), (137-144), (353-213), (353-214), (159-199), (159-161), (159-182), (159-184), (156-137), (405-389), (405-406), (190-159), (190-189), (215-216), (161-172), (161-185), (143-150), (406-390), (406-391), (216-217), (216-218), (172-188), (188-168), (134-139), (139-143), (218-219), (168-176), (407-392), (407-408), (219-220), (176-179), (179-173), (179-160), (408-409), (408-410), (223-237), (185-164), (409-393), (409-394), (237-238), (237-372), (164-165), (145-146), (152-135), (135-145), (135-195), (410-415), (410-411), (411-395), (411-412), (355-354), (354-242), (354-241), (186-166), (412-399), (412-398), (412-413), (166-170), (189-198), (189-193), (170-174), (198-196), (356-357), (174-180), (413-397), (413-396), (357-244), (357-245), (290-291), (289-290), (246-247), (247-248), (266-324), (288-289), (267-266), (300-288), (300-286), (300-301), (300-307), (249-358), (268-267), (268-327), (268-297), (268-292), (358-359), (269-268), (359-250), (365-269), (365-366), (285-300), (313-317), (366-270), (366-271), (360-251), (363-365), (363-381), (253-360), (362-363), (362-272), (254-253), (254-361), (254-255), (361-256), (296-260), (296-295), (296-299), (296-298), (260-287), (312-316), (364-284), (364-285), (324-326), (324-325), (324-323), (334-335), (283-257), (327-328), (337-336), (338-337), (322-329), (297-296), (339-338), (321-322), (376-233), (299-321), (230-376), (295-294), (367-340), (340-341), (329-330), (329-333), (371-374), (341-342), (341-368), (330-331), (374-227), (374-226), (331-332), (226-225), (333-334)</t>
  </si>
  <si>
    <t>Modelo base</t>
  </si>
  <si>
    <t>No feasible solution found</t>
  </si>
  <si>
    <t>N.A</t>
  </si>
  <si>
    <t>Tiempo total</t>
  </si>
  <si>
    <t>CPU</t>
  </si>
  <si>
    <t>Referencia</t>
  </si>
  <si>
    <t>Solución literatura (kW)</t>
  </si>
  <si>
    <t>Intel i7-8850H</t>
  </si>
  <si>
    <t>Pareja</t>
  </si>
  <si>
    <t>Inter i7PC @1.87 GHz</t>
  </si>
  <si>
    <t>Marlon</t>
  </si>
  <si>
    <t>Tiempo de solución literatura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</si>
</sst>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B333-0B2C-4BB3-9992-F8FC585E61DF}">
  <dimension ref="A1:Z11"/>
  <sheetViews>
    <sheetView tabSelected="1" workbookViewId="0">
      <selection activeCell="F19" sqref="F19"/>
    </sheetView>
  </sheetViews>
  <sheetFormatPr baseColWidth="10" defaultRowHeight="14.4" x14ac:dyDescent="0.3"/>
  <cols>
    <col min="2" max="2" width="15.6640625" bestFit="1" customWidth="1"/>
  </cols>
  <sheetData>
    <row r="1" spans="1:26" x14ac:dyDescent="0.3">
      <c r="A1" s="15" t="s">
        <v>0</v>
      </c>
      <c r="B1" s="14" t="s">
        <v>1</v>
      </c>
      <c r="C1" s="11" t="s">
        <v>21</v>
      </c>
      <c r="D1" s="12"/>
      <c r="E1" s="12"/>
      <c r="F1" s="12"/>
      <c r="G1" s="12"/>
      <c r="H1" s="13"/>
      <c r="I1" s="11" t="s">
        <v>7</v>
      </c>
      <c r="J1" s="12"/>
      <c r="K1" s="12"/>
      <c r="L1" s="12"/>
      <c r="M1" s="12"/>
      <c r="N1" s="13"/>
      <c r="O1" s="11" t="s">
        <v>11</v>
      </c>
      <c r="P1" s="12"/>
      <c r="Q1" s="12"/>
      <c r="R1" s="12"/>
      <c r="S1" s="12"/>
      <c r="T1" s="13"/>
      <c r="U1" s="11" t="s">
        <v>18</v>
      </c>
      <c r="V1" s="12"/>
      <c r="W1" s="12"/>
      <c r="X1" s="12"/>
      <c r="Y1" s="12"/>
      <c r="Z1" s="13"/>
    </row>
    <row r="2" spans="1:26" x14ac:dyDescent="0.3">
      <c r="A2" s="15"/>
      <c r="B2" s="14"/>
      <c r="C2" s="4" t="s">
        <v>2</v>
      </c>
      <c r="D2" s="2" t="s">
        <v>3</v>
      </c>
      <c r="E2" s="2" t="s">
        <v>4</v>
      </c>
      <c r="F2" s="2" t="s">
        <v>24</v>
      </c>
      <c r="G2" s="1" t="s">
        <v>5</v>
      </c>
      <c r="H2" s="5" t="s">
        <v>9</v>
      </c>
      <c r="I2" s="4" t="s">
        <v>2</v>
      </c>
      <c r="J2" s="2" t="s">
        <v>3</v>
      </c>
      <c r="K2" s="2" t="s">
        <v>4</v>
      </c>
      <c r="L2" s="2" t="s">
        <v>24</v>
      </c>
      <c r="M2" s="1" t="s">
        <v>5</v>
      </c>
      <c r="N2" s="5" t="s">
        <v>9</v>
      </c>
      <c r="O2" s="4" t="s">
        <v>2</v>
      </c>
      <c r="P2" s="2" t="s">
        <v>3</v>
      </c>
      <c r="Q2" s="2" t="s">
        <v>4</v>
      </c>
      <c r="R2" s="2" t="s">
        <v>24</v>
      </c>
      <c r="S2" s="1" t="s">
        <v>5</v>
      </c>
      <c r="T2" s="5" t="s">
        <v>9</v>
      </c>
      <c r="U2" s="4" t="s">
        <v>2</v>
      </c>
      <c r="V2" s="2" t="s">
        <v>3</v>
      </c>
      <c r="W2" s="2" t="s">
        <v>4</v>
      </c>
      <c r="X2" s="2" t="s">
        <v>24</v>
      </c>
      <c r="Y2" s="1" t="s">
        <v>5</v>
      </c>
      <c r="Z2" s="5" t="s">
        <v>9</v>
      </c>
    </row>
    <row r="3" spans="1:26" x14ac:dyDescent="0.3">
      <c r="A3" s="2">
        <v>1</v>
      </c>
      <c r="B3" s="3">
        <v>14</v>
      </c>
      <c r="C3" s="4">
        <v>0.26700000000000002</v>
      </c>
      <c r="D3" s="2">
        <v>1.2E-2</v>
      </c>
      <c r="E3" s="2">
        <v>0.23</v>
      </c>
      <c r="F3" s="2">
        <f>SUM(C3:E3)</f>
        <v>0.50900000000000001</v>
      </c>
      <c r="G3" s="2">
        <v>6.0590000000000001E-3</v>
      </c>
      <c r="H3" s="5">
        <v>0</v>
      </c>
      <c r="I3" s="4">
        <v>0.27400000000000002</v>
      </c>
      <c r="J3" s="2">
        <v>1.4999999999999999E-2</v>
      </c>
      <c r="K3" s="2">
        <v>0.57520000000000004</v>
      </c>
      <c r="L3" s="2">
        <f>SUM(I3:K3)</f>
        <v>0.86420000000000008</v>
      </c>
      <c r="M3" s="2">
        <v>6.0590000000000001E-3</v>
      </c>
      <c r="N3" s="5">
        <v>0</v>
      </c>
      <c r="O3" s="4">
        <v>0.27310000000000001</v>
      </c>
      <c r="P3" s="2">
        <v>1.2E-2</v>
      </c>
      <c r="Q3" s="2">
        <v>0.16200000000000001</v>
      </c>
      <c r="R3" s="2">
        <f>SUM(O3:Q3)</f>
        <v>0.44710000000000005</v>
      </c>
      <c r="S3" s="2">
        <v>5.77E-3</v>
      </c>
      <c r="T3" s="5">
        <v>0</v>
      </c>
      <c r="U3" s="4">
        <v>0.27810000000000001</v>
      </c>
      <c r="V3" s="2">
        <v>1.2999999999999999E-2</v>
      </c>
      <c r="W3" s="2">
        <v>0.20799999999999999</v>
      </c>
      <c r="X3" s="2">
        <f>SUM(U3:W3)</f>
        <v>0.49909999999999999</v>
      </c>
      <c r="Y3" s="2">
        <v>6.0600000000000003E-3</v>
      </c>
      <c r="Z3" s="5">
        <v>0</v>
      </c>
    </row>
    <row r="4" spans="1:26" x14ac:dyDescent="0.3">
      <c r="A4" s="2">
        <v>2</v>
      </c>
      <c r="B4" s="3">
        <v>33</v>
      </c>
      <c r="C4" s="4">
        <v>0.53</v>
      </c>
      <c r="D4" s="2">
        <v>3.5000000000000003E-2</v>
      </c>
      <c r="E4" s="2">
        <v>1.17</v>
      </c>
      <c r="F4" s="2">
        <f t="shared" ref="F4:F7" si="0">SUM(C4:E4)</f>
        <v>1.7349999999999999</v>
      </c>
      <c r="G4" s="2">
        <v>1.3939999999999999E-2</v>
      </c>
      <c r="H4" s="5">
        <v>0</v>
      </c>
      <c r="I4" s="4">
        <v>0.49809999999999999</v>
      </c>
      <c r="J4" s="2">
        <v>2.7E-2</v>
      </c>
      <c r="K4" s="2">
        <v>0.6411</v>
      </c>
      <c r="L4" s="2">
        <f t="shared" ref="L4:L7" si="1">SUM(I4:K4)</f>
        <v>1.1661999999999999</v>
      </c>
      <c r="M4" s="2">
        <v>1.3939999999999999E-2</v>
      </c>
      <c r="N4" s="5">
        <v>0</v>
      </c>
      <c r="O4" s="4">
        <v>0.5171</v>
      </c>
      <c r="P4" s="2">
        <v>9.6000000000000002E-2</v>
      </c>
      <c r="Q4" s="2">
        <v>0.442</v>
      </c>
      <c r="R4" s="2">
        <f t="shared" ref="R4:R7" si="2">SUM(O4:Q4)</f>
        <v>1.0550999999999999</v>
      </c>
      <c r="S4" s="2">
        <v>1.3169999999999999E-2</v>
      </c>
      <c r="T4" s="5">
        <v>0</v>
      </c>
      <c r="U4" s="4">
        <v>0.5131</v>
      </c>
      <c r="V4" s="2">
        <v>3.1099999999999999E-2</v>
      </c>
      <c r="W4" s="2">
        <v>0.4582</v>
      </c>
      <c r="X4" s="2">
        <f t="shared" ref="X4:X7" si="3">SUM(U4:W4)</f>
        <v>1.0024</v>
      </c>
      <c r="Y4" s="2">
        <v>1.3939999999999999E-2</v>
      </c>
      <c r="Z4" s="5">
        <v>0</v>
      </c>
    </row>
    <row r="5" spans="1:26" x14ac:dyDescent="0.3">
      <c r="A5" s="2">
        <v>3</v>
      </c>
      <c r="B5" s="3">
        <v>84</v>
      </c>
      <c r="C5" s="4">
        <v>1.073</v>
      </c>
      <c r="D5" s="2">
        <v>0.09</v>
      </c>
      <c r="E5" s="2">
        <v>6.9309000000000003</v>
      </c>
      <c r="F5" s="2">
        <f t="shared" si="0"/>
        <v>8.0938999999999997</v>
      </c>
      <c r="G5" s="2">
        <v>4.6929999999999999E-2</v>
      </c>
      <c r="H5" s="5">
        <v>0</v>
      </c>
      <c r="I5" s="4">
        <v>1.2972999999999999</v>
      </c>
      <c r="J5" s="2">
        <v>0.11</v>
      </c>
      <c r="K5" s="2">
        <v>1.6736</v>
      </c>
      <c r="L5" s="2">
        <f t="shared" si="1"/>
        <v>3.0808999999999997</v>
      </c>
      <c r="M5" s="2">
        <v>4.6929999999999999E-2</v>
      </c>
      <c r="N5" s="5">
        <v>0</v>
      </c>
      <c r="O5" s="4">
        <v>1.0731999999999999</v>
      </c>
      <c r="P5" s="2">
        <v>8.4000000000000005E-2</v>
      </c>
      <c r="Q5" s="2">
        <v>1.5925</v>
      </c>
      <c r="R5" s="2">
        <f t="shared" si="2"/>
        <v>2.7496999999999998</v>
      </c>
      <c r="S5" s="2">
        <v>4.4749999999999998E-2</v>
      </c>
      <c r="T5" s="5">
        <v>0</v>
      </c>
      <c r="U5" s="4">
        <v>1.1234999999999999</v>
      </c>
      <c r="V5" s="2">
        <v>0.10299999999999999</v>
      </c>
      <c r="W5" s="2">
        <v>2.4965999999999999</v>
      </c>
      <c r="X5" s="2">
        <f t="shared" si="3"/>
        <v>3.7230999999999996</v>
      </c>
      <c r="Y5" s="2">
        <v>4.6929999999999999E-2</v>
      </c>
      <c r="Z5" s="5">
        <v>0</v>
      </c>
    </row>
    <row r="6" spans="1:26" x14ac:dyDescent="0.3">
      <c r="A6" s="2">
        <v>4</v>
      </c>
      <c r="B6" s="3">
        <v>133</v>
      </c>
      <c r="C6" s="4">
        <v>1.6719999999999999</v>
      </c>
      <c r="D6" s="2">
        <v>0.17899999999999999</v>
      </c>
      <c r="E6" s="2" t="s">
        <v>10</v>
      </c>
      <c r="F6" s="2">
        <f t="shared" si="0"/>
        <v>1.851</v>
      </c>
      <c r="G6" s="2">
        <v>2.6870000000000002E-3</v>
      </c>
      <c r="H6" s="6">
        <v>4.1250000000000002E-3</v>
      </c>
      <c r="I6" s="4">
        <v>1.6184000000000001</v>
      </c>
      <c r="J6" s="2">
        <v>0.16900000000000001</v>
      </c>
      <c r="K6" s="2">
        <v>80.998000000000005</v>
      </c>
      <c r="L6" s="2">
        <f t="shared" si="1"/>
        <v>82.78540000000001</v>
      </c>
      <c r="M6" s="2">
        <v>2.7959999999999999E-3</v>
      </c>
      <c r="N6" s="5">
        <v>0</v>
      </c>
      <c r="O6" s="4">
        <v>1.6094999999999999</v>
      </c>
      <c r="P6" s="2">
        <v>0.17510000000000001</v>
      </c>
      <c r="Q6" s="2">
        <v>6.2378</v>
      </c>
      <c r="R6" s="2">
        <f t="shared" si="2"/>
        <v>8.0223999999999993</v>
      </c>
      <c r="S6" s="2">
        <v>2.6580000000000002E-3</v>
      </c>
      <c r="T6" s="5">
        <v>0</v>
      </c>
      <c r="U6" s="4">
        <v>1.6158999999999999</v>
      </c>
      <c r="V6" s="2">
        <v>0.186</v>
      </c>
      <c r="W6" s="2">
        <v>30.9</v>
      </c>
      <c r="X6" s="2">
        <f t="shared" si="3"/>
        <v>32.701899999999995</v>
      </c>
      <c r="Y6" s="2">
        <v>2.7959999999999999E-3</v>
      </c>
      <c r="Z6" s="5">
        <v>0</v>
      </c>
    </row>
    <row r="7" spans="1:26" ht="15" thickBot="1" x14ac:dyDescent="0.35">
      <c r="A7" s="2">
        <v>5</v>
      </c>
      <c r="B7" s="3">
        <v>417</v>
      </c>
      <c r="C7" s="7">
        <v>5.1576000000000004</v>
      </c>
      <c r="D7" s="8">
        <v>0.97209999999999996</v>
      </c>
      <c r="E7" s="8" t="s">
        <v>10</v>
      </c>
      <c r="F7" s="8">
        <f t="shared" si="0"/>
        <v>6.1297000000000006</v>
      </c>
      <c r="G7" s="8" t="s">
        <v>22</v>
      </c>
      <c r="H7" s="9" t="s">
        <v>23</v>
      </c>
      <c r="I7" s="7">
        <v>5.6224999999999996</v>
      </c>
      <c r="J7" s="8">
        <v>1.022</v>
      </c>
      <c r="K7" s="8" t="s">
        <v>10</v>
      </c>
      <c r="L7" s="8">
        <f t="shared" si="1"/>
        <v>6.6444999999999999</v>
      </c>
      <c r="M7" s="8" t="s">
        <v>16</v>
      </c>
      <c r="N7" s="10">
        <v>0.68510000000000004</v>
      </c>
      <c r="O7" s="7">
        <v>5.3916000000000004</v>
      </c>
      <c r="P7" s="8">
        <v>0.91320000000000001</v>
      </c>
      <c r="Q7" s="8">
        <v>2306</v>
      </c>
      <c r="R7" s="8">
        <f t="shared" si="2"/>
        <v>2312.3047999999999</v>
      </c>
      <c r="S7" s="8">
        <v>5.3249999999999999E-3</v>
      </c>
      <c r="T7" s="9">
        <v>0</v>
      </c>
      <c r="U7" s="7">
        <v>5.82</v>
      </c>
      <c r="V7" s="8">
        <v>1.002</v>
      </c>
      <c r="W7" s="8" t="s">
        <v>10</v>
      </c>
      <c r="X7" s="8">
        <f t="shared" si="3"/>
        <v>6.8220000000000001</v>
      </c>
      <c r="Y7" s="8">
        <v>5.0369999999999998E-3</v>
      </c>
      <c r="Z7" s="10">
        <v>0.2666</v>
      </c>
    </row>
    <row r="9" spans="1:26" x14ac:dyDescent="0.3">
      <c r="S9">
        <f>100000*S7</f>
        <v>532.5</v>
      </c>
    </row>
    <row r="10" spans="1:26" x14ac:dyDescent="0.3">
      <c r="S10">
        <f>591</f>
        <v>591</v>
      </c>
    </row>
    <row r="11" spans="1:26" x14ac:dyDescent="0.3">
      <c r="S11">
        <f>(S10-S9)/S10*100</f>
        <v>9.8984771573604071</v>
      </c>
    </row>
  </sheetData>
  <mergeCells count="6">
    <mergeCell ref="O1:T1"/>
    <mergeCell ref="U1:Z1"/>
    <mergeCell ref="C1:H1"/>
    <mergeCell ref="B1:B2"/>
    <mergeCell ref="A1:A2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C913-5198-407F-90B8-185393C21347}">
  <dimension ref="A1:E5"/>
  <sheetViews>
    <sheetView workbookViewId="0">
      <selection activeCell="D20" sqref="D20"/>
    </sheetView>
  </sheetViews>
  <sheetFormatPr baseColWidth="10" defaultRowHeight="14.4" x14ac:dyDescent="0.3"/>
  <sheetData>
    <row r="1" spans="1:5" x14ac:dyDescent="0.3">
      <c r="A1" s="2" t="s">
        <v>0</v>
      </c>
      <c r="B1" s="2" t="s">
        <v>27</v>
      </c>
      <c r="C1" s="2" t="s">
        <v>32</v>
      </c>
      <c r="D1" s="2" t="s">
        <v>25</v>
      </c>
      <c r="E1" s="2" t="s">
        <v>26</v>
      </c>
    </row>
    <row r="2" spans="1:5" x14ac:dyDescent="0.3">
      <c r="A2" s="2">
        <v>33</v>
      </c>
      <c r="B2" s="2">
        <v>139.54</v>
      </c>
      <c r="C2" s="2">
        <v>0.46</v>
      </c>
      <c r="D2" s="2" t="s">
        <v>28</v>
      </c>
      <c r="E2" s="2" t="s">
        <v>29</v>
      </c>
    </row>
    <row r="3" spans="1:5" x14ac:dyDescent="0.3">
      <c r="A3" s="2">
        <v>84</v>
      </c>
      <c r="B3" s="2">
        <v>469.87</v>
      </c>
      <c r="C3" s="2">
        <v>2.58</v>
      </c>
      <c r="D3" s="2" t="s">
        <v>28</v>
      </c>
      <c r="E3" s="2" t="s">
        <v>29</v>
      </c>
    </row>
    <row r="4" spans="1:5" x14ac:dyDescent="0.3">
      <c r="A4" s="2">
        <v>133</v>
      </c>
      <c r="B4" s="2">
        <v>280.19</v>
      </c>
      <c r="C4" s="2">
        <v>7.07</v>
      </c>
      <c r="D4" s="2" t="s">
        <v>28</v>
      </c>
      <c r="E4" s="2" t="s">
        <v>29</v>
      </c>
    </row>
    <row r="5" spans="1:5" x14ac:dyDescent="0.3">
      <c r="A5" s="2">
        <v>417</v>
      </c>
      <c r="B5" s="2">
        <v>585.65</v>
      </c>
      <c r="C5" s="2">
        <v>171425</v>
      </c>
      <c r="D5" s="2" t="s">
        <v>30</v>
      </c>
      <c r="E5" s="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AE85-98E5-45CC-AE4D-DB1E8AA2791E}">
  <dimension ref="A1:F6"/>
  <sheetViews>
    <sheetView workbookViewId="0">
      <selection sqref="A1:A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21</v>
      </c>
      <c r="D1" t="s">
        <v>7</v>
      </c>
      <c r="E1" t="s">
        <v>11</v>
      </c>
      <c r="F1" t="s">
        <v>19</v>
      </c>
    </row>
    <row r="2" spans="1:6" x14ac:dyDescent="0.3">
      <c r="A2">
        <v>14</v>
      </c>
      <c r="B2">
        <v>14</v>
      </c>
      <c r="C2" t="s">
        <v>6</v>
      </c>
      <c r="D2" t="s">
        <v>6</v>
      </c>
      <c r="E2" t="s">
        <v>6</v>
      </c>
      <c r="F2" t="s">
        <v>6</v>
      </c>
    </row>
    <row r="3" spans="1:6" x14ac:dyDescent="0.3">
      <c r="A3">
        <v>33</v>
      </c>
      <c r="B3">
        <v>33</v>
      </c>
      <c r="C3" t="s">
        <v>8</v>
      </c>
      <c r="D3" t="s">
        <v>8</v>
      </c>
      <c r="E3" t="s">
        <v>8</v>
      </c>
      <c r="F3" t="s">
        <v>8</v>
      </c>
    </row>
    <row r="4" spans="1:6" x14ac:dyDescent="0.3">
      <c r="A4">
        <v>84</v>
      </c>
      <c r="B4">
        <v>84</v>
      </c>
      <c r="C4" t="s">
        <v>12</v>
      </c>
      <c r="D4" t="s">
        <v>12</v>
      </c>
      <c r="E4" t="s">
        <v>12</v>
      </c>
      <c r="F4" t="s">
        <v>12</v>
      </c>
    </row>
    <row r="5" spans="1:6" x14ac:dyDescent="0.3">
      <c r="A5">
        <v>133</v>
      </c>
      <c r="B5">
        <v>133</v>
      </c>
      <c r="C5" t="s">
        <v>14</v>
      </c>
      <c r="D5" t="s">
        <v>14</v>
      </c>
      <c r="E5" t="s">
        <v>13</v>
      </c>
      <c r="F5" t="s">
        <v>14</v>
      </c>
    </row>
    <row r="6" spans="1:6" x14ac:dyDescent="0.3">
      <c r="A6">
        <v>417</v>
      </c>
      <c r="B6">
        <v>417</v>
      </c>
      <c r="C6" t="s">
        <v>23</v>
      </c>
      <c r="D6" t="s">
        <v>17</v>
      </c>
      <c r="E6" t="s">
        <v>15</v>
      </c>
      <c r="F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14_barras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Jose Cortes Sanabria</dc:creator>
  <cp:lastModifiedBy>Pablo Jose Cortes Sanabria</cp:lastModifiedBy>
  <dcterms:created xsi:type="dcterms:W3CDTF">2023-12-09T21:18:48Z</dcterms:created>
  <dcterms:modified xsi:type="dcterms:W3CDTF">2023-12-11T21:46:01Z</dcterms:modified>
</cp:coreProperties>
</file>