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owlett/Library/CloudStorage/Dropbox/PhD/BSc 2024/Silicosis - Systematic Review/Meta-Analysis/"/>
    </mc:Choice>
  </mc:AlternateContent>
  <xr:revisionPtr revIDLastSave="0" documentId="13_ncr:1_{77FCA568-3C38-564C-BEF8-6E66BE007092}" xr6:coauthVersionLast="47" xr6:coauthVersionMax="47" xr10:uidLastSave="{00000000-0000-0000-0000-000000000000}"/>
  <bookViews>
    <workbookView xWindow="3060" yWindow="4040" windowWidth="23260" windowHeight="12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G3" i="1"/>
  <c r="H3" i="1"/>
  <c r="F4" i="1"/>
  <c r="G4" i="1"/>
  <c r="H4" i="1" s="1"/>
  <c r="F5" i="1"/>
  <c r="G5" i="1"/>
  <c r="H5" i="1" s="1"/>
  <c r="F6" i="1"/>
  <c r="G6" i="1"/>
  <c r="H6" i="1"/>
  <c r="F7" i="1"/>
  <c r="G7" i="1"/>
  <c r="H7" i="1"/>
  <c r="F8" i="1"/>
  <c r="H8" i="1" s="1"/>
  <c r="G8" i="1"/>
  <c r="F9" i="1"/>
  <c r="G9" i="1"/>
  <c r="H9" i="1"/>
  <c r="F10" i="1"/>
  <c r="G10" i="1"/>
  <c r="H10" i="1"/>
  <c r="G11" i="1"/>
  <c r="H11" i="1"/>
  <c r="F12" i="1"/>
  <c r="G12" i="1"/>
  <c r="H12" i="1"/>
  <c r="F13" i="1"/>
  <c r="G13" i="1"/>
  <c r="H13" i="1" s="1"/>
  <c r="F14" i="1"/>
  <c r="G14" i="1"/>
  <c r="H14" i="1"/>
  <c r="F15" i="1"/>
  <c r="G15" i="1"/>
  <c r="H15" i="1"/>
  <c r="F16" i="1"/>
  <c r="H16" i="1" s="1"/>
  <c r="G16" i="1"/>
  <c r="G2" i="1"/>
  <c r="H2" i="1" s="1"/>
  <c r="F2" i="1"/>
</calcChain>
</file>

<file path=xl/sharedStrings.xml><?xml version="1.0" encoding="utf-8"?>
<sst xmlns="http://schemas.openxmlformats.org/spreadsheetml/2006/main" count="23" uniqueCount="23">
  <si>
    <t>Begin 1991</t>
  </si>
  <si>
    <t>Tamura 2015</t>
  </si>
  <si>
    <t>Berk 2016</t>
  </si>
  <si>
    <t>Hoy 2023</t>
  </si>
  <si>
    <t>Leon-Jimenez 2020</t>
  </si>
  <si>
    <t>Talini 1995</t>
  </si>
  <si>
    <t>Antao 2005</t>
  </si>
  <si>
    <t>Murgia 2007</t>
  </si>
  <si>
    <t>Lopes 2008</t>
  </si>
  <si>
    <t>Sun 2008</t>
  </si>
  <si>
    <t>Takahashi 2018</t>
  </si>
  <si>
    <t>TP</t>
  </si>
  <si>
    <t>FP</t>
  </si>
  <si>
    <t>FN</t>
  </si>
  <si>
    <t>TN</t>
  </si>
  <si>
    <t>Sener 2019</t>
  </si>
  <si>
    <t>ID</t>
  </si>
  <si>
    <t>Grenier 1991</t>
  </si>
  <si>
    <t>Meijer 2011</t>
  </si>
  <si>
    <t>Crawford 2024</t>
  </si>
  <si>
    <t>Total</t>
  </si>
  <si>
    <t>Cases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</si>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</sst>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A11" zoomScale="179" zoomScaleNormal="179" workbookViewId="0">
      <selection activeCell="I17" sqref="I17"/>
    </sheetView>
  </sheetViews>
  <sheetFormatPr baseColWidth="10" defaultColWidth="8.83203125" defaultRowHeight="15" x14ac:dyDescent="0.2"/>
  <cols>
    <col min="1" max="1" width="16.83203125" bestFit="1" customWidth="1"/>
    <col min="2" max="2" width="3.1640625" bestFit="1" customWidth="1"/>
    <col min="3" max="3" width="9.1640625" bestFit="1" customWidth="1"/>
    <col min="4" max="4" width="3.33203125" bestFit="1" customWidth="1"/>
    <col min="5" max="5" width="4.33203125" bestFit="1" customWidth="1"/>
  </cols>
  <sheetData>
    <row r="1" spans="1:8" x14ac:dyDescent="0.2">
      <c r="A1" t="s">
        <v>16</v>
      </c>
      <c r="B1" t="s">
        <v>11</v>
      </c>
      <c r="C1" t="s">
        <v>12</v>
      </c>
      <c r="D1" t="s">
        <v>13</v>
      </c>
      <c r="E1" t="s">
        <v>14</v>
      </c>
      <c r="F1" t="s">
        <v>20</v>
      </c>
      <c r="G1" t="s">
        <v>21</v>
      </c>
      <c r="H1" t="s">
        <v>22</v>
      </c>
    </row>
    <row r="2" spans="1:8" x14ac:dyDescent="0.2">
      <c r="A2" t="s">
        <v>0</v>
      </c>
      <c r="B2">
        <v>12</v>
      </c>
      <c r="C2">
        <v>1</v>
      </c>
      <c r="D2">
        <v>17</v>
      </c>
      <c r="E2">
        <v>19</v>
      </c>
      <c r="F2">
        <f>SUM(B2:E2)</f>
        <v>49</v>
      </c>
      <c r="G2">
        <f>B2+D2</f>
        <v>29</v>
      </c>
      <c r="H2">
        <f>G2/F2</f>
        <v>0.59183673469387754</v>
      </c>
    </row>
    <row r="3" spans="1:8" x14ac:dyDescent="0.2">
      <c r="A3" t="s">
        <v>17</v>
      </c>
      <c r="B3">
        <v>2</v>
      </c>
      <c r="C3">
        <v>9.9999999999999995E-7</v>
      </c>
      <c r="D3">
        <v>9</v>
      </c>
      <c r="E3">
        <v>1.0000000000000001E-5</v>
      </c>
      <c r="F3">
        <f t="shared" ref="F3:F16" si="0">SUM(B3:E3)</f>
        <v>11.000011000000001</v>
      </c>
      <c r="G3">
        <f t="shared" ref="G3:G16" si="1">B3+D3</f>
        <v>11</v>
      </c>
      <c r="H3">
        <f t="shared" ref="H3:H16" si="2">G3/F3</f>
        <v>0.99999900000099995</v>
      </c>
    </row>
    <row r="4" spans="1:8" x14ac:dyDescent="0.2">
      <c r="A4" t="s">
        <v>5</v>
      </c>
      <c r="B4">
        <v>14</v>
      </c>
      <c r="C4">
        <v>5</v>
      </c>
      <c r="D4">
        <v>6</v>
      </c>
      <c r="E4">
        <v>2</v>
      </c>
      <c r="F4">
        <f t="shared" si="0"/>
        <v>27</v>
      </c>
      <c r="G4">
        <f t="shared" si="1"/>
        <v>20</v>
      </c>
      <c r="H4">
        <f t="shared" si="2"/>
        <v>0.7407407407407407</v>
      </c>
    </row>
    <row r="5" spans="1:8" x14ac:dyDescent="0.2">
      <c r="A5" t="s">
        <v>6</v>
      </c>
      <c r="B5">
        <v>19</v>
      </c>
      <c r="C5">
        <v>3</v>
      </c>
      <c r="D5">
        <v>3</v>
      </c>
      <c r="E5">
        <v>16</v>
      </c>
      <c r="F5">
        <f t="shared" si="0"/>
        <v>41</v>
      </c>
      <c r="G5">
        <f t="shared" si="1"/>
        <v>22</v>
      </c>
      <c r="H5">
        <f t="shared" si="2"/>
        <v>0.53658536585365857</v>
      </c>
    </row>
    <row r="6" spans="1:8" x14ac:dyDescent="0.2">
      <c r="A6" t="s">
        <v>7</v>
      </c>
      <c r="B6">
        <v>10</v>
      </c>
      <c r="C6">
        <v>0</v>
      </c>
      <c r="D6">
        <v>13</v>
      </c>
      <c r="E6">
        <v>77</v>
      </c>
      <c r="F6">
        <f t="shared" si="0"/>
        <v>100</v>
      </c>
      <c r="G6">
        <f t="shared" si="1"/>
        <v>23</v>
      </c>
      <c r="H6">
        <f t="shared" si="2"/>
        <v>0.23</v>
      </c>
    </row>
    <row r="7" spans="1:8" x14ac:dyDescent="0.2">
      <c r="A7" t="s">
        <v>9</v>
      </c>
      <c r="B7">
        <v>30</v>
      </c>
      <c r="C7">
        <v>0</v>
      </c>
      <c r="D7">
        <v>5</v>
      </c>
      <c r="E7">
        <v>55</v>
      </c>
      <c r="F7">
        <f t="shared" si="0"/>
        <v>90</v>
      </c>
      <c r="G7">
        <f t="shared" si="1"/>
        <v>35</v>
      </c>
      <c r="H7">
        <f t="shared" si="2"/>
        <v>0.3888888888888889</v>
      </c>
    </row>
    <row r="8" spans="1:8" x14ac:dyDescent="0.2">
      <c r="A8" t="s">
        <v>8</v>
      </c>
      <c r="B8">
        <v>40</v>
      </c>
      <c r="C8">
        <v>0</v>
      </c>
      <c r="D8">
        <v>4</v>
      </c>
      <c r="E8">
        <v>1</v>
      </c>
      <c r="F8">
        <f t="shared" si="0"/>
        <v>45</v>
      </c>
      <c r="G8">
        <f t="shared" si="1"/>
        <v>44</v>
      </c>
      <c r="H8">
        <f t="shared" si="2"/>
        <v>0.97777777777777775</v>
      </c>
    </row>
    <row r="9" spans="1:8" x14ac:dyDescent="0.2">
      <c r="A9" t="s">
        <v>18</v>
      </c>
      <c r="B9">
        <v>3</v>
      </c>
      <c r="C9">
        <v>0</v>
      </c>
      <c r="D9">
        <v>9</v>
      </c>
      <c r="E9">
        <v>65</v>
      </c>
      <c r="F9">
        <f t="shared" si="0"/>
        <v>77</v>
      </c>
      <c r="G9">
        <f t="shared" si="1"/>
        <v>12</v>
      </c>
      <c r="H9">
        <f t="shared" si="2"/>
        <v>0.15584415584415584</v>
      </c>
    </row>
    <row r="10" spans="1:8" x14ac:dyDescent="0.2">
      <c r="A10" t="s">
        <v>1</v>
      </c>
      <c r="B10">
        <v>20</v>
      </c>
      <c r="C10">
        <v>3</v>
      </c>
      <c r="D10">
        <v>1</v>
      </c>
      <c r="E10">
        <v>50</v>
      </c>
      <c r="F10">
        <f t="shared" si="0"/>
        <v>74</v>
      </c>
      <c r="G10">
        <f t="shared" si="1"/>
        <v>21</v>
      </c>
      <c r="H10">
        <f t="shared" si="2"/>
        <v>0.28378378378378377</v>
      </c>
    </row>
    <row r="11" spans="1:8" x14ac:dyDescent="0.2">
      <c r="A11" t="s">
        <v>2</v>
      </c>
      <c r="B11">
        <v>8</v>
      </c>
      <c r="C11">
        <v>0</v>
      </c>
      <c r="D11">
        <v>14</v>
      </c>
      <c r="E11">
        <v>10</v>
      </c>
      <c r="F11">
        <f>SUM(B11:E11)</f>
        <v>32</v>
      </c>
      <c r="G11">
        <f t="shared" si="1"/>
        <v>22</v>
      </c>
      <c r="H11">
        <f t="shared" si="2"/>
        <v>0.6875</v>
      </c>
    </row>
    <row r="12" spans="1:8" x14ac:dyDescent="0.2">
      <c r="A12" t="s">
        <v>10</v>
      </c>
      <c r="B12">
        <v>25</v>
      </c>
      <c r="C12">
        <v>1</v>
      </c>
      <c r="D12">
        <v>4</v>
      </c>
      <c r="E12">
        <v>3</v>
      </c>
      <c r="F12">
        <f t="shared" si="0"/>
        <v>33</v>
      </c>
      <c r="G12">
        <f t="shared" si="1"/>
        <v>29</v>
      </c>
      <c r="H12">
        <f t="shared" si="2"/>
        <v>0.87878787878787878</v>
      </c>
    </row>
    <row r="13" spans="1:8" x14ac:dyDescent="0.2">
      <c r="A13" t="s">
        <v>15</v>
      </c>
      <c r="B13">
        <v>72</v>
      </c>
      <c r="C13">
        <v>0</v>
      </c>
      <c r="D13">
        <v>7</v>
      </c>
      <c r="E13">
        <v>4</v>
      </c>
      <c r="F13">
        <f t="shared" si="0"/>
        <v>83</v>
      </c>
      <c r="G13">
        <f t="shared" si="1"/>
        <v>79</v>
      </c>
      <c r="H13">
        <f t="shared" si="2"/>
        <v>0.95180722891566261</v>
      </c>
    </row>
    <row r="14" spans="1:8" x14ac:dyDescent="0.2">
      <c r="A14" t="s">
        <v>4</v>
      </c>
      <c r="B14">
        <v>87</v>
      </c>
      <c r="C14">
        <v>0</v>
      </c>
      <c r="D14">
        <v>19</v>
      </c>
      <c r="E14">
        <v>1</v>
      </c>
      <c r="F14">
        <f t="shared" si="0"/>
        <v>107</v>
      </c>
      <c r="G14">
        <f t="shared" si="1"/>
        <v>106</v>
      </c>
      <c r="H14">
        <f t="shared" si="2"/>
        <v>0.99065420560747663</v>
      </c>
    </row>
    <row r="15" spans="1:8" x14ac:dyDescent="0.2">
      <c r="A15" t="s">
        <v>3</v>
      </c>
      <c r="B15">
        <v>74</v>
      </c>
      <c r="C15">
        <v>40</v>
      </c>
      <c r="D15">
        <v>36</v>
      </c>
      <c r="E15">
        <v>246</v>
      </c>
      <c r="F15">
        <f t="shared" si="0"/>
        <v>396</v>
      </c>
      <c r="G15">
        <f t="shared" si="1"/>
        <v>110</v>
      </c>
      <c r="H15">
        <f t="shared" si="2"/>
        <v>0.27777777777777779</v>
      </c>
    </row>
    <row r="16" spans="1:8" x14ac:dyDescent="0.2">
      <c r="A16" t="s">
        <v>19</v>
      </c>
      <c r="B16">
        <v>21</v>
      </c>
      <c r="C16">
        <v>0</v>
      </c>
      <c r="D16">
        <v>3</v>
      </c>
      <c r="E16">
        <v>18</v>
      </c>
      <c r="F16">
        <f t="shared" si="0"/>
        <v>42</v>
      </c>
      <c r="G16">
        <f t="shared" si="1"/>
        <v>24</v>
      </c>
      <c r="H16">
        <f t="shared" si="2"/>
        <v>0.5714285714285714</v>
      </c>
    </row>
  </sheetData>
  <sortState xmlns:xlrd2="http://schemas.microsoft.com/office/spreadsheetml/2017/richdata2" ref="A5:E15">
    <sortCondition ref="A5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Durairaj, Ashwin</dc:creator>
  <cp:lastModifiedBy>Howlett, Patrick J</cp:lastModifiedBy>
  <dcterms:created xsi:type="dcterms:W3CDTF">2024-03-25T14:29:14Z</dcterms:created>
  <dcterms:modified xsi:type="dcterms:W3CDTF">2024-10-25T10:26:27Z</dcterms:modified>
</cp:coreProperties>
</file>