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eter\Documents\USQ\PetesPapers\Thesis\Chapter5 PG Model\models\"/>
    </mc:Choice>
  </mc:AlternateContent>
  <xr:revisionPtr revIDLastSave="0" documentId="13_ncr:1_{6541F6D2-A841-4E36-8CCC-1E3552145CEA}" xr6:coauthVersionLast="47" xr6:coauthVersionMax="47" xr10:uidLastSave="{00000000-0000-0000-0000-000000000000}"/>
  <bookViews>
    <workbookView xWindow="530" yWindow="1300" windowWidth="25110" windowHeight="14640" tabRatio="765" xr2:uid="{CD11C47C-4470-47D7-8492-EF1E35E170CD}"/>
  </bookViews>
  <sheets>
    <sheet name="Observed-IWG" sheetId="2" r:id="rId1"/>
    <sheet name="predicted-observ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4" i="2" l="1"/>
  <c r="E254" i="2" s="1"/>
  <c r="K255" i="2"/>
  <c r="E255" i="2" s="1"/>
  <c r="K257" i="2"/>
  <c r="K258" i="2"/>
  <c r="E258" i="2" s="1"/>
  <c r="K259" i="2"/>
  <c r="E259" i="2" s="1"/>
  <c r="K260" i="2"/>
  <c r="E260" i="2" s="1"/>
  <c r="K253" i="2"/>
  <c r="E253" i="2" s="1"/>
  <c r="K306" i="2"/>
  <c r="E306" i="2" s="1"/>
  <c r="K307" i="2"/>
  <c r="E307" i="2" s="1"/>
  <c r="K308" i="2"/>
  <c r="K309" i="2"/>
  <c r="K310" i="2"/>
  <c r="E310" i="2" s="1"/>
  <c r="K311" i="2"/>
  <c r="K312" i="2"/>
  <c r="E312" i="2" s="1"/>
  <c r="K313" i="2"/>
  <c r="K314" i="2"/>
  <c r="K315" i="2"/>
  <c r="E315" i="2" s="1"/>
  <c r="K316" i="2"/>
  <c r="E316" i="2" s="1"/>
  <c r="K317" i="2"/>
  <c r="E317" i="2" s="1"/>
  <c r="K318" i="2"/>
  <c r="K319" i="2"/>
  <c r="K320" i="2"/>
  <c r="E320" i="2" s="1"/>
  <c r="K321" i="2"/>
  <c r="K322" i="2"/>
  <c r="K323" i="2"/>
  <c r="K305" i="2"/>
  <c r="E305" i="2" s="1"/>
  <c r="K278" i="2"/>
  <c r="K279" i="2"/>
  <c r="K280" i="2"/>
  <c r="K281" i="2"/>
  <c r="E281" i="2" s="1"/>
  <c r="K282" i="2"/>
  <c r="K283" i="2"/>
  <c r="K284" i="2"/>
  <c r="K285" i="2"/>
  <c r="E285" i="2" s="1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270" i="2"/>
  <c r="K271" i="2"/>
  <c r="K272" i="2"/>
  <c r="K273" i="2"/>
  <c r="E273" i="2" s="1"/>
  <c r="K274" i="2"/>
  <c r="K275" i="2"/>
  <c r="K276" i="2"/>
  <c r="K277" i="2"/>
  <c r="E277" i="2" s="1"/>
  <c r="K269" i="2"/>
  <c r="K264" i="2"/>
  <c r="E264" i="2" s="1"/>
  <c r="K265" i="2"/>
  <c r="E265" i="2" s="1"/>
  <c r="K263" i="2"/>
  <c r="E263" i="2" s="1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1" i="2"/>
  <c r="E328" i="2"/>
  <c r="K327" i="2"/>
  <c r="E327" i="2" s="1"/>
  <c r="K328" i="2"/>
  <c r="K326" i="2"/>
  <c r="E326" i="2" s="1"/>
  <c r="E323" i="2"/>
  <c r="E311" i="2"/>
  <c r="E269" i="2"/>
  <c r="K220" i="2"/>
</calcChain>
</file>

<file path=xl/sharedStrings.xml><?xml version="1.0" encoding="utf-8"?>
<sst xmlns="http://schemas.openxmlformats.org/spreadsheetml/2006/main" count="941" uniqueCount="80">
  <si>
    <t>SimulationName</t>
  </si>
  <si>
    <t>CowraIWGNoDefol</t>
  </si>
  <si>
    <t>Phenology.StageToZadok</t>
  </si>
  <si>
    <t>PittsworthIWGNoDefol</t>
  </si>
  <si>
    <t>CowraIWGEarlyDefol</t>
  </si>
  <si>
    <t>PittsworthIWGEarlyDefol</t>
  </si>
  <si>
    <t>CowraIWGLateDefol</t>
  </si>
  <si>
    <t>PittsworthIWGLateDefol</t>
  </si>
  <si>
    <t>PittsworthIWGEarlyLateDefol</t>
  </si>
  <si>
    <t>CowraIWGEarlyLateDefol</t>
  </si>
  <si>
    <t>Date</t>
  </si>
  <si>
    <t>totalBiomass</t>
  </si>
  <si>
    <t>heads</t>
  </si>
  <si>
    <t>stems</t>
  </si>
  <si>
    <t>leaves</t>
  </si>
  <si>
    <t>Biomass</t>
  </si>
  <si>
    <t>Culman2013ConventionalMidN</t>
  </si>
  <si>
    <t>Jungers2018StPaul2015</t>
  </si>
  <si>
    <t>Jungers2018Rosemount2016</t>
  </si>
  <si>
    <t>Barriball2022Salina2018</t>
  </si>
  <si>
    <t>Fernandez2020RoseauN40HD</t>
  </si>
  <si>
    <t>Fernandez2020RoseauN80HD</t>
  </si>
  <si>
    <t>Fernandez2020RoseauN40LD</t>
  </si>
  <si>
    <t>Jungers2022StPaul2015Sep</t>
  </si>
  <si>
    <t>Jungers2022StPaul2016Sep</t>
  </si>
  <si>
    <t>Jungers2022StPaul2015Oct</t>
  </si>
  <si>
    <t>Jungers2022StPaul2016Oct</t>
  </si>
  <si>
    <t>Jungers2022StPaul2015Dec</t>
  </si>
  <si>
    <t>Jungers2022StPaul2016Dec</t>
  </si>
  <si>
    <t>Hayes2017CowraOct</t>
  </si>
  <si>
    <t>Hayes2017CowraFeb</t>
  </si>
  <si>
    <t>Hayes2017CowraMay</t>
  </si>
  <si>
    <t>Hayes2017CowraJul</t>
  </si>
  <si>
    <t>13/05//2013</t>
  </si>
  <si>
    <t>Hunter2020StPaul15cm</t>
  </si>
  <si>
    <t>Hunter2020StPaul30cm</t>
  </si>
  <si>
    <t>Hunter2020StPaul61cm</t>
  </si>
  <si>
    <t>Culman2013MidN</t>
  </si>
  <si>
    <t>Culman2013HighN</t>
  </si>
  <si>
    <t>Zadok-observed</t>
  </si>
  <si>
    <t>Zadok-predicted</t>
  </si>
  <si>
    <t>Biomass-observed</t>
  </si>
  <si>
    <t>Biomass-predicted</t>
  </si>
  <si>
    <t>Grain-observed</t>
  </si>
  <si>
    <t>Grain-predicted</t>
  </si>
  <si>
    <t>GrainWeight</t>
  </si>
  <si>
    <t>Martensson2022Mono</t>
  </si>
  <si>
    <t>estTotalBiomass</t>
  </si>
  <si>
    <t>soil level</t>
  </si>
  <si>
    <t>defol to 50cm 60% left</t>
  </si>
  <si>
    <t>Assumption cutting height</t>
  </si>
  <si>
    <t>to 7.5cm leaves 15% biomass</t>
  </si>
  <si>
    <t>to 10cm leaves 20%</t>
  </si>
  <si>
    <t>to 12.5cm leaves 25%</t>
  </si>
  <si>
    <t>to 50cm leaves 60%</t>
  </si>
  <si>
    <t>harvested to 10cm 20% left</t>
  </si>
  <si>
    <t>defol to 7.5cm 15% left</t>
  </si>
  <si>
    <t>harvesst to 12.5 cm 25% left</t>
  </si>
  <si>
    <t>Innes2024a</t>
  </si>
  <si>
    <t>Innes2024b</t>
  </si>
  <si>
    <t>Fernandez2020a</t>
  </si>
  <si>
    <t>Fernandez2020b</t>
  </si>
  <si>
    <t>Jungers2018</t>
  </si>
  <si>
    <t>Culman2013a</t>
  </si>
  <si>
    <t>Culman2013b</t>
  </si>
  <si>
    <t>Hayes2017a</t>
  </si>
  <si>
    <t>Hayes2017b</t>
  </si>
  <si>
    <t>Hunter2020a</t>
  </si>
  <si>
    <t>Hunter2020b</t>
  </si>
  <si>
    <t>Hunter2020c</t>
  </si>
  <si>
    <t>Pugliese2019</t>
  </si>
  <si>
    <t>Jungers2022a</t>
  </si>
  <si>
    <t>Jungers2022b</t>
  </si>
  <si>
    <t>Jungers2022c</t>
  </si>
  <si>
    <t>Jungers2022d</t>
  </si>
  <si>
    <t>Jungers2022e</t>
  </si>
  <si>
    <t>Barriball2022</t>
  </si>
  <si>
    <t>Jungers2018a</t>
  </si>
  <si>
    <t>Pugliese2019NoCut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</si>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</sst>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" fontId="18" fillId="0" borderId="0" xfId="0" applyNumberFormat="1" applyFont="1" applyAlignment="1">
      <alignment horizontal="center"/>
    </xf>
    <xf numFmtId="1" fontId="19" fillId="33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" fontId="20" fillId="33" borderId="0" xfId="0" applyNumberFormat="1" applyFont="1" applyFill="1" applyAlignment="1">
      <alignment horizontal="center" vertical="top" wrapText="1"/>
    </xf>
    <xf numFmtId="1" fontId="20" fillId="0" borderId="0" xfId="0" applyNumberFormat="1" applyFont="1" applyAlignment="1">
      <alignment horizontal="center" vertical="top" wrapText="1"/>
    </xf>
    <xf numFmtId="1" fontId="19" fillId="34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9" fillId="33" borderId="0" xfId="0" applyFont="1" applyFill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33" borderId="10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164" fontId="20" fillId="0" borderId="0" xfId="0" applyNumberFormat="1" applyFont="1" applyAlignment="1">
      <alignment horizontal="center" vertical="top" wrapText="1"/>
    </xf>
    <xf numFmtId="164" fontId="20" fillId="0" borderId="10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19" fillId="34" borderId="0" xfId="0" applyFont="1" applyFill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19" fillId="35" borderId="0" xfId="0" applyFont="1" applyFill="1"/>
    <xf numFmtId="1" fontId="19" fillId="35" borderId="0" xfId="0" applyNumberFormat="1" applyFont="1" applyFill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3924-C92B-4F23-BF60-8291572759ED}">
  <dimension ref="A1:L333"/>
  <sheetViews>
    <sheetView tabSelected="1" zoomScale="90" zoomScaleNormal="90" workbookViewId="0">
      <pane ySplit="1" topLeftCell="A287" activePane="bottomLeft" state="frozen"/>
      <selection pane="bottomLeft" activeCell="E319" sqref="E319"/>
    </sheetView>
  </sheetViews>
  <sheetFormatPr defaultColWidth="8.7265625" defaultRowHeight="14.5" x14ac:dyDescent="0.35"/>
  <cols>
    <col min="1" max="2" width="27.36328125" style="11" bestFit="1" customWidth="1"/>
    <col min="3" max="3" width="10.81640625" style="12" bestFit="1" customWidth="1"/>
    <col min="4" max="4" width="24.26953125" style="3" bestFit="1" customWidth="1"/>
    <col min="5" max="5" width="18.54296875" style="3" bestFit="1" customWidth="1"/>
    <col min="6" max="6" width="23.7265625" style="3" bestFit="1" customWidth="1"/>
    <col min="7" max="10" width="8.7265625" style="11"/>
    <col min="11" max="11" width="16.453125" style="3" customWidth="1"/>
    <col min="12" max="13" width="22.6328125" style="11" customWidth="1"/>
    <col min="14" max="16384" width="8.7265625" style="11"/>
  </cols>
  <sheetData>
    <row r="1" spans="1:12" s="7" customFormat="1" x14ac:dyDescent="0.35">
      <c r="A1" s="7" t="s">
        <v>0</v>
      </c>
      <c r="B1" s="7" t="s">
        <v>79</v>
      </c>
      <c r="C1" s="8" t="s">
        <v>10</v>
      </c>
      <c r="D1" s="1" t="s">
        <v>2</v>
      </c>
      <c r="E1" s="1" t="s">
        <v>11</v>
      </c>
      <c r="F1" s="1" t="s">
        <v>45</v>
      </c>
      <c r="G1" s="7" t="s">
        <v>12</v>
      </c>
      <c r="H1" s="7" t="s">
        <v>13</v>
      </c>
      <c r="I1" s="7" t="s">
        <v>14</v>
      </c>
      <c r="J1" s="7" t="s">
        <v>15</v>
      </c>
      <c r="K1" s="1" t="s">
        <v>47</v>
      </c>
      <c r="L1" s="7" t="s">
        <v>50</v>
      </c>
    </row>
    <row r="2" spans="1:12" s="9" customFormat="1" x14ac:dyDescent="0.35">
      <c r="A2" s="9" t="s">
        <v>58</v>
      </c>
      <c r="B2" s="9" t="s">
        <v>1</v>
      </c>
      <c r="C2" s="10">
        <v>44699</v>
      </c>
      <c r="D2" s="2">
        <v>0</v>
      </c>
      <c r="E2" s="2"/>
      <c r="F2" s="2"/>
      <c r="K2" s="2"/>
    </row>
    <row r="3" spans="1:12" x14ac:dyDescent="0.35">
      <c r="A3" s="9" t="s">
        <v>58</v>
      </c>
      <c r="B3" s="11" t="s">
        <v>1</v>
      </c>
      <c r="C3" s="12">
        <v>44714</v>
      </c>
      <c r="L3" s="11" t="s">
        <v>51</v>
      </c>
    </row>
    <row r="4" spans="1:12" x14ac:dyDescent="0.35">
      <c r="A4" s="9" t="s">
        <v>58</v>
      </c>
      <c r="B4" s="11" t="s">
        <v>1</v>
      </c>
      <c r="C4" s="12">
        <v>44721</v>
      </c>
      <c r="D4" s="3">
        <v>10</v>
      </c>
      <c r="L4" s="11" t="s">
        <v>52</v>
      </c>
    </row>
    <row r="5" spans="1:12" x14ac:dyDescent="0.35">
      <c r="A5" s="9" t="s">
        <v>58</v>
      </c>
      <c r="B5" s="11" t="s">
        <v>1</v>
      </c>
      <c r="C5" s="12">
        <v>44728</v>
      </c>
      <c r="D5" s="3">
        <v>10.5</v>
      </c>
      <c r="L5" s="11" t="s">
        <v>53</v>
      </c>
    </row>
    <row r="6" spans="1:12" x14ac:dyDescent="0.35">
      <c r="A6" s="9" t="s">
        <v>58</v>
      </c>
      <c r="B6" s="11" t="s">
        <v>1</v>
      </c>
      <c r="C6" s="12">
        <v>44742</v>
      </c>
      <c r="D6" s="3">
        <v>12.75</v>
      </c>
      <c r="L6" s="11" t="s">
        <v>54</v>
      </c>
    </row>
    <row r="7" spans="1:12" x14ac:dyDescent="0.35">
      <c r="A7" s="9" t="s">
        <v>58</v>
      </c>
      <c r="B7" s="11" t="s">
        <v>1</v>
      </c>
      <c r="C7" s="12">
        <v>44749</v>
      </c>
      <c r="D7" s="3">
        <v>12.5</v>
      </c>
    </row>
    <row r="8" spans="1:12" x14ac:dyDescent="0.35">
      <c r="A8" s="9" t="s">
        <v>58</v>
      </c>
      <c r="B8" s="11" t="s">
        <v>1</v>
      </c>
      <c r="C8" s="12">
        <v>44756</v>
      </c>
      <c r="D8" s="3">
        <v>14.5</v>
      </c>
    </row>
    <row r="9" spans="1:12" x14ac:dyDescent="0.35">
      <c r="A9" s="9" t="s">
        <v>58</v>
      </c>
      <c r="B9" s="11" t="s">
        <v>1</v>
      </c>
      <c r="C9" s="12">
        <v>44763</v>
      </c>
      <c r="D9" s="3">
        <v>16.75</v>
      </c>
    </row>
    <row r="10" spans="1:12" x14ac:dyDescent="0.35">
      <c r="A10" s="9" t="s">
        <v>58</v>
      </c>
      <c r="B10" s="11" t="s">
        <v>1</v>
      </c>
      <c r="C10" s="12">
        <v>44775</v>
      </c>
      <c r="D10" s="3">
        <v>18.25</v>
      </c>
    </row>
    <row r="11" spans="1:12" x14ac:dyDescent="0.35">
      <c r="A11" s="9" t="s">
        <v>58</v>
      </c>
      <c r="B11" s="11" t="s">
        <v>1</v>
      </c>
      <c r="C11" s="12">
        <v>44799</v>
      </c>
      <c r="D11" s="3">
        <v>20</v>
      </c>
    </row>
    <row r="12" spans="1:12" x14ac:dyDescent="0.35">
      <c r="A12" s="9" t="s">
        <v>58</v>
      </c>
      <c r="B12" s="11" t="s">
        <v>1</v>
      </c>
      <c r="C12" s="12">
        <v>44805</v>
      </c>
      <c r="D12" s="3">
        <v>23.5</v>
      </c>
    </row>
    <row r="13" spans="1:12" x14ac:dyDescent="0.35">
      <c r="A13" s="9" t="s">
        <v>58</v>
      </c>
      <c r="B13" s="11" t="s">
        <v>1</v>
      </c>
      <c r="C13" s="12">
        <v>44823</v>
      </c>
      <c r="D13" s="3">
        <v>26.5</v>
      </c>
    </row>
    <row r="14" spans="1:12" x14ac:dyDescent="0.35">
      <c r="A14" s="9" t="s">
        <v>58</v>
      </c>
      <c r="B14" s="11" t="s">
        <v>1</v>
      </c>
      <c r="C14" s="12">
        <v>44834</v>
      </c>
      <c r="D14" s="3">
        <v>26.75</v>
      </c>
    </row>
    <row r="15" spans="1:12" x14ac:dyDescent="0.35">
      <c r="A15" s="9" t="s">
        <v>58</v>
      </c>
      <c r="B15" s="11" t="s">
        <v>1</v>
      </c>
      <c r="C15" s="12">
        <v>44846</v>
      </c>
      <c r="D15" s="3">
        <v>29</v>
      </c>
    </row>
    <row r="16" spans="1:12" x14ac:dyDescent="0.35">
      <c r="A16" s="9" t="s">
        <v>58</v>
      </c>
      <c r="B16" s="11" t="s">
        <v>1</v>
      </c>
      <c r="C16" s="12">
        <v>44869</v>
      </c>
      <c r="D16" s="3">
        <v>30</v>
      </c>
    </row>
    <row r="17" spans="1:12" x14ac:dyDescent="0.35">
      <c r="A17" s="9" t="s">
        <v>58</v>
      </c>
      <c r="B17" s="11" t="s">
        <v>1</v>
      </c>
      <c r="C17" s="12">
        <v>44888</v>
      </c>
      <c r="D17" s="3">
        <v>40.5</v>
      </c>
    </row>
    <row r="18" spans="1:12" x14ac:dyDescent="0.35">
      <c r="A18" s="9" t="s">
        <v>58</v>
      </c>
      <c r="B18" s="11" t="s">
        <v>1</v>
      </c>
      <c r="C18" s="12">
        <v>44904</v>
      </c>
      <c r="D18" s="3">
        <v>49</v>
      </c>
    </row>
    <row r="19" spans="1:12" x14ac:dyDescent="0.35">
      <c r="A19" s="9" t="s">
        <v>58</v>
      </c>
      <c r="B19" s="11" t="s">
        <v>1</v>
      </c>
      <c r="C19" s="12">
        <v>44939</v>
      </c>
      <c r="D19" s="3">
        <v>61</v>
      </c>
    </row>
    <row r="20" spans="1:12" x14ac:dyDescent="0.35">
      <c r="A20" s="9" t="s">
        <v>58</v>
      </c>
      <c r="B20" s="11" t="s">
        <v>1</v>
      </c>
      <c r="C20" s="12">
        <v>44949</v>
      </c>
      <c r="D20" s="3">
        <v>70</v>
      </c>
    </row>
    <row r="21" spans="1:12" x14ac:dyDescent="0.35">
      <c r="A21" s="9" t="s">
        <v>58</v>
      </c>
      <c r="B21" s="11" t="s">
        <v>1</v>
      </c>
      <c r="C21" s="12">
        <v>44960</v>
      </c>
      <c r="D21" s="3">
        <v>87.5</v>
      </c>
      <c r="G21" s="11">
        <v>857</v>
      </c>
      <c r="H21" s="11">
        <v>2685</v>
      </c>
      <c r="I21" s="11">
        <v>816</v>
      </c>
      <c r="J21" s="3">
        <v>4336</v>
      </c>
      <c r="K21" s="3">
        <f>(J21*0.2)+J21</f>
        <v>5203.2</v>
      </c>
      <c r="L21" s="11" t="s">
        <v>55</v>
      </c>
    </row>
    <row r="22" spans="1:12" x14ac:dyDescent="0.35">
      <c r="A22" s="9" t="s">
        <v>58</v>
      </c>
      <c r="B22" s="11" t="s">
        <v>1</v>
      </c>
      <c r="C22" s="12">
        <v>44961</v>
      </c>
      <c r="J22" s="3"/>
      <c r="K22" s="3">
        <f t="shared" ref="K22:K85" si="0">(J22*0.2)+J22</f>
        <v>0</v>
      </c>
    </row>
    <row r="23" spans="1:12" x14ac:dyDescent="0.35">
      <c r="A23" s="9" t="s">
        <v>58</v>
      </c>
      <c r="B23" s="11" t="s">
        <v>1</v>
      </c>
      <c r="C23" s="12">
        <v>45058</v>
      </c>
      <c r="D23" s="3">
        <v>29</v>
      </c>
      <c r="J23" s="3"/>
      <c r="K23" s="3">
        <f t="shared" si="0"/>
        <v>0</v>
      </c>
    </row>
    <row r="24" spans="1:12" x14ac:dyDescent="0.35">
      <c r="A24" s="9" t="s">
        <v>58</v>
      </c>
      <c r="B24" s="11" t="s">
        <v>1</v>
      </c>
      <c r="C24" s="12">
        <v>45131</v>
      </c>
      <c r="D24" s="3">
        <v>26</v>
      </c>
      <c r="J24" s="3"/>
      <c r="K24" s="3">
        <f t="shared" si="0"/>
        <v>0</v>
      </c>
    </row>
    <row r="25" spans="1:12" x14ac:dyDescent="0.35">
      <c r="A25" s="9" t="s">
        <v>58</v>
      </c>
      <c r="B25" s="11" t="s">
        <v>1</v>
      </c>
      <c r="C25" s="12">
        <v>45173</v>
      </c>
      <c r="D25" s="3">
        <v>29</v>
      </c>
      <c r="J25" s="3"/>
      <c r="K25" s="3">
        <f t="shared" si="0"/>
        <v>0</v>
      </c>
    </row>
    <row r="26" spans="1:12" x14ac:dyDescent="0.35">
      <c r="A26" s="9" t="s">
        <v>58</v>
      </c>
      <c r="B26" s="11" t="s">
        <v>1</v>
      </c>
      <c r="C26" s="12">
        <v>45202</v>
      </c>
      <c r="D26" s="3">
        <v>25.5</v>
      </c>
      <c r="J26" s="3"/>
      <c r="K26" s="3">
        <f t="shared" si="0"/>
        <v>0</v>
      </c>
    </row>
    <row r="27" spans="1:12" x14ac:dyDescent="0.35">
      <c r="A27" s="9" t="s">
        <v>58</v>
      </c>
      <c r="B27" s="11" t="s">
        <v>1</v>
      </c>
      <c r="C27" s="12">
        <v>45226</v>
      </c>
      <c r="D27" s="3">
        <v>59.5</v>
      </c>
      <c r="J27" s="3"/>
      <c r="K27" s="3">
        <f t="shared" si="0"/>
        <v>0</v>
      </c>
    </row>
    <row r="28" spans="1:12" x14ac:dyDescent="0.35">
      <c r="A28" s="9" t="s">
        <v>58</v>
      </c>
      <c r="B28" s="11" t="s">
        <v>1</v>
      </c>
      <c r="C28" s="12">
        <v>45247</v>
      </c>
      <c r="D28" s="3">
        <v>63.5</v>
      </c>
      <c r="J28" s="3"/>
      <c r="K28" s="3">
        <f t="shared" si="0"/>
        <v>0</v>
      </c>
    </row>
    <row r="29" spans="1:12" x14ac:dyDescent="0.35">
      <c r="A29" s="9" t="s">
        <v>58</v>
      </c>
      <c r="B29" s="11" t="s">
        <v>1</v>
      </c>
      <c r="C29" s="12">
        <v>45264</v>
      </c>
      <c r="D29" s="3">
        <v>66.33</v>
      </c>
      <c r="J29" s="3"/>
      <c r="K29" s="3">
        <f t="shared" si="0"/>
        <v>0</v>
      </c>
    </row>
    <row r="30" spans="1:12" x14ac:dyDescent="0.35">
      <c r="A30" s="9" t="s">
        <v>58</v>
      </c>
      <c r="B30" s="11" t="s">
        <v>1</v>
      </c>
      <c r="C30" s="12">
        <v>45329</v>
      </c>
      <c r="D30" s="3">
        <v>92</v>
      </c>
      <c r="J30" s="3">
        <v>1960</v>
      </c>
      <c r="K30" s="3">
        <f t="shared" si="0"/>
        <v>2352</v>
      </c>
    </row>
    <row r="31" spans="1:12" x14ac:dyDescent="0.35">
      <c r="K31" s="3">
        <f t="shared" si="0"/>
        <v>0</v>
      </c>
    </row>
    <row r="32" spans="1:12" s="9" customFormat="1" x14ac:dyDescent="0.35">
      <c r="A32" s="13" t="s">
        <v>4</v>
      </c>
      <c r="B32" s="13" t="s">
        <v>4</v>
      </c>
      <c r="C32" s="14">
        <v>44699</v>
      </c>
      <c r="D32" s="4">
        <v>0</v>
      </c>
      <c r="E32" s="2"/>
      <c r="F32" s="2"/>
      <c r="K32" s="3">
        <f t="shared" si="0"/>
        <v>0</v>
      </c>
    </row>
    <row r="33" spans="1:11" x14ac:dyDescent="0.35">
      <c r="A33" s="15" t="s">
        <v>4</v>
      </c>
      <c r="B33" s="15" t="s">
        <v>4</v>
      </c>
      <c r="C33" s="16">
        <v>44714</v>
      </c>
      <c r="D33" s="5"/>
      <c r="K33" s="3">
        <f t="shared" si="0"/>
        <v>0</v>
      </c>
    </row>
    <row r="34" spans="1:11" x14ac:dyDescent="0.35">
      <c r="A34" s="15" t="s">
        <v>4</v>
      </c>
      <c r="B34" s="15" t="s">
        <v>4</v>
      </c>
      <c r="C34" s="16">
        <v>44721</v>
      </c>
      <c r="D34" s="5">
        <v>10.25</v>
      </c>
      <c r="K34" s="3">
        <f t="shared" si="0"/>
        <v>0</v>
      </c>
    </row>
    <row r="35" spans="1:11" x14ac:dyDescent="0.35">
      <c r="A35" s="15" t="s">
        <v>4</v>
      </c>
      <c r="B35" s="15" t="s">
        <v>4</v>
      </c>
      <c r="C35" s="16">
        <v>44728</v>
      </c>
      <c r="D35" s="5">
        <v>10.25</v>
      </c>
      <c r="K35" s="3">
        <f t="shared" si="0"/>
        <v>0</v>
      </c>
    </row>
    <row r="36" spans="1:11" x14ac:dyDescent="0.35">
      <c r="A36" s="15" t="s">
        <v>4</v>
      </c>
      <c r="B36" s="15" t="s">
        <v>4</v>
      </c>
      <c r="C36" s="16">
        <v>44742</v>
      </c>
      <c r="D36" s="5">
        <v>12.25</v>
      </c>
      <c r="K36" s="3">
        <f t="shared" si="0"/>
        <v>0</v>
      </c>
    </row>
    <row r="37" spans="1:11" x14ac:dyDescent="0.35">
      <c r="A37" s="15" t="s">
        <v>4</v>
      </c>
      <c r="B37" s="15" t="s">
        <v>4</v>
      </c>
      <c r="C37" s="16">
        <v>44749</v>
      </c>
      <c r="D37" s="5">
        <v>12.25</v>
      </c>
      <c r="K37" s="3">
        <f t="shared" si="0"/>
        <v>0</v>
      </c>
    </row>
    <row r="38" spans="1:11" x14ac:dyDescent="0.35">
      <c r="A38" s="15" t="s">
        <v>4</v>
      </c>
      <c r="B38" s="15" t="s">
        <v>4</v>
      </c>
      <c r="C38" s="16">
        <v>44756</v>
      </c>
      <c r="D38" s="5">
        <v>14.75</v>
      </c>
      <c r="K38" s="3">
        <f t="shared" si="0"/>
        <v>0</v>
      </c>
    </row>
    <row r="39" spans="1:11" x14ac:dyDescent="0.35">
      <c r="A39" s="15" t="s">
        <v>4</v>
      </c>
      <c r="B39" s="15" t="s">
        <v>4</v>
      </c>
      <c r="C39" s="16">
        <v>44763</v>
      </c>
      <c r="D39" s="5">
        <v>17</v>
      </c>
      <c r="K39" s="3">
        <f t="shared" si="0"/>
        <v>0</v>
      </c>
    </row>
    <row r="40" spans="1:11" x14ac:dyDescent="0.35">
      <c r="A40" s="15" t="s">
        <v>4</v>
      </c>
      <c r="B40" s="15" t="s">
        <v>4</v>
      </c>
      <c r="C40" s="16">
        <v>44775</v>
      </c>
      <c r="D40" s="5">
        <v>21.25</v>
      </c>
      <c r="K40" s="3">
        <f t="shared" si="0"/>
        <v>0</v>
      </c>
    </row>
    <row r="41" spans="1:11" x14ac:dyDescent="0.35">
      <c r="A41" s="15" t="s">
        <v>4</v>
      </c>
      <c r="B41" s="15" t="s">
        <v>4</v>
      </c>
      <c r="C41" s="16">
        <v>44799</v>
      </c>
      <c r="D41" s="5">
        <v>25</v>
      </c>
      <c r="K41" s="3">
        <f t="shared" si="0"/>
        <v>0</v>
      </c>
    </row>
    <row r="42" spans="1:11" x14ac:dyDescent="0.35">
      <c r="A42" s="15" t="s">
        <v>4</v>
      </c>
      <c r="B42" s="15" t="s">
        <v>4</v>
      </c>
      <c r="C42" s="16">
        <v>44805</v>
      </c>
      <c r="D42" s="5">
        <v>23</v>
      </c>
      <c r="K42" s="3">
        <f t="shared" si="0"/>
        <v>0</v>
      </c>
    </row>
    <row r="43" spans="1:11" x14ac:dyDescent="0.35">
      <c r="A43" s="15" t="s">
        <v>4</v>
      </c>
      <c r="B43" s="15" t="s">
        <v>4</v>
      </c>
      <c r="C43" s="16">
        <v>44823</v>
      </c>
      <c r="D43" s="5">
        <v>27</v>
      </c>
      <c r="K43" s="3">
        <f t="shared" si="0"/>
        <v>0</v>
      </c>
    </row>
    <row r="44" spans="1:11" x14ac:dyDescent="0.35">
      <c r="A44" s="15" t="s">
        <v>4</v>
      </c>
      <c r="B44" s="15" t="s">
        <v>4</v>
      </c>
      <c r="C44" s="16">
        <v>44834</v>
      </c>
      <c r="D44" s="5">
        <v>26.5</v>
      </c>
      <c r="K44" s="3">
        <f t="shared" si="0"/>
        <v>0</v>
      </c>
    </row>
    <row r="45" spans="1:11" x14ac:dyDescent="0.35">
      <c r="A45" s="15" t="s">
        <v>4</v>
      </c>
      <c r="B45" s="15" t="s">
        <v>4</v>
      </c>
      <c r="C45" s="16">
        <v>44846</v>
      </c>
      <c r="D45" s="5">
        <v>27.75</v>
      </c>
      <c r="K45" s="3">
        <f t="shared" si="0"/>
        <v>0</v>
      </c>
    </row>
    <row r="46" spans="1:11" x14ac:dyDescent="0.35">
      <c r="A46" s="15" t="s">
        <v>4</v>
      </c>
      <c r="B46" s="15" t="s">
        <v>4</v>
      </c>
      <c r="C46" s="16">
        <v>44869</v>
      </c>
      <c r="D46" s="5">
        <v>30</v>
      </c>
      <c r="K46" s="3">
        <f t="shared" si="0"/>
        <v>0</v>
      </c>
    </row>
    <row r="47" spans="1:11" x14ac:dyDescent="0.35">
      <c r="A47" s="15" t="s">
        <v>4</v>
      </c>
      <c r="B47" s="15" t="s">
        <v>4</v>
      </c>
      <c r="C47" s="16">
        <v>44888</v>
      </c>
      <c r="D47" s="5">
        <v>36.75</v>
      </c>
      <c r="K47" s="3">
        <f t="shared" si="0"/>
        <v>0</v>
      </c>
    </row>
    <row r="48" spans="1:11" x14ac:dyDescent="0.35">
      <c r="A48" s="15" t="s">
        <v>4</v>
      </c>
      <c r="B48" s="15" t="s">
        <v>4</v>
      </c>
      <c r="C48" s="16">
        <v>44904</v>
      </c>
      <c r="D48" s="5">
        <v>49.5</v>
      </c>
      <c r="K48" s="3">
        <f t="shared" si="0"/>
        <v>0</v>
      </c>
    </row>
    <row r="49" spans="1:11" x14ac:dyDescent="0.35">
      <c r="A49" s="15" t="s">
        <v>4</v>
      </c>
      <c r="B49" s="15" t="s">
        <v>4</v>
      </c>
      <c r="C49" s="16">
        <v>44939</v>
      </c>
      <c r="D49" s="5">
        <v>60.5</v>
      </c>
      <c r="K49" s="3">
        <f t="shared" si="0"/>
        <v>0</v>
      </c>
    </row>
    <row r="50" spans="1:11" x14ac:dyDescent="0.35">
      <c r="A50" s="15" t="s">
        <v>4</v>
      </c>
      <c r="B50" s="15" t="s">
        <v>4</v>
      </c>
      <c r="C50" s="16">
        <v>44949</v>
      </c>
      <c r="D50" s="5">
        <v>69.5</v>
      </c>
      <c r="K50" s="3">
        <f t="shared" si="0"/>
        <v>0</v>
      </c>
    </row>
    <row r="51" spans="1:11" x14ac:dyDescent="0.35">
      <c r="A51" s="15" t="s">
        <v>4</v>
      </c>
      <c r="B51" s="15" t="s">
        <v>4</v>
      </c>
      <c r="C51" s="17">
        <v>44960</v>
      </c>
      <c r="D51" s="5">
        <v>92</v>
      </c>
      <c r="G51" s="11">
        <v>308</v>
      </c>
      <c r="H51" s="11">
        <v>951</v>
      </c>
      <c r="I51" s="11">
        <v>439</v>
      </c>
      <c r="J51" s="3">
        <v>1698</v>
      </c>
      <c r="K51" s="3">
        <f t="shared" si="0"/>
        <v>2037.6</v>
      </c>
    </row>
    <row r="52" spans="1:11" x14ac:dyDescent="0.35">
      <c r="A52" s="15" t="s">
        <v>4</v>
      </c>
      <c r="B52" s="15" t="s">
        <v>4</v>
      </c>
      <c r="C52" s="16">
        <v>44961</v>
      </c>
      <c r="D52" s="5"/>
      <c r="K52" s="3">
        <f t="shared" si="0"/>
        <v>0</v>
      </c>
    </row>
    <row r="53" spans="1:11" x14ac:dyDescent="0.35">
      <c r="A53" s="15" t="s">
        <v>4</v>
      </c>
      <c r="B53" s="15" t="s">
        <v>4</v>
      </c>
      <c r="C53" s="16">
        <v>45058</v>
      </c>
      <c r="D53" s="5">
        <v>29</v>
      </c>
      <c r="K53" s="3">
        <f t="shared" si="0"/>
        <v>0</v>
      </c>
    </row>
    <row r="54" spans="1:11" x14ac:dyDescent="0.35">
      <c r="A54" s="15" t="s">
        <v>4</v>
      </c>
      <c r="B54" s="15" t="s">
        <v>4</v>
      </c>
      <c r="C54" s="16">
        <v>45131</v>
      </c>
      <c r="D54" s="5">
        <v>28.75</v>
      </c>
      <c r="K54" s="3">
        <f t="shared" si="0"/>
        <v>0</v>
      </c>
    </row>
    <row r="55" spans="1:11" x14ac:dyDescent="0.35">
      <c r="A55" s="15" t="s">
        <v>4</v>
      </c>
      <c r="B55" s="15" t="s">
        <v>4</v>
      </c>
      <c r="C55" s="16">
        <v>45173</v>
      </c>
      <c r="D55" s="5">
        <v>27.333333333333332</v>
      </c>
      <c r="K55" s="3">
        <f t="shared" si="0"/>
        <v>0</v>
      </c>
    </row>
    <row r="56" spans="1:11" x14ac:dyDescent="0.35">
      <c r="A56" s="15" t="s">
        <v>4</v>
      </c>
      <c r="B56" s="15" t="s">
        <v>4</v>
      </c>
      <c r="C56" s="16">
        <v>45202</v>
      </c>
      <c r="D56" s="5">
        <v>26</v>
      </c>
      <c r="K56" s="3">
        <f t="shared" si="0"/>
        <v>0</v>
      </c>
    </row>
    <row r="57" spans="1:11" x14ac:dyDescent="0.35">
      <c r="A57" s="15" t="s">
        <v>4</v>
      </c>
      <c r="B57" s="15" t="s">
        <v>4</v>
      </c>
      <c r="C57" s="16">
        <v>45226</v>
      </c>
      <c r="D57" s="5">
        <v>59.5</v>
      </c>
      <c r="K57" s="3">
        <f t="shared" si="0"/>
        <v>0</v>
      </c>
    </row>
    <row r="58" spans="1:11" x14ac:dyDescent="0.35">
      <c r="A58" s="15" t="s">
        <v>4</v>
      </c>
      <c r="B58" s="15" t="s">
        <v>4</v>
      </c>
      <c r="C58" s="16">
        <v>45247</v>
      </c>
      <c r="D58" s="5">
        <v>62.333333333333336</v>
      </c>
      <c r="K58" s="3">
        <f t="shared" si="0"/>
        <v>0</v>
      </c>
    </row>
    <row r="59" spans="1:11" x14ac:dyDescent="0.35">
      <c r="A59" s="15" t="s">
        <v>4</v>
      </c>
      <c r="B59" s="15" t="s">
        <v>4</v>
      </c>
      <c r="C59" s="16">
        <v>45264</v>
      </c>
      <c r="D59" s="5">
        <v>63</v>
      </c>
      <c r="K59" s="3">
        <f t="shared" si="0"/>
        <v>0</v>
      </c>
    </row>
    <row r="60" spans="1:11" x14ac:dyDescent="0.35">
      <c r="A60" s="15" t="s">
        <v>4</v>
      </c>
      <c r="B60" s="15" t="s">
        <v>4</v>
      </c>
      <c r="C60" s="16">
        <v>45329</v>
      </c>
      <c r="D60" s="5">
        <v>92</v>
      </c>
      <c r="J60" s="3">
        <v>1323</v>
      </c>
      <c r="K60" s="3">
        <f t="shared" si="0"/>
        <v>1587.6</v>
      </c>
    </row>
    <row r="61" spans="1:11" x14ac:dyDescent="0.35">
      <c r="A61" s="18"/>
      <c r="B61" s="18"/>
      <c r="C61" s="16"/>
      <c r="D61" s="5"/>
      <c r="K61" s="3">
        <f t="shared" si="0"/>
        <v>0</v>
      </c>
    </row>
    <row r="62" spans="1:11" s="9" customFormat="1" x14ac:dyDescent="0.35">
      <c r="A62" s="9" t="s">
        <v>6</v>
      </c>
      <c r="B62" s="9" t="s">
        <v>6</v>
      </c>
      <c r="C62" s="10">
        <v>44699</v>
      </c>
      <c r="D62" s="2">
        <v>0</v>
      </c>
      <c r="E62" s="2"/>
      <c r="F62" s="2"/>
      <c r="K62" s="3">
        <f t="shared" si="0"/>
        <v>0</v>
      </c>
    </row>
    <row r="63" spans="1:11" x14ac:dyDescent="0.35">
      <c r="A63" s="11" t="s">
        <v>6</v>
      </c>
      <c r="B63" s="11" t="s">
        <v>6</v>
      </c>
      <c r="C63" s="12">
        <v>44714</v>
      </c>
      <c r="K63" s="3">
        <f t="shared" si="0"/>
        <v>0</v>
      </c>
    </row>
    <row r="64" spans="1:11" x14ac:dyDescent="0.35">
      <c r="A64" s="11" t="s">
        <v>6</v>
      </c>
      <c r="B64" s="11" t="s">
        <v>6</v>
      </c>
      <c r="C64" s="12">
        <v>44721</v>
      </c>
      <c r="D64" s="3">
        <v>10.25</v>
      </c>
      <c r="K64" s="3">
        <f t="shared" si="0"/>
        <v>0</v>
      </c>
    </row>
    <row r="65" spans="1:11" x14ac:dyDescent="0.35">
      <c r="A65" s="11" t="s">
        <v>6</v>
      </c>
      <c r="B65" s="11" t="s">
        <v>6</v>
      </c>
      <c r="C65" s="12">
        <v>44728</v>
      </c>
      <c r="D65" s="3">
        <v>10.25</v>
      </c>
      <c r="K65" s="3">
        <f t="shared" si="0"/>
        <v>0</v>
      </c>
    </row>
    <row r="66" spans="1:11" x14ac:dyDescent="0.35">
      <c r="A66" s="11" t="s">
        <v>6</v>
      </c>
      <c r="B66" s="11" t="s">
        <v>6</v>
      </c>
      <c r="C66" s="12">
        <v>44742</v>
      </c>
      <c r="D66" s="3">
        <v>11.75</v>
      </c>
      <c r="K66" s="3">
        <f t="shared" si="0"/>
        <v>0</v>
      </c>
    </row>
    <row r="67" spans="1:11" x14ac:dyDescent="0.35">
      <c r="A67" s="11" t="s">
        <v>6</v>
      </c>
      <c r="B67" s="11" t="s">
        <v>6</v>
      </c>
      <c r="C67" s="12">
        <v>44749</v>
      </c>
      <c r="D67" s="3">
        <v>12</v>
      </c>
      <c r="K67" s="3">
        <f t="shared" si="0"/>
        <v>0</v>
      </c>
    </row>
    <row r="68" spans="1:11" x14ac:dyDescent="0.35">
      <c r="A68" s="11" t="s">
        <v>6</v>
      </c>
      <c r="B68" s="11" t="s">
        <v>6</v>
      </c>
      <c r="C68" s="12">
        <v>44756</v>
      </c>
      <c r="D68" s="3">
        <v>14.25</v>
      </c>
      <c r="K68" s="3">
        <f t="shared" si="0"/>
        <v>0</v>
      </c>
    </row>
    <row r="69" spans="1:11" x14ac:dyDescent="0.35">
      <c r="A69" s="11" t="s">
        <v>6</v>
      </c>
      <c r="B69" s="11" t="s">
        <v>6</v>
      </c>
      <c r="C69" s="12">
        <v>44763</v>
      </c>
      <c r="D69" s="3">
        <v>21</v>
      </c>
      <c r="K69" s="3">
        <f t="shared" si="0"/>
        <v>0</v>
      </c>
    </row>
    <row r="70" spans="1:11" x14ac:dyDescent="0.35">
      <c r="A70" s="11" t="s">
        <v>6</v>
      </c>
      <c r="B70" s="11" t="s">
        <v>6</v>
      </c>
      <c r="C70" s="12">
        <v>44775</v>
      </c>
      <c r="D70" s="3">
        <v>21.5</v>
      </c>
      <c r="K70" s="3">
        <f t="shared" si="0"/>
        <v>0</v>
      </c>
    </row>
    <row r="71" spans="1:11" x14ac:dyDescent="0.35">
      <c r="A71" s="11" t="s">
        <v>6</v>
      </c>
      <c r="B71" s="11" t="s">
        <v>6</v>
      </c>
      <c r="C71" s="12">
        <v>44799</v>
      </c>
      <c r="D71" s="3">
        <v>23</v>
      </c>
      <c r="J71" s="3">
        <v>163</v>
      </c>
      <c r="K71" s="3">
        <f t="shared" si="0"/>
        <v>195.6</v>
      </c>
    </row>
    <row r="72" spans="1:11" x14ac:dyDescent="0.35">
      <c r="A72" s="11" t="s">
        <v>6</v>
      </c>
      <c r="B72" s="11" t="s">
        <v>6</v>
      </c>
      <c r="C72" s="12">
        <v>44805</v>
      </c>
      <c r="D72" s="3">
        <v>25</v>
      </c>
      <c r="J72" s="3"/>
      <c r="K72" s="3">
        <f t="shared" si="0"/>
        <v>0</v>
      </c>
    </row>
    <row r="73" spans="1:11" x14ac:dyDescent="0.35">
      <c r="A73" s="11" t="s">
        <v>6</v>
      </c>
      <c r="B73" s="11" t="s">
        <v>6</v>
      </c>
      <c r="C73" s="12">
        <v>44823</v>
      </c>
      <c r="D73" s="3">
        <v>26.25</v>
      </c>
      <c r="J73" s="3"/>
      <c r="K73" s="3">
        <f t="shared" si="0"/>
        <v>0</v>
      </c>
    </row>
    <row r="74" spans="1:11" x14ac:dyDescent="0.35">
      <c r="A74" s="11" t="s">
        <v>6</v>
      </c>
      <c r="B74" s="11" t="s">
        <v>6</v>
      </c>
      <c r="C74" s="12">
        <v>44834</v>
      </c>
      <c r="D74" s="3">
        <v>28.75</v>
      </c>
      <c r="J74" s="3"/>
      <c r="K74" s="3">
        <f t="shared" si="0"/>
        <v>0</v>
      </c>
    </row>
    <row r="75" spans="1:11" x14ac:dyDescent="0.35">
      <c r="A75" s="11" t="s">
        <v>6</v>
      </c>
      <c r="B75" s="11" t="s">
        <v>6</v>
      </c>
      <c r="C75" s="12">
        <v>44846</v>
      </c>
      <c r="D75" s="3">
        <v>29</v>
      </c>
      <c r="J75" s="3"/>
      <c r="K75" s="3">
        <f t="shared" si="0"/>
        <v>0</v>
      </c>
    </row>
    <row r="76" spans="1:11" x14ac:dyDescent="0.35">
      <c r="A76" s="11" t="s">
        <v>6</v>
      </c>
      <c r="B76" s="11" t="s">
        <v>6</v>
      </c>
      <c r="C76" s="12">
        <v>44869</v>
      </c>
      <c r="D76" s="3">
        <v>30.75</v>
      </c>
      <c r="J76" s="3"/>
      <c r="K76" s="3">
        <f t="shared" si="0"/>
        <v>0</v>
      </c>
    </row>
    <row r="77" spans="1:11" x14ac:dyDescent="0.35">
      <c r="A77" s="11" t="s">
        <v>6</v>
      </c>
      <c r="B77" s="11" t="s">
        <v>6</v>
      </c>
      <c r="C77" s="12">
        <v>44888</v>
      </c>
      <c r="D77" s="3">
        <v>48</v>
      </c>
      <c r="J77" s="3"/>
      <c r="K77" s="3">
        <f t="shared" si="0"/>
        <v>0</v>
      </c>
    </row>
    <row r="78" spans="1:11" x14ac:dyDescent="0.35">
      <c r="A78" s="11" t="s">
        <v>6</v>
      </c>
      <c r="B78" s="11" t="s">
        <v>6</v>
      </c>
      <c r="C78" s="12">
        <v>44904</v>
      </c>
      <c r="D78" s="3">
        <v>55.75</v>
      </c>
      <c r="J78" s="3"/>
      <c r="K78" s="3">
        <f t="shared" si="0"/>
        <v>0</v>
      </c>
    </row>
    <row r="79" spans="1:11" x14ac:dyDescent="0.35">
      <c r="A79" s="11" t="s">
        <v>6</v>
      </c>
      <c r="B79" s="11" t="s">
        <v>6</v>
      </c>
      <c r="C79" s="12">
        <v>44939</v>
      </c>
      <c r="D79" s="3">
        <v>59.5</v>
      </c>
      <c r="J79" s="3"/>
      <c r="K79" s="3">
        <f t="shared" si="0"/>
        <v>0</v>
      </c>
    </row>
    <row r="80" spans="1:11" x14ac:dyDescent="0.35">
      <c r="A80" s="11" t="s">
        <v>6</v>
      </c>
      <c r="B80" s="11" t="s">
        <v>6</v>
      </c>
      <c r="C80" s="12">
        <v>44949</v>
      </c>
      <c r="D80" s="3">
        <v>71</v>
      </c>
      <c r="J80" s="3"/>
      <c r="K80" s="3">
        <f t="shared" si="0"/>
        <v>0</v>
      </c>
    </row>
    <row r="81" spans="1:11" x14ac:dyDescent="0.35">
      <c r="A81" s="11" t="s">
        <v>6</v>
      </c>
      <c r="B81" s="11" t="s">
        <v>6</v>
      </c>
      <c r="C81" s="12">
        <v>44960</v>
      </c>
      <c r="D81" s="3">
        <v>76.25</v>
      </c>
      <c r="G81" s="11">
        <v>1741</v>
      </c>
      <c r="H81" s="11">
        <v>3307</v>
      </c>
      <c r="I81" s="11">
        <v>1128</v>
      </c>
      <c r="J81" s="3">
        <v>6174</v>
      </c>
      <c r="K81" s="3">
        <f t="shared" si="0"/>
        <v>7408.8</v>
      </c>
    </row>
    <row r="82" spans="1:11" x14ac:dyDescent="0.35">
      <c r="A82" s="11" t="s">
        <v>6</v>
      </c>
      <c r="B82" s="11" t="s">
        <v>6</v>
      </c>
      <c r="C82" s="12">
        <v>44961</v>
      </c>
      <c r="D82" s="3">
        <v>92</v>
      </c>
      <c r="J82" s="3"/>
      <c r="K82" s="3">
        <f t="shared" si="0"/>
        <v>0</v>
      </c>
    </row>
    <row r="83" spans="1:11" x14ac:dyDescent="0.35">
      <c r="A83" s="11" t="s">
        <v>6</v>
      </c>
      <c r="B83" s="11" t="s">
        <v>6</v>
      </c>
      <c r="C83" s="12">
        <v>45058</v>
      </c>
      <c r="D83" s="3">
        <v>29</v>
      </c>
      <c r="J83" s="3"/>
      <c r="K83" s="3">
        <f t="shared" si="0"/>
        <v>0</v>
      </c>
    </row>
    <row r="84" spans="1:11" x14ac:dyDescent="0.35">
      <c r="A84" s="11" t="s">
        <v>6</v>
      </c>
      <c r="B84" s="11" t="s">
        <v>6</v>
      </c>
      <c r="C84" s="12">
        <v>45131</v>
      </c>
      <c r="D84" s="3">
        <v>29</v>
      </c>
      <c r="J84" s="3"/>
      <c r="K84" s="3">
        <f t="shared" si="0"/>
        <v>0</v>
      </c>
    </row>
    <row r="85" spans="1:11" x14ac:dyDescent="0.35">
      <c r="A85" s="11" t="s">
        <v>6</v>
      </c>
      <c r="B85" s="11" t="s">
        <v>6</v>
      </c>
      <c r="C85" s="12">
        <v>45173</v>
      </c>
      <c r="D85" s="3">
        <v>29</v>
      </c>
      <c r="J85" s="3"/>
      <c r="K85" s="3">
        <f t="shared" si="0"/>
        <v>0</v>
      </c>
    </row>
    <row r="86" spans="1:11" x14ac:dyDescent="0.35">
      <c r="A86" s="11" t="s">
        <v>6</v>
      </c>
      <c r="B86" s="11" t="s">
        <v>6</v>
      </c>
      <c r="C86" s="12">
        <v>45202</v>
      </c>
      <c r="D86" s="3">
        <v>31.5</v>
      </c>
      <c r="J86" s="3"/>
      <c r="K86" s="3">
        <f t="shared" ref="K86:K150" si="1">(J86*0.2)+J86</f>
        <v>0</v>
      </c>
    </row>
    <row r="87" spans="1:11" x14ac:dyDescent="0.35">
      <c r="A87" s="11" t="s">
        <v>6</v>
      </c>
      <c r="B87" s="11" t="s">
        <v>6</v>
      </c>
      <c r="C87" s="12">
        <v>45226</v>
      </c>
      <c r="D87" s="3">
        <v>59</v>
      </c>
      <c r="J87" s="3"/>
      <c r="K87" s="3">
        <f t="shared" si="1"/>
        <v>0</v>
      </c>
    </row>
    <row r="88" spans="1:11" x14ac:dyDescent="0.35">
      <c r="A88" s="11" t="s">
        <v>6</v>
      </c>
      <c r="B88" s="11" t="s">
        <v>6</v>
      </c>
      <c r="C88" s="12">
        <v>45247</v>
      </c>
      <c r="D88" s="3">
        <v>62</v>
      </c>
      <c r="J88" s="3"/>
      <c r="K88" s="3">
        <f t="shared" si="1"/>
        <v>0</v>
      </c>
    </row>
    <row r="89" spans="1:11" x14ac:dyDescent="0.35">
      <c r="A89" s="11" t="s">
        <v>6</v>
      </c>
      <c r="B89" s="11" t="s">
        <v>6</v>
      </c>
      <c r="C89" s="12">
        <v>45264</v>
      </c>
      <c r="D89" s="3">
        <v>62</v>
      </c>
      <c r="J89" s="3"/>
      <c r="K89" s="3">
        <f t="shared" si="1"/>
        <v>0</v>
      </c>
    </row>
    <row r="90" spans="1:11" x14ac:dyDescent="0.35">
      <c r="A90" s="11" t="s">
        <v>6</v>
      </c>
      <c r="B90" s="11" t="s">
        <v>6</v>
      </c>
      <c r="C90" s="12">
        <v>45329</v>
      </c>
      <c r="D90" s="3">
        <v>92</v>
      </c>
      <c r="J90" s="3">
        <v>2865</v>
      </c>
      <c r="K90" s="3">
        <f t="shared" si="1"/>
        <v>3438</v>
      </c>
    </row>
    <row r="91" spans="1:11" x14ac:dyDescent="0.35">
      <c r="K91" s="3">
        <f t="shared" si="1"/>
        <v>0</v>
      </c>
    </row>
    <row r="92" spans="1:11" s="9" customFormat="1" x14ac:dyDescent="0.35">
      <c r="A92" s="9" t="s">
        <v>9</v>
      </c>
      <c r="B92" s="9" t="s">
        <v>9</v>
      </c>
      <c r="C92" s="10">
        <v>44699</v>
      </c>
      <c r="D92" s="2">
        <v>0</v>
      </c>
      <c r="E92" s="2"/>
      <c r="F92" s="2"/>
      <c r="K92" s="3">
        <f t="shared" si="1"/>
        <v>0</v>
      </c>
    </row>
    <row r="93" spans="1:11" x14ac:dyDescent="0.35">
      <c r="A93" s="11" t="s">
        <v>9</v>
      </c>
      <c r="B93" s="11" t="s">
        <v>9</v>
      </c>
      <c r="C93" s="12">
        <v>44714</v>
      </c>
      <c r="K93" s="3">
        <f t="shared" si="1"/>
        <v>0</v>
      </c>
    </row>
    <row r="94" spans="1:11" x14ac:dyDescent="0.35">
      <c r="A94" s="11" t="s">
        <v>9</v>
      </c>
      <c r="B94" s="11" t="s">
        <v>9</v>
      </c>
      <c r="C94" s="12">
        <v>44721</v>
      </c>
      <c r="D94" s="3">
        <v>10</v>
      </c>
      <c r="K94" s="3">
        <f t="shared" si="1"/>
        <v>0</v>
      </c>
    </row>
    <row r="95" spans="1:11" x14ac:dyDescent="0.35">
      <c r="A95" s="11" t="s">
        <v>9</v>
      </c>
      <c r="B95" s="11" t="s">
        <v>9</v>
      </c>
      <c r="C95" s="12">
        <v>44728</v>
      </c>
      <c r="D95" s="3">
        <v>10.25</v>
      </c>
      <c r="K95" s="3">
        <f t="shared" si="1"/>
        <v>0</v>
      </c>
    </row>
    <row r="96" spans="1:11" x14ac:dyDescent="0.35">
      <c r="A96" s="11" t="s">
        <v>9</v>
      </c>
      <c r="B96" s="11" t="s">
        <v>9</v>
      </c>
      <c r="C96" s="12">
        <v>44742</v>
      </c>
      <c r="D96" s="3">
        <v>12.25</v>
      </c>
      <c r="K96" s="3">
        <f t="shared" si="1"/>
        <v>0</v>
      </c>
    </row>
    <row r="97" spans="1:11" x14ac:dyDescent="0.35">
      <c r="A97" s="11" t="s">
        <v>9</v>
      </c>
      <c r="B97" s="11" t="s">
        <v>9</v>
      </c>
      <c r="C97" s="12">
        <v>44749</v>
      </c>
      <c r="D97" s="3">
        <v>12.5</v>
      </c>
      <c r="K97" s="3">
        <f t="shared" si="1"/>
        <v>0</v>
      </c>
    </row>
    <row r="98" spans="1:11" x14ac:dyDescent="0.35">
      <c r="A98" s="11" t="s">
        <v>9</v>
      </c>
      <c r="B98" s="11" t="s">
        <v>9</v>
      </c>
      <c r="C98" s="12">
        <v>44756</v>
      </c>
      <c r="D98" s="3">
        <v>14.5</v>
      </c>
      <c r="K98" s="3">
        <f t="shared" si="1"/>
        <v>0</v>
      </c>
    </row>
    <row r="99" spans="1:11" x14ac:dyDescent="0.35">
      <c r="A99" s="11" t="s">
        <v>9</v>
      </c>
      <c r="B99" s="11" t="s">
        <v>9</v>
      </c>
      <c r="C99" s="12">
        <v>44763</v>
      </c>
      <c r="D99" s="3">
        <v>21.25</v>
      </c>
      <c r="K99" s="3">
        <f t="shared" si="1"/>
        <v>0</v>
      </c>
    </row>
    <row r="100" spans="1:11" x14ac:dyDescent="0.35">
      <c r="A100" s="11" t="s">
        <v>9</v>
      </c>
      <c r="B100" s="11" t="s">
        <v>9</v>
      </c>
      <c r="C100" s="12">
        <v>44775</v>
      </c>
      <c r="D100" s="3">
        <v>22</v>
      </c>
      <c r="J100" s="3">
        <v>37</v>
      </c>
      <c r="K100" s="3">
        <f t="shared" si="1"/>
        <v>44.4</v>
      </c>
    </row>
    <row r="101" spans="1:11" x14ac:dyDescent="0.35">
      <c r="A101" s="11" t="s">
        <v>9</v>
      </c>
      <c r="B101" s="11" t="s">
        <v>9</v>
      </c>
      <c r="C101" s="12">
        <v>44799</v>
      </c>
      <c r="D101" s="3">
        <v>23</v>
      </c>
      <c r="J101" s="3">
        <v>68</v>
      </c>
      <c r="K101" s="3">
        <f t="shared" si="1"/>
        <v>81.599999999999994</v>
      </c>
    </row>
    <row r="102" spans="1:11" x14ac:dyDescent="0.35">
      <c r="A102" s="11" t="s">
        <v>9</v>
      </c>
      <c r="B102" s="11" t="s">
        <v>9</v>
      </c>
      <c r="C102" s="12">
        <v>44805</v>
      </c>
      <c r="D102" s="3">
        <v>23</v>
      </c>
      <c r="J102" s="3"/>
      <c r="K102" s="3">
        <f t="shared" si="1"/>
        <v>0</v>
      </c>
    </row>
    <row r="103" spans="1:11" x14ac:dyDescent="0.35">
      <c r="A103" s="11" t="s">
        <v>9</v>
      </c>
      <c r="B103" s="11" t="s">
        <v>9</v>
      </c>
      <c r="C103" s="12">
        <v>44823</v>
      </c>
      <c r="D103" s="3">
        <v>27.25</v>
      </c>
      <c r="J103" s="3"/>
      <c r="K103" s="3">
        <f t="shared" si="1"/>
        <v>0</v>
      </c>
    </row>
    <row r="104" spans="1:11" x14ac:dyDescent="0.35">
      <c r="A104" s="11" t="s">
        <v>9</v>
      </c>
      <c r="B104" s="11" t="s">
        <v>9</v>
      </c>
      <c r="C104" s="12">
        <v>44834</v>
      </c>
      <c r="D104" s="3">
        <v>28.75</v>
      </c>
      <c r="J104" s="3"/>
      <c r="K104" s="3">
        <f t="shared" si="1"/>
        <v>0</v>
      </c>
    </row>
    <row r="105" spans="1:11" x14ac:dyDescent="0.35">
      <c r="A105" s="11" t="s">
        <v>9</v>
      </c>
      <c r="B105" s="11" t="s">
        <v>9</v>
      </c>
      <c r="C105" s="12">
        <v>44846</v>
      </c>
      <c r="D105" s="3">
        <v>28.75</v>
      </c>
      <c r="J105" s="3"/>
      <c r="K105" s="3">
        <f t="shared" si="1"/>
        <v>0</v>
      </c>
    </row>
    <row r="106" spans="1:11" x14ac:dyDescent="0.35">
      <c r="A106" s="11" t="s">
        <v>9</v>
      </c>
      <c r="B106" s="11" t="s">
        <v>9</v>
      </c>
      <c r="C106" s="12">
        <v>44869</v>
      </c>
      <c r="D106" s="3">
        <v>29.5</v>
      </c>
      <c r="J106" s="3"/>
      <c r="K106" s="3">
        <f t="shared" si="1"/>
        <v>0</v>
      </c>
    </row>
    <row r="107" spans="1:11" x14ac:dyDescent="0.35">
      <c r="A107" s="11" t="s">
        <v>9</v>
      </c>
      <c r="B107" s="11" t="s">
        <v>9</v>
      </c>
      <c r="C107" s="12">
        <v>44888</v>
      </c>
      <c r="D107" s="3">
        <v>40</v>
      </c>
      <c r="J107" s="3"/>
      <c r="K107" s="3">
        <f t="shared" si="1"/>
        <v>0</v>
      </c>
    </row>
    <row r="108" spans="1:11" x14ac:dyDescent="0.35">
      <c r="A108" s="11" t="s">
        <v>9</v>
      </c>
      <c r="B108" s="11" t="s">
        <v>9</v>
      </c>
      <c r="C108" s="12">
        <v>44904</v>
      </c>
      <c r="D108" s="3">
        <v>56</v>
      </c>
      <c r="J108" s="3"/>
      <c r="K108" s="3">
        <f t="shared" si="1"/>
        <v>0</v>
      </c>
    </row>
    <row r="109" spans="1:11" x14ac:dyDescent="0.35">
      <c r="A109" s="11" t="s">
        <v>9</v>
      </c>
      <c r="B109" s="11" t="s">
        <v>9</v>
      </c>
      <c r="C109" s="12">
        <v>44939</v>
      </c>
      <c r="D109" s="3">
        <v>60.5</v>
      </c>
      <c r="J109" s="3"/>
      <c r="K109" s="3">
        <f t="shared" si="1"/>
        <v>0</v>
      </c>
    </row>
    <row r="110" spans="1:11" x14ac:dyDescent="0.35">
      <c r="A110" s="11" t="s">
        <v>9</v>
      </c>
      <c r="B110" s="11" t="s">
        <v>9</v>
      </c>
      <c r="C110" s="12">
        <v>44949</v>
      </c>
      <c r="D110" s="3">
        <v>70</v>
      </c>
      <c r="J110" s="3"/>
      <c r="K110" s="3">
        <f t="shared" si="1"/>
        <v>0</v>
      </c>
    </row>
    <row r="111" spans="1:11" x14ac:dyDescent="0.35">
      <c r="A111" s="11" t="s">
        <v>9</v>
      </c>
      <c r="B111" s="11" t="s">
        <v>9</v>
      </c>
      <c r="C111" s="12">
        <v>44960</v>
      </c>
      <c r="D111" s="3">
        <v>92</v>
      </c>
      <c r="G111" s="11">
        <v>553</v>
      </c>
      <c r="H111" s="11">
        <v>2322</v>
      </c>
      <c r="I111" s="11">
        <v>697</v>
      </c>
      <c r="J111" s="3">
        <v>3571</v>
      </c>
      <c r="K111" s="3">
        <f t="shared" si="1"/>
        <v>4285.2</v>
      </c>
    </row>
    <row r="112" spans="1:11" x14ac:dyDescent="0.35">
      <c r="A112" s="11" t="s">
        <v>9</v>
      </c>
      <c r="B112" s="11" t="s">
        <v>9</v>
      </c>
      <c r="C112" s="12">
        <v>44961</v>
      </c>
      <c r="J112" s="3"/>
      <c r="K112" s="3">
        <f t="shared" si="1"/>
        <v>0</v>
      </c>
    </row>
    <row r="113" spans="1:11" x14ac:dyDescent="0.35">
      <c r="A113" s="11" t="s">
        <v>9</v>
      </c>
      <c r="B113" s="11" t="s">
        <v>9</v>
      </c>
      <c r="C113" s="12">
        <v>45058</v>
      </c>
      <c r="D113" s="3">
        <v>29</v>
      </c>
      <c r="J113" s="3"/>
      <c r="K113" s="3">
        <f t="shared" si="1"/>
        <v>0</v>
      </c>
    </row>
    <row r="114" spans="1:11" x14ac:dyDescent="0.35">
      <c r="A114" s="11" t="s">
        <v>9</v>
      </c>
      <c r="B114" s="11" t="s">
        <v>9</v>
      </c>
      <c r="C114" s="12">
        <v>45131</v>
      </c>
      <c r="D114" s="3">
        <v>26.5</v>
      </c>
      <c r="J114" s="3"/>
      <c r="K114" s="3">
        <f t="shared" si="1"/>
        <v>0</v>
      </c>
    </row>
    <row r="115" spans="1:11" x14ac:dyDescent="0.35">
      <c r="A115" s="11" t="s">
        <v>9</v>
      </c>
      <c r="B115" s="11" t="s">
        <v>9</v>
      </c>
      <c r="C115" s="12">
        <v>45173</v>
      </c>
      <c r="D115" s="3">
        <v>28.5</v>
      </c>
      <c r="J115" s="3"/>
      <c r="K115" s="3">
        <f t="shared" si="1"/>
        <v>0</v>
      </c>
    </row>
    <row r="116" spans="1:11" x14ac:dyDescent="0.35">
      <c r="A116" s="11" t="s">
        <v>9</v>
      </c>
      <c r="B116" s="11" t="s">
        <v>9</v>
      </c>
      <c r="C116" s="12">
        <v>45202</v>
      </c>
      <c r="D116" s="3">
        <v>28.33</v>
      </c>
      <c r="J116" s="3"/>
      <c r="K116" s="3">
        <f t="shared" si="1"/>
        <v>0</v>
      </c>
    </row>
    <row r="117" spans="1:11" x14ac:dyDescent="0.35">
      <c r="A117" s="11" t="s">
        <v>9</v>
      </c>
      <c r="B117" s="11" t="s">
        <v>9</v>
      </c>
      <c r="C117" s="12">
        <v>45226</v>
      </c>
      <c r="D117" s="3">
        <v>59</v>
      </c>
      <c r="J117" s="3"/>
      <c r="K117" s="3">
        <f t="shared" si="1"/>
        <v>0</v>
      </c>
    </row>
    <row r="118" spans="1:11" x14ac:dyDescent="0.35">
      <c r="A118" s="11" t="s">
        <v>9</v>
      </c>
      <c r="B118" s="11" t="s">
        <v>9</v>
      </c>
      <c r="C118" s="12">
        <v>45247</v>
      </c>
      <c r="D118" s="3">
        <v>62.33</v>
      </c>
      <c r="J118" s="3"/>
      <c r="K118" s="3">
        <f t="shared" si="1"/>
        <v>0</v>
      </c>
    </row>
    <row r="119" spans="1:11" x14ac:dyDescent="0.35">
      <c r="A119" s="11" t="s">
        <v>9</v>
      </c>
      <c r="B119" s="11" t="s">
        <v>9</v>
      </c>
      <c r="C119" s="12">
        <v>45264</v>
      </c>
      <c r="D119" s="3">
        <v>63.67</v>
      </c>
      <c r="J119" s="3"/>
      <c r="K119" s="3">
        <f t="shared" si="1"/>
        <v>0</v>
      </c>
    </row>
    <row r="120" spans="1:11" x14ac:dyDescent="0.35">
      <c r="A120" s="11" t="s">
        <v>9</v>
      </c>
      <c r="B120" s="11" t="s">
        <v>9</v>
      </c>
      <c r="C120" s="12">
        <v>45329</v>
      </c>
      <c r="D120" s="3">
        <v>92</v>
      </c>
      <c r="J120" s="3">
        <v>170</v>
      </c>
      <c r="K120" s="3">
        <f t="shared" si="1"/>
        <v>204</v>
      </c>
    </row>
    <row r="121" spans="1:11" x14ac:dyDescent="0.35">
      <c r="K121" s="3">
        <f t="shared" si="1"/>
        <v>0</v>
      </c>
    </row>
    <row r="122" spans="1:11" x14ac:dyDescent="0.35">
      <c r="A122" s="9" t="s">
        <v>59</v>
      </c>
      <c r="B122" s="9" t="s">
        <v>3</v>
      </c>
      <c r="C122" s="10">
        <v>44732</v>
      </c>
      <c r="D122" s="2">
        <v>0</v>
      </c>
    </row>
    <row r="123" spans="1:11" s="9" customFormat="1" x14ac:dyDescent="0.35">
      <c r="A123" s="9" t="s">
        <v>59</v>
      </c>
      <c r="B123" s="9" t="s">
        <v>3</v>
      </c>
      <c r="C123" s="10">
        <v>44788</v>
      </c>
      <c r="D123" s="2">
        <v>23.5</v>
      </c>
      <c r="E123" s="2"/>
      <c r="F123" s="2"/>
      <c r="G123" s="9">
        <v>0</v>
      </c>
      <c r="H123" s="9">
        <v>0</v>
      </c>
      <c r="I123" s="9">
        <v>0</v>
      </c>
      <c r="K123" s="3">
        <f t="shared" si="1"/>
        <v>0</v>
      </c>
    </row>
    <row r="124" spans="1:11" x14ac:dyDescent="0.35">
      <c r="A124" s="9" t="s">
        <v>59</v>
      </c>
      <c r="B124" s="11" t="s">
        <v>3</v>
      </c>
      <c r="C124" s="12">
        <v>44802</v>
      </c>
      <c r="D124" s="3">
        <v>25.5</v>
      </c>
      <c r="K124" s="3">
        <f t="shared" si="1"/>
        <v>0</v>
      </c>
    </row>
    <row r="125" spans="1:11" x14ac:dyDescent="0.35">
      <c r="A125" s="9" t="s">
        <v>59</v>
      </c>
      <c r="B125" s="11" t="s">
        <v>3</v>
      </c>
      <c r="C125" s="12">
        <v>44816</v>
      </c>
      <c r="D125" s="3">
        <v>27.25</v>
      </c>
      <c r="K125" s="3">
        <f t="shared" si="1"/>
        <v>0</v>
      </c>
    </row>
    <row r="126" spans="1:11" x14ac:dyDescent="0.35">
      <c r="A126" s="9" t="s">
        <v>59</v>
      </c>
      <c r="B126" s="11" t="s">
        <v>3</v>
      </c>
      <c r="C126" s="12">
        <v>44830</v>
      </c>
      <c r="D126" s="3">
        <v>29</v>
      </c>
      <c r="K126" s="3">
        <f t="shared" si="1"/>
        <v>0</v>
      </c>
    </row>
    <row r="127" spans="1:11" x14ac:dyDescent="0.35">
      <c r="A127" s="9" t="s">
        <v>59</v>
      </c>
      <c r="B127" s="11" t="s">
        <v>3</v>
      </c>
      <c r="C127" s="12">
        <v>44847</v>
      </c>
      <c r="D127" s="3">
        <v>29</v>
      </c>
      <c r="K127" s="3">
        <f t="shared" si="1"/>
        <v>0</v>
      </c>
    </row>
    <row r="128" spans="1:11" x14ac:dyDescent="0.35">
      <c r="A128" s="9" t="s">
        <v>59</v>
      </c>
      <c r="B128" s="11" t="s">
        <v>3</v>
      </c>
      <c r="C128" s="12">
        <v>44862</v>
      </c>
      <c r="D128" s="3">
        <v>31.5</v>
      </c>
      <c r="K128" s="3">
        <f t="shared" si="1"/>
        <v>0</v>
      </c>
    </row>
    <row r="129" spans="1:11" x14ac:dyDescent="0.35">
      <c r="A129" s="9" t="s">
        <v>59</v>
      </c>
      <c r="B129" s="11" t="s">
        <v>3</v>
      </c>
      <c r="C129" s="12">
        <v>44876</v>
      </c>
      <c r="D129" s="3">
        <v>31.25</v>
      </c>
      <c r="K129" s="3">
        <f t="shared" si="1"/>
        <v>0</v>
      </c>
    </row>
    <row r="130" spans="1:11" x14ac:dyDescent="0.35">
      <c r="A130" s="9" t="s">
        <v>59</v>
      </c>
      <c r="B130" s="11" t="s">
        <v>3</v>
      </c>
      <c r="C130" s="12">
        <v>44890</v>
      </c>
      <c r="D130" s="3">
        <v>33</v>
      </c>
      <c r="K130" s="3">
        <f t="shared" si="1"/>
        <v>0</v>
      </c>
    </row>
    <row r="131" spans="1:11" x14ac:dyDescent="0.35">
      <c r="A131" s="9" t="s">
        <v>59</v>
      </c>
      <c r="B131" s="11" t="s">
        <v>3</v>
      </c>
      <c r="C131" s="12">
        <v>44903</v>
      </c>
      <c r="D131" s="3">
        <v>37.75</v>
      </c>
      <c r="K131" s="3">
        <f t="shared" si="1"/>
        <v>0</v>
      </c>
    </row>
    <row r="132" spans="1:11" x14ac:dyDescent="0.35">
      <c r="A132" s="9" t="s">
        <v>59</v>
      </c>
      <c r="B132" s="11" t="s">
        <v>3</v>
      </c>
      <c r="C132" s="12">
        <v>44931</v>
      </c>
      <c r="D132" s="3">
        <v>47.75</v>
      </c>
      <c r="K132" s="3">
        <f t="shared" si="1"/>
        <v>0</v>
      </c>
    </row>
    <row r="133" spans="1:11" x14ac:dyDescent="0.35">
      <c r="A133" s="9" t="s">
        <v>59</v>
      </c>
      <c r="B133" s="11" t="s">
        <v>3</v>
      </c>
      <c r="C133" s="12">
        <v>44949</v>
      </c>
      <c r="D133" s="3">
        <v>49</v>
      </c>
      <c r="K133" s="3">
        <f t="shared" si="1"/>
        <v>0</v>
      </c>
    </row>
    <row r="134" spans="1:11" x14ac:dyDescent="0.35">
      <c r="A134" s="9" t="s">
        <v>59</v>
      </c>
      <c r="B134" s="11" t="s">
        <v>3</v>
      </c>
      <c r="C134" s="12">
        <v>44970</v>
      </c>
      <c r="D134" s="3">
        <v>61.75</v>
      </c>
      <c r="K134" s="3">
        <f t="shared" si="1"/>
        <v>0</v>
      </c>
    </row>
    <row r="135" spans="1:11" x14ac:dyDescent="0.35">
      <c r="A135" s="9" t="s">
        <v>59</v>
      </c>
      <c r="B135" s="11" t="s">
        <v>3</v>
      </c>
      <c r="C135" s="12">
        <v>45040</v>
      </c>
      <c r="D135" s="3">
        <v>92</v>
      </c>
      <c r="G135" s="11">
        <v>517</v>
      </c>
      <c r="H135" s="11">
        <v>8490</v>
      </c>
      <c r="I135" s="11">
        <v>5229</v>
      </c>
      <c r="J135" s="3">
        <v>14238</v>
      </c>
      <c r="K135" s="3">
        <f t="shared" si="1"/>
        <v>17085.599999999999</v>
      </c>
    </row>
    <row r="136" spans="1:11" x14ac:dyDescent="0.35">
      <c r="A136" s="9" t="s">
        <v>59</v>
      </c>
      <c r="B136" s="11" t="s">
        <v>3</v>
      </c>
      <c r="C136" s="12">
        <v>45075</v>
      </c>
      <c r="D136" s="3">
        <v>29</v>
      </c>
      <c r="J136" s="3"/>
      <c r="K136" s="3">
        <f t="shared" si="1"/>
        <v>0</v>
      </c>
    </row>
    <row r="137" spans="1:11" x14ac:dyDescent="0.35">
      <c r="A137" s="9" t="s">
        <v>59</v>
      </c>
      <c r="B137" s="11" t="s">
        <v>3</v>
      </c>
      <c r="C137" s="12">
        <v>45104</v>
      </c>
      <c r="D137" s="3">
        <v>29</v>
      </c>
      <c r="J137" s="3"/>
      <c r="K137" s="3">
        <f t="shared" si="1"/>
        <v>0</v>
      </c>
    </row>
    <row r="138" spans="1:11" x14ac:dyDescent="0.35">
      <c r="A138" s="9" t="s">
        <v>59</v>
      </c>
      <c r="B138" s="11" t="s">
        <v>3</v>
      </c>
      <c r="C138" s="12">
        <v>45124</v>
      </c>
      <c r="D138" s="3">
        <v>29</v>
      </c>
      <c r="J138" s="3"/>
      <c r="K138" s="3">
        <f t="shared" si="1"/>
        <v>0</v>
      </c>
    </row>
    <row r="139" spans="1:11" x14ac:dyDescent="0.35">
      <c r="A139" s="9" t="s">
        <v>59</v>
      </c>
      <c r="B139" s="11" t="s">
        <v>3</v>
      </c>
      <c r="C139" s="12">
        <v>45151</v>
      </c>
      <c r="D139" s="3">
        <v>28.75</v>
      </c>
      <c r="J139" s="3"/>
      <c r="K139" s="3">
        <f t="shared" si="1"/>
        <v>0</v>
      </c>
    </row>
    <row r="140" spans="1:11" x14ac:dyDescent="0.35">
      <c r="A140" s="9" t="s">
        <v>59</v>
      </c>
      <c r="B140" s="11" t="s">
        <v>3</v>
      </c>
      <c r="C140" s="12">
        <v>45180</v>
      </c>
      <c r="D140" s="3">
        <v>30</v>
      </c>
      <c r="J140" s="3"/>
      <c r="K140" s="3">
        <f t="shared" si="1"/>
        <v>0</v>
      </c>
    </row>
    <row r="141" spans="1:11" x14ac:dyDescent="0.35">
      <c r="A141" s="9" t="s">
        <v>59</v>
      </c>
      <c r="B141" s="11" t="s">
        <v>3</v>
      </c>
      <c r="C141" s="12">
        <v>45202</v>
      </c>
      <c r="D141" s="3">
        <v>30</v>
      </c>
      <c r="J141" s="3"/>
      <c r="K141" s="3">
        <f t="shared" si="1"/>
        <v>0</v>
      </c>
    </row>
    <row r="142" spans="1:11" x14ac:dyDescent="0.35">
      <c r="A142" s="9" t="s">
        <v>59</v>
      </c>
      <c r="B142" s="11" t="s">
        <v>3</v>
      </c>
      <c r="C142" s="12">
        <v>45215</v>
      </c>
      <c r="D142" s="3">
        <v>31.75</v>
      </c>
      <c r="J142" s="3"/>
      <c r="K142" s="3">
        <f t="shared" si="1"/>
        <v>0</v>
      </c>
    </row>
    <row r="143" spans="1:11" x14ac:dyDescent="0.35">
      <c r="A143" s="9" t="s">
        <v>59</v>
      </c>
      <c r="B143" s="11" t="s">
        <v>3</v>
      </c>
      <c r="C143" s="12">
        <v>45242</v>
      </c>
      <c r="D143" s="3">
        <v>31.5</v>
      </c>
      <c r="J143" s="3"/>
      <c r="K143" s="3">
        <f t="shared" si="1"/>
        <v>0</v>
      </c>
    </row>
    <row r="144" spans="1:11" x14ac:dyDescent="0.35">
      <c r="A144" s="9" t="s">
        <v>59</v>
      </c>
      <c r="B144" s="11" t="s">
        <v>3</v>
      </c>
      <c r="C144" s="12">
        <v>45299</v>
      </c>
      <c r="D144" s="3">
        <v>43.75</v>
      </c>
      <c r="J144" s="3"/>
      <c r="K144" s="3">
        <f t="shared" si="1"/>
        <v>0</v>
      </c>
    </row>
    <row r="145" spans="1:11" x14ac:dyDescent="0.35">
      <c r="A145" s="9" t="s">
        <v>59</v>
      </c>
      <c r="B145" s="11" t="s">
        <v>3</v>
      </c>
      <c r="C145" s="12">
        <v>45355</v>
      </c>
      <c r="D145" s="3">
        <v>44</v>
      </c>
      <c r="J145" s="3">
        <v>10636</v>
      </c>
      <c r="K145" s="3">
        <f t="shared" si="1"/>
        <v>12763.2</v>
      </c>
    </row>
    <row r="146" spans="1:11" x14ac:dyDescent="0.35">
      <c r="J146" s="3"/>
      <c r="K146" s="3">
        <f t="shared" si="1"/>
        <v>0</v>
      </c>
    </row>
    <row r="147" spans="1:11" s="9" customFormat="1" x14ac:dyDescent="0.35">
      <c r="A147" s="9" t="s">
        <v>5</v>
      </c>
      <c r="B147" s="9" t="s">
        <v>5</v>
      </c>
      <c r="C147" s="10">
        <v>44732</v>
      </c>
      <c r="D147" s="2">
        <v>0</v>
      </c>
      <c r="F147" s="2"/>
      <c r="J147" s="2"/>
      <c r="K147" s="3">
        <f t="shared" si="1"/>
        <v>0</v>
      </c>
    </row>
    <row r="148" spans="1:11" x14ac:dyDescent="0.35">
      <c r="A148" s="11" t="s">
        <v>5</v>
      </c>
      <c r="B148" s="11" t="s">
        <v>5</v>
      </c>
      <c r="C148" s="12">
        <v>44788</v>
      </c>
      <c r="D148" s="3">
        <v>24</v>
      </c>
      <c r="J148" s="3"/>
      <c r="K148" s="3">
        <f t="shared" si="1"/>
        <v>0</v>
      </c>
    </row>
    <row r="149" spans="1:11" x14ac:dyDescent="0.35">
      <c r="A149" s="11" t="s">
        <v>5</v>
      </c>
      <c r="B149" s="11" t="s">
        <v>5</v>
      </c>
      <c r="C149" s="12">
        <v>44802</v>
      </c>
      <c r="D149" s="3">
        <v>27</v>
      </c>
      <c r="J149" s="3">
        <v>300</v>
      </c>
      <c r="K149" s="3">
        <f t="shared" si="1"/>
        <v>360</v>
      </c>
    </row>
    <row r="150" spans="1:11" x14ac:dyDescent="0.35">
      <c r="A150" s="11" t="s">
        <v>5</v>
      </c>
      <c r="B150" s="11" t="s">
        <v>5</v>
      </c>
      <c r="C150" s="12">
        <v>44816</v>
      </c>
      <c r="D150" s="3">
        <v>27.75</v>
      </c>
      <c r="J150" s="3"/>
      <c r="K150" s="3">
        <f t="shared" si="1"/>
        <v>0</v>
      </c>
    </row>
    <row r="151" spans="1:11" x14ac:dyDescent="0.35">
      <c r="A151" s="11" t="s">
        <v>5</v>
      </c>
      <c r="B151" s="11" t="s">
        <v>5</v>
      </c>
      <c r="C151" s="12">
        <v>44830</v>
      </c>
      <c r="D151" s="3">
        <v>29</v>
      </c>
      <c r="J151" s="3"/>
      <c r="K151" s="3">
        <f t="shared" ref="K151:K214" si="2">(J151*0.2)+J151</f>
        <v>0</v>
      </c>
    </row>
    <row r="152" spans="1:11" x14ac:dyDescent="0.35">
      <c r="A152" s="11" t="s">
        <v>5</v>
      </c>
      <c r="B152" s="11" t="s">
        <v>5</v>
      </c>
      <c r="C152" s="12">
        <v>44847</v>
      </c>
      <c r="D152" s="3">
        <v>29</v>
      </c>
      <c r="J152" s="3"/>
      <c r="K152" s="3">
        <f t="shared" si="2"/>
        <v>0</v>
      </c>
    </row>
    <row r="153" spans="1:11" x14ac:dyDescent="0.35">
      <c r="A153" s="11" t="s">
        <v>5</v>
      </c>
      <c r="B153" s="11" t="s">
        <v>5</v>
      </c>
      <c r="C153" s="12">
        <v>44862</v>
      </c>
      <c r="D153" s="3">
        <v>30.75</v>
      </c>
      <c r="J153" s="3"/>
      <c r="K153" s="3">
        <f t="shared" si="2"/>
        <v>0</v>
      </c>
    </row>
    <row r="154" spans="1:11" x14ac:dyDescent="0.35">
      <c r="A154" s="11" t="s">
        <v>5</v>
      </c>
      <c r="B154" s="11" t="s">
        <v>5</v>
      </c>
      <c r="C154" s="12">
        <v>44876</v>
      </c>
      <c r="D154" s="3">
        <v>31</v>
      </c>
      <c r="J154" s="3"/>
      <c r="K154" s="3">
        <f t="shared" si="2"/>
        <v>0</v>
      </c>
    </row>
    <row r="155" spans="1:11" x14ac:dyDescent="0.35">
      <c r="A155" s="11" t="s">
        <v>5</v>
      </c>
      <c r="B155" s="11" t="s">
        <v>5</v>
      </c>
      <c r="C155" s="12">
        <v>44890</v>
      </c>
      <c r="D155" s="3">
        <v>31.75</v>
      </c>
      <c r="J155" s="3"/>
      <c r="K155" s="3">
        <f t="shared" si="2"/>
        <v>0</v>
      </c>
    </row>
    <row r="156" spans="1:11" x14ac:dyDescent="0.35">
      <c r="A156" s="11" t="s">
        <v>5</v>
      </c>
      <c r="B156" s="11" t="s">
        <v>5</v>
      </c>
      <c r="C156" s="12">
        <v>44903</v>
      </c>
      <c r="D156" s="3">
        <v>34.25</v>
      </c>
      <c r="J156" s="3"/>
      <c r="K156" s="3">
        <f t="shared" si="2"/>
        <v>0</v>
      </c>
    </row>
    <row r="157" spans="1:11" x14ac:dyDescent="0.35">
      <c r="A157" s="11" t="s">
        <v>5</v>
      </c>
      <c r="B157" s="11" t="s">
        <v>5</v>
      </c>
      <c r="C157" s="12">
        <v>44931</v>
      </c>
      <c r="D157" s="3">
        <v>41</v>
      </c>
      <c r="J157" s="3"/>
      <c r="K157" s="3">
        <f t="shared" si="2"/>
        <v>0</v>
      </c>
    </row>
    <row r="158" spans="1:11" x14ac:dyDescent="0.35">
      <c r="A158" s="11" t="s">
        <v>5</v>
      </c>
      <c r="B158" s="11" t="s">
        <v>5</v>
      </c>
      <c r="C158" s="12">
        <v>44949</v>
      </c>
      <c r="D158" s="3">
        <v>38.5</v>
      </c>
      <c r="J158" s="3"/>
      <c r="K158" s="3">
        <f t="shared" si="2"/>
        <v>0</v>
      </c>
    </row>
    <row r="159" spans="1:11" x14ac:dyDescent="0.35">
      <c r="A159" s="11" t="s">
        <v>5</v>
      </c>
      <c r="B159" s="11" t="s">
        <v>5</v>
      </c>
      <c r="C159" s="12">
        <v>44970</v>
      </c>
      <c r="D159" s="3">
        <v>47.25</v>
      </c>
      <c r="J159" s="3"/>
      <c r="K159" s="3">
        <f t="shared" si="2"/>
        <v>0</v>
      </c>
    </row>
    <row r="160" spans="1:11" x14ac:dyDescent="0.35">
      <c r="A160" s="11" t="s">
        <v>5</v>
      </c>
      <c r="B160" s="11" t="s">
        <v>5</v>
      </c>
      <c r="C160" s="12">
        <v>45040</v>
      </c>
      <c r="D160" s="3">
        <v>92</v>
      </c>
      <c r="G160" s="11">
        <v>632</v>
      </c>
      <c r="H160" s="11">
        <v>5792</v>
      </c>
      <c r="I160" s="11">
        <v>4663</v>
      </c>
      <c r="J160" s="3">
        <v>11089</v>
      </c>
      <c r="K160" s="3">
        <f t="shared" si="2"/>
        <v>13306.8</v>
      </c>
    </row>
    <row r="161" spans="1:11" x14ac:dyDescent="0.35">
      <c r="A161" s="11" t="s">
        <v>5</v>
      </c>
      <c r="B161" s="11" t="s">
        <v>5</v>
      </c>
      <c r="C161" s="12">
        <v>45075</v>
      </c>
      <c r="D161" s="3">
        <v>28.75</v>
      </c>
      <c r="J161" s="3"/>
      <c r="K161" s="3">
        <f t="shared" si="2"/>
        <v>0</v>
      </c>
    </row>
    <row r="162" spans="1:11" x14ac:dyDescent="0.35">
      <c r="A162" s="11" t="s">
        <v>5</v>
      </c>
      <c r="B162" s="11" t="s">
        <v>5</v>
      </c>
      <c r="C162" s="12">
        <v>45104</v>
      </c>
      <c r="D162" s="3">
        <v>29</v>
      </c>
      <c r="J162" s="3"/>
      <c r="K162" s="3">
        <f t="shared" si="2"/>
        <v>0</v>
      </c>
    </row>
    <row r="163" spans="1:11" x14ac:dyDescent="0.35">
      <c r="A163" s="11" t="s">
        <v>5</v>
      </c>
      <c r="B163" s="11" t="s">
        <v>5</v>
      </c>
      <c r="C163" s="12">
        <v>45124</v>
      </c>
      <c r="D163" s="3">
        <v>29</v>
      </c>
      <c r="J163" s="3"/>
      <c r="K163" s="3">
        <f t="shared" si="2"/>
        <v>0</v>
      </c>
    </row>
    <row r="164" spans="1:11" x14ac:dyDescent="0.35">
      <c r="A164" s="11" t="s">
        <v>5</v>
      </c>
      <c r="B164" s="11" t="s">
        <v>5</v>
      </c>
      <c r="C164" s="12">
        <v>45151</v>
      </c>
      <c r="D164" s="3">
        <v>29.5</v>
      </c>
      <c r="J164" s="3"/>
      <c r="K164" s="3">
        <f t="shared" si="2"/>
        <v>0</v>
      </c>
    </row>
    <row r="165" spans="1:11" x14ac:dyDescent="0.35">
      <c r="A165" s="11" t="s">
        <v>5</v>
      </c>
      <c r="B165" s="11" t="s">
        <v>5</v>
      </c>
      <c r="C165" s="12">
        <v>45180</v>
      </c>
      <c r="D165" s="3">
        <v>30</v>
      </c>
      <c r="J165" s="3"/>
      <c r="K165" s="3">
        <f t="shared" si="2"/>
        <v>0</v>
      </c>
    </row>
    <row r="166" spans="1:11" x14ac:dyDescent="0.35">
      <c r="A166" s="11" t="s">
        <v>5</v>
      </c>
      <c r="B166" s="11" t="s">
        <v>5</v>
      </c>
      <c r="C166" s="12">
        <v>45202</v>
      </c>
      <c r="D166" s="3">
        <v>29</v>
      </c>
      <c r="J166" s="3"/>
      <c r="K166" s="3">
        <f t="shared" si="2"/>
        <v>0</v>
      </c>
    </row>
    <row r="167" spans="1:11" x14ac:dyDescent="0.35">
      <c r="A167" s="11" t="s">
        <v>5</v>
      </c>
      <c r="B167" s="11" t="s">
        <v>5</v>
      </c>
      <c r="C167" s="12">
        <v>45215</v>
      </c>
      <c r="D167" s="3">
        <v>34.5</v>
      </c>
      <c r="J167" s="3"/>
      <c r="K167" s="3">
        <f t="shared" si="2"/>
        <v>0</v>
      </c>
    </row>
    <row r="168" spans="1:11" x14ac:dyDescent="0.35">
      <c r="A168" s="11" t="s">
        <v>5</v>
      </c>
      <c r="B168" s="11" t="s">
        <v>5</v>
      </c>
      <c r="C168" s="12">
        <v>45242</v>
      </c>
      <c r="D168" s="3">
        <v>40.25</v>
      </c>
      <c r="J168" s="3"/>
      <c r="K168" s="3">
        <f t="shared" si="2"/>
        <v>0</v>
      </c>
    </row>
    <row r="169" spans="1:11" x14ac:dyDescent="0.35">
      <c r="A169" s="11" t="s">
        <v>5</v>
      </c>
      <c r="B169" s="11" t="s">
        <v>5</v>
      </c>
      <c r="C169" s="12">
        <v>45299</v>
      </c>
      <c r="D169" s="3">
        <v>53.5</v>
      </c>
      <c r="J169" s="3"/>
      <c r="K169" s="3">
        <f t="shared" si="2"/>
        <v>0</v>
      </c>
    </row>
    <row r="170" spans="1:11" x14ac:dyDescent="0.35">
      <c r="A170" s="11" t="s">
        <v>5</v>
      </c>
      <c r="B170" s="11" t="s">
        <v>5</v>
      </c>
      <c r="C170" s="12">
        <v>45355</v>
      </c>
      <c r="J170" s="3">
        <v>4623</v>
      </c>
      <c r="K170" s="3">
        <f t="shared" si="2"/>
        <v>5547.6</v>
      </c>
    </row>
    <row r="171" spans="1:11" x14ac:dyDescent="0.35">
      <c r="J171" s="3"/>
      <c r="K171" s="3">
        <f t="shared" si="2"/>
        <v>0</v>
      </c>
    </row>
    <row r="172" spans="1:11" s="9" customFormat="1" x14ac:dyDescent="0.35">
      <c r="A172" s="9" t="s">
        <v>7</v>
      </c>
      <c r="B172" s="9" t="s">
        <v>7</v>
      </c>
      <c r="C172" s="10">
        <v>44732</v>
      </c>
      <c r="D172" s="2">
        <v>0</v>
      </c>
      <c r="F172" s="2"/>
      <c r="J172" s="2"/>
      <c r="K172" s="3">
        <f t="shared" si="2"/>
        <v>0</v>
      </c>
    </row>
    <row r="173" spans="1:11" s="19" customFormat="1" x14ac:dyDescent="0.35">
      <c r="A173" s="19" t="s">
        <v>7</v>
      </c>
      <c r="B173" s="19" t="s">
        <v>7</v>
      </c>
      <c r="C173" s="20">
        <v>44788</v>
      </c>
      <c r="D173" s="6">
        <v>23.5</v>
      </c>
      <c r="F173" s="6"/>
      <c r="J173" s="6"/>
      <c r="K173" s="3">
        <f t="shared" si="2"/>
        <v>0</v>
      </c>
    </row>
    <row r="174" spans="1:11" x14ac:dyDescent="0.35">
      <c r="A174" s="11" t="s">
        <v>7</v>
      </c>
      <c r="B174" s="11" t="s">
        <v>7</v>
      </c>
      <c r="C174" s="12">
        <v>44802</v>
      </c>
      <c r="D174" s="3">
        <v>27</v>
      </c>
      <c r="J174" s="3"/>
      <c r="K174" s="3">
        <f t="shared" si="2"/>
        <v>0</v>
      </c>
    </row>
    <row r="175" spans="1:11" x14ac:dyDescent="0.35">
      <c r="A175" s="11" t="s">
        <v>7</v>
      </c>
      <c r="B175" s="11" t="s">
        <v>7</v>
      </c>
      <c r="C175" s="12">
        <v>44816</v>
      </c>
      <c r="D175" s="3">
        <v>29</v>
      </c>
      <c r="J175" s="3"/>
      <c r="K175" s="3">
        <f t="shared" si="2"/>
        <v>0</v>
      </c>
    </row>
    <row r="176" spans="1:11" x14ac:dyDescent="0.35">
      <c r="A176" s="11" t="s">
        <v>7</v>
      </c>
      <c r="B176" s="11" t="s">
        <v>7</v>
      </c>
      <c r="C176" s="12">
        <v>44830</v>
      </c>
      <c r="D176" s="3">
        <v>29</v>
      </c>
      <c r="J176" s="3">
        <v>1476</v>
      </c>
      <c r="K176" s="3">
        <f t="shared" si="2"/>
        <v>1771.2</v>
      </c>
    </row>
    <row r="177" spans="1:11" x14ac:dyDescent="0.35">
      <c r="A177" s="11" t="s">
        <v>7</v>
      </c>
      <c r="B177" s="11" t="s">
        <v>7</v>
      </c>
      <c r="C177" s="12">
        <v>44847</v>
      </c>
      <c r="D177" s="3">
        <v>29</v>
      </c>
      <c r="J177" s="3"/>
      <c r="K177" s="3">
        <f t="shared" si="2"/>
        <v>0</v>
      </c>
    </row>
    <row r="178" spans="1:11" x14ac:dyDescent="0.35">
      <c r="A178" s="11" t="s">
        <v>7</v>
      </c>
      <c r="B178" s="11" t="s">
        <v>7</v>
      </c>
      <c r="C178" s="12">
        <v>44862</v>
      </c>
      <c r="D178" s="3">
        <v>31.25</v>
      </c>
      <c r="J178" s="3"/>
      <c r="K178" s="3">
        <f t="shared" si="2"/>
        <v>0</v>
      </c>
    </row>
    <row r="179" spans="1:11" x14ac:dyDescent="0.35">
      <c r="A179" s="11" t="s">
        <v>7</v>
      </c>
      <c r="B179" s="11" t="s">
        <v>7</v>
      </c>
      <c r="C179" s="12">
        <v>44876</v>
      </c>
      <c r="D179" s="3">
        <v>31.5</v>
      </c>
      <c r="J179" s="3"/>
      <c r="K179" s="3">
        <f t="shared" si="2"/>
        <v>0</v>
      </c>
    </row>
    <row r="180" spans="1:11" x14ac:dyDescent="0.35">
      <c r="A180" s="11" t="s">
        <v>7</v>
      </c>
      <c r="B180" s="11" t="s">
        <v>7</v>
      </c>
      <c r="C180" s="12">
        <v>44890</v>
      </c>
      <c r="D180" s="3">
        <v>32.5</v>
      </c>
      <c r="J180" s="3"/>
      <c r="K180" s="3">
        <f t="shared" si="2"/>
        <v>0</v>
      </c>
    </row>
    <row r="181" spans="1:11" x14ac:dyDescent="0.35">
      <c r="A181" s="11" t="s">
        <v>7</v>
      </c>
      <c r="B181" s="11" t="s">
        <v>7</v>
      </c>
      <c r="C181" s="12">
        <v>44903</v>
      </c>
      <c r="D181" s="3">
        <v>34.5</v>
      </c>
      <c r="J181" s="3"/>
      <c r="K181" s="3">
        <f t="shared" si="2"/>
        <v>0</v>
      </c>
    </row>
    <row r="182" spans="1:11" x14ac:dyDescent="0.35">
      <c r="A182" s="11" t="s">
        <v>7</v>
      </c>
      <c r="B182" s="11" t="s">
        <v>7</v>
      </c>
      <c r="C182" s="12">
        <v>44931</v>
      </c>
      <c r="D182" s="3">
        <v>41.75</v>
      </c>
      <c r="J182" s="3"/>
      <c r="K182" s="3">
        <f t="shared" si="2"/>
        <v>0</v>
      </c>
    </row>
    <row r="183" spans="1:11" x14ac:dyDescent="0.35">
      <c r="A183" s="11" t="s">
        <v>7</v>
      </c>
      <c r="B183" s="11" t="s">
        <v>7</v>
      </c>
      <c r="C183" s="12">
        <v>44949</v>
      </c>
      <c r="D183" s="3">
        <v>42.25</v>
      </c>
      <c r="J183" s="3"/>
      <c r="K183" s="3">
        <f t="shared" si="2"/>
        <v>0</v>
      </c>
    </row>
    <row r="184" spans="1:11" x14ac:dyDescent="0.35">
      <c r="A184" s="11" t="s">
        <v>7</v>
      </c>
      <c r="B184" s="11" t="s">
        <v>7</v>
      </c>
      <c r="C184" s="12">
        <v>44970</v>
      </c>
      <c r="D184" s="3">
        <v>49</v>
      </c>
      <c r="J184" s="3"/>
      <c r="K184" s="3">
        <f t="shared" si="2"/>
        <v>0</v>
      </c>
    </row>
    <row r="185" spans="1:11" x14ac:dyDescent="0.35">
      <c r="A185" s="11" t="s">
        <v>7</v>
      </c>
      <c r="B185" s="11" t="s">
        <v>7</v>
      </c>
      <c r="C185" s="12">
        <v>45040</v>
      </c>
      <c r="D185" s="3">
        <v>92</v>
      </c>
      <c r="G185" s="11">
        <v>356</v>
      </c>
      <c r="H185" s="11">
        <v>4885</v>
      </c>
      <c r="I185" s="11">
        <v>5203</v>
      </c>
      <c r="J185" s="3">
        <v>10435</v>
      </c>
      <c r="K185" s="3">
        <f t="shared" si="2"/>
        <v>12522</v>
      </c>
    </row>
    <row r="186" spans="1:11" x14ac:dyDescent="0.35">
      <c r="A186" s="11" t="s">
        <v>7</v>
      </c>
      <c r="B186" s="11" t="s">
        <v>7</v>
      </c>
      <c r="C186" s="12">
        <v>45075</v>
      </c>
      <c r="D186" s="3">
        <v>28.25</v>
      </c>
      <c r="J186" s="3"/>
      <c r="K186" s="3">
        <f t="shared" si="2"/>
        <v>0</v>
      </c>
    </row>
    <row r="187" spans="1:11" x14ac:dyDescent="0.35">
      <c r="A187" s="11" t="s">
        <v>7</v>
      </c>
      <c r="B187" s="11" t="s">
        <v>7</v>
      </c>
      <c r="C187" s="12">
        <v>45104</v>
      </c>
      <c r="D187" s="3">
        <v>28.75</v>
      </c>
      <c r="J187" s="3"/>
      <c r="K187" s="3">
        <f t="shared" si="2"/>
        <v>0</v>
      </c>
    </row>
    <row r="188" spans="1:11" x14ac:dyDescent="0.35">
      <c r="A188" s="11" t="s">
        <v>7</v>
      </c>
      <c r="B188" s="11" t="s">
        <v>7</v>
      </c>
      <c r="C188" s="12">
        <v>45124</v>
      </c>
      <c r="D188" s="3">
        <v>29</v>
      </c>
      <c r="J188" s="3"/>
      <c r="K188" s="3">
        <f t="shared" si="2"/>
        <v>0</v>
      </c>
    </row>
    <row r="189" spans="1:11" x14ac:dyDescent="0.35">
      <c r="A189" s="11" t="s">
        <v>7</v>
      </c>
      <c r="B189" s="11" t="s">
        <v>7</v>
      </c>
      <c r="C189" s="12">
        <v>45151</v>
      </c>
      <c r="D189" s="3">
        <v>29</v>
      </c>
      <c r="J189" s="3"/>
      <c r="K189" s="3">
        <f t="shared" si="2"/>
        <v>0</v>
      </c>
    </row>
    <row r="190" spans="1:11" x14ac:dyDescent="0.35">
      <c r="A190" s="11" t="s">
        <v>7</v>
      </c>
      <c r="B190" s="11" t="s">
        <v>7</v>
      </c>
      <c r="C190" s="12">
        <v>45180</v>
      </c>
      <c r="D190" s="3">
        <v>28.5</v>
      </c>
      <c r="J190" s="3"/>
      <c r="K190" s="3">
        <f t="shared" si="2"/>
        <v>0</v>
      </c>
    </row>
    <row r="191" spans="1:11" x14ac:dyDescent="0.35">
      <c r="A191" s="11" t="s">
        <v>7</v>
      </c>
      <c r="B191" s="11" t="s">
        <v>7</v>
      </c>
      <c r="C191" s="12">
        <v>45202</v>
      </c>
      <c r="D191" s="3">
        <v>28.5</v>
      </c>
      <c r="J191" s="3"/>
      <c r="K191" s="3">
        <f t="shared" si="2"/>
        <v>0</v>
      </c>
    </row>
    <row r="192" spans="1:11" x14ac:dyDescent="0.35">
      <c r="A192" s="11" t="s">
        <v>7</v>
      </c>
      <c r="B192" s="11" t="s">
        <v>7</v>
      </c>
      <c r="C192" s="12">
        <v>45215</v>
      </c>
      <c r="D192" s="3">
        <v>28.5</v>
      </c>
      <c r="J192" s="3"/>
      <c r="K192" s="3">
        <f t="shared" si="2"/>
        <v>0</v>
      </c>
    </row>
    <row r="193" spans="1:11" x14ac:dyDescent="0.35">
      <c r="A193" s="11" t="s">
        <v>7</v>
      </c>
      <c r="B193" s="11" t="s">
        <v>7</v>
      </c>
      <c r="C193" s="12">
        <v>45242</v>
      </c>
      <c r="D193" s="3">
        <v>30.5</v>
      </c>
      <c r="J193" s="3"/>
      <c r="K193" s="3">
        <f t="shared" si="2"/>
        <v>0</v>
      </c>
    </row>
    <row r="194" spans="1:11" x14ac:dyDescent="0.35">
      <c r="A194" s="11" t="s">
        <v>7</v>
      </c>
      <c r="B194" s="11" t="s">
        <v>7</v>
      </c>
      <c r="C194" s="12">
        <v>45299</v>
      </c>
      <c r="D194" s="3">
        <v>43.25</v>
      </c>
      <c r="J194" s="3"/>
      <c r="K194" s="3">
        <f t="shared" si="2"/>
        <v>0</v>
      </c>
    </row>
    <row r="195" spans="1:11" x14ac:dyDescent="0.35">
      <c r="A195" s="11" t="s">
        <v>7</v>
      </c>
      <c r="B195" s="11" t="s">
        <v>7</v>
      </c>
      <c r="C195" s="12">
        <v>45355</v>
      </c>
      <c r="J195" s="3">
        <v>2898</v>
      </c>
      <c r="K195" s="3">
        <f t="shared" si="2"/>
        <v>3477.6</v>
      </c>
    </row>
    <row r="196" spans="1:11" x14ac:dyDescent="0.35">
      <c r="J196" s="3"/>
      <c r="K196" s="3">
        <f t="shared" si="2"/>
        <v>0</v>
      </c>
    </row>
    <row r="197" spans="1:11" s="9" customFormat="1" x14ac:dyDescent="0.35">
      <c r="A197" s="9" t="s">
        <v>8</v>
      </c>
      <c r="B197" s="9" t="s">
        <v>8</v>
      </c>
      <c r="C197" s="10">
        <v>44732</v>
      </c>
      <c r="D197" s="2">
        <v>0</v>
      </c>
      <c r="F197" s="2"/>
      <c r="J197" s="2"/>
      <c r="K197" s="3">
        <f t="shared" si="2"/>
        <v>0</v>
      </c>
    </row>
    <row r="198" spans="1:11" x14ac:dyDescent="0.35">
      <c r="A198" s="11" t="s">
        <v>8</v>
      </c>
      <c r="B198" s="11" t="s">
        <v>8</v>
      </c>
      <c r="C198" s="12">
        <v>44788</v>
      </c>
      <c r="D198" s="3">
        <v>22.5</v>
      </c>
      <c r="J198" s="3"/>
      <c r="K198" s="3">
        <f t="shared" si="2"/>
        <v>0</v>
      </c>
    </row>
    <row r="199" spans="1:11" x14ac:dyDescent="0.35">
      <c r="A199" s="11" t="s">
        <v>8</v>
      </c>
      <c r="B199" s="11" t="s">
        <v>8</v>
      </c>
      <c r="C199" s="12">
        <v>44802</v>
      </c>
      <c r="D199" s="3">
        <v>25.5</v>
      </c>
      <c r="J199" s="3">
        <v>280</v>
      </c>
      <c r="K199" s="3">
        <f t="shared" si="2"/>
        <v>336</v>
      </c>
    </row>
    <row r="200" spans="1:11" x14ac:dyDescent="0.35">
      <c r="A200" s="11" t="s">
        <v>8</v>
      </c>
      <c r="B200" s="11" t="s">
        <v>8</v>
      </c>
      <c r="C200" s="12">
        <v>44816</v>
      </c>
      <c r="D200" s="3">
        <v>26</v>
      </c>
      <c r="J200" s="3"/>
      <c r="K200" s="3">
        <f t="shared" si="2"/>
        <v>0</v>
      </c>
    </row>
    <row r="201" spans="1:11" x14ac:dyDescent="0.35">
      <c r="A201" s="11" t="s">
        <v>8</v>
      </c>
      <c r="B201" s="11" t="s">
        <v>8</v>
      </c>
      <c r="C201" s="12">
        <v>44830</v>
      </c>
      <c r="D201" s="3">
        <v>29</v>
      </c>
      <c r="J201" s="3">
        <v>774</v>
      </c>
      <c r="K201" s="3">
        <f t="shared" si="2"/>
        <v>928.8</v>
      </c>
    </row>
    <row r="202" spans="1:11" x14ac:dyDescent="0.35">
      <c r="A202" s="11" t="s">
        <v>8</v>
      </c>
      <c r="B202" s="11" t="s">
        <v>8</v>
      </c>
      <c r="C202" s="12">
        <v>44847</v>
      </c>
      <c r="D202" s="3">
        <v>29</v>
      </c>
      <c r="J202" s="3"/>
      <c r="K202" s="3">
        <f t="shared" si="2"/>
        <v>0</v>
      </c>
    </row>
    <row r="203" spans="1:11" x14ac:dyDescent="0.35">
      <c r="A203" s="11" t="s">
        <v>8</v>
      </c>
      <c r="B203" s="11" t="s">
        <v>8</v>
      </c>
      <c r="C203" s="12">
        <v>44862</v>
      </c>
      <c r="D203" s="3">
        <v>30</v>
      </c>
      <c r="J203" s="3"/>
      <c r="K203" s="3">
        <f t="shared" si="2"/>
        <v>0</v>
      </c>
    </row>
    <row r="204" spans="1:11" x14ac:dyDescent="0.35">
      <c r="A204" s="11" t="s">
        <v>8</v>
      </c>
      <c r="B204" s="11" t="s">
        <v>8</v>
      </c>
      <c r="C204" s="12">
        <v>44876</v>
      </c>
      <c r="D204" s="3">
        <v>30.5</v>
      </c>
      <c r="J204" s="3"/>
      <c r="K204" s="3">
        <f t="shared" si="2"/>
        <v>0</v>
      </c>
    </row>
    <row r="205" spans="1:11" x14ac:dyDescent="0.35">
      <c r="A205" s="11" t="s">
        <v>8</v>
      </c>
      <c r="B205" s="11" t="s">
        <v>8</v>
      </c>
      <c r="C205" s="12">
        <v>44890</v>
      </c>
      <c r="D205" s="3">
        <v>30.75</v>
      </c>
      <c r="J205" s="3"/>
      <c r="K205" s="3">
        <f t="shared" si="2"/>
        <v>0</v>
      </c>
    </row>
    <row r="206" spans="1:11" x14ac:dyDescent="0.35">
      <c r="A206" s="11" t="s">
        <v>8</v>
      </c>
      <c r="B206" s="11" t="s">
        <v>8</v>
      </c>
      <c r="C206" s="12">
        <v>44903</v>
      </c>
      <c r="D206" s="3">
        <v>31.25</v>
      </c>
      <c r="J206" s="3"/>
      <c r="K206" s="3">
        <f t="shared" si="2"/>
        <v>0</v>
      </c>
    </row>
    <row r="207" spans="1:11" x14ac:dyDescent="0.35">
      <c r="A207" s="11" t="s">
        <v>8</v>
      </c>
      <c r="B207" s="11" t="s">
        <v>8</v>
      </c>
      <c r="C207" s="12">
        <v>44931</v>
      </c>
      <c r="D207" s="3">
        <v>29.75</v>
      </c>
      <c r="J207" s="3"/>
      <c r="K207" s="3">
        <f t="shared" si="2"/>
        <v>0</v>
      </c>
    </row>
    <row r="208" spans="1:11" x14ac:dyDescent="0.35">
      <c r="A208" s="11" t="s">
        <v>8</v>
      </c>
      <c r="B208" s="11" t="s">
        <v>8</v>
      </c>
      <c r="C208" s="12">
        <v>44949</v>
      </c>
      <c r="D208" s="3">
        <v>31.75</v>
      </c>
      <c r="J208" s="3"/>
      <c r="K208" s="3">
        <f t="shared" si="2"/>
        <v>0</v>
      </c>
    </row>
    <row r="209" spans="1:11" x14ac:dyDescent="0.35">
      <c r="A209" s="11" t="s">
        <v>8</v>
      </c>
      <c r="B209" s="11" t="s">
        <v>8</v>
      </c>
      <c r="C209" s="12">
        <v>44970</v>
      </c>
      <c r="D209" s="3">
        <v>41.75</v>
      </c>
      <c r="J209" s="3"/>
      <c r="K209" s="3">
        <f t="shared" si="2"/>
        <v>0</v>
      </c>
    </row>
    <row r="210" spans="1:11" x14ac:dyDescent="0.35">
      <c r="A210" s="11" t="s">
        <v>8</v>
      </c>
      <c r="B210" s="11" t="s">
        <v>8</v>
      </c>
      <c r="C210" s="12">
        <v>45040</v>
      </c>
      <c r="D210" s="3">
        <v>55</v>
      </c>
      <c r="G210" s="11">
        <v>34</v>
      </c>
      <c r="H210" s="11">
        <v>796</v>
      </c>
      <c r="I210" s="11">
        <v>4309</v>
      </c>
      <c r="J210" s="3">
        <v>5142</v>
      </c>
      <c r="K210" s="3">
        <f t="shared" si="2"/>
        <v>6170.4</v>
      </c>
    </row>
    <row r="211" spans="1:11" x14ac:dyDescent="0.35">
      <c r="A211" s="11" t="s">
        <v>8</v>
      </c>
      <c r="B211" s="11" t="s">
        <v>8</v>
      </c>
      <c r="C211" s="12">
        <v>45075</v>
      </c>
      <c r="D211" s="3">
        <v>27.25</v>
      </c>
      <c r="J211" s="3"/>
      <c r="K211" s="3">
        <f t="shared" si="2"/>
        <v>0</v>
      </c>
    </row>
    <row r="212" spans="1:11" x14ac:dyDescent="0.35">
      <c r="A212" s="11" t="s">
        <v>8</v>
      </c>
      <c r="B212" s="11" t="s">
        <v>8</v>
      </c>
      <c r="C212" s="12">
        <v>45104</v>
      </c>
      <c r="D212" s="3">
        <v>28.25</v>
      </c>
      <c r="J212" s="3"/>
      <c r="K212" s="3">
        <f t="shared" si="2"/>
        <v>0</v>
      </c>
    </row>
    <row r="213" spans="1:11" x14ac:dyDescent="0.35">
      <c r="A213" s="11" t="s">
        <v>8</v>
      </c>
      <c r="B213" s="11" t="s">
        <v>8</v>
      </c>
      <c r="C213" s="12">
        <v>45124</v>
      </c>
      <c r="D213" s="3">
        <v>29</v>
      </c>
      <c r="J213" s="3"/>
      <c r="K213" s="3">
        <f t="shared" si="2"/>
        <v>0</v>
      </c>
    </row>
    <row r="214" spans="1:11" x14ac:dyDescent="0.35">
      <c r="A214" s="11" t="s">
        <v>8</v>
      </c>
      <c r="B214" s="11" t="s">
        <v>8</v>
      </c>
      <c r="C214" s="12">
        <v>45151</v>
      </c>
      <c r="D214" s="3">
        <v>29</v>
      </c>
      <c r="J214" s="3"/>
      <c r="K214" s="3">
        <f t="shared" si="2"/>
        <v>0</v>
      </c>
    </row>
    <row r="215" spans="1:11" x14ac:dyDescent="0.35">
      <c r="A215" s="11" t="s">
        <v>8</v>
      </c>
      <c r="B215" s="11" t="s">
        <v>8</v>
      </c>
      <c r="C215" s="12">
        <v>45180</v>
      </c>
      <c r="D215" s="3">
        <v>30.25</v>
      </c>
      <c r="J215" s="3"/>
      <c r="K215" s="3">
        <f t="shared" ref="K215:K219" si="3">(J215*0.2)+J215</f>
        <v>0</v>
      </c>
    </row>
    <row r="216" spans="1:11" x14ac:dyDescent="0.35">
      <c r="A216" s="11" t="s">
        <v>8</v>
      </c>
      <c r="B216" s="11" t="s">
        <v>8</v>
      </c>
      <c r="C216" s="12">
        <v>45202</v>
      </c>
      <c r="D216" s="3">
        <v>30.25</v>
      </c>
      <c r="J216" s="3"/>
      <c r="K216" s="3">
        <f t="shared" si="3"/>
        <v>0</v>
      </c>
    </row>
    <row r="217" spans="1:11" x14ac:dyDescent="0.35">
      <c r="A217" s="11" t="s">
        <v>8</v>
      </c>
      <c r="B217" s="11" t="s">
        <v>8</v>
      </c>
      <c r="C217" s="12">
        <v>45215</v>
      </c>
      <c r="D217" s="3">
        <v>33</v>
      </c>
      <c r="J217" s="3"/>
      <c r="K217" s="3">
        <f t="shared" si="3"/>
        <v>0</v>
      </c>
    </row>
    <row r="218" spans="1:11" x14ac:dyDescent="0.35">
      <c r="A218" s="11" t="s">
        <v>8</v>
      </c>
      <c r="B218" s="11" t="s">
        <v>8</v>
      </c>
      <c r="C218" s="12">
        <v>45242</v>
      </c>
      <c r="D218" s="3">
        <v>36.25</v>
      </c>
      <c r="J218" s="3"/>
      <c r="K218" s="3">
        <f t="shared" si="3"/>
        <v>0</v>
      </c>
    </row>
    <row r="219" spans="1:11" x14ac:dyDescent="0.35">
      <c r="A219" s="11" t="s">
        <v>8</v>
      </c>
      <c r="B219" s="11" t="s">
        <v>8</v>
      </c>
      <c r="C219" s="12">
        <v>45299</v>
      </c>
      <c r="D219" s="3">
        <v>57.75</v>
      </c>
      <c r="J219" s="3"/>
      <c r="K219" s="3">
        <f t="shared" si="3"/>
        <v>0</v>
      </c>
    </row>
    <row r="220" spans="1:11" x14ac:dyDescent="0.35">
      <c r="A220" s="11" t="s">
        <v>8</v>
      </c>
      <c r="B220" s="11" t="s">
        <v>8</v>
      </c>
      <c r="C220" s="12">
        <v>45355</v>
      </c>
      <c r="J220" s="3">
        <v>9481</v>
      </c>
      <c r="K220" s="3">
        <f>(J220*0.3)+J220</f>
        <v>12325.3</v>
      </c>
    </row>
    <row r="222" spans="1:11" x14ac:dyDescent="0.35">
      <c r="A222" s="11" t="s">
        <v>62</v>
      </c>
      <c r="B222" s="11" t="s">
        <v>17</v>
      </c>
      <c r="C222" s="12">
        <v>41887</v>
      </c>
      <c r="D222" s="3">
        <v>0</v>
      </c>
    </row>
    <row r="223" spans="1:11" x14ac:dyDescent="0.35">
      <c r="A223" s="11" t="s">
        <v>62</v>
      </c>
      <c r="B223" s="11" t="s">
        <v>17</v>
      </c>
      <c r="C223" s="12">
        <v>42150</v>
      </c>
      <c r="D223" s="3">
        <v>31</v>
      </c>
    </row>
    <row r="224" spans="1:11" x14ac:dyDescent="0.35">
      <c r="A224" s="11" t="s">
        <v>62</v>
      </c>
      <c r="B224" s="11" t="s">
        <v>17</v>
      </c>
      <c r="C224" s="12">
        <v>42162</v>
      </c>
      <c r="D224" s="3">
        <v>41</v>
      </c>
    </row>
    <row r="225" spans="1:4" x14ac:dyDescent="0.35">
      <c r="A225" s="11" t="s">
        <v>62</v>
      </c>
      <c r="B225" s="11" t="s">
        <v>17</v>
      </c>
      <c r="C225" s="12">
        <v>42186</v>
      </c>
      <c r="D225" s="3">
        <v>60</v>
      </c>
    </row>
    <row r="226" spans="1:4" x14ac:dyDescent="0.35">
      <c r="A226" s="11" t="s">
        <v>62</v>
      </c>
      <c r="B226" s="11" t="s">
        <v>17</v>
      </c>
      <c r="C226" s="12">
        <v>42205</v>
      </c>
      <c r="D226" s="3">
        <v>87</v>
      </c>
    </row>
    <row r="227" spans="1:4" x14ac:dyDescent="0.35">
      <c r="A227" s="11" t="s">
        <v>62</v>
      </c>
      <c r="B227" s="11" t="s">
        <v>17</v>
      </c>
      <c r="C227" s="12">
        <v>42252</v>
      </c>
      <c r="D227" s="3">
        <v>20</v>
      </c>
    </row>
    <row r="228" spans="1:4" x14ac:dyDescent="0.35">
      <c r="A228" s="11" t="s">
        <v>62</v>
      </c>
      <c r="B228" s="11" t="s">
        <v>17</v>
      </c>
      <c r="C228" s="12">
        <v>42505</v>
      </c>
      <c r="D228" s="3">
        <v>31</v>
      </c>
    </row>
    <row r="229" spans="1:4" x14ac:dyDescent="0.35">
      <c r="A229" s="11" t="s">
        <v>62</v>
      </c>
      <c r="B229" s="11" t="s">
        <v>17</v>
      </c>
      <c r="C229" s="12">
        <v>42521</v>
      </c>
      <c r="D229" s="3">
        <v>41</v>
      </c>
    </row>
    <row r="230" spans="1:4" x14ac:dyDescent="0.35">
      <c r="A230" s="11" t="s">
        <v>62</v>
      </c>
      <c r="B230" s="11" t="s">
        <v>17</v>
      </c>
      <c r="C230" s="12">
        <v>42542</v>
      </c>
      <c r="D230" s="3">
        <v>60</v>
      </c>
    </row>
    <row r="231" spans="1:4" x14ac:dyDescent="0.35">
      <c r="A231" s="11" t="s">
        <v>62</v>
      </c>
      <c r="B231" s="11" t="s">
        <v>17</v>
      </c>
      <c r="C231" s="12">
        <v>42571</v>
      </c>
      <c r="D231" s="3">
        <v>87</v>
      </c>
    </row>
    <row r="233" spans="1:4" x14ac:dyDescent="0.35">
      <c r="A233" s="11" t="s">
        <v>77</v>
      </c>
      <c r="B233" s="11" t="s">
        <v>18</v>
      </c>
      <c r="C233" s="12">
        <v>42251</v>
      </c>
      <c r="D233" s="3">
        <v>0</v>
      </c>
    </row>
    <row r="234" spans="1:4" x14ac:dyDescent="0.35">
      <c r="A234" s="11" t="s">
        <v>77</v>
      </c>
      <c r="B234" s="11" t="s">
        <v>18</v>
      </c>
      <c r="C234" s="12">
        <v>42503</v>
      </c>
      <c r="D234" s="3">
        <v>31</v>
      </c>
    </row>
    <row r="235" spans="1:4" x14ac:dyDescent="0.35">
      <c r="A235" s="11" t="s">
        <v>77</v>
      </c>
      <c r="B235" s="11" t="s">
        <v>18</v>
      </c>
      <c r="C235" s="12">
        <v>42522</v>
      </c>
      <c r="D235" s="3">
        <v>41</v>
      </c>
    </row>
    <row r="236" spans="1:4" x14ac:dyDescent="0.35">
      <c r="A236" s="11" t="s">
        <v>77</v>
      </c>
      <c r="B236" s="11" t="s">
        <v>18</v>
      </c>
      <c r="C236" s="12">
        <v>42543</v>
      </c>
      <c r="D236" s="3">
        <v>60</v>
      </c>
    </row>
    <row r="237" spans="1:4" x14ac:dyDescent="0.35">
      <c r="A237" s="11" t="s">
        <v>77</v>
      </c>
      <c r="B237" s="11" t="s">
        <v>18</v>
      </c>
      <c r="C237" s="12">
        <v>42564</v>
      </c>
      <c r="D237" s="3">
        <v>87</v>
      </c>
    </row>
    <row r="239" spans="1:4" x14ac:dyDescent="0.35">
      <c r="A239" s="11" t="s">
        <v>76</v>
      </c>
      <c r="B239" s="11" t="s">
        <v>19</v>
      </c>
      <c r="C239" s="12">
        <v>43004</v>
      </c>
      <c r="D239" s="3">
        <v>0</v>
      </c>
    </row>
    <row r="240" spans="1:4" x14ac:dyDescent="0.35">
      <c r="A240" s="11" t="s">
        <v>76</v>
      </c>
      <c r="B240" s="11" t="s">
        <v>19</v>
      </c>
      <c r="C240" s="12">
        <v>43223</v>
      </c>
      <c r="D240" s="3">
        <v>24</v>
      </c>
    </row>
    <row r="241" spans="1:12" x14ac:dyDescent="0.35">
      <c r="A241" s="11" t="s">
        <v>76</v>
      </c>
      <c r="B241" s="11" t="s">
        <v>19</v>
      </c>
      <c r="C241" s="12">
        <v>43230</v>
      </c>
      <c r="D241" s="3">
        <v>31</v>
      </c>
    </row>
    <row r="242" spans="1:12" x14ac:dyDescent="0.35">
      <c r="A242" s="11" t="s">
        <v>76</v>
      </c>
      <c r="B242" s="11" t="s">
        <v>19</v>
      </c>
      <c r="C242" s="12">
        <v>43257</v>
      </c>
      <c r="D242" s="3">
        <v>59</v>
      </c>
    </row>
    <row r="243" spans="1:12" x14ac:dyDescent="0.35">
      <c r="A243" s="11" t="s">
        <v>76</v>
      </c>
      <c r="B243" s="11" t="s">
        <v>19</v>
      </c>
      <c r="C243" s="12">
        <v>43286</v>
      </c>
    </row>
    <row r="244" spans="1:12" x14ac:dyDescent="0.35">
      <c r="A244" s="11" t="s">
        <v>76</v>
      </c>
      <c r="B244" s="11" t="s">
        <v>19</v>
      </c>
      <c r="C244" s="12">
        <v>43369</v>
      </c>
      <c r="D244" s="3">
        <v>20</v>
      </c>
    </row>
    <row r="245" spans="1:12" x14ac:dyDescent="0.35">
      <c r="A245" s="11" t="s">
        <v>76</v>
      </c>
      <c r="B245" s="11" t="s">
        <v>19</v>
      </c>
      <c r="C245" s="12">
        <v>43586</v>
      </c>
      <c r="D245" s="3">
        <v>22</v>
      </c>
    </row>
    <row r="246" spans="1:12" x14ac:dyDescent="0.35">
      <c r="A246" s="11" t="s">
        <v>76</v>
      </c>
      <c r="B246" s="11" t="s">
        <v>19</v>
      </c>
      <c r="C246" s="12">
        <v>43593</v>
      </c>
      <c r="D246" s="3">
        <v>24</v>
      </c>
    </row>
    <row r="247" spans="1:12" x14ac:dyDescent="0.35">
      <c r="A247" s="11" t="s">
        <v>76</v>
      </c>
      <c r="B247" s="11" t="s">
        <v>19</v>
      </c>
      <c r="C247" s="12">
        <v>43600</v>
      </c>
      <c r="D247" s="3">
        <v>31</v>
      </c>
    </row>
    <row r="248" spans="1:12" x14ac:dyDescent="0.35">
      <c r="A248" s="11" t="s">
        <v>76</v>
      </c>
      <c r="B248" s="11" t="s">
        <v>19</v>
      </c>
      <c r="C248" s="12">
        <v>43621</v>
      </c>
      <c r="D248" s="3">
        <v>59</v>
      </c>
    </row>
    <row r="249" spans="1:12" x14ac:dyDescent="0.35">
      <c r="A249" s="11" t="s">
        <v>76</v>
      </c>
      <c r="B249" s="11" t="s">
        <v>19</v>
      </c>
      <c r="C249" s="12">
        <v>43649</v>
      </c>
    </row>
    <row r="252" spans="1:12" x14ac:dyDescent="0.35">
      <c r="A252" s="11" t="s">
        <v>60</v>
      </c>
      <c r="B252" s="11" t="s">
        <v>20</v>
      </c>
      <c r="C252" s="12">
        <v>41879</v>
      </c>
      <c r="D252" s="3">
        <v>0</v>
      </c>
      <c r="E252" s="3">
        <v>0</v>
      </c>
      <c r="F252" s="3">
        <v>0</v>
      </c>
      <c r="L252" s="11" t="s">
        <v>48</v>
      </c>
    </row>
    <row r="253" spans="1:12" x14ac:dyDescent="0.35">
      <c r="A253" s="11" t="s">
        <v>60</v>
      </c>
      <c r="B253" s="11" t="s">
        <v>20</v>
      </c>
      <c r="C253" s="12">
        <v>42246</v>
      </c>
      <c r="D253" s="3">
        <v>93</v>
      </c>
      <c r="E253" s="3">
        <f>K253+F253</f>
        <v>10350</v>
      </c>
      <c r="F253" s="3">
        <v>1150</v>
      </c>
      <c r="J253" s="11">
        <v>8000</v>
      </c>
      <c r="K253" s="3">
        <f>(J253*0.15)+J253</f>
        <v>9200</v>
      </c>
      <c r="L253" s="11" t="s">
        <v>56</v>
      </c>
    </row>
    <row r="254" spans="1:12" x14ac:dyDescent="0.35">
      <c r="A254" s="11" t="s">
        <v>60</v>
      </c>
      <c r="B254" s="11" t="s">
        <v>20</v>
      </c>
      <c r="C254" s="12">
        <v>42612</v>
      </c>
      <c r="D254" s="3">
        <v>93</v>
      </c>
      <c r="E254" s="3">
        <f t="shared" ref="E254:E265" si="4">K254+F254</f>
        <v>9975</v>
      </c>
      <c r="F254" s="3">
        <v>200</v>
      </c>
      <c r="J254" s="11">
        <v>8500</v>
      </c>
      <c r="K254" s="3">
        <f t="shared" ref="K254:K260" si="5">(J254*0.15)+J254</f>
        <v>9775</v>
      </c>
    </row>
    <row r="255" spans="1:12" x14ac:dyDescent="0.35">
      <c r="A255" s="11" t="s">
        <v>60</v>
      </c>
      <c r="B255" s="11" t="s">
        <v>20</v>
      </c>
      <c r="C255" s="12">
        <v>42977</v>
      </c>
      <c r="D255" s="3">
        <v>93</v>
      </c>
      <c r="E255" s="3">
        <f t="shared" si="4"/>
        <v>4150</v>
      </c>
      <c r="F255" s="3">
        <v>125</v>
      </c>
      <c r="J255" s="11">
        <v>3500</v>
      </c>
      <c r="K255" s="3">
        <f t="shared" si="5"/>
        <v>4025</v>
      </c>
    </row>
    <row r="257" spans="1:12" x14ac:dyDescent="0.35">
      <c r="A257" s="11" t="s">
        <v>61</v>
      </c>
      <c r="B257" s="11" t="s">
        <v>21</v>
      </c>
      <c r="C257" s="12">
        <v>41879</v>
      </c>
      <c r="D257" s="3">
        <v>0</v>
      </c>
      <c r="E257" s="3">
        <v>0</v>
      </c>
      <c r="F257" s="3">
        <v>0</v>
      </c>
      <c r="K257" s="3">
        <f t="shared" si="5"/>
        <v>0</v>
      </c>
    </row>
    <row r="258" spans="1:12" x14ac:dyDescent="0.35">
      <c r="A258" s="11" t="s">
        <v>61</v>
      </c>
      <c r="B258" s="11" t="s">
        <v>21</v>
      </c>
      <c r="C258" s="12">
        <v>42246</v>
      </c>
      <c r="D258" s="3">
        <v>91</v>
      </c>
      <c r="E258" s="3">
        <f t="shared" si="4"/>
        <v>10750</v>
      </c>
      <c r="F258" s="3">
        <v>975</v>
      </c>
      <c r="J258" s="11">
        <v>8500</v>
      </c>
      <c r="K258" s="3">
        <f t="shared" si="5"/>
        <v>9775</v>
      </c>
    </row>
    <row r="259" spans="1:12" x14ac:dyDescent="0.35">
      <c r="A259" s="11" t="s">
        <v>61</v>
      </c>
      <c r="B259" s="11" t="s">
        <v>21</v>
      </c>
      <c r="C259" s="12">
        <v>42612</v>
      </c>
      <c r="D259" s="3">
        <v>91</v>
      </c>
      <c r="E259" s="3">
        <f t="shared" si="4"/>
        <v>11175</v>
      </c>
      <c r="F259" s="3">
        <v>250</v>
      </c>
      <c r="J259" s="11">
        <v>9500</v>
      </c>
      <c r="K259" s="3">
        <f t="shared" si="5"/>
        <v>10925</v>
      </c>
    </row>
    <row r="260" spans="1:12" x14ac:dyDescent="0.35">
      <c r="A260" s="11" t="s">
        <v>61</v>
      </c>
      <c r="B260" s="11" t="s">
        <v>21</v>
      </c>
      <c r="C260" s="12">
        <v>42977</v>
      </c>
      <c r="D260" s="3">
        <v>91</v>
      </c>
      <c r="E260" s="3">
        <f t="shared" si="4"/>
        <v>8587.5</v>
      </c>
      <c r="F260" s="3">
        <v>250</v>
      </c>
      <c r="J260" s="11">
        <v>7250</v>
      </c>
      <c r="K260" s="3">
        <f t="shared" si="5"/>
        <v>8337.5</v>
      </c>
    </row>
    <row r="262" spans="1:12" x14ac:dyDescent="0.35">
      <c r="A262" s="11" t="s">
        <v>22</v>
      </c>
      <c r="B262" s="11" t="s">
        <v>22</v>
      </c>
      <c r="C262" s="12">
        <v>41879</v>
      </c>
    </row>
    <row r="263" spans="1:12" x14ac:dyDescent="0.35">
      <c r="A263" s="11" t="s">
        <v>22</v>
      </c>
      <c r="B263" s="11" t="s">
        <v>22</v>
      </c>
      <c r="C263" s="12">
        <v>42246</v>
      </c>
      <c r="D263" s="3">
        <v>92</v>
      </c>
      <c r="E263" s="3">
        <f t="shared" si="4"/>
        <v>5437.5</v>
      </c>
      <c r="F263" s="3">
        <v>550</v>
      </c>
      <c r="J263" s="11">
        <v>4250</v>
      </c>
      <c r="K263" s="3">
        <f>(J263*0.15)+J263</f>
        <v>4887.5</v>
      </c>
      <c r="L263" s="11" t="s">
        <v>56</v>
      </c>
    </row>
    <row r="264" spans="1:12" x14ac:dyDescent="0.35">
      <c r="A264" s="11" t="s">
        <v>22</v>
      </c>
      <c r="B264" s="11" t="s">
        <v>22</v>
      </c>
      <c r="C264" s="12">
        <v>42612</v>
      </c>
      <c r="D264" s="3">
        <v>92</v>
      </c>
      <c r="E264" s="3">
        <f t="shared" si="4"/>
        <v>5812.5</v>
      </c>
      <c r="F264" s="3">
        <v>350</v>
      </c>
      <c r="J264" s="11">
        <v>4750</v>
      </c>
      <c r="K264" s="3">
        <f t="shared" ref="K264:K265" si="6">(J264*0.15)+J264</f>
        <v>5462.5</v>
      </c>
    </row>
    <row r="265" spans="1:12" x14ac:dyDescent="0.35">
      <c r="A265" s="11" t="s">
        <v>22</v>
      </c>
      <c r="B265" s="11" t="s">
        <v>22</v>
      </c>
      <c r="C265" s="12">
        <v>42977</v>
      </c>
      <c r="D265" s="3">
        <v>92</v>
      </c>
      <c r="E265" s="3">
        <f t="shared" si="4"/>
        <v>3312.5</v>
      </c>
      <c r="F265" s="3">
        <v>150</v>
      </c>
      <c r="J265" s="11">
        <v>2750</v>
      </c>
      <c r="K265" s="3">
        <f t="shared" si="6"/>
        <v>3162.5</v>
      </c>
    </row>
    <row r="267" spans="1:12" x14ac:dyDescent="0.35">
      <c r="A267" s="11" t="s">
        <v>71</v>
      </c>
      <c r="B267" s="11" t="s">
        <v>23</v>
      </c>
      <c r="C267" s="12">
        <v>42248</v>
      </c>
      <c r="D267" s="3">
        <v>0</v>
      </c>
      <c r="E267" s="3">
        <v>0</v>
      </c>
      <c r="F267" s="3">
        <v>0</v>
      </c>
    </row>
    <row r="268" spans="1:12" x14ac:dyDescent="0.35">
      <c r="A268" s="11" t="s">
        <v>71</v>
      </c>
      <c r="B268" s="11" t="s">
        <v>23</v>
      </c>
      <c r="C268" s="12">
        <v>42309</v>
      </c>
    </row>
    <row r="269" spans="1:12" x14ac:dyDescent="0.35">
      <c r="A269" s="11" t="s">
        <v>71</v>
      </c>
      <c r="B269" s="11" t="s">
        <v>23</v>
      </c>
      <c r="C269" s="12">
        <v>42595</v>
      </c>
      <c r="D269" s="3">
        <v>91</v>
      </c>
      <c r="E269" s="3">
        <f>K269</f>
        <v>9691.25</v>
      </c>
      <c r="F269" s="3">
        <v>840</v>
      </c>
      <c r="J269" s="11">
        <v>6913</v>
      </c>
      <c r="K269" s="3">
        <f>(J269+F269)+((F269+J269)*0.25)</f>
        <v>9691.25</v>
      </c>
      <c r="L269" s="11" t="s">
        <v>57</v>
      </c>
    </row>
    <row r="270" spans="1:12" x14ac:dyDescent="0.35">
      <c r="K270" s="3">
        <f t="shared" ref="K270:K302" si="7">(J270+F270)+((F270+J270)*0.25)</f>
        <v>0</v>
      </c>
    </row>
    <row r="271" spans="1:12" x14ac:dyDescent="0.35">
      <c r="A271" s="11" t="s">
        <v>74</v>
      </c>
      <c r="B271" s="11" t="s">
        <v>24</v>
      </c>
      <c r="C271" s="12">
        <v>42614</v>
      </c>
      <c r="D271" s="3">
        <v>0</v>
      </c>
      <c r="E271" s="3">
        <v>0</v>
      </c>
      <c r="F271" s="3">
        <v>0</v>
      </c>
      <c r="K271" s="3">
        <f t="shared" si="7"/>
        <v>0</v>
      </c>
    </row>
    <row r="272" spans="1:12" x14ac:dyDescent="0.35">
      <c r="A272" s="11" t="s">
        <v>74</v>
      </c>
      <c r="B272" s="11" t="s">
        <v>24</v>
      </c>
      <c r="C272" s="12">
        <v>42675</v>
      </c>
      <c r="K272" s="3">
        <f t="shared" si="7"/>
        <v>0</v>
      </c>
    </row>
    <row r="273" spans="1:11" x14ac:dyDescent="0.35">
      <c r="A273" s="11" t="s">
        <v>74</v>
      </c>
      <c r="B273" s="11" t="s">
        <v>24</v>
      </c>
      <c r="C273" s="12">
        <v>42960</v>
      </c>
      <c r="D273" s="3">
        <v>91</v>
      </c>
      <c r="E273" s="3">
        <f>K273</f>
        <v>7856.25</v>
      </c>
      <c r="F273" s="3">
        <v>586</v>
      </c>
      <c r="J273" s="11">
        <v>5699</v>
      </c>
      <c r="K273" s="3">
        <f t="shared" si="7"/>
        <v>7856.25</v>
      </c>
    </row>
    <row r="274" spans="1:11" x14ac:dyDescent="0.35">
      <c r="K274" s="3">
        <f t="shared" si="7"/>
        <v>0</v>
      </c>
    </row>
    <row r="275" spans="1:11" x14ac:dyDescent="0.35">
      <c r="A275" s="11" t="s">
        <v>72</v>
      </c>
      <c r="B275" s="11" t="s">
        <v>25</v>
      </c>
      <c r="C275" s="12">
        <v>42278</v>
      </c>
      <c r="K275" s="3">
        <f t="shared" si="7"/>
        <v>0</v>
      </c>
    </row>
    <row r="276" spans="1:11" x14ac:dyDescent="0.35">
      <c r="A276" s="11" t="s">
        <v>72</v>
      </c>
      <c r="B276" s="11" t="s">
        <v>25</v>
      </c>
      <c r="C276" s="12">
        <v>42309</v>
      </c>
      <c r="K276" s="3">
        <f t="shared" si="7"/>
        <v>0</v>
      </c>
    </row>
    <row r="277" spans="1:11" x14ac:dyDescent="0.35">
      <c r="A277" s="11" t="s">
        <v>72</v>
      </c>
      <c r="B277" s="11" t="s">
        <v>25</v>
      </c>
      <c r="C277" s="12">
        <v>42595</v>
      </c>
      <c r="D277" s="3">
        <v>91</v>
      </c>
      <c r="E277" s="3">
        <f>K277</f>
        <v>7161.25</v>
      </c>
      <c r="F277" s="3">
        <v>497</v>
      </c>
      <c r="J277" s="11">
        <v>5232</v>
      </c>
      <c r="K277" s="3">
        <f t="shared" si="7"/>
        <v>7161.25</v>
      </c>
    </row>
    <row r="278" spans="1:11" x14ac:dyDescent="0.35">
      <c r="K278" s="3">
        <f t="shared" si="7"/>
        <v>0</v>
      </c>
    </row>
    <row r="279" spans="1:11" x14ac:dyDescent="0.35">
      <c r="A279" s="11" t="s">
        <v>75</v>
      </c>
      <c r="B279" s="11" t="s">
        <v>26</v>
      </c>
      <c r="C279" s="12">
        <v>42644</v>
      </c>
      <c r="D279" s="3">
        <v>0</v>
      </c>
      <c r="E279" s="3">
        <v>0</v>
      </c>
      <c r="F279" s="3">
        <v>0</v>
      </c>
      <c r="K279" s="3">
        <f t="shared" si="7"/>
        <v>0</v>
      </c>
    </row>
    <row r="280" spans="1:11" x14ac:dyDescent="0.35">
      <c r="A280" s="11" t="s">
        <v>75</v>
      </c>
      <c r="B280" s="11" t="s">
        <v>26</v>
      </c>
      <c r="C280" s="12">
        <v>42675</v>
      </c>
      <c r="K280" s="3">
        <f t="shared" si="7"/>
        <v>0</v>
      </c>
    </row>
    <row r="281" spans="1:11" x14ac:dyDescent="0.35">
      <c r="A281" s="11" t="s">
        <v>75</v>
      </c>
      <c r="B281" s="11" t="s">
        <v>26</v>
      </c>
      <c r="C281" s="12">
        <v>42960</v>
      </c>
      <c r="D281" s="3">
        <v>91</v>
      </c>
      <c r="E281" s="3">
        <f>K281</f>
        <v>6593.75</v>
      </c>
      <c r="F281" s="3">
        <v>459</v>
      </c>
      <c r="J281" s="11">
        <v>4816</v>
      </c>
      <c r="K281" s="3">
        <f t="shared" si="7"/>
        <v>6593.75</v>
      </c>
    </row>
    <row r="282" spans="1:11" x14ac:dyDescent="0.35">
      <c r="K282" s="3">
        <f t="shared" si="7"/>
        <v>0</v>
      </c>
    </row>
    <row r="283" spans="1:11" x14ac:dyDescent="0.35">
      <c r="A283" s="11" t="s">
        <v>73</v>
      </c>
      <c r="B283" s="11" t="s">
        <v>27</v>
      </c>
      <c r="C283" s="12">
        <v>42353</v>
      </c>
      <c r="D283" s="3">
        <v>0</v>
      </c>
      <c r="E283" s="3">
        <v>0</v>
      </c>
      <c r="F283" s="3">
        <v>0</v>
      </c>
      <c r="J283" s="11">
        <v>0</v>
      </c>
      <c r="K283" s="3">
        <f t="shared" si="7"/>
        <v>0</v>
      </c>
    </row>
    <row r="284" spans="1:11" x14ac:dyDescent="0.35">
      <c r="A284" s="11" t="s">
        <v>73</v>
      </c>
      <c r="B284" s="11" t="s">
        <v>27</v>
      </c>
      <c r="C284" s="12">
        <v>42461</v>
      </c>
      <c r="K284" s="3">
        <f t="shared" si="7"/>
        <v>0</v>
      </c>
    </row>
    <row r="285" spans="1:11" x14ac:dyDescent="0.35">
      <c r="A285" s="11" t="s">
        <v>73</v>
      </c>
      <c r="B285" s="11" t="s">
        <v>27</v>
      </c>
      <c r="C285" s="12">
        <v>42595</v>
      </c>
      <c r="D285" s="3">
        <v>91</v>
      </c>
      <c r="E285" s="3">
        <f>K285</f>
        <v>1340</v>
      </c>
      <c r="F285" s="3">
        <v>4</v>
      </c>
      <c r="J285" s="11">
        <v>1068</v>
      </c>
      <c r="K285" s="3">
        <f t="shared" si="7"/>
        <v>1340</v>
      </c>
    </row>
    <row r="286" spans="1:11" x14ac:dyDescent="0.35">
      <c r="K286" s="3">
        <f t="shared" si="7"/>
        <v>0</v>
      </c>
    </row>
    <row r="287" spans="1:11" x14ac:dyDescent="0.35">
      <c r="A287" s="11" t="s">
        <v>28</v>
      </c>
      <c r="B287" s="11" t="s">
        <v>28</v>
      </c>
      <c r="C287" s="12">
        <v>42705</v>
      </c>
      <c r="J287" s="11">
        <v>0</v>
      </c>
      <c r="K287" s="3">
        <f t="shared" si="7"/>
        <v>0</v>
      </c>
    </row>
    <row r="288" spans="1:11" x14ac:dyDescent="0.35">
      <c r="A288" s="11" t="s">
        <v>28</v>
      </c>
      <c r="B288" s="11" t="s">
        <v>28</v>
      </c>
      <c r="C288" s="12">
        <v>42826</v>
      </c>
      <c r="K288" s="3">
        <f t="shared" si="7"/>
        <v>0</v>
      </c>
    </row>
    <row r="289" spans="1:11" x14ac:dyDescent="0.35">
      <c r="A289" s="11" t="s">
        <v>28</v>
      </c>
      <c r="B289" s="11" t="s">
        <v>28</v>
      </c>
      <c r="C289" s="12">
        <v>42960</v>
      </c>
      <c r="J289" s="11">
        <v>0</v>
      </c>
      <c r="K289" s="3">
        <f t="shared" si="7"/>
        <v>0</v>
      </c>
    </row>
    <row r="290" spans="1:11" x14ac:dyDescent="0.35">
      <c r="K290" s="3">
        <f t="shared" si="7"/>
        <v>0</v>
      </c>
    </row>
    <row r="291" spans="1:11" x14ac:dyDescent="0.35">
      <c r="K291" s="3">
        <f t="shared" si="7"/>
        <v>0</v>
      </c>
    </row>
    <row r="292" spans="1:11" x14ac:dyDescent="0.35">
      <c r="A292" s="21" t="s">
        <v>65</v>
      </c>
      <c r="B292" s="21" t="s">
        <v>29</v>
      </c>
      <c r="C292" s="22">
        <v>41407</v>
      </c>
      <c r="E292" s="3">
        <v>0</v>
      </c>
      <c r="J292" s="11">
        <v>0</v>
      </c>
      <c r="K292" s="3">
        <f t="shared" si="7"/>
        <v>0</v>
      </c>
    </row>
    <row r="293" spans="1:11" x14ac:dyDescent="0.35">
      <c r="A293" s="21" t="s">
        <v>65</v>
      </c>
      <c r="B293" s="21" t="s">
        <v>29</v>
      </c>
      <c r="C293" s="22">
        <v>41577</v>
      </c>
      <c r="E293" s="3">
        <v>1910</v>
      </c>
      <c r="J293" s="11">
        <v>1910</v>
      </c>
      <c r="K293" s="3">
        <f t="shared" si="7"/>
        <v>2387.5</v>
      </c>
    </row>
    <row r="294" spans="1:11" x14ac:dyDescent="0.35">
      <c r="A294" s="21"/>
      <c r="B294" s="21"/>
      <c r="C294" s="22"/>
      <c r="K294" s="3">
        <f t="shared" si="7"/>
        <v>0</v>
      </c>
    </row>
    <row r="295" spans="1:11" x14ac:dyDescent="0.35">
      <c r="A295" s="21" t="s">
        <v>66</v>
      </c>
      <c r="B295" s="21" t="s">
        <v>30</v>
      </c>
      <c r="C295" s="22">
        <v>41407</v>
      </c>
      <c r="E295" s="3">
        <v>0</v>
      </c>
      <c r="J295" s="11">
        <v>0</v>
      </c>
      <c r="K295" s="3">
        <f t="shared" si="7"/>
        <v>0</v>
      </c>
    </row>
    <row r="296" spans="1:11" x14ac:dyDescent="0.35">
      <c r="A296" s="21" t="s">
        <v>66</v>
      </c>
      <c r="B296" s="21" t="s">
        <v>30</v>
      </c>
      <c r="C296" s="22">
        <v>41688</v>
      </c>
      <c r="E296" s="3">
        <v>710</v>
      </c>
      <c r="J296" s="11">
        <v>710</v>
      </c>
      <c r="K296" s="3">
        <f t="shared" si="7"/>
        <v>887.5</v>
      </c>
    </row>
    <row r="297" spans="1:11" x14ac:dyDescent="0.35">
      <c r="A297" s="21"/>
      <c r="B297" s="21"/>
      <c r="C297" s="22"/>
      <c r="K297" s="3">
        <f t="shared" si="7"/>
        <v>0</v>
      </c>
    </row>
    <row r="298" spans="1:11" x14ac:dyDescent="0.35">
      <c r="A298" s="21" t="s">
        <v>31</v>
      </c>
      <c r="B298" s="21" t="s">
        <v>31</v>
      </c>
      <c r="C298" s="22">
        <v>41407</v>
      </c>
      <c r="E298" s="3">
        <v>0</v>
      </c>
      <c r="J298" s="11">
        <v>0</v>
      </c>
      <c r="K298" s="3">
        <f t="shared" si="7"/>
        <v>0</v>
      </c>
    </row>
    <row r="299" spans="1:11" x14ac:dyDescent="0.35">
      <c r="A299" s="21" t="s">
        <v>31</v>
      </c>
      <c r="B299" s="21" t="s">
        <v>31</v>
      </c>
      <c r="C299" s="22">
        <v>41764</v>
      </c>
      <c r="E299" s="3">
        <v>2670</v>
      </c>
      <c r="J299" s="11">
        <v>2670</v>
      </c>
      <c r="K299" s="3">
        <f t="shared" si="7"/>
        <v>3337.5</v>
      </c>
    </row>
    <row r="300" spans="1:11" x14ac:dyDescent="0.35">
      <c r="A300" s="21"/>
      <c r="B300" s="21"/>
      <c r="C300" s="22"/>
      <c r="K300" s="3">
        <f t="shared" si="7"/>
        <v>0</v>
      </c>
    </row>
    <row r="301" spans="1:11" x14ac:dyDescent="0.35">
      <c r="A301" s="21" t="s">
        <v>32</v>
      </c>
      <c r="B301" s="21" t="s">
        <v>32</v>
      </c>
      <c r="C301" s="22">
        <v>41407</v>
      </c>
      <c r="E301" s="3">
        <v>0</v>
      </c>
      <c r="J301" s="11">
        <v>0</v>
      </c>
      <c r="K301" s="3">
        <f t="shared" si="7"/>
        <v>0</v>
      </c>
    </row>
    <row r="302" spans="1:11" x14ac:dyDescent="0.35">
      <c r="A302" s="21" t="s">
        <v>32</v>
      </c>
      <c r="B302" s="21" t="s">
        <v>32</v>
      </c>
      <c r="C302" s="22">
        <v>41842</v>
      </c>
      <c r="E302" s="3">
        <v>700</v>
      </c>
      <c r="J302" s="11">
        <v>700</v>
      </c>
      <c r="K302" s="3">
        <f t="shared" si="7"/>
        <v>875</v>
      </c>
    </row>
    <row r="304" spans="1:11" x14ac:dyDescent="0.35">
      <c r="A304" s="21" t="s">
        <v>67</v>
      </c>
      <c r="B304" s="21" t="s">
        <v>34</v>
      </c>
      <c r="C304" s="22">
        <v>41887</v>
      </c>
      <c r="E304" s="24">
        <v>0</v>
      </c>
      <c r="F304" s="25">
        <v>0</v>
      </c>
    </row>
    <row r="305" spans="1:12" x14ac:dyDescent="0.35">
      <c r="A305" s="21" t="s">
        <v>67</v>
      </c>
      <c r="B305" s="21" t="s">
        <v>34</v>
      </c>
      <c r="C305" s="22">
        <v>42220</v>
      </c>
      <c r="E305" s="3">
        <f>K305</f>
        <v>14566.666666666668</v>
      </c>
      <c r="F305" s="25">
        <v>760</v>
      </c>
      <c r="J305" s="24">
        <v>12666.666666666668</v>
      </c>
      <c r="K305" s="3">
        <f>(J305*0.15)+J305</f>
        <v>14566.666666666668</v>
      </c>
      <c r="L305" s="11" t="s">
        <v>56</v>
      </c>
    </row>
    <row r="306" spans="1:12" x14ac:dyDescent="0.35">
      <c r="A306" s="21" t="s">
        <v>67</v>
      </c>
      <c r="B306" s="21" t="s">
        <v>34</v>
      </c>
      <c r="C306" s="22">
        <v>42586</v>
      </c>
      <c r="E306" s="3">
        <f t="shared" ref="E306:E317" si="8">K306</f>
        <v>6133.3333333333339</v>
      </c>
      <c r="F306" s="25">
        <v>320</v>
      </c>
      <c r="J306" s="24">
        <v>5333.3333333333339</v>
      </c>
      <c r="K306" s="3">
        <f t="shared" ref="K306:K323" si="9">(J306*0.15)+J306</f>
        <v>6133.3333333333339</v>
      </c>
    </row>
    <row r="307" spans="1:12" x14ac:dyDescent="0.35">
      <c r="A307" s="21" t="s">
        <v>67</v>
      </c>
      <c r="B307" s="21" t="s">
        <v>34</v>
      </c>
      <c r="C307" s="22">
        <v>42951</v>
      </c>
      <c r="E307" s="3">
        <f t="shared" si="8"/>
        <v>7484.1269841269841</v>
      </c>
      <c r="F307" s="25">
        <v>410</v>
      </c>
      <c r="J307" s="24">
        <v>6507.936507936508</v>
      </c>
      <c r="K307" s="3">
        <f t="shared" si="9"/>
        <v>7484.1269841269841</v>
      </c>
    </row>
    <row r="308" spans="1:12" x14ac:dyDescent="0.35">
      <c r="A308" s="21"/>
      <c r="B308" s="21"/>
      <c r="C308" s="22"/>
      <c r="F308" s="25"/>
      <c r="J308" s="24"/>
      <c r="K308" s="3">
        <f t="shared" si="9"/>
        <v>0</v>
      </c>
    </row>
    <row r="309" spans="1:12" x14ac:dyDescent="0.35">
      <c r="A309" s="21" t="s">
        <v>68</v>
      </c>
      <c r="B309" s="21" t="s">
        <v>35</v>
      </c>
      <c r="C309" s="22">
        <v>41887</v>
      </c>
      <c r="E309" s="3">
        <v>0</v>
      </c>
      <c r="F309" s="25">
        <v>0</v>
      </c>
      <c r="J309" s="24"/>
      <c r="K309" s="3">
        <f t="shared" si="9"/>
        <v>0</v>
      </c>
    </row>
    <row r="310" spans="1:12" x14ac:dyDescent="0.35">
      <c r="A310" s="21" t="s">
        <v>68</v>
      </c>
      <c r="B310" s="21" t="s">
        <v>35</v>
      </c>
      <c r="C310" s="22">
        <v>42220</v>
      </c>
      <c r="E310" s="3">
        <f t="shared" si="8"/>
        <v>13540.322580645161</v>
      </c>
      <c r="F310" s="25">
        <v>730</v>
      </c>
      <c r="J310" s="24">
        <v>11774.193548387097</v>
      </c>
      <c r="K310" s="3">
        <f t="shared" si="9"/>
        <v>13540.322580645161</v>
      </c>
    </row>
    <row r="311" spans="1:12" x14ac:dyDescent="0.35">
      <c r="A311" s="21" t="s">
        <v>68</v>
      </c>
      <c r="B311" s="21" t="s">
        <v>35</v>
      </c>
      <c r="C311" s="22">
        <v>42586</v>
      </c>
      <c r="E311" s="3">
        <f t="shared" si="8"/>
        <v>5290</v>
      </c>
      <c r="F311" s="25">
        <v>230</v>
      </c>
      <c r="J311" s="24">
        <v>4600</v>
      </c>
      <c r="K311" s="3">
        <f t="shared" si="9"/>
        <v>5290</v>
      </c>
    </row>
    <row r="312" spans="1:12" x14ac:dyDescent="0.35">
      <c r="A312" s="21" t="s">
        <v>68</v>
      </c>
      <c r="B312" s="21" t="s">
        <v>35</v>
      </c>
      <c r="C312" s="22">
        <v>42951</v>
      </c>
      <c r="E312" s="3">
        <f t="shared" si="8"/>
        <v>11500</v>
      </c>
      <c r="F312" s="25">
        <v>660</v>
      </c>
      <c r="J312" s="24">
        <v>10000</v>
      </c>
      <c r="K312" s="3">
        <f t="shared" si="9"/>
        <v>11500</v>
      </c>
    </row>
    <row r="313" spans="1:12" x14ac:dyDescent="0.35">
      <c r="A313" s="21"/>
      <c r="B313" s="21"/>
      <c r="C313" s="22"/>
      <c r="F313" s="25"/>
      <c r="J313" s="24"/>
      <c r="K313" s="3">
        <f t="shared" si="9"/>
        <v>0</v>
      </c>
    </row>
    <row r="314" spans="1:12" x14ac:dyDescent="0.35">
      <c r="A314" s="21" t="s">
        <v>69</v>
      </c>
      <c r="B314" s="21" t="s">
        <v>36</v>
      </c>
      <c r="C314" s="22">
        <v>41887</v>
      </c>
      <c r="E314" s="3">
        <v>0</v>
      </c>
      <c r="F314" s="25">
        <v>0</v>
      </c>
      <c r="J314" s="24"/>
      <c r="K314" s="3">
        <f t="shared" si="9"/>
        <v>0</v>
      </c>
    </row>
    <row r="315" spans="1:12" x14ac:dyDescent="0.35">
      <c r="A315" s="21" t="s">
        <v>69</v>
      </c>
      <c r="B315" s="21" t="s">
        <v>36</v>
      </c>
      <c r="C315" s="22">
        <v>42220</v>
      </c>
      <c r="E315" s="3">
        <f t="shared" si="8"/>
        <v>11960</v>
      </c>
      <c r="F315" s="25">
        <v>780</v>
      </c>
      <c r="J315" s="24">
        <v>10400</v>
      </c>
      <c r="K315" s="3">
        <f t="shared" si="9"/>
        <v>11960</v>
      </c>
    </row>
    <row r="316" spans="1:12" x14ac:dyDescent="0.35">
      <c r="A316" s="21" t="s">
        <v>69</v>
      </c>
      <c r="B316" s="21" t="s">
        <v>36</v>
      </c>
      <c r="C316" s="22">
        <v>42586</v>
      </c>
      <c r="E316" s="3">
        <f t="shared" si="8"/>
        <v>6078.5714285714284</v>
      </c>
      <c r="F316" s="25">
        <v>370</v>
      </c>
      <c r="J316" s="24">
        <v>5285.7142857142853</v>
      </c>
      <c r="K316" s="3">
        <f t="shared" si="9"/>
        <v>6078.5714285714284</v>
      </c>
    </row>
    <row r="317" spans="1:12" x14ac:dyDescent="0.35">
      <c r="A317" s="21" t="s">
        <v>69</v>
      </c>
      <c r="B317" s="21" t="s">
        <v>36</v>
      </c>
      <c r="C317" s="22">
        <v>42951</v>
      </c>
      <c r="E317" s="3">
        <f t="shared" si="8"/>
        <v>8138.461538461539</v>
      </c>
      <c r="F317" s="25">
        <v>460</v>
      </c>
      <c r="J317" s="24">
        <v>7076.9230769230771</v>
      </c>
      <c r="K317" s="3">
        <f t="shared" si="9"/>
        <v>8138.461538461539</v>
      </c>
    </row>
    <row r="318" spans="1:12" x14ac:dyDescent="0.35">
      <c r="K318" s="3">
        <f t="shared" si="9"/>
        <v>0</v>
      </c>
    </row>
    <row r="319" spans="1:12" x14ac:dyDescent="0.35">
      <c r="A319" s="21" t="s">
        <v>63</v>
      </c>
      <c r="B319" s="21" t="s">
        <v>37</v>
      </c>
      <c r="C319" s="22">
        <v>40129</v>
      </c>
      <c r="K319" s="3">
        <f t="shared" si="9"/>
        <v>0</v>
      </c>
    </row>
    <row r="320" spans="1:12" x14ac:dyDescent="0.35">
      <c r="A320" s="21" t="s">
        <v>63</v>
      </c>
      <c r="B320" s="21" t="s">
        <v>37</v>
      </c>
      <c r="C320" s="22">
        <v>40447</v>
      </c>
      <c r="E320" s="3">
        <f>K320</f>
        <v>4293.3333333333339</v>
      </c>
      <c r="F320" s="3">
        <v>112</v>
      </c>
      <c r="J320" s="3">
        <v>3733.3333333333335</v>
      </c>
      <c r="K320" s="3">
        <f t="shared" si="9"/>
        <v>4293.3333333333339</v>
      </c>
    </row>
    <row r="321" spans="1:12" x14ac:dyDescent="0.35">
      <c r="A321" s="21"/>
      <c r="B321" s="21"/>
      <c r="C321" s="22"/>
      <c r="J321" s="3"/>
      <c r="K321" s="3">
        <f t="shared" si="9"/>
        <v>0</v>
      </c>
    </row>
    <row r="322" spans="1:12" x14ac:dyDescent="0.35">
      <c r="A322" s="21" t="s">
        <v>64</v>
      </c>
      <c r="B322" s="21" t="s">
        <v>38</v>
      </c>
      <c r="C322" s="22">
        <v>40129</v>
      </c>
      <c r="J322" s="3"/>
      <c r="K322" s="3">
        <f t="shared" si="9"/>
        <v>0</v>
      </c>
    </row>
    <row r="323" spans="1:12" x14ac:dyDescent="0.35">
      <c r="A323" s="21" t="s">
        <v>64</v>
      </c>
      <c r="B323" s="21" t="s">
        <v>38</v>
      </c>
      <c r="C323" s="22">
        <v>40447</v>
      </c>
      <c r="E323" s="3">
        <f t="shared" ref="E323" si="10">K323</f>
        <v>6018.3333333333339</v>
      </c>
      <c r="F323" s="3">
        <v>157</v>
      </c>
      <c r="J323" s="3">
        <v>5233.3333333333339</v>
      </c>
      <c r="K323" s="3">
        <f t="shared" si="9"/>
        <v>6018.3333333333339</v>
      </c>
    </row>
    <row r="324" spans="1:12" x14ac:dyDescent="0.35">
      <c r="A324" s="21"/>
      <c r="B324" s="21"/>
      <c r="C324" s="22"/>
    </row>
    <row r="325" spans="1:12" x14ac:dyDescent="0.35">
      <c r="A325" s="21" t="s">
        <v>70</v>
      </c>
      <c r="B325" s="21" t="s">
        <v>78</v>
      </c>
      <c r="C325" s="22">
        <v>41878</v>
      </c>
      <c r="E325" s="21">
        <v>0</v>
      </c>
      <c r="F325" s="21">
        <v>0</v>
      </c>
    </row>
    <row r="326" spans="1:12" x14ac:dyDescent="0.35">
      <c r="A326" s="21" t="s">
        <v>70</v>
      </c>
      <c r="B326" s="21" t="s">
        <v>78</v>
      </c>
      <c r="C326" s="22">
        <v>42228</v>
      </c>
      <c r="E326">
        <f>K326</f>
        <v>8320</v>
      </c>
      <c r="F326">
        <v>600</v>
      </c>
      <c r="J326">
        <v>5200</v>
      </c>
      <c r="K326" s="3">
        <f>(J326*0.6)+J326</f>
        <v>8320</v>
      </c>
      <c r="L326" s="11" t="s">
        <v>49</v>
      </c>
    </row>
    <row r="327" spans="1:12" x14ac:dyDescent="0.35">
      <c r="A327" s="21" t="s">
        <v>70</v>
      </c>
      <c r="B327" s="21" t="s">
        <v>78</v>
      </c>
      <c r="C327" s="22">
        <v>42584</v>
      </c>
      <c r="E327">
        <f t="shared" ref="E327:E328" si="11">K327</f>
        <v>5760</v>
      </c>
      <c r="F327">
        <v>200</v>
      </c>
      <c r="J327">
        <v>3600</v>
      </c>
      <c r="K327" s="3">
        <f t="shared" ref="K327:K328" si="12">(J327*0.6)+J327</f>
        <v>5760</v>
      </c>
    </row>
    <row r="328" spans="1:12" x14ac:dyDescent="0.35">
      <c r="A328" s="21" t="s">
        <v>70</v>
      </c>
      <c r="B328" s="21" t="s">
        <v>78</v>
      </c>
      <c r="C328" s="22">
        <v>42956</v>
      </c>
      <c r="E328">
        <f t="shared" si="11"/>
        <v>10720</v>
      </c>
      <c r="F328">
        <v>300</v>
      </c>
      <c r="J328">
        <v>6700</v>
      </c>
      <c r="K328" s="3">
        <f t="shared" si="12"/>
        <v>10720</v>
      </c>
    </row>
    <row r="329" spans="1:12" x14ac:dyDescent="0.35">
      <c r="A329" s="21"/>
      <c r="B329" s="21"/>
      <c r="C329" s="22"/>
      <c r="E329" s="25"/>
      <c r="F329" s="25"/>
    </row>
    <row r="330" spans="1:12" x14ac:dyDescent="0.35">
      <c r="A330" s="21" t="s">
        <v>46</v>
      </c>
      <c r="B330" s="21" t="s">
        <v>46</v>
      </c>
      <c r="C330" s="22">
        <v>42493</v>
      </c>
      <c r="E330" s="21">
        <v>0</v>
      </c>
      <c r="F330" s="21">
        <v>0</v>
      </c>
    </row>
    <row r="331" spans="1:12" x14ac:dyDescent="0.35">
      <c r="A331" s="21" t="s">
        <v>46</v>
      </c>
      <c r="B331" s="21" t="s">
        <v>46</v>
      </c>
      <c r="C331" s="22">
        <v>43052</v>
      </c>
      <c r="E331" s="21">
        <v>9100</v>
      </c>
      <c r="F331" s="21">
        <v>880</v>
      </c>
    </row>
    <row r="332" spans="1:12" x14ac:dyDescent="0.35">
      <c r="A332" s="21" t="s">
        <v>46</v>
      </c>
      <c r="B332" s="21" t="s">
        <v>46</v>
      </c>
      <c r="C332" s="22">
        <v>43346</v>
      </c>
      <c r="E332" s="21">
        <v>5800</v>
      </c>
      <c r="F332" s="21">
        <v>400</v>
      </c>
    </row>
    <row r="333" spans="1:12" x14ac:dyDescent="0.35">
      <c r="A333" s="21" t="s">
        <v>46</v>
      </c>
      <c r="B333" s="21" t="s">
        <v>46</v>
      </c>
      <c r="C333" s="22">
        <v>43724</v>
      </c>
      <c r="E333" s="21">
        <v>7800</v>
      </c>
      <c r="F333" s="21">
        <v>260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10DE-155A-48FC-91D1-C7EF10AC0C2B}">
  <dimension ref="A1:H343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8.7265625" defaultRowHeight="14.5" x14ac:dyDescent="0.35"/>
  <cols>
    <col min="1" max="1" width="27.36328125" style="11" bestFit="1" customWidth="1"/>
    <col min="2" max="2" width="10.81640625" style="12" bestFit="1" customWidth="1"/>
    <col min="3" max="3" width="24.26953125" style="3" bestFit="1" customWidth="1"/>
    <col min="4" max="4" width="24.26953125" style="3" customWidth="1"/>
    <col min="5" max="5" width="18.54296875" style="3" bestFit="1" customWidth="1"/>
    <col min="6" max="6" width="18.54296875" style="3" customWidth="1"/>
    <col min="7" max="7" width="23.7265625" style="3" bestFit="1" customWidth="1"/>
    <col min="8" max="16384" width="8.7265625" style="11"/>
  </cols>
  <sheetData>
    <row r="1" spans="1:8" s="7" customFormat="1" x14ac:dyDescent="0.35">
      <c r="A1" s="7" t="s">
        <v>0</v>
      </c>
      <c r="B1" s="8" t="s">
        <v>10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7" t="s">
        <v>44</v>
      </c>
    </row>
    <row r="2" spans="1:8" s="9" customFormat="1" x14ac:dyDescent="0.35">
      <c r="A2" s="9" t="s">
        <v>1</v>
      </c>
      <c r="B2" s="10">
        <v>44699</v>
      </c>
      <c r="C2" s="2">
        <v>0</v>
      </c>
      <c r="D2" s="2"/>
      <c r="E2" s="2">
        <v>0</v>
      </c>
      <c r="F2" s="2"/>
      <c r="G2" s="2">
        <v>0</v>
      </c>
    </row>
    <row r="3" spans="1:8" x14ac:dyDescent="0.35">
      <c r="A3" s="11" t="s">
        <v>1</v>
      </c>
      <c r="B3" s="12">
        <v>44714</v>
      </c>
      <c r="C3" s="3">
        <v>5</v>
      </c>
    </row>
    <row r="4" spans="1:8" x14ac:dyDescent="0.35">
      <c r="A4" s="11" t="s">
        <v>1</v>
      </c>
      <c r="B4" s="12">
        <v>44721</v>
      </c>
      <c r="C4" s="3">
        <v>10</v>
      </c>
    </row>
    <row r="5" spans="1:8" x14ac:dyDescent="0.35">
      <c r="A5" s="11" t="s">
        <v>1</v>
      </c>
      <c r="B5" s="12">
        <v>44728</v>
      </c>
      <c r="C5" s="3">
        <v>10.5</v>
      </c>
    </row>
    <row r="6" spans="1:8" x14ac:dyDescent="0.35">
      <c r="A6" s="11" t="s">
        <v>1</v>
      </c>
      <c r="B6" s="12">
        <v>44742</v>
      </c>
      <c r="C6" s="3">
        <v>12.75</v>
      </c>
    </row>
    <row r="7" spans="1:8" x14ac:dyDescent="0.35">
      <c r="A7" s="11" t="s">
        <v>1</v>
      </c>
      <c r="B7" s="12">
        <v>44749</v>
      </c>
      <c r="C7" s="3">
        <v>12.5</v>
      </c>
    </row>
    <row r="8" spans="1:8" x14ac:dyDescent="0.35">
      <c r="A8" s="11" t="s">
        <v>1</v>
      </c>
      <c r="B8" s="12">
        <v>44756</v>
      </c>
      <c r="C8" s="3">
        <v>14.5</v>
      </c>
    </row>
    <row r="9" spans="1:8" x14ac:dyDescent="0.35">
      <c r="A9" s="11" t="s">
        <v>1</v>
      </c>
      <c r="B9" s="12">
        <v>44763</v>
      </c>
      <c r="C9" s="3">
        <v>16.75</v>
      </c>
    </row>
    <row r="10" spans="1:8" x14ac:dyDescent="0.35">
      <c r="A10" s="11" t="s">
        <v>1</v>
      </c>
      <c r="B10" s="12">
        <v>44775</v>
      </c>
      <c r="C10" s="3">
        <v>18.25</v>
      </c>
    </row>
    <row r="11" spans="1:8" x14ac:dyDescent="0.35">
      <c r="A11" s="11" t="s">
        <v>1</v>
      </c>
      <c r="B11" s="12">
        <v>44799</v>
      </c>
      <c r="C11" s="3">
        <v>20</v>
      </c>
    </row>
    <row r="12" spans="1:8" x14ac:dyDescent="0.35">
      <c r="A12" s="11" t="s">
        <v>1</v>
      </c>
      <c r="B12" s="12">
        <v>44805</v>
      </c>
      <c r="C12" s="3">
        <v>23.5</v>
      </c>
    </row>
    <row r="13" spans="1:8" x14ac:dyDescent="0.35">
      <c r="A13" s="11" t="s">
        <v>1</v>
      </c>
      <c r="B13" s="12">
        <v>44823</v>
      </c>
      <c r="C13" s="3">
        <v>26.5</v>
      </c>
    </row>
    <row r="14" spans="1:8" x14ac:dyDescent="0.35">
      <c r="A14" s="11" t="s">
        <v>1</v>
      </c>
      <c r="B14" s="12">
        <v>44834</v>
      </c>
      <c r="C14" s="3">
        <v>26.75</v>
      </c>
    </row>
    <row r="15" spans="1:8" x14ac:dyDescent="0.35">
      <c r="A15" s="11" t="s">
        <v>1</v>
      </c>
      <c r="B15" s="12">
        <v>44846</v>
      </c>
      <c r="C15" s="3">
        <v>29</v>
      </c>
    </row>
    <row r="16" spans="1:8" x14ac:dyDescent="0.35">
      <c r="A16" s="11" t="s">
        <v>1</v>
      </c>
      <c r="B16" s="12">
        <v>44869</v>
      </c>
      <c r="C16" s="3">
        <v>30</v>
      </c>
    </row>
    <row r="17" spans="1:7" x14ac:dyDescent="0.35">
      <c r="A17" s="11" t="s">
        <v>1</v>
      </c>
      <c r="B17" s="12">
        <v>44888</v>
      </c>
      <c r="C17" s="3">
        <v>40.5</v>
      </c>
      <c r="E17" s="3">
        <v>0</v>
      </c>
    </row>
    <row r="18" spans="1:7" x14ac:dyDescent="0.35">
      <c r="A18" s="11" t="s">
        <v>1</v>
      </c>
      <c r="B18" s="12">
        <v>44904</v>
      </c>
      <c r="C18" s="3">
        <v>49</v>
      </c>
    </row>
    <row r="19" spans="1:7" x14ac:dyDescent="0.35">
      <c r="A19" s="11" t="s">
        <v>1</v>
      </c>
      <c r="B19" s="12">
        <v>44939</v>
      </c>
      <c r="C19" s="3">
        <v>61</v>
      </c>
    </row>
    <row r="20" spans="1:7" x14ac:dyDescent="0.35">
      <c r="A20" s="11" t="s">
        <v>1</v>
      </c>
      <c r="B20" s="12">
        <v>44949</v>
      </c>
      <c r="C20" s="3">
        <v>70</v>
      </c>
    </row>
    <row r="21" spans="1:7" x14ac:dyDescent="0.35">
      <c r="A21" s="11" t="s">
        <v>1</v>
      </c>
      <c r="B21" s="12">
        <v>44960</v>
      </c>
      <c r="C21" s="3">
        <v>87.5</v>
      </c>
      <c r="E21" s="3">
        <v>4336</v>
      </c>
      <c r="G21" s="3">
        <v>287</v>
      </c>
    </row>
    <row r="22" spans="1:7" x14ac:dyDescent="0.35">
      <c r="A22" s="11" t="s">
        <v>1</v>
      </c>
      <c r="B22" s="12">
        <v>44961</v>
      </c>
      <c r="C22" s="3">
        <v>15</v>
      </c>
    </row>
    <row r="23" spans="1:7" x14ac:dyDescent="0.35">
      <c r="A23" s="11" t="s">
        <v>1</v>
      </c>
      <c r="B23" s="12">
        <v>45058</v>
      </c>
      <c r="C23" s="3">
        <v>29</v>
      </c>
    </row>
    <row r="24" spans="1:7" x14ac:dyDescent="0.35">
      <c r="A24" s="11" t="s">
        <v>1</v>
      </c>
      <c r="B24" s="12">
        <v>45131</v>
      </c>
      <c r="C24" s="3">
        <v>26</v>
      </c>
    </row>
    <row r="25" spans="1:7" x14ac:dyDescent="0.35">
      <c r="A25" s="11" t="s">
        <v>1</v>
      </c>
      <c r="B25" s="12">
        <v>45173</v>
      </c>
      <c r="C25" s="3">
        <v>29</v>
      </c>
    </row>
    <row r="26" spans="1:7" x14ac:dyDescent="0.35">
      <c r="A26" s="11" t="s">
        <v>1</v>
      </c>
      <c r="B26" s="12">
        <v>45202</v>
      </c>
      <c r="C26" s="3">
        <v>25.5</v>
      </c>
    </row>
    <row r="27" spans="1:7" x14ac:dyDescent="0.35">
      <c r="A27" s="11" t="s">
        <v>1</v>
      </c>
      <c r="B27" s="12">
        <v>45226</v>
      </c>
      <c r="C27" s="3">
        <v>59.5</v>
      </c>
    </row>
    <row r="28" spans="1:7" x14ac:dyDescent="0.35">
      <c r="A28" s="11" t="s">
        <v>1</v>
      </c>
      <c r="B28" s="12">
        <v>45247</v>
      </c>
      <c r="C28" s="3">
        <v>63.5</v>
      </c>
    </row>
    <row r="29" spans="1:7" x14ac:dyDescent="0.35">
      <c r="A29" s="11" t="s">
        <v>1</v>
      </c>
      <c r="B29" s="12">
        <v>45264</v>
      </c>
      <c r="C29" s="3">
        <v>66.33</v>
      </c>
    </row>
    <row r="30" spans="1:7" x14ac:dyDescent="0.35">
      <c r="A30" s="11" t="s">
        <v>1</v>
      </c>
      <c r="B30" s="12">
        <v>45329</v>
      </c>
      <c r="C30" s="3">
        <v>92</v>
      </c>
      <c r="E30" s="3">
        <v>1960</v>
      </c>
    </row>
    <row r="32" spans="1:7" s="9" customFormat="1" x14ac:dyDescent="0.35">
      <c r="A32" s="13" t="s">
        <v>4</v>
      </c>
      <c r="B32" s="14">
        <v>44699</v>
      </c>
      <c r="C32" s="4"/>
      <c r="D32" s="4"/>
      <c r="E32" s="2"/>
      <c r="F32" s="2"/>
      <c r="G32" s="2"/>
    </row>
    <row r="33" spans="1:5" x14ac:dyDescent="0.35">
      <c r="A33" s="15" t="s">
        <v>4</v>
      </c>
      <c r="B33" s="16">
        <v>44714</v>
      </c>
      <c r="C33" s="5"/>
      <c r="D33" s="5"/>
    </row>
    <row r="34" spans="1:5" x14ac:dyDescent="0.35">
      <c r="A34" s="15" t="s">
        <v>4</v>
      </c>
      <c r="B34" s="16">
        <v>44721</v>
      </c>
      <c r="C34" s="5">
        <v>10.25</v>
      </c>
      <c r="D34" s="5"/>
    </row>
    <row r="35" spans="1:5" x14ac:dyDescent="0.35">
      <c r="A35" s="15" t="s">
        <v>4</v>
      </c>
      <c r="B35" s="16">
        <v>44728</v>
      </c>
      <c r="C35" s="5">
        <v>10.25</v>
      </c>
      <c r="D35" s="5"/>
    </row>
    <row r="36" spans="1:5" x14ac:dyDescent="0.35">
      <c r="A36" s="15" t="s">
        <v>4</v>
      </c>
      <c r="B36" s="16">
        <v>44742</v>
      </c>
      <c r="C36" s="5">
        <v>12.25</v>
      </c>
      <c r="D36" s="5"/>
    </row>
    <row r="37" spans="1:5" x14ac:dyDescent="0.35">
      <c r="A37" s="15" t="s">
        <v>4</v>
      </c>
      <c r="B37" s="16">
        <v>44749</v>
      </c>
      <c r="C37" s="5">
        <v>12.25</v>
      </c>
      <c r="D37" s="5"/>
    </row>
    <row r="38" spans="1:5" x14ac:dyDescent="0.35">
      <c r="A38" s="15" t="s">
        <v>4</v>
      </c>
      <c r="B38" s="16">
        <v>44756</v>
      </c>
      <c r="C38" s="5">
        <v>14.75</v>
      </c>
      <c r="D38" s="5"/>
    </row>
    <row r="39" spans="1:5" x14ac:dyDescent="0.35">
      <c r="A39" s="15" t="s">
        <v>4</v>
      </c>
      <c r="B39" s="16">
        <v>44763</v>
      </c>
      <c r="C39" s="5">
        <v>17</v>
      </c>
      <c r="D39" s="5"/>
    </row>
    <row r="40" spans="1:5" x14ac:dyDescent="0.35">
      <c r="A40" s="15" t="s">
        <v>4</v>
      </c>
      <c r="B40" s="16">
        <v>44775</v>
      </c>
      <c r="C40" s="5">
        <v>21.25</v>
      </c>
      <c r="D40" s="5"/>
      <c r="E40" s="3">
        <v>25</v>
      </c>
    </row>
    <row r="41" spans="1:5" x14ac:dyDescent="0.35">
      <c r="A41" s="15" t="s">
        <v>4</v>
      </c>
      <c r="B41" s="16">
        <v>44799</v>
      </c>
      <c r="C41" s="5">
        <v>25</v>
      </c>
      <c r="D41" s="5"/>
    </row>
    <row r="42" spans="1:5" x14ac:dyDescent="0.35">
      <c r="A42" s="15" t="s">
        <v>4</v>
      </c>
      <c r="B42" s="16">
        <v>44805</v>
      </c>
      <c r="C42" s="5">
        <v>23</v>
      </c>
      <c r="D42" s="5"/>
    </row>
    <row r="43" spans="1:5" x14ac:dyDescent="0.35">
      <c r="A43" s="15" t="s">
        <v>4</v>
      </c>
      <c r="B43" s="16">
        <v>44823</v>
      </c>
      <c r="C43" s="5">
        <v>27</v>
      </c>
      <c r="D43" s="5"/>
    </row>
    <row r="44" spans="1:5" x14ac:dyDescent="0.35">
      <c r="A44" s="15" t="s">
        <v>4</v>
      </c>
      <c r="B44" s="16">
        <v>44834</v>
      </c>
      <c r="C44" s="5">
        <v>26.5</v>
      </c>
      <c r="D44" s="5"/>
    </row>
    <row r="45" spans="1:5" x14ac:dyDescent="0.35">
      <c r="A45" s="15" t="s">
        <v>4</v>
      </c>
      <c r="B45" s="16">
        <v>44846</v>
      </c>
      <c r="C45" s="5">
        <v>27.75</v>
      </c>
      <c r="D45" s="5"/>
    </row>
    <row r="46" spans="1:5" x14ac:dyDescent="0.35">
      <c r="A46" s="15" t="s">
        <v>4</v>
      </c>
      <c r="B46" s="16">
        <v>44869</v>
      </c>
      <c r="C46" s="5">
        <v>30</v>
      </c>
      <c r="D46" s="5"/>
    </row>
    <row r="47" spans="1:5" x14ac:dyDescent="0.35">
      <c r="A47" s="15" t="s">
        <v>4</v>
      </c>
      <c r="B47" s="16">
        <v>44888</v>
      </c>
      <c r="C47" s="5">
        <v>36.75</v>
      </c>
      <c r="D47" s="5"/>
      <c r="E47" s="3">
        <v>0</v>
      </c>
    </row>
    <row r="48" spans="1:5" x14ac:dyDescent="0.35">
      <c r="A48" s="15" t="s">
        <v>4</v>
      </c>
      <c r="B48" s="16">
        <v>44904</v>
      </c>
      <c r="C48" s="5">
        <v>49.5</v>
      </c>
      <c r="D48" s="5"/>
    </row>
    <row r="49" spans="1:7" x14ac:dyDescent="0.35">
      <c r="A49" s="15" t="s">
        <v>4</v>
      </c>
      <c r="B49" s="16">
        <v>44939</v>
      </c>
      <c r="C49" s="5">
        <v>60.5</v>
      </c>
      <c r="D49" s="5"/>
    </row>
    <row r="50" spans="1:7" x14ac:dyDescent="0.35">
      <c r="A50" s="15" t="s">
        <v>4</v>
      </c>
      <c r="B50" s="16">
        <v>44949</v>
      </c>
      <c r="C50" s="5">
        <v>69.5</v>
      </c>
      <c r="D50" s="5"/>
    </row>
    <row r="51" spans="1:7" x14ac:dyDescent="0.35">
      <c r="A51" s="15" t="s">
        <v>4</v>
      </c>
      <c r="B51" s="17">
        <v>44960</v>
      </c>
      <c r="C51" s="5">
        <v>92</v>
      </c>
      <c r="D51" s="5"/>
      <c r="E51" s="3">
        <v>1698</v>
      </c>
      <c r="G51" s="3">
        <v>91</v>
      </c>
    </row>
    <row r="52" spans="1:7" x14ac:dyDescent="0.35">
      <c r="A52" s="15" t="s">
        <v>4</v>
      </c>
      <c r="B52" s="16">
        <v>44961</v>
      </c>
      <c r="C52" s="5">
        <v>15</v>
      </c>
      <c r="D52" s="5"/>
    </row>
    <row r="53" spans="1:7" x14ac:dyDescent="0.35">
      <c r="A53" s="15" t="s">
        <v>4</v>
      </c>
      <c r="B53" s="16">
        <v>45058</v>
      </c>
      <c r="C53" s="5">
        <v>29</v>
      </c>
      <c r="D53" s="5"/>
    </row>
    <row r="54" spans="1:7" x14ac:dyDescent="0.35">
      <c r="A54" s="15" t="s">
        <v>4</v>
      </c>
      <c r="B54" s="16">
        <v>45131</v>
      </c>
      <c r="C54" s="5">
        <v>28.75</v>
      </c>
      <c r="D54" s="5"/>
    </row>
    <row r="55" spans="1:7" x14ac:dyDescent="0.35">
      <c r="A55" s="15" t="s">
        <v>4</v>
      </c>
      <c r="B55" s="16">
        <v>45173</v>
      </c>
      <c r="C55" s="5">
        <v>27.333333333333332</v>
      </c>
      <c r="D55" s="5"/>
    </row>
    <row r="56" spans="1:7" x14ac:dyDescent="0.35">
      <c r="A56" s="15" t="s">
        <v>4</v>
      </c>
      <c r="B56" s="16">
        <v>45202</v>
      </c>
      <c r="C56" s="5">
        <v>26</v>
      </c>
      <c r="D56" s="5"/>
    </row>
    <row r="57" spans="1:7" x14ac:dyDescent="0.35">
      <c r="A57" s="15" t="s">
        <v>4</v>
      </c>
      <c r="B57" s="16">
        <v>45226</v>
      </c>
      <c r="C57" s="5">
        <v>59.5</v>
      </c>
      <c r="D57" s="5"/>
    </row>
    <row r="58" spans="1:7" x14ac:dyDescent="0.35">
      <c r="A58" s="15" t="s">
        <v>4</v>
      </c>
      <c r="B58" s="16">
        <v>45247</v>
      </c>
      <c r="C58" s="5">
        <v>62.333333333333336</v>
      </c>
      <c r="D58" s="5"/>
    </row>
    <row r="59" spans="1:7" x14ac:dyDescent="0.35">
      <c r="A59" s="15" t="s">
        <v>4</v>
      </c>
      <c r="B59" s="16">
        <v>45264</v>
      </c>
      <c r="C59" s="5">
        <v>63</v>
      </c>
      <c r="D59" s="5"/>
    </row>
    <row r="60" spans="1:7" x14ac:dyDescent="0.35">
      <c r="A60" s="15" t="s">
        <v>4</v>
      </c>
      <c r="B60" s="16">
        <v>45329</v>
      </c>
      <c r="C60" s="5">
        <v>63</v>
      </c>
      <c r="D60" s="5"/>
      <c r="E60" s="3">
        <v>1323</v>
      </c>
    </row>
    <row r="61" spans="1:7" x14ac:dyDescent="0.35">
      <c r="A61" s="18"/>
      <c r="B61" s="16"/>
      <c r="C61" s="5"/>
      <c r="D61" s="5"/>
    </row>
    <row r="62" spans="1:7" s="9" customFormat="1" x14ac:dyDescent="0.35">
      <c r="A62" s="9" t="s">
        <v>6</v>
      </c>
      <c r="B62" s="10">
        <v>44699</v>
      </c>
      <c r="C62" s="2"/>
      <c r="D62" s="2"/>
      <c r="E62" s="2"/>
      <c r="F62" s="2"/>
      <c r="G62" s="2"/>
    </row>
    <row r="63" spans="1:7" x14ac:dyDescent="0.35">
      <c r="A63" s="11" t="s">
        <v>6</v>
      </c>
      <c r="B63" s="12">
        <v>44714</v>
      </c>
    </row>
    <row r="64" spans="1:7" x14ac:dyDescent="0.35">
      <c r="A64" s="11" t="s">
        <v>6</v>
      </c>
      <c r="B64" s="12">
        <v>44721</v>
      </c>
      <c r="C64" s="3">
        <v>10.25</v>
      </c>
    </row>
    <row r="65" spans="1:5" x14ac:dyDescent="0.35">
      <c r="A65" s="11" t="s">
        <v>6</v>
      </c>
      <c r="B65" s="12">
        <v>44728</v>
      </c>
      <c r="C65" s="3">
        <v>10.25</v>
      </c>
    </row>
    <row r="66" spans="1:5" x14ac:dyDescent="0.35">
      <c r="A66" s="11" t="s">
        <v>6</v>
      </c>
      <c r="B66" s="12">
        <v>44742</v>
      </c>
      <c r="C66" s="3">
        <v>11.75</v>
      </c>
    </row>
    <row r="67" spans="1:5" x14ac:dyDescent="0.35">
      <c r="A67" s="11" t="s">
        <v>6</v>
      </c>
      <c r="B67" s="12">
        <v>44749</v>
      </c>
      <c r="C67" s="3">
        <v>12</v>
      </c>
    </row>
    <row r="68" spans="1:5" x14ac:dyDescent="0.35">
      <c r="A68" s="11" t="s">
        <v>6</v>
      </c>
      <c r="B68" s="12">
        <v>44756</v>
      </c>
      <c r="C68" s="3">
        <v>14.25</v>
      </c>
    </row>
    <row r="69" spans="1:5" x14ac:dyDescent="0.35">
      <c r="A69" s="11" t="s">
        <v>6</v>
      </c>
      <c r="B69" s="12">
        <v>44763</v>
      </c>
      <c r="C69" s="3">
        <v>21</v>
      </c>
    </row>
    <row r="70" spans="1:5" x14ac:dyDescent="0.35">
      <c r="A70" s="11" t="s">
        <v>6</v>
      </c>
      <c r="B70" s="12">
        <v>44775</v>
      </c>
      <c r="C70" s="3">
        <v>21.5</v>
      </c>
    </row>
    <row r="71" spans="1:5" x14ac:dyDescent="0.35">
      <c r="A71" s="11" t="s">
        <v>6</v>
      </c>
      <c r="B71" s="12">
        <v>44799</v>
      </c>
      <c r="C71" s="3">
        <v>23</v>
      </c>
      <c r="E71" s="3">
        <v>163</v>
      </c>
    </row>
    <row r="72" spans="1:5" x14ac:dyDescent="0.35">
      <c r="A72" s="11" t="s">
        <v>6</v>
      </c>
      <c r="B72" s="12">
        <v>44805</v>
      </c>
      <c r="C72" s="3">
        <v>25</v>
      </c>
    </row>
    <row r="73" spans="1:5" x14ac:dyDescent="0.35">
      <c r="A73" s="11" t="s">
        <v>6</v>
      </c>
      <c r="B73" s="12">
        <v>44823</v>
      </c>
      <c r="C73" s="3">
        <v>26.25</v>
      </c>
    </row>
    <row r="74" spans="1:5" x14ac:dyDescent="0.35">
      <c r="A74" s="11" t="s">
        <v>6</v>
      </c>
      <c r="B74" s="12">
        <v>44834</v>
      </c>
      <c r="C74" s="3">
        <v>28.75</v>
      </c>
    </row>
    <row r="75" spans="1:5" x14ac:dyDescent="0.35">
      <c r="A75" s="11" t="s">
        <v>6</v>
      </c>
      <c r="B75" s="12">
        <v>44846</v>
      </c>
      <c r="C75" s="3">
        <v>29</v>
      </c>
    </row>
    <row r="76" spans="1:5" x14ac:dyDescent="0.35">
      <c r="A76" s="11" t="s">
        <v>6</v>
      </c>
      <c r="B76" s="12">
        <v>44869</v>
      </c>
      <c r="C76" s="3">
        <v>30.75</v>
      </c>
    </row>
    <row r="77" spans="1:5" x14ac:dyDescent="0.35">
      <c r="A77" s="11" t="s">
        <v>6</v>
      </c>
      <c r="B77" s="12">
        <v>44888</v>
      </c>
      <c r="C77" s="3">
        <v>48</v>
      </c>
      <c r="E77" s="3">
        <v>0</v>
      </c>
    </row>
    <row r="78" spans="1:5" x14ac:dyDescent="0.35">
      <c r="A78" s="11" t="s">
        <v>6</v>
      </c>
      <c r="B78" s="12">
        <v>44904</v>
      </c>
      <c r="C78" s="3">
        <v>55.75</v>
      </c>
    </row>
    <row r="79" spans="1:5" x14ac:dyDescent="0.35">
      <c r="A79" s="11" t="s">
        <v>6</v>
      </c>
      <c r="B79" s="12">
        <v>44939</v>
      </c>
      <c r="C79" s="3">
        <v>59.5</v>
      </c>
    </row>
    <row r="80" spans="1:5" x14ac:dyDescent="0.35">
      <c r="A80" s="11" t="s">
        <v>6</v>
      </c>
      <c r="B80" s="12">
        <v>44949</v>
      </c>
      <c r="C80" s="3">
        <v>71</v>
      </c>
    </row>
    <row r="81" spans="1:7" x14ac:dyDescent="0.35">
      <c r="A81" s="11" t="s">
        <v>6</v>
      </c>
      <c r="B81" s="12">
        <v>44960</v>
      </c>
      <c r="C81" s="3">
        <v>76.25</v>
      </c>
      <c r="E81" s="3">
        <v>6174</v>
      </c>
      <c r="G81" s="3">
        <v>300</v>
      </c>
    </row>
    <row r="82" spans="1:7" x14ac:dyDescent="0.35">
      <c r="A82" s="11" t="s">
        <v>6</v>
      </c>
      <c r="B82" s="12">
        <v>44961</v>
      </c>
      <c r="C82" s="3">
        <v>15</v>
      </c>
    </row>
    <row r="83" spans="1:7" x14ac:dyDescent="0.35">
      <c r="A83" s="11" t="s">
        <v>6</v>
      </c>
      <c r="B83" s="12">
        <v>45058</v>
      </c>
      <c r="C83" s="3">
        <v>29</v>
      </c>
    </row>
    <row r="84" spans="1:7" x14ac:dyDescent="0.35">
      <c r="A84" s="11" t="s">
        <v>6</v>
      </c>
      <c r="B84" s="12">
        <v>45131</v>
      </c>
      <c r="C84" s="3">
        <v>29</v>
      </c>
    </row>
    <row r="85" spans="1:7" x14ac:dyDescent="0.35">
      <c r="A85" s="11" t="s">
        <v>6</v>
      </c>
      <c r="B85" s="12">
        <v>45173</v>
      </c>
      <c r="C85" s="3">
        <v>29</v>
      </c>
    </row>
    <row r="86" spans="1:7" x14ac:dyDescent="0.35">
      <c r="A86" s="11" t="s">
        <v>6</v>
      </c>
      <c r="B86" s="12">
        <v>45202</v>
      </c>
      <c r="C86" s="3">
        <v>31.5</v>
      </c>
    </row>
    <row r="87" spans="1:7" x14ac:dyDescent="0.35">
      <c r="A87" s="11" t="s">
        <v>6</v>
      </c>
      <c r="B87" s="12">
        <v>45226</v>
      </c>
      <c r="C87" s="3">
        <v>59</v>
      </c>
    </row>
    <row r="88" spans="1:7" x14ac:dyDescent="0.35">
      <c r="A88" s="11" t="s">
        <v>6</v>
      </c>
      <c r="B88" s="12">
        <v>45247</v>
      </c>
      <c r="C88" s="3">
        <v>62</v>
      </c>
    </row>
    <row r="89" spans="1:7" x14ac:dyDescent="0.35">
      <c r="A89" s="11" t="s">
        <v>6</v>
      </c>
      <c r="B89" s="12">
        <v>45264</v>
      </c>
      <c r="C89" s="3">
        <v>62</v>
      </c>
    </row>
    <row r="90" spans="1:7" x14ac:dyDescent="0.35">
      <c r="A90" s="11" t="s">
        <v>6</v>
      </c>
      <c r="B90" s="12">
        <v>45329</v>
      </c>
      <c r="C90" s="3">
        <v>92</v>
      </c>
      <c r="E90" s="3">
        <v>2865</v>
      </c>
      <c r="G90" s="3">
        <v>52</v>
      </c>
    </row>
    <row r="92" spans="1:7" s="9" customFormat="1" x14ac:dyDescent="0.35">
      <c r="A92" s="9" t="s">
        <v>9</v>
      </c>
      <c r="B92" s="10">
        <v>44699</v>
      </c>
      <c r="C92" s="2"/>
      <c r="D92" s="2"/>
      <c r="E92" s="2"/>
      <c r="F92" s="2"/>
      <c r="G92" s="2"/>
    </row>
    <row r="93" spans="1:7" x14ac:dyDescent="0.35">
      <c r="A93" s="11" t="s">
        <v>9</v>
      </c>
      <c r="B93" s="12">
        <v>44714</v>
      </c>
    </row>
    <row r="94" spans="1:7" x14ac:dyDescent="0.35">
      <c r="A94" s="11" t="s">
        <v>9</v>
      </c>
      <c r="B94" s="12">
        <v>44721</v>
      </c>
      <c r="C94" s="3">
        <v>10</v>
      </c>
    </row>
    <row r="95" spans="1:7" x14ac:dyDescent="0.35">
      <c r="A95" s="11" t="s">
        <v>9</v>
      </c>
      <c r="B95" s="12">
        <v>44728</v>
      </c>
      <c r="C95" s="3">
        <v>10.25</v>
      </c>
    </row>
    <row r="96" spans="1:7" x14ac:dyDescent="0.35">
      <c r="A96" s="11" t="s">
        <v>9</v>
      </c>
      <c r="B96" s="12">
        <v>44742</v>
      </c>
      <c r="C96" s="3">
        <v>12.25</v>
      </c>
    </row>
    <row r="97" spans="1:7" x14ac:dyDescent="0.35">
      <c r="A97" s="11" t="s">
        <v>9</v>
      </c>
      <c r="B97" s="12">
        <v>44749</v>
      </c>
      <c r="C97" s="3">
        <v>12.5</v>
      </c>
    </row>
    <row r="98" spans="1:7" x14ac:dyDescent="0.35">
      <c r="A98" s="11" t="s">
        <v>9</v>
      </c>
      <c r="B98" s="12">
        <v>44756</v>
      </c>
      <c r="C98" s="3">
        <v>14.5</v>
      </c>
    </row>
    <row r="99" spans="1:7" x14ac:dyDescent="0.35">
      <c r="A99" s="11" t="s">
        <v>9</v>
      </c>
      <c r="B99" s="12">
        <v>44763</v>
      </c>
      <c r="C99" s="3">
        <v>21.25</v>
      </c>
    </row>
    <row r="100" spans="1:7" x14ac:dyDescent="0.35">
      <c r="A100" s="11" t="s">
        <v>9</v>
      </c>
      <c r="B100" s="12">
        <v>44775</v>
      </c>
      <c r="C100" s="3">
        <v>22</v>
      </c>
      <c r="E100" s="3">
        <v>37</v>
      </c>
    </row>
    <row r="101" spans="1:7" x14ac:dyDescent="0.35">
      <c r="A101" s="11" t="s">
        <v>9</v>
      </c>
      <c r="B101" s="12">
        <v>44799</v>
      </c>
      <c r="C101" s="3">
        <v>23</v>
      </c>
      <c r="E101" s="3">
        <v>68</v>
      </c>
    </row>
    <row r="102" spans="1:7" x14ac:dyDescent="0.35">
      <c r="A102" s="11" t="s">
        <v>9</v>
      </c>
      <c r="B102" s="12">
        <v>44805</v>
      </c>
      <c r="C102" s="3">
        <v>23</v>
      </c>
    </row>
    <row r="103" spans="1:7" x14ac:dyDescent="0.35">
      <c r="A103" s="11" t="s">
        <v>9</v>
      </c>
      <c r="B103" s="12">
        <v>44823</v>
      </c>
      <c r="C103" s="3">
        <v>27.25</v>
      </c>
    </row>
    <row r="104" spans="1:7" x14ac:dyDescent="0.35">
      <c r="A104" s="11" t="s">
        <v>9</v>
      </c>
      <c r="B104" s="12">
        <v>44834</v>
      </c>
      <c r="C104" s="3">
        <v>28.75</v>
      </c>
    </row>
    <row r="105" spans="1:7" x14ac:dyDescent="0.35">
      <c r="A105" s="11" t="s">
        <v>9</v>
      </c>
      <c r="B105" s="12">
        <v>44846</v>
      </c>
      <c r="C105" s="3">
        <v>28.75</v>
      </c>
    </row>
    <row r="106" spans="1:7" x14ac:dyDescent="0.35">
      <c r="A106" s="11" t="s">
        <v>9</v>
      </c>
      <c r="B106" s="12">
        <v>44869</v>
      </c>
      <c r="C106" s="3">
        <v>29.5</v>
      </c>
    </row>
    <row r="107" spans="1:7" x14ac:dyDescent="0.35">
      <c r="A107" s="11" t="s">
        <v>9</v>
      </c>
      <c r="B107" s="12">
        <v>44888</v>
      </c>
      <c r="C107" s="3">
        <v>40</v>
      </c>
    </row>
    <row r="108" spans="1:7" x14ac:dyDescent="0.35">
      <c r="A108" s="11" t="s">
        <v>9</v>
      </c>
      <c r="B108" s="12">
        <v>44904</v>
      </c>
      <c r="C108" s="3">
        <v>56</v>
      </c>
    </row>
    <row r="109" spans="1:7" x14ac:dyDescent="0.35">
      <c r="A109" s="11" t="s">
        <v>9</v>
      </c>
      <c r="B109" s="12">
        <v>44939</v>
      </c>
      <c r="C109" s="3">
        <v>60.5</v>
      </c>
    </row>
    <row r="110" spans="1:7" x14ac:dyDescent="0.35">
      <c r="A110" s="11" t="s">
        <v>9</v>
      </c>
      <c r="B110" s="12">
        <v>44949</v>
      </c>
      <c r="C110" s="3">
        <v>70</v>
      </c>
    </row>
    <row r="111" spans="1:7" x14ac:dyDescent="0.35">
      <c r="A111" s="11" t="s">
        <v>9</v>
      </c>
      <c r="B111" s="12">
        <v>44960</v>
      </c>
      <c r="C111" s="3">
        <v>92</v>
      </c>
      <c r="E111" s="3">
        <v>3571</v>
      </c>
      <c r="G111" s="3">
        <v>93</v>
      </c>
    </row>
    <row r="112" spans="1:7" x14ac:dyDescent="0.35">
      <c r="A112" s="11" t="s">
        <v>9</v>
      </c>
      <c r="B112" s="12">
        <v>44961</v>
      </c>
      <c r="C112" s="3">
        <v>15</v>
      </c>
    </row>
    <row r="113" spans="1:7" x14ac:dyDescent="0.35">
      <c r="A113" s="11" t="s">
        <v>9</v>
      </c>
      <c r="B113" s="12">
        <v>45058</v>
      </c>
      <c r="C113" s="3">
        <v>29</v>
      </c>
    </row>
    <row r="114" spans="1:7" x14ac:dyDescent="0.35">
      <c r="A114" s="11" t="s">
        <v>9</v>
      </c>
      <c r="B114" s="12">
        <v>45131</v>
      </c>
      <c r="C114" s="3">
        <v>26.5</v>
      </c>
    </row>
    <row r="115" spans="1:7" x14ac:dyDescent="0.35">
      <c r="A115" s="11" t="s">
        <v>9</v>
      </c>
      <c r="B115" s="12">
        <v>45173</v>
      </c>
      <c r="C115" s="3">
        <v>28.5</v>
      </c>
    </row>
    <row r="116" spans="1:7" x14ac:dyDescent="0.35">
      <c r="A116" s="11" t="s">
        <v>9</v>
      </c>
      <c r="B116" s="12">
        <v>45202</v>
      </c>
      <c r="C116" s="3">
        <v>28.33</v>
      </c>
    </row>
    <row r="117" spans="1:7" x14ac:dyDescent="0.35">
      <c r="A117" s="11" t="s">
        <v>9</v>
      </c>
      <c r="B117" s="12">
        <v>45226</v>
      </c>
      <c r="C117" s="3">
        <v>59</v>
      </c>
    </row>
    <row r="118" spans="1:7" x14ac:dyDescent="0.35">
      <c r="A118" s="11" t="s">
        <v>9</v>
      </c>
      <c r="B118" s="12">
        <v>45247</v>
      </c>
      <c r="C118" s="3">
        <v>62.33</v>
      </c>
    </row>
    <row r="119" spans="1:7" x14ac:dyDescent="0.35">
      <c r="A119" s="11" t="s">
        <v>9</v>
      </c>
      <c r="B119" s="12">
        <v>45264</v>
      </c>
      <c r="C119" s="3">
        <v>63.67</v>
      </c>
    </row>
    <row r="120" spans="1:7" x14ac:dyDescent="0.35">
      <c r="A120" s="11" t="s">
        <v>9</v>
      </c>
      <c r="B120" s="12">
        <v>45329</v>
      </c>
      <c r="C120" s="3">
        <v>92</v>
      </c>
      <c r="E120" s="3">
        <v>170</v>
      </c>
      <c r="G120" s="3">
        <v>14</v>
      </c>
    </row>
    <row r="122" spans="1:7" s="9" customFormat="1" x14ac:dyDescent="0.35">
      <c r="A122" s="9" t="s">
        <v>3</v>
      </c>
      <c r="B122" s="10">
        <v>44788</v>
      </c>
      <c r="C122" s="2">
        <v>23.5</v>
      </c>
      <c r="D122" s="2"/>
      <c r="E122" s="2">
        <v>0</v>
      </c>
      <c r="F122" s="2"/>
      <c r="G122" s="2"/>
    </row>
    <row r="123" spans="1:7" x14ac:dyDescent="0.35">
      <c r="A123" s="11" t="s">
        <v>3</v>
      </c>
      <c r="B123" s="12">
        <v>44802</v>
      </c>
      <c r="C123" s="3">
        <v>25.5</v>
      </c>
    </row>
    <row r="124" spans="1:7" x14ac:dyDescent="0.35">
      <c r="A124" s="11" t="s">
        <v>3</v>
      </c>
      <c r="B124" s="12">
        <v>44816</v>
      </c>
      <c r="C124" s="3">
        <v>27.25</v>
      </c>
    </row>
    <row r="125" spans="1:7" x14ac:dyDescent="0.35">
      <c r="A125" s="11" t="s">
        <v>3</v>
      </c>
      <c r="B125" s="12">
        <v>44830</v>
      </c>
      <c r="C125" s="3">
        <v>29</v>
      </c>
    </row>
    <row r="126" spans="1:7" x14ac:dyDescent="0.35">
      <c r="A126" s="11" t="s">
        <v>3</v>
      </c>
      <c r="B126" s="12">
        <v>44847</v>
      </c>
      <c r="C126" s="3">
        <v>29</v>
      </c>
    </row>
    <row r="127" spans="1:7" x14ac:dyDescent="0.35">
      <c r="A127" s="11" t="s">
        <v>3</v>
      </c>
      <c r="B127" s="12">
        <v>44862</v>
      </c>
      <c r="C127" s="3">
        <v>31.5</v>
      </c>
    </row>
    <row r="128" spans="1:7" x14ac:dyDescent="0.35">
      <c r="A128" s="11" t="s">
        <v>3</v>
      </c>
      <c r="B128" s="12">
        <v>44876</v>
      </c>
      <c r="C128" s="3">
        <v>31.25</v>
      </c>
    </row>
    <row r="129" spans="1:7" x14ac:dyDescent="0.35">
      <c r="A129" s="11" t="s">
        <v>3</v>
      </c>
      <c r="B129" s="12">
        <v>44890</v>
      </c>
      <c r="C129" s="3">
        <v>33</v>
      </c>
    </row>
    <row r="130" spans="1:7" x14ac:dyDescent="0.35">
      <c r="A130" s="11" t="s">
        <v>3</v>
      </c>
      <c r="B130" s="12">
        <v>44903</v>
      </c>
      <c r="C130" s="3">
        <v>37.75</v>
      </c>
    </row>
    <row r="131" spans="1:7" x14ac:dyDescent="0.35">
      <c r="A131" s="11" t="s">
        <v>3</v>
      </c>
      <c r="B131" s="12">
        <v>44931</v>
      </c>
      <c r="C131" s="3">
        <v>47.75</v>
      </c>
    </row>
    <row r="132" spans="1:7" x14ac:dyDescent="0.35">
      <c r="A132" s="11" t="s">
        <v>3</v>
      </c>
      <c r="B132" s="12">
        <v>44949</v>
      </c>
      <c r="C132" s="3">
        <v>49</v>
      </c>
    </row>
    <row r="133" spans="1:7" x14ac:dyDescent="0.35">
      <c r="A133" s="11" t="s">
        <v>3</v>
      </c>
      <c r="B133" s="12">
        <v>44970</v>
      </c>
      <c r="C133" s="3">
        <v>61.75</v>
      </c>
    </row>
    <row r="134" spans="1:7" x14ac:dyDescent="0.35">
      <c r="A134" s="11" t="s">
        <v>3</v>
      </c>
      <c r="B134" s="12">
        <v>45040</v>
      </c>
      <c r="C134" s="3">
        <v>92</v>
      </c>
      <c r="E134" s="3">
        <v>14238</v>
      </c>
      <c r="G134" s="3">
        <v>35</v>
      </c>
    </row>
    <row r="135" spans="1:7" x14ac:dyDescent="0.35">
      <c r="A135" s="11" t="s">
        <v>3</v>
      </c>
      <c r="B135" s="12">
        <v>45075</v>
      </c>
      <c r="C135" s="3">
        <v>29</v>
      </c>
    </row>
    <row r="136" spans="1:7" x14ac:dyDescent="0.35">
      <c r="A136" s="11" t="s">
        <v>3</v>
      </c>
      <c r="B136" s="12">
        <v>45104</v>
      </c>
      <c r="C136" s="3">
        <v>29</v>
      </c>
    </row>
    <row r="137" spans="1:7" x14ac:dyDescent="0.35">
      <c r="A137" s="11" t="s">
        <v>3</v>
      </c>
      <c r="B137" s="12">
        <v>45124</v>
      </c>
      <c r="C137" s="3">
        <v>29</v>
      </c>
    </row>
    <row r="138" spans="1:7" x14ac:dyDescent="0.35">
      <c r="A138" s="11" t="s">
        <v>3</v>
      </c>
      <c r="B138" s="12">
        <v>45151</v>
      </c>
      <c r="C138" s="3">
        <v>28.75</v>
      </c>
    </row>
    <row r="139" spans="1:7" x14ac:dyDescent="0.35">
      <c r="A139" s="11" t="s">
        <v>3</v>
      </c>
      <c r="B139" s="12">
        <v>45180</v>
      </c>
      <c r="C139" s="3">
        <v>30</v>
      </c>
    </row>
    <row r="140" spans="1:7" x14ac:dyDescent="0.35">
      <c r="A140" s="11" t="s">
        <v>3</v>
      </c>
      <c r="B140" s="12">
        <v>45202</v>
      </c>
      <c r="C140" s="3">
        <v>30</v>
      </c>
    </row>
    <row r="141" spans="1:7" x14ac:dyDescent="0.35">
      <c r="A141" s="11" t="s">
        <v>3</v>
      </c>
      <c r="B141" s="12">
        <v>45215</v>
      </c>
      <c r="C141" s="3">
        <v>31.75</v>
      </c>
    </row>
    <row r="142" spans="1:7" x14ac:dyDescent="0.35">
      <c r="A142" s="11" t="s">
        <v>3</v>
      </c>
      <c r="B142" s="12">
        <v>45242</v>
      </c>
      <c r="C142" s="3">
        <v>31.5</v>
      </c>
    </row>
    <row r="143" spans="1:7" x14ac:dyDescent="0.35">
      <c r="A143" s="11" t="s">
        <v>3</v>
      </c>
      <c r="B143" s="12">
        <v>45299</v>
      </c>
      <c r="C143" s="3">
        <v>43.75</v>
      </c>
    </row>
    <row r="144" spans="1:7" x14ac:dyDescent="0.35">
      <c r="A144" s="11" t="s">
        <v>3</v>
      </c>
      <c r="B144" s="12">
        <v>45355</v>
      </c>
      <c r="C144" s="3">
        <v>44</v>
      </c>
      <c r="E144" s="3">
        <v>10636</v>
      </c>
    </row>
    <row r="146" spans="1:7" s="9" customFormat="1" x14ac:dyDescent="0.35">
      <c r="A146" s="9" t="s">
        <v>5</v>
      </c>
      <c r="B146" s="10">
        <v>45097</v>
      </c>
      <c r="C146" s="2"/>
      <c r="D146" s="2"/>
      <c r="E146" s="2"/>
      <c r="F146" s="2"/>
      <c r="G146" s="2"/>
    </row>
    <row r="147" spans="1:7" x14ac:dyDescent="0.35">
      <c r="A147" s="11" t="s">
        <v>5</v>
      </c>
      <c r="B147" s="12">
        <v>44788</v>
      </c>
      <c r="C147" s="3">
        <v>24</v>
      </c>
    </row>
    <row r="148" spans="1:7" x14ac:dyDescent="0.35">
      <c r="A148" s="11" t="s">
        <v>5</v>
      </c>
      <c r="B148" s="12">
        <v>44802</v>
      </c>
      <c r="C148" s="3">
        <v>27</v>
      </c>
      <c r="E148" s="3">
        <v>300</v>
      </c>
    </row>
    <row r="149" spans="1:7" x14ac:dyDescent="0.35">
      <c r="A149" s="11" t="s">
        <v>5</v>
      </c>
      <c r="B149" s="12">
        <v>44816</v>
      </c>
      <c r="C149" s="3">
        <v>27.75</v>
      </c>
    </row>
    <row r="150" spans="1:7" x14ac:dyDescent="0.35">
      <c r="A150" s="11" t="s">
        <v>5</v>
      </c>
      <c r="B150" s="12">
        <v>44830</v>
      </c>
      <c r="C150" s="3">
        <v>29</v>
      </c>
    </row>
    <row r="151" spans="1:7" x14ac:dyDescent="0.35">
      <c r="A151" s="11" t="s">
        <v>5</v>
      </c>
      <c r="B151" s="12">
        <v>44847</v>
      </c>
      <c r="C151" s="3">
        <v>29</v>
      </c>
    </row>
    <row r="152" spans="1:7" x14ac:dyDescent="0.35">
      <c r="A152" s="11" t="s">
        <v>5</v>
      </c>
      <c r="B152" s="12">
        <v>44862</v>
      </c>
      <c r="C152" s="3">
        <v>30.75</v>
      </c>
    </row>
    <row r="153" spans="1:7" x14ac:dyDescent="0.35">
      <c r="A153" s="11" t="s">
        <v>5</v>
      </c>
      <c r="B153" s="12">
        <v>44876</v>
      </c>
      <c r="C153" s="3">
        <v>31</v>
      </c>
    </row>
    <row r="154" spans="1:7" x14ac:dyDescent="0.35">
      <c r="A154" s="11" t="s">
        <v>5</v>
      </c>
      <c r="B154" s="12">
        <v>44890</v>
      </c>
      <c r="C154" s="3">
        <v>31.75</v>
      </c>
    </row>
    <row r="155" spans="1:7" x14ac:dyDescent="0.35">
      <c r="A155" s="11" t="s">
        <v>5</v>
      </c>
      <c r="B155" s="12">
        <v>44903</v>
      </c>
      <c r="C155" s="3">
        <v>34.25</v>
      </c>
    </row>
    <row r="156" spans="1:7" x14ac:dyDescent="0.35">
      <c r="A156" s="11" t="s">
        <v>5</v>
      </c>
      <c r="B156" s="12">
        <v>44931</v>
      </c>
      <c r="C156" s="3">
        <v>41</v>
      </c>
    </row>
    <row r="157" spans="1:7" x14ac:dyDescent="0.35">
      <c r="A157" s="11" t="s">
        <v>5</v>
      </c>
      <c r="B157" s="12">
        <v>44949</v>
      </c>
      <c r="C157" s="3">
        <v>38.5</v>
      </c>
    </row>
    <row r="158" spans="1:7" x14ac:dyDescent="0.35">
      <c r="A158" s="11" t="s">
        <v>5</v>
      </c>
      <c r="B158" s="12">
        <v>44970</v>
      </c>
      <c r="C158" s="3">
        <v>47.25</v>
      </c>
    </row>
    <row r="159" spans="1:7" x14ac:dyDescent="0.35">
      <c r="A159" s="11" t="s">
        <v>5</v>
      </c>
      <c r="B159" s="12">
        <v>45040</v>
      </c>
      <c r="C159" s="3">
        <v>92</v>
      </c>
      <c r="E159" s="3">
        <v>11089</v>
      </c>
      <c r="G159" s="3">
        <v>13</v>
      </c>
    </row>
    <row r="160" spans="1:7" x14ac:dyDescent="0.35">
      <c r="A160" s="11" t="s">
        <v>5</v>
      </c>
      <c r="B160" s="12">
        <v>45075</v>
      </c>
      <c r="C160" s="3">
        <v>28.75</v>
      </c>
    </row>
    <row r="161" spans="1:7" x14ac:dyDescent="0.35">
      <c r="A161" s="11" t="s">
        <v>5</v>
      </c>
      <c r="B161" s="12">
        <v>45104</v>
      </c>
      <c r="C161" s="3">
        <v>29</v>
      </c>
    </row>
    <row r="162" spans="1:7" x14ac:dyDescent="0.35">
      <c r="A162" s="11" t="s">
        <v>5</v>
      </c>
      <c r="B162" s="12">
        <v>45124</v>
      </c>
      <c r="C162" s="3">
        <v>29</v>
      </c>
    </row>
    <row r="163" spans="1:7" x14ac:dyDescent="0.35">
      <c r="A163" s="11" t="s">
        <v>5</v>
      </c>
      <c r="B163" s="12">
        <v>45151</v>
      </c>
      <c r="C163" s="3">
        <v>29.5</v>
      </c>
    </row>
    <row r="164" spans="1:7" x14ac:dyDescent="0.35">
      <c r="A164" s="11" t="s">
        <v>5</v>
      </c>
      <c r="B164" s="12">
        <v>45180</v>
      </c>
      <c r="C164" s="3">
        <v>30</v>
      </c>
    </row>
    <row r="165" spans="1:7" x14ac:dyDescent="0.35">
      <c r="A165" s="11" t="s">
        <v>5</v>
      </c>
      <c r="B165" s="12">
        <v>45202</v>
      </c>
      <c r="C165" s="3">
        <v>29</v>
      </c>
    </row>
    <row r="166" spans="1:7" x14ac:dyDescent="0.35">
      <c r="A166" s="11" t="s">
        <v>5</v>
      </c>
      <c r="B166" s="12">
        <v>45215</v>
      </c>
      <c r="C166" s="3">
        <v>34.5</v>
      </c>
    </row>
    <row r="167" spans="1:7" x14ac:dyDescent="0.35">
      <c r="A167" s="11" t="s">
        <v>5</v>
      </c>
      <c r="B167" s="12">
        <v>45242</v>
      </c>
      <c r="C167" s="3">
        <v>40.25</v>
      </c>
    </row>
    <row r="168" spans="1:7" x14ac:dyDescent="0.35">
      <c r="A168" s="11" t="s">
        <v>5</v>
      </c>
      <c r="B168" s="12">
        <v>45299</v>
      </c>
      <c r="C168" s="3">
        <v>53.5</v>
      </c>
    </row>
    <row r="169" spans="1:7" x14ac:dyDescent="0.35">
      <c r="A169" s="11" t="s">
        <v>5</v>
      </c>
      <c r="B169" s="12">
        <v>45355</v>
      </c>
      <c r="C169" s="3">
        <v>54</v>
      </c>
      <c r="E169" s="3">
        <v>4623</v>
      </c>
    </row>
    <row r="171" spans="1:7" s="9" customFormat="1" x14ac:dyDescent="0.35">
      <c r="A171" s="9" t="s">
        <v>7</v>
      </c>
      <c r="B171" s="10">
        <v>45097</v>
      </c>
      <c r="C171" s="2"/>
      <c r="D171" s="2"/>
      <c r="E171" s="2"/>
      <c r="F171" s="2"/>
      <c r="G171" s="2"/>
    </row>
    <row r="172" spans="1:7" s="19" customFormat="1" x14ac:dyDescent="0.35">
      <c r="A172" s="19" t="s">
        <v>7</v>
      </c>
      <c r="B172" s="20">
        <v>44788</v>
      </c>
      <c r="C172" s="6">
        <v>23.5</v>
      </c>
      <c r="D172" s="6"/>
      <c r="E172" s="6"/>
      <c r="F172" s="6"/>
      <c r="G172" s="6"/>
    </row>
    <row r="173" spans="1:7" x14ac:dyDescent="0.35">
      <c r="A173" s="11" t="s">
        <v>7</v>
      </c>
      <c r="B173" s="12">
        <v>44802</v>
      </c>
      <c r="C173" s="3">
        <v>27</v>
      </c>
    </row>
    <row r="174" spans="1:7" x14ac:dyDescent="0.35">
      <c r="A174" s="11" t="s">
        <v>7</v>
      </c>
      <c r="B174" s="12">
        <v>44816</v>
      </c>
      <c r="C174" s="3">
        <v>29</v>
      </c>
    </row>
    <row r="175" spans="1:7" x14ac:dyDescent="0.35">
      <c r="A175" s="11" t="s">
        <v>7</v>
      </c>
      <c r="B175" s="12">
        <v>44830</v>
      </c>
      <c r="C175" s="3">
        <v>29</v>
      </c>
      <c r="E175" s="3">
        <v>1476</v>
      </c>
    </row>
    <row r="176" spans="1:7" x14ac:dyDescent="0.35">
      <c r="A176" s="11" t="s">
        <v>7</v>
      </c>
      <c r="B176" s="12">
        <v>44847</v>
      </c>
      <c r="C176" s="3">
        <v>29</v>
      </c>
    </row>
    <row r="177" spans="1:7" x14ac:dyDescent="0.35">
      <c r="A177" s="11" t="s">
        <v>7</v>
      </c>
      <c r="B177" s="12">
        <v>44862</v>
      </c>
      <c r="C177" s="3">
        <v>31.25</v>
      </c>
    </row>
    <row r="178" spans="1:7" x14ac:dyDescent="0.35">
      <c r="A178" s="11" t="s">
        <v>7</v>
      </c>
      <c r="B178" s="12">
        <v>44876</v>
      </c>
      <c r="C178" s="3">
        <v>31.5</v>
      </c>
    </row>
    <row r="179" spans="1:7" x14ac:dyDescent="0.35">
      <c r="A179" s="11" t="s">
        <v>7</v>
      </c>
      <c r="B179" s="12">
        <v>44890</v>
      </c>
      <c r="C179" s="3">
        <v>32.5</v>
      </c>
    </row>
    <row r="180" spans="1:7" x14ac:dyDescent="0.35">
      <c r="A180" s="11" t="s">
        <v>7</v>
      </c>
      <c r="B180" s="12">
        <v>44903</v>
      </c>
      <c r="C180" s="3">
        <v>34.5</v>
      </c>
    </row>
    <row r="181" spans="1:7" x14ac:dyDescent="0.35">
      <c r="A181" s="11" t="s">
        <v>7</v>
      </c>
      <c r="B181" s="12">
        <v>44931</v>
      </c>
      <c r="C181" s="3">
        <v>41.75</v>
      </c>
    </row>
    <row r="182" spans="1:7" x14ac:dyDescent="0.35">
      <c r="A182" s="11" t="s">
        <v>7</v>
      </c>
      <c r="B182" s="12">
        <v>44949</v>
      </c>
      <c r="C182" s="3">
        <v>42.25</v>
      </c>
    </row>
    <row r="183" spans="1:7" x14ac:dyDescent="0.35">
      <c r="A183" s="11" t="s">
        <v>7</v>
      </c>
      <c r="B183" s="12">
        <v>44970</v>
      </c>
      <c r="C183" s="3">
        <v>49</v>
      </c>
    </row>
    <row r="184" spans="1:7" x14ac:dyDescent="0.35">
      <c r="A184" s="11" t="s">
        <v>7</v>
      </c>
      <c r="B184" s="12">
        <v>45040</v>
      </c>
      <c r="C184" s="3">
        <v>92</v>
      </c>
      <c r="E184" s="3">
        <v>10435</v>
      </c>
      <c r="G184" s="3">
        <v>9</v>
      </c>
    </row>
    <row r="185" spans="1:7" x14ac:dyDescent="0.35">
      <c r="A185" s="11" t="s">
        <v>7</v>
      </c>
      <c r="B185" s="12">
        <v>45075</v>
      </c>
      <c r="C185" s="3">
        <v>28.25</v>
      </c>
    </row>
    <row r="186" spans="1:7" x14ac:dyDescent="0.35">
      <c r="A186" s="11" t="s">
        <v>7</v>
      </c>
      <c r="B186" s="12">
        <v>45104</v>
      </c>
      <c r="C186" s="3">
        <v>28.75</v>
      </c>
    </row>
    <row r="187" spans="1:7" x14ac:dyDescent="0.35">
      <c r="A187" s="11" t="s">
        <v>7</v>
      </c>
      <c r="B187" s="12">
        <v>45124</v>
      </c>
      <c r="C187" s="3">
        <v>29</v>
      </c>
    </row>
    <row r="188" spans="1:7" x14ac:dyDescent="0.35">
      <c r="A188" s="11" t="s">
        <v>7</v>
      </c>
      <c r="B188" s="12">
        <v>45151</v>
      </c>
      <c r="C188" s="3">
        <v>29</v>
      </c>
    </row>
    <row r="189" spans="1:7" x14ac:dyDescent="0.35">
      <c r="A189" s="11" t="s">
        <v>7</v>
      </c>
      <c r="B189" s="12">
        <v>45180</v>
      </c>
      <c r="C189" s="3">
        <v>28.5</v>
      </c>
    </row>
    <row r="190" spans="1:7" x14ac:dyDescent="0.35">
      <c r="A190" s="11" t="s">
        <v>7</v>
      </c>
      <c r="B190" s="12">
        <v>45202</v>
      </c>
      <c r="C190" s="3">
        <v>28.5</v>
      </c>
    </row>
    <row r="191" spans="1:7" x14ac:dyDescent="0.35">
      <c r="A191" s="11" t="s">
        <v>7</v>
      </c>
      <c r="B191" s="12">
        <v>45215</v>
      </c>
      <c r="C191" s="3">
        <v>28.5</v>
      </c>
    </row>
    <row r="192" spans="1:7" x14ac:dyDescent="0.35">
      <c r="A192" s="11" t="s">
        <v>7</v>
      </c>
      <c r="B192" s="12">
        <v>45242</v>
      </c>
      <c r="C192" s="3">
        <v>30.5</v>
      </c>
    </row>
    <row r="193" spans="1:7" x14ac:dyDescent="0.35">
      <c r="A193" s="11" t="s">
        <v>7</v>
      </c>
      <c r="B193" s="12">
        <v>45299</v>
      </c>
      <c r="C193" s="3">
        <v>43.25</v>
      </c>
    </row>
    <row r="194" spans="1:7" x14ac:dyDescent="0.35">
      <c r="A194" s="11" t="s">
        <v>7</v>
      </c>
      <c r="B194" s="12">
        <v>45355</v>
      </c>
      <c r="C194" s="3">
        <v>43</v>
      </c>
      <c r="E194" s="3">
        <v>2898</v>
      </c>
    </row>
    <row r="196" spans="1:7" s="9" customFormat="1" x14ac:dyDescent="0.35">
      <c r="A196" s="9" t="s">
        <v>8</v>
      </c>
      <c r="B196" s="10">
        <v>45097</v>
      </c>
      <c r="C196" s="2"/>
      <c r="D196" s="2"/>
      <c r="E196" s="2"/>
      <c r="F196" s="2"/>
      <c r="G196" s="2"/>
    </row>
    <row r="197" spans="1:7" x14ac:dyDescent="0.35">
      <c r="A197" s="11" t="s">
        <v>8</v>
      </c>
      <c r="B197" s="12">
        <v>44788</v>
      </c>
      <c r="C197" s="3">
        <v>22.5</v>
      </c>
    </row>
    <row r="198" spans="1:7" x14ac:dyDescent="0.35">
      <c r="A198" s="11" t="s">
        <v>8</v>
      </c>
      <c r="B198" s="12">
        <v>44802</v>
      </c>
      <c r="C198" s="3">
        <v>25.5</v>
      </c>
      <c r="E198" s="3">
        <v>280</v>
      </c>
    </row>
    <row r="199" spans="1:7" x14ac:dyDescent="0.35">
      <c r="A199" s="11" t="s">
        <v>8</v>
      </c>
      <c r="B199" s="12">
        <v>44816</v>
      </c>
      <c r="C199" s="3">
        <v>26</v>
      </c>
    </row>
    <row r="200" spans="1:7" x14ac:dyDescent="0.35">
      <c r="A200" s="11" t="s">
        <v>8</v>
      </c>
      <c r="B200" s="12">
        <v>44830</v>
      </c>
      <c r="C200" s="3">
        <v>29</v>
      </c>
      <c r="E200" s="3">
        <v>774</v>
      </c>
    </row>
    <row r="201" spans="1:7" x14ac:dyDescent="0.35">
      <c r="A201" s="11" t="s">
        <v>8</v>
      </c>
      <c r="B201" s="12">
        <v>44847</v>
      </c>
      <c r="C201" s="3">
        <v>29</v>
      </c>
    </row>
    <row r="202" spans="1:7" x14ac:dyDescent="0.35">
      <c r="A202" s="11" t="s">
        <v>8</v>
      </c>
      <c r="B202" s="12">
        <v>44862</v>
      </c>
      <c r="C202" s="3">
        <v>30</v>
      </c>
    </row>
    <row r="203" spans="1:7" x14ac:dyDescent="0.35">
      <c r="A203" s="11" t="s">
        <v>8</v>
      </c>
      <c r="B203" s="12">
        <v>44876</v>
      </c>
      <c r="C203" s="3">
        <v>30.5</v>
      </c>
    </row>
    <row r="204" spans="1:7" x14ac:dyDescent="0.35">
      <c r="A204" s="11" t="s">
        <v>8</v>
      </c>
      <c r="B204" s="12">
        <v>44890</v>
      </c>
      <c r="C204" s="3">
        <v>30.75</v>
      </c>
    </row>
    <row r="205" spans="1:7" x14ac:dyDescent="0.35">
      <c r="A205" s="11" t="s">
        <v>8</v>
      </c>
      <c r="B205" s="12">
        <v>44903</v>
      </c>
      <c r="C205" s="3">
        <v>31.25</v>
      </c>
    </row>
    <row r="206" spans="1:7" x14ac:dyDescent="0.35">
      <c r="A206" s="11" t="s">
        <v>8</v>
      </c>
      <c r="B206" s="12">
        <v>44931</v>
      </c>
      <c r="C206" s="3">
        <v>29.75</v>
      </c>
    </row>
    <row r="207" spans="1:7" x14ac:dyDescent="0.35">
      <c r="A207" s="11" t="s">
        <v>8</v>
      </c>
      <c r="B207" s="12">
        <v>44949</v>
      </c>
      <c r="C207" s="3">
        <v>31.75</v>
      </c>
    </row>
    <row r="208" spans="1:7" x14ac:dyDescent="0.35">
      <c r="A208" s="11" t="s">
        <v>8</v>
      </c>
      <c r="B208" s="12">
        <v>44970</v>
      </c>
      <c r="C208" s="3">
        <v>41.75</v>
      </c>
    </row>
    <row r="209" spans="1:5" x14ac:dyDescent="0.35">
      <c r="A209" s="11" t="s">
        <v>8</v>
      </c>
      <c r="B209" s="12">
        <v>45040</v>
      </c>
      <c r="C209" s="3">
        <v>55</v>
      </c>
      <c r="E209" s="3">
        <v>5142</v>
      </c>
    </row>
    <row r="210" spans="1:5" x14ac:dyDescent="0.35">
      <c r="A210" s="11" t="s">
        <v>8</v>
      </c>
      <c r="B210" s="12">
        <v>45075</v>
      </c>
      <c r="C210" s="3">
        <v>27.25</v>
      </c>
    </row>
    <row r="211" spans="1:5" x14ac:dyDescent="0.35">
      <c r="A211" s="11" t="s">
        <v>8</v>
      </c>
      <c r="B211" s="12">
        <v>45104</v>
      </c>
      <c r="C211" s="3">
        <v>28.25</v>
      </c>
    </row>
    <row r="212" spans="1:5" x14ac:dyDescent="0.35">
      <c r="A212" s="11" t="s">
        <v>8</v>
      </c>
      <c r="B212" s="12">
        <v>45124</v>
      </c>
      <c r="C212" s="3">
        <v>29</v>
      </c>
    </row>
    <row r="213" spans="1:5" x14ac:dyDescent="0.35">
      <c r="A213" s="11" t="s">
        <v>8</v>
      </c>
      <c r="B213" s="12">
        <v>45151</v>
      </c>
      <c r="C213" s="3">
        <v>29</v>
      </c>
    </row>
    <row r="214" spans="1:5" x14ac:dyDescent="0.35">
      <c r="A214" s="11" t="s">
        <v>8</v>
      </c>
      <c r="B214" s="12">
        <v>45180</v>
      </c>
      <c r="C214" s="3">
        <v>30.25</v>
      </c>
    </row>
    <row r="215" spans="1:5" x14ac:dyDescent="0.35">
      <c r="A215" s="11" t="s">
        <v>8</v>
      </c>
      <c r="B215" s="12">
        <v>45202</v>
      </c>
      <c r="C215" s="3">
        <v>30.25</v>
      </c>
    </row>
    <row r="216" spans="1:5" x14ac:dyDescent="0.35">
      <c r="A216" s="11" t="s">
        <v>8</v>
      </c>
      <c r="B216" s="12">
        <v>45215</v>
      </c>
      <c r="C216" s="3">
        <v>33</v>
      </c>
    </row>
    <row r="217" spans="1:5" x14ac:dyDescent="0.35">
      <c r="A217" s="11" t="s">
        <v>8</v>
      </c>
      <c r="B217" s="12">
        <v>45242</v>
      </c>
      <c r="C217" s="3">
        <v>36.25</v>
      </c>
    </row>
    <row r="218" spans="1:5" x14ac:dyDescent="0.35">
      <c r="A218" s="11" t="s">
        <v>8</v>
      </c>
      <c r="B218" s="12">
        <v>45299</v>
      </c>
      <c r="C218" s="3">
        <v>57.75</v>
      </c>
    </row>
    <row r="219" spans="1:5" x14ac:dyDescent="0.35">
      <c r="A219" s="11" t="s">
        <v>8</v>
      </c>
      <c r="B219" s="12">
        <v>45355</v>
      </c>
      <c r="C219" s="3">
        <v>58</v>
      </c>
      <c r="E219" s="3">
        <v>9481</v>
      </c>
    </row>
    <row r="221" spans="1:5" x14ac:dyDescent="0.35">
      <c r="A221" s="11" t="s">
        <v>17</v>
      </c>
      <c r="B221" s="12">
        <v>41887</v>
      </c>
      <c r="C221" s="3">
        <v>0</v>
      </c>
    </row>
    <row r="222" spans="1:5" x14ac:dyDescent="0.35">
      <c r="A222" s="11" t="s">
        <v>17</v>
      </c>
      <c r="B222" s="12">
        <v>42150</v>
      </c>
      <c r="C222" s="3">
        <v>31</v>
      </c>
    </row>
    <row r="223" spans="1:5" x14ac:dyDescent="0.35">
      <c r="A223" s="11" t="s">
        <v>17</v>
      </c>
      <c r="B223" s="12">
        <v>42162</v>
      </c>
      <c r="C223" s="3">
        <v>41</v>
      </c>
    </row>
    <row r="224" spans="1:5" x14ac:dyDescent="0.35">
      <c r="A224" s="11" t="s">
        <v>17</v>
      </c>
      <c r="B224" s="12">
        <v>42186</v>
      </c>
      <c r="C224" s="3">
        <v>60</v>
      </c>
    </row>
    <row r="225" spans="1:3" x14ac:dyDescent="0.35">
      <c r="A225" s="11" t="s">
        <v>17</v>
      </c>
      <c r="B225" s="12">
        <v>42205</v>
      </c>
      <c r="C225" s="3">
        <v>87</v>
      </c>
    </row>
    <row r="226" spans="1:3" x14ac:dyDescent="0.35">
      <c r="A226" s="11" t="s">
        <v>17</v>
      </c>
      <c r="B226" s="12">
        <v>42252</v>
      </c>
      <c r="C226" s="3">
        <v>20</v>
      </c>
    </row>
    <row r="227" spans="1:3" x14ac:dyDescent="0.35">
      <c r="A227" s="11" t="s">
        <v>17</v>
      </c>
      <c r="B227" s="12">
        <v>42505</v>
      </c>
      <c r="C227" s="3">
        <v>31</v>
      </c>
    </row>
    <row r="228" spans="1:3" x14ac:dyDescent="0.35">
      <c r="A228" s="11" t="s">
        <v>17</v>
      </c>
      <c r="B228" s="12">
        <v>42521</v>
      </c>
      <c r="C228" s="3">
        <v>41</v>
      </c>
    </row>
    <row r="229" spans="1:3" x14ac:dyDescent="0.35">
      <c r="A229" s="11" t="s">
        <v>17</v>
      </c>
      <c r="B229" s="12">
        <v>42542</v>
      </c>
      <c r="C229" s="3">
        <v>60</v>
      </c>
    </row>
    <row r="230" spans="1:3" x14ac:dyDescent="0.35">
      <c r="A230" s="11" t="s">
        <v>17</v>
      </c>
      <c r="B230" s="12">
        <v>42571</v>
      </c>
      <c r="C230" s="3">
        <v>87</v>
      </c>
    </row>
    <row r="232" spans="1:3" x14ac:dyDescent="0.35">
      <c r="A232" s="11" t="s">
        <v>18</v>
      </c>
      <c r="B232" s="12">
        <v>42251</v>
      </c>
      <c r="C232" s="3">
        <v>0</v>
      </c>
    </row>
    <row r="233" spans="1:3" x14ac:dyDescent="0.35">
      <c r="A233" s="11" t="s">
        <v>18</v>
      </c>
      <c r="B233" s="12">
        <v>42503</v>
      </c>
      <c r="C233" s="3">
        <v>31</v>
      </c>
    </row>
    <row r="234" spans="1:3" x14ac:dyDescent="0.35">
      <c r="A234" s="11" t="s">
        <v>18</v>
      </c>
      <c r="B234" s="12">
        <v>42522</v>
      </c>
      <c r="C234" s="3">
        <v>41</v>
      </c>
    </row>
    <row r="235" spans="1:3" x14ac:dyDescent="0.35">
      <c r="A235" s="11" t="s">
        <v>18</v>
      </c>
      <c r="B235" s="12">
        <v>42543</v>
      </c>
      <c r="C235" s="3">
        <v>60</v>
      </c>
    </row>
    <row r="236" spans="1:3" x14ac:dyDescent="0.35">
      <c r="A236" s="11" t="s">
        <v>18</v>
      </c>
      <c r="B236" s="12">
        <v>42564</v>
      </c>
      <c r="C236" s="3">
        <v>87</v>
      </c>
    </row>
    <row r="238" spans="1:3" x14ac:dyDescent="0.35">
      <c r="A238" s="11" t="s">
        <v>19</v>
      </c>
      <c r="B238" s="12">
        <v>43004</v>
      </c>
      <c r="C238" s="3">
        <v>0</v>
      </c>
    </row>
    <row r="239" spans="1:3" x14ac:dyDescent="0.35">
      <c r="A239" s="11" t="s">
        <v>19</v>
      </c>
      <c r="B239" s="12">
        <v>43223</v>
      </c>
      <c r="C239" s="3">
        <v>24</v>
      </c>
    </row>
    <row r="240" spans="1:3" x14ac:dyDescent="0.35">
      <c r="A240" s="11" t="s">
        <v>19</v>
      </c>
      <c r="B240" s="12">
        <v>43230</v>
      </c>
      <c r="C240" s="3">
        <v>31</v>
      </c>
    </row>
    <row r="241" spans="1:7" x14ac:dyDescent="0.35">
      <c r="A241" s="11" t="s">
        <v>19</v>
      </c>
      <c r="B241" s="12">
        <v>43257</v>
      </c>
      <c r="C241" s="3">
        <v>59</v>
      </c>
    </row>
    <row r="242" spans="1:7" x14ac:dyDescent="0.35">
      <c r="A242" s="11" t="s">
        <v>19</v>
      </c>
      <c r="B242" s="12">
        <v>43286</v>
      </c>
      <c r="C242" s="3">
        <v>60</v>
      </c>
    </row>
    <row r="243" spans="1:7" x14ac:dyDescent="0.35">
      <c r="A243" s="11" t="s">
        <v>19</v>
      </c>
      <c r="B243" s="12">
        <v>43369</v>
      </c>
      <c r="C243" s="3">
        <v>20</v>
      </c>
    </row>
    <row r="244" spans="1:7" x14ac:dyDescent="0.35">
      <c r="A244" s="11" t="s">
        <v>19</v>
      </c>
      <c r="B244" s="12">
        <v>43586</v>
      </c>
      <c r="C244" s="3">
        <v>22</v>
      </c>
    </row>
    <row r="245" spans="1:7" x14ac:dyDescent="0.35">
      <c r="A245" s="11" t="s">
        <v>19</v>
      </c>
      <c r="B245" s="12">
        <v>43593</v>
      </c>
      <c r="C245" s="3">
        <v>24</v>
      </c>
    </row>
    <row r="246" spans="1:7" x14ac:dyDescent="0.35">
      <c r="A246" s="11" t="s">
        <v>19</v>
      </c>
      <c r="B246" s="12">
        <v>43600</v>
      </c>
      <c r="C246" s="3">
        <v>31</v>
      </c>
    </row>
    <row r="247" spans="1:7" x14ac:dyDescent="0.35">
      <c r="A247" s="11" t="s">
        <v>19</v>
      </c>
      <c r="B247" s="12">
        <v>43621</v>
      </c>
      <c r="C247" s="3">
        <v>59</v>
      </c>
    </row>
    <row r="248" spans="1:7" x14ac:dyDescent="0.35">
      <c r="A248" s="11" t="s">
        <v>19</v>
      </c>
      <c r="B248" s="12">
        <v>43649</v>
      </c>
      <c r="C248" s="3">
        <v>60</v>
      </c>
    </row>
    <row r="250" spans="1:7" x14ac:dyDescent="0.35">
      <c r="A250" s="11" t="s">
        <v>16</v>
      </c>
      <c r="B250" s="12">
        <v>40128</v>
      </c>
      <c r="C250" s="3">
        <v>0</v>
      </c>
    </row>
    <row r="251" spans="1:7" x14ac:dyDescent="0.35">
      <c r="A251" s="11" t="s">
        <v>16</v>
      </c>
      <c r="B251" s="12">
        <v>40370</v>
      </c>
      <c r="C251" s="3">
        <v>61</v>
      </c>
    </row>
    <row r="252" spans="1:7" x14ac:dyDescent="0.35">
      <c r="A252" s="11" t="s">
        <v>16</v>
      </c>
      <c r="B252" s="12">
        <v>40429</v>
      </c>
      <c r="C252" s="3">
        <v>92</v>
      </c>
      <c r="E252" s="3">
        <v>3993</v>
      </c>
      <c r="G252" s="3">
        <v>112</v>
      </c>
    </row>
    <row r="253" spans="1:7" x14ac:dyDescent="0.35">
      <c r="A253" s="11" t="s">
        <v>16</v>
      </c>
      <c r="B253" s="12">
        <v>40430</v>
      </c>
      <c r="C253" s="3">
        <v>22</v>
      </c>
    </row>
    <row r="254" spans="1:7" x14ac:dyDescent="0.35">
      <c r="A254" s="11" t="s">
        <v>16</v>
      </c>
      <c r="B254" s="12">
        <v>40717</v>
      </c>
      <c r="C254" s="3">
        <v>61</v>
      </c>
    </row>
    <row r="255" spans="1:7" x14ac:dyDescent="0.35">
      <c r="A255" s="11" t="s">
        <v>16</v>
      </c>
      <c r="B255" s="12">
        <v>40756</v>
      </c>
      <c r="C255" s="3">
        <v>92</v>
      </c>
      <c r="E255" s="3">
        <v>18793</v>
      </c>
      <c r="G255" s="3">
        <v>1662</v>
      </c>
    </row>
    <row r="257" spans="1:7" x14ac:dyDescent="0.35">
      <c r="A257" s="11" t="s">
        <v>20</v>
      </c>
      <c r="B257" s="12">
        <v>41879</v>
      </c>
      <c r="C257" s="11">
        <v>0</v>
      </c>
      <c r="D257" s="11"/>
      <c r="E257" s="3">
        <v>0</v>
      </c>
    </row>
    <row r="258" spans="1:7" x14ac:dyDescent="0.35">
      <c r="A258" s="11" t="s">
        <v>20</v>
      </c>
      <c r="B258" s="12">
        <v>42246</v>
      </c>
      <c r="C258" s="11">
        <v>92</v>
      </c>
      <c r="D258" s="11"/>
      <c r="E258" s="3">
        <v>9150</v>
      </c>
      <c r="G258" s="3">
        <v>1150</v>
      </c>
    </row>
    <row r="259" spans="1:7" x14ac:dyDescent="0.35">
      <c r="A259" s="11" t="s">
        <v>20</v>
      </c>
      <c r="B259" s="12">
        <v>42247</v>
      </c>
      <c r="C259" s="11">
        <v>5</v>
      </c>
      <c r="D259" s="11"/>
      <c r="E259" s="3">
        <v>2400</v>
      </c>
    </row>
    <row r="260" spans="1:7" x14ac:dyDescent="0.35">
      <c r="A260" s="11" t="s">
        <v>20</v>
      </c>
      <c r="B260" s="12">
        <v>42612</v>
      </c>
      <c r="C260" s="11">
        <v>92</v>
      </c>
      <c r="D260" s="11"/>
      <c r="E260" s="3">
        <v>8675</v>
      </c>
      <c r="G260" s="3">
        <v>175</v>
      </c>
    </row>
    <row r="261" spans="1:7" x14ac:dyDescent="0.35">
      <c r="A261" s="11" t="s">
        <v>20</v>
      </c>
      <c r="B261" s="12">
        <v>42613</v>
      </c>
      <c r="C261" s="11">
        <v>5</v>
      </c>
      <c r="D261" s="11"/>
      <c r="E261" s="3">
        <v>2550</v>
      </c>
    </row>
    <row r="262" spans="1:7" x14ac:dyDescent="0.35">
      <c r="A262" s="11" t="s">
        <v>20</v>
      </c>
      <c r="B262" s="12">
        <v>42977</v>
      </c>
      <c r="C262" s="11">
        <v>92</v>
      </c>
      <c r="D262" s="11"/>
      <c r="E262" s="3">
        <v>3625</v>
      </c>
      <c r="G262" s="3">
        <v>125</v>
      </c>
    </row>
    <row r="263" spans="1:7" x14ac:dyDescent="0.35">
      <c r="A263" s="11" t="s">
        <v>20</v>
      </c>
      <c r="B263" s="12">
        <v>42978</v>
      </c>
      <c r="C263" s="11">
        <v>5</v>
      </c>
      <c r="D263" s="11"/>
      <c r="E263" s="3">
        <v>1050</v>
      </c>
    </row>
    <row r="264" spans="1:7" x14ac:dyDescent="0.35">
      <c r="G264" s="11"/>
    </row>
    <row r="265" spans="1:7" x14ac:dyDescent="0.35">
      <c r="A265" s="11" t="s">
        <v>21</v>
      </c>
      <c r="B265" s="12">
        <v>41879</v>
      </c>
      <c r="C265" s="11">
        <v>0</v>
      </c>
      <c r="D265" s="11"/>
      <c r="E265" s="3">
        <v>0</v>
      </c>
    </row>
    <row r="266" spans="1:7" x14ac:dyDescent="0.35">
      <c r="A266" s="11" t="s">
        <v>21</v>
      </c>
      <c r="B266" s="12">
        <v>42246</v>
      </c>
      <c r="C266" s="11">
        <v>92</v>
      </c>
      <c r="D266" s="11"/>
      <c r="E266" s="3">
        <v>9475</v>
      </c>
      <c r="G266" s="3">
        <v>975</v>
      </c>
    </row>
    <row r="267" spans="1:7" x14ac:dyDescent="0.35">
      <c r="A267" s="11" t="s">
        <v>21</v>
      </c>
      <c r="B267" s="12">
        <v>42247</v>
      </c>
      <c r="C267" s="11">
        <v>0</v>
      </c>
      <c r="D267" s="11"/>
      <c r="E267" s="3">
        <v>2550</v>
      </c>
    </row>
    <row r="268" spans="1:7" x14ac:dyDescent="0.35">
      <c r="A268" s="11" t="s">
        <v>21</v>
      </c>
      <c r="B268" s="12">
        <v>42612</v>
      </c>
      <c r="C268" s="11">
        <v>92</v>
      </c>
      <c r="D268" s="11"/>
      <c r="E268" s="3">
        <v>9700</v>
      </c>
      <c r="G268" s="3">
        <v>200</v>
      </c>
    </row>
    <row r="269" spans="1:7" x14ac:dyDescent="0.35">
      <c r="A269" s="11" t="s">
        <v>21</v>
      </c>
      <c r="B269" s="12">
        <v>42613</v>
      </c>
      <c r="C269" s="11">
        <v>0</v>
      </c>
      <c r="D269" s="11"/>
      <c r="E269" s="3">
        <v>2850</v>
      </c>
    </row>
    <row r="270" spans="1:7" x14ac:dyDescent="0.35">
      <c r="A270" s="11" t="s">
        <v>21</v>
      </c>
      <c r="B270" s="12">
        <v>42977</v>
      </c>
      <c r="C270" s="11">
        <v>92</v>
      </c>
      <c r="D270" s="11"/>
      <c r="E270" s="3">
        <v>7500</v>
      </c>
      <c r="G270" s="3">
        <v>250</v>
      </c>
    </row>
    <row r="271" spans="1:7" x14ac:dyDescent="0.35">
      <c r="A271" s="11" t="s">
        <v>21</v>
      </c>
      <c r="B271" s="12">
        <v>42978</v>
      </c>
      <c r="C271" s="11">
        <v>0</v>
      </c>
      <c r="D271" s="11"/>
      <c r="E271" s="3">
        <v>2475</v>
      </c>
    </row>
    <row r="273" spans="1:7" x14ac:dyDescent="0.35">
      <c r="A273" s="11" t="s">
        <v>22</v>
      </c>
      <c r="B273" s="12">
        <v>41879</v>
      </c>
      <c r="C273" s="11">
        <v>0</v>
      </c>
      <c r="D273" s="11"/>
      <c r="E273" s="3">
        <v>0</v>
      </c>
    </row>
    <row r="274" spans="1:7" x14ac:dyDescent="0.35">
      <c r="A274" s="11" t="s">
        <v>22</v>
      </c>
      <c r="B274" s="12">
        <v>42246</v>
      </c>
      <c r="C274" s="11">
        <v>92</v>
      </c>
      <c r="D274" s="11"/>
      <c r="E274" s="3">
        <v>4800</v>
      </c>
      <c r="G274" s="3">
        <v>550</v>
      </c>
    </row>
    <row r="275" spans="1:7" x14ac:dyDescent="0.35">
      <c r="A275" s="11" t="s">
        <v>22</v>
      </c>
      <c r="B275" s="12">
        <v>42247</v>
      </c>
      <c r="C275" s="11">
        <v>0</v>
      </c>
      <c r="D275" s="11"/>
      <c r="E275" s="3">
        <v>1275</v>
      </c>
    </row>
    <row r="276" spans="1:7" x14ac:dyDescent="0.35">
      <c r="A276" s="11" t="s">
        <v>22</v>
      </c>
      <c r="B276" s="12">
        <v>42612</v>
      </c>
      <c r="C276" s="11">
        <v>92</v>
      </c>
      <c r="D276" s="11"/>
      <c r="E276" s="3">
        <v>5100</v>
      </c>
      <c r="G276" s="3">
        <v>350</v>
      </c>
    </row>
    <row r="277" spans="1:7" x14ac:dyDescent="0.35">
      <c r="A277" s="11" t="s">
        <v>22</v>
      </c>
      <c r="B277" s="12">
        <v>42613</v>
      </c>
      <c r="C277" s="11">
        <v>0</v>
      </c>
      <c r="D277" s="11"/>
      <c r="E277" s="3">
        <v>1425</v>
      </c>
    </row>
    <row r="278" spans="1:7" x14ac:dyDescent="0.35">
      <c r="A278" s="11" t="s">
        <v>22</v>
      </c>
      <c r="B278" s="12">
        <v>42977</v>
      </c>
      <c r="C278" s="11">
        <v>92</v>
      </c>
      <c r="D278" s="11"/>
      <c r="E278" s="3">
        <v>2900</v>
      </c>
      <c r="G278" s="3">
        <v>150</v>
      </c>
    </row>
    <row r="279" spans="1:7" x14ac:dyDescent="0.35">
      <c r="A279" s="11" t="s">
        <v>22</v>
      </c>
      <c r="B279" s="12">
        <v>42978</v>
      </c>
      <c r="C279" s="11">
        <v>0</v>
      </c>
      <c r="D279" s="11"/>
      <c r="E279" s="3">
        <v>825</v>
      </c>
    </row>
    <row r="281" spans="1:7" x14ac:dyDescent="0.35">
      <c r="A281" s="11" t="s">
        <v>23</v>
      </c>
      <c r="B281" s="12">
        <v>42248</v>
      </c>
      <c r="C281" s="11">
        <v>0</v>
      </c>
      <c r="D281" s="11"/>
      <c r="E281" s="3">
        <v>0</v>
      </c>
      <c r="G281" s="11"/>
    </row>
    <row r="282" spans="1:7" x14ac:dyDescent="0.35">
      <c r="A282" s="11" t="s">
        <v>23</v>
      </c>
      <c r="B282" s="12">
        <v>42309</v>
      </c>
      <c r="C282" s="11">
        <v>5</v>
      </c>
      <c r="D282" s="11"/>
      <c r="E282" s="3">
        <v>0</v>
      </c>
      <c r="G282" s="11"/>
    </row>
    <row r="283" spans="1:7" x14ac:dyDescent="0.35">
      <c r="A283" s="11" t="s">
        <v>23</v>
      </c>
      <c r="B283" s="12">
        <v>42595</v>
      </c>
      <c r="C283" s="11">
        <v>91</v>
      </c>
      <c r="D283" s="11"/>
      <c r="E283" s="3">
        <v>7753</v>
      </c>
      <c r="G283" s="11">
        <v>840</v>
      </c>
    </row>
    <row r="284" spans="1:7" x14ac:dyDescent="0.35">
      <c r="C284" s="11"/>
      <c r="D284" s="11"/>
      <c r="G284" s="11"/>
    </row>
    <row r="285" spans="1:7" x14ac:dyDescent="0.35">
      <c r="A285" s="11" t="s">
        <v>24</v>
      </c>
      <c r="B285" s="12">
        <v>42614</v>
      </c>
      <c r="C285" s="11">
        <v>10</v>
      </c>
      <c r="D285" s="11"/>
      <c r="E285" s="3">
        <v>0</v>
      </c>
      <c r="G285" s="11"/>
    </row>
    <row r="286" spans="1:7" x14ac:dyDescent="0.35">
      <c r="A286" s="11" t="s">
        <v>24</v>
      </c>
      <c r="B286" s="12">
        <v>42675</v>
      </c>
      <c r="C286" s="11">
        <v>5</v>
      </c>
      <c r="D286" s="11"/>
      <c r="E286" s="3">
        <v>0</v>
      </c>
      <c r="G286" s="11"/>
    </row>
    <row r="287" spans="1:7" x14ac:dyDescent="0.35">
      <c r="A287" s="11" t="s">
        <v>24</v>
      </c>
      <c r="B287" s="12">
        <v>42960</v>
      </c>
      <c r="C287" s="11">
        <v>91</v>
      </c>
      <c r="D287" s="11"/>
      <c r="E287" s="3">
        <v>6285</v>
      </c>
      <c r="G287" s="11">
        <v>586</v>
      </c>
    </row>
    <row r="288" spans="1:7" x14ac:dyDescent="0.35">
      <c r="C288" s="11"/>
      <c r="D288" s="11"/>
      <c r="G288" s="11"/>
    </row>
    <row r="289" spans="1:7" x14ac:dyDescent="0.35">
      <c r="A289" s="11" t="s">
        <v>25</v>
      </c>
      <c r="B289" s="12">
        <v>42278</v>
      </c>
      <c r="C289" s="11">
        <v>10</v>
      </c>
      <c r="D289" s="11"/>
      <c r="E289" s="3">
        <v>0</v>
      </c>
      <c r="G289" s="11"/>
    </row>
    <row r="290" spans="1:7" x14ac:dyDescent="0.35">
      <c r="A290" s="11" t="s">
        <v>25</v>
      </c>
      <c r="B290" s="12">
        <v>42309</v>
      </c>
      <c r="C290" s="11">
        <v>5</v>
      </c>
      <c r="D290" s="11"/>
      <c r="E290" s="3">
        <v>0</v>
      </c>
      <c r="G290" s="11"/>
    </row>
    <row r="291" spans="1:7" x14ac:dyDescent="0.35">
      <c r="A291" s="11" t="s">
        <v>25</v>
      </c>
      <c r="B291" s="12">
        <v>42595</v>
      </c>
      <c r="C291" s="11">
        <v>91</v>
      </c>
      <c r="D291" s="11"/>
      <c r="E291" s="3">
        <v>5729</v>
      </c>
      <c r="G291" s="11">
        <v>497</v>
      </c>
    </row>
    <row r="292" spans="1:7" x14ac:dyDescent="0.35">
      <c r="C292" s="11"/>
      <c r="D292" s="11"/>
      <c r="G292" s="11"/>
    </row>
    <row r="293" spans="1:7" x14ac:dyDescent="0.35">
      <c r="A293" s="11" t="s">
        <v>26</v>
      </c>
      <c r="B293" s="12">
        <v>42644</v>
      </c>
      <c r="C293" s="11">
        <v>0</v>
      </c>
      <c r="D293" s="11"/>
      <c r="E293" s="3">
        <v>0</v>
      </c>
      <c r="G293" s="11"/>
    </row>
    <row r="294" spans="1:7" x14ac:dyDescent="0.35">
      <c r="A294" s="11" t="s">
        <v>26</v>
      </c>
      <c r="B294" s="12">
        <v>42675</v>
      </c>
      <c r="C294" s="11">
        <v>5</v>
      </c>
      <c r="D294" s="11"/>
      <c r="E294" s="3">
        <v>0</v>
      </c>
      <c r="G294" s="11"/>
    </row>
    <row r="295" spans="1:7" x14ac:dyDescent="0.35">
      <c r="A295" s="11" t="s">
        <v>26</v>
      </c>
      <c r="B295" s="12">
        <v>42960</v>
      </c>
      <c r="C295" s="11">
        <v>91</v>
      </c>
      <c r="D295" s="11"/>
      <c r="E295" s="3">
        <v>5275</v>
      </c>
      <c r="G295" s="11">
        <v>459</v>
      </c>
    </row>
    <row r="296" spans="1:7" x14ac:dyDescent="0.35">
      <c r="C296" s="11"/>
      <c r="D296" s="11"/>
      <c r="G296" s="11"/>
    </row>
    <row r="297" spans="1:7" x14ac:dyDescent="0.35">
      <c r="A297" s="11" t="s">
        <v>27</v>
      </c>
      <c r="B297" s="12">
        <v>42353</v>
      </c>
      <c r="C297" s="11">
        <v>0</v>
      </c>
      <c r="D297" s="11"/>
      <c r="E297" s="3">
        <v>0</v>
      </c>
      <c r="G297" s="11"/>
    </row>
    <row r="298" spans="1:7" x14ac:dyDescent="0.35">
      <c r="A298" s="11" t="s">
        <v>27</v>
      </c>
      <c r="B298" s="12">
        <v>42461</v>
      </c>
      <c r="C298" s="11">
        <v>5</v>
      </c>
      <c r="D298" s="11"/>
      <c r="E298" s="3">
        <v>0</v>
      </c>
      <c r="G298" s="11"/>
    </row>
    <row r="299" spans="1:7" x14ac:dyDescent="0.35">
      <c r="A299" s="11" t="s">
        <v>27</v>
      </c>
      <c r="B299" s="12">
        <v>42595</v>
      </c>
      <c r="C299" s="11">
        <v>91</v>
      </c>
      <c r="D299" s="11"/>
      <c r="E299" s="3">
        <v>1072</v>
      </c>
      <c r="G299" s="11">
        <v>4</v>
      </c>
    </row>
    <row r="300" spans="1:7" x14ac:dyDescent="0.35">
      <c r="C300" s="11"/>
      <c r="D300" s="11"/>
      <c r="G300" s="11"/>
    </row>
    <row r="301" spans="1:7" x14ac:dyDescent="0.35">
      <c r="A301" s="11" t="s">
        <v>28</v>
      </c>
      <c r="B301" s="12">
        <v>42705</v>
      </c>
      <c r="C301" s="11">
        <v>0</v>
      </c>
      <c r="D301" s="11"/>
      <c r="E301" s="3">
        <v>0</v>
      </c>
      <c r="G301" s="11"/>
    </row>
    <row r="302" spans="1:7" x14ac:dyDescent="0.35">
      <c r="A302" s="11" t="s">
        <v>28</v>
      </c>
      <c r="B302" s="12">
        <v>42826</v>
      </c>
      <c r="C302" s="11">
        <v>5</v>
      </c>
      <c r="D302" s="11"/>
      <c r="E302" s="3">
        <v>0</v>
      </c>
      <c r="G302" s="11"/>
    </row>
    <row r="303" spans="1:7" x14ac:dyDescent="0.35">
      <c r="A303" s="11" t="s">
        <v>28</v>
      </c>
      <c r="B303" s="12">
        <v>42960</v>
      </c>
      <c r="C303" s="11">
        <v>0</v>
      </c>
      <c r="D303" s="11"/>
      <c r="E303" s="3">
        <v>0</v>
      </c>
      <c r="G303" s="11"/>
    </row>
    <row r="306" spans="1:7" x14ac:dyDescent="0.35">
      <c r="A306" s="21" t="s">
        <v>29</v>
      </c>
      <c r="B306" s="22" t="s">
        <v>33</v>
      </c>
      <c r="E306" s="3">
        <v>0</v>
      </c>
    </row>
    <row r="307" spans="1:7" x14ac:dyDescent="0.35">
      <c r="A307" s="21" t="s">
        <v>29</v>
      </c>
      <c r="B307" s="22">
        <v>41577</v>
      </c>
      <c r="E307" s="3">
        <v>1910</v>
      </c>
    </row>
    <row r="308" spans="1:7" x14ac:dyDescent="0.35">
      <c r="A308" s="21"/>
      <c r="B308" s="22"/>
    </row>
    <row r="309" spans="1:7" x14ac:dyDescent="0.35">
      <c r="A309" s="21" t="s">
        <v>30</v>
      </c>
      <c r="B309" s="22" t="s">
        <v>33</v>
      </c>
      <c r="E309" s="3">
        <v>0</v>
      </c>
    </row>
    <row r="310" spans="1:7" x14ac:dyDescent="0.35">
      <c r="A310" s="21" t="s">
        <v>30</v>
      </c>
      <c r="B310" s="22">
        <v>41688</v>
      </c>
      <c r="E310" s="3">
        <v>710</v>
      </c>
    </row>
    <row r="311" spans="1:7" x14ac:dyDescent="0.35">
      <c r="A311" s="21"/>
      <c r="B311" s="22"/>
    </row>
    <row r="312" spans="1:7" x14ac:dyDescent="0.35">
      <c r="A312" s="21" t="s">
        <v>31</v>
      </c>
      <c r="B312" s="22" t="s">
        <v>33</v>
      </c>
      <c r="E312" s="3">
        <v>0</v>
      </c>
    </row>
    <row r="313" spans="1:7" x14ac:dyDescent="0.35">
      <c r="A313" s="21" t="s">
        <v>31</v>
      </c>
      <c r="B313" s="22">
        <v>41764</v>
      </c>
      <c r="E313" s="3">
        <v>2670</v>
      </c>
    </row>
    <row r="314" spans="1:7" x14ac:dyDescent="0.35">
      <c r="A314" s="21"/>
      <c r="B314" s="22"/>
    </row>
    <row r="315" spans="1:7" x14ac:dyDescent="0.35">
      <c r="A315" s="21" t="s">
        <v>32</v>
      </c>
      <c r="B315" s="22" t="s">
        <v>33</v>
      </c>
      <c r="E315" s="3">
        <v>0</v>
      </c>
    </row>
    <row r="316" spans="1:7" x14ac:dyDescent="0.35">
      <c r="A316" s="21" t="s">
        <v>32</v>
      </c>
      <c r="B316" s="22">
        <v>41842</v>
      </c>
      <c r="E316" s="3">
        <v>700</v>
      </c>
    </row>
    <row r="318" spans="1:7" x14ac:dyDescent="0.35">
      <c r="A318" s="21" t="s">
        <v>34</v>
      </c>
      <c r="B318" s="22">
        <v>41887</v>
      </c>
      <c r="E318" s="23">
        <v>0</v>
      </c>
      <c r="F318" s="23"/>
      <c r="G318" s="21"/>
    </row>
    <row r="319" spans="1:7" x14ac:dyDescent="0.35">
      <c r="A319" s="21" t="s">
        <v>34</v>
      </c>
      <c r="B319" s="22">
        <v>42220</v>
      </c>
      <c r="E319" s="24">
        <v>12666.666666666668</v>
      </c>
      <c r="F319" s="24"/>
      <c r="G319" s="21">
        <v>760</v>
      </c>
    </row>
    <row r="320" spans="1:7" x14ac:dyDescent="0.35">
      <c r="A320" s="21" t="s">
        <v>34</v>
      </c>
      <c r="B320" s="22">
        <v>42586</v>
      </c>
      <c r="E320" s="24">
        <v>5333.3333333333339</v>
      </c>
      <c r="F320" s="24"/>
      <c r="G320" s="21">
        <v>320</v>
      </c>
    </row>
    <row r="321" spans="1:7" x14ac:dyDescent="0.35">
      <c r="A321" s="21" t="s">
        <v>34</v>
      </c>
      <c r="B321" s="22">
        <v>42951</v>
      </c>
      <c r="E321" s="24">
        <v>6507.936507936508</v>
      </c>
      <c r="F321" s="24"/>
      <c r="G321" s="21">
        <v>410</v>
      </c>
    </row>
    <row r="322" spans="1:7" x14ac:dyDescent="0.35">
      <c r="A322" s="21"/>
      <c r="B322" s="22"/>
      <c r="E322" s="24"/>
      <c r="F322" s="24"/>
      <c r="G322" s="21"/>
    </row>
    <row r="323" spans="1:7" x14ac:dyDescent="0.35">
      <c r="A323" s="21" t="s">
        <v>35</v>
      </c>
      <c r="B323" s="22">
        <v>41887</v>
      </c>
      <c r="E323" s="24">
        <v>0</v>
      </c>
      <c r="F323" s="24"/>
      <c r="G323" s="21"/>
    </row>
    <row r="324" spans="1:7" x14ac:dyDescent="0.35">
      <c r="A324" s="21" t="s">
        <v>35</v>
      </c>
      <c r="B324" s="22">
        <v>42220</v>
      </c>
      <c r="E324" s="24">
        <v>11774.193548387097</v>
      </c>
      <c r="F324" s="24"/>
      <c r="G324" s="21">
        <v>730</v>
      </c>
    </row>
    <row r="325" spans="1:7" x14ac:dyDescent="0.35">
      <c r="A325" s="21" t="s">
        <v>35</v>
      </c>
      <c r="B325" s="22">
        <v>42586</v>
      </c>
      <c r="E325" s="24">
        <v>4600</v>
      </c>
      <c r="F325" s="24"/>
      <c r="G325" s="21">
        <v>230</v>
      </c>
    </row>
    <row r="326" spans="1:7" x14ac:dyDescent="0.35">
      <c r="A326" s="21" t="s">
        <v>35</v>
      </c>
      <c r="B326" s="22">
        <v>42951</v>
      </c>
      <c r="E326" s="24">
        <v>10000</v>
      </c>
      <c r="F326" s="24"/>
      <c r="G326" s="21">
        <v>660</v>
      </c>
    </row>
    <row r="327" spans="1:7" x14ac:dyDescent="0.35">
      <c r="A327" s="21"/>
      <c r="B327" s="22"/>
      <c r="E327" s="24"/>
      <c r="F327" s="24"/>
      <c r="G327" s="21"/>
    </row>
    <row r="328" spans="1:7" x14ac:dyDescent="0.35">
      <c r="A328" s="21" t="s">
        <v>36</v>
      </c>
      <c r="B328" s="22">
        <v>41887</v>
      </c>
      <c r="E328" s="24">
        <v>0</v>
      </c>
      <c r="F328" s="24"/>
      <c r="G328" s="21"/>
    </row>
    <row r="329" spans="1:7" x14ac:dyDescent="0.35">
      <c r="A329" s="21" t="s">
        <v>36</v>
      </c>
      <c r="B329" s="22">
        <v>42220</v>
      </c>
      <c r="E329" s="24">
        <v>10400</v>
      </c>
      <c r="F329" s="24"/>
      <c r="G329" s="21">
        <v>780</v>
      </c>
    </row>
    <row r="330" spans="1:7" x14ac:dyDescent="0.35">
      <c r="A330" s="21" t="s">
        <v>36</v>
      </c>
      <c r="B330" s="22">
        <v>42586</v>
      </c>
      <c r="E330" s="24">
        <v>5285.7142857142853</v>
      </c>
      <c r="F330" s="24"/>
      <c r="G330" s="21">
        <v>370</v>
      </c>
    </row>
    <row r="331" spans="1:7" x14ac:dyDescent="0.35">
      <c r="A331" s="21" t="s">
        <v>36</v>
      </c>
      <c r="B331" s="22">
        <v>42951</v>
      </c>
      <c r="E331" s="24">
        <v>7076.9230769230771</v>
      </c>
      <c r="F331" s="24"/>
      <c r="G331" s="21">
        <v>460</v>
      </c>
    </row>
    <row r="333" spans="1:7" x14ac:dyDescent="0.35">
      <c r="A333" s="21" t="s">
        <v>37</v>
      </c>
      <c r="B333" s="22">
        <v>40129</v>
      </c>
    </row>
    <row r="334" spans="1:7" x14ac:dyDescent="0.35">
      <c r="A334" s="21" t="s">
        <v>37</v>
      </c>
      <c r="B334" s="22">
        <v>40447</v>
      </c>
      <c r="E334" s="3">
        <v>3733.3333333333335</v>
      </c>
      <c r="G334" s="3">
        <v>112</v>
      </c>
    </row>
    <row r="335" spans="1:7" x14ac:dyDescent="0.35">
      <c r="A335" s="21"/>
      <c r="B335" s="22"/>
    </row>
    <row r="336" spans="1:7" x14ac:dyDescent="0.35">
      <c r="A336" s="21" t="s">
        <v>38</v>
      </c>
      <c r="B336" s="22">
        <v>40129</v>
      </c>
    </row>
    <row r="337" spans="1:7" x14ac:dyDescent="0.35">
      <c r="A337" s="21" t="s">
        <v>38</v>
      </c>
      <c r="B337" s="22">
        <v>40447</v>
      </c>
      <c r="E337" s="3">
        <v>5233.3333333333339</v>
      </c>
      <c r="G337" s="3">
        <v>157</v>
      </c>
    </row>
    <row r="338" spans="1:7" x14ac:dyDescent="0.35">
      <c r="A338" s="21"/>
      <c r="B338" s="22"/>
    </row>
    <row r="340" spans="1:7" x14ac:dyDescent="0.35">
      <c r="A340" s="21"/>
      <c r="B340" s="22"/>
      <c r="E340" s="21"/>
      <c r="F340" s="21"/>
      <c r="G340" s="21"/>
    </row>
    <row r="341" spans="1:7" x14ac:dyDescent="0.35">
      <c r="A341" s="21"/>
      <c r="B341" s="22"/>
      <c r="E341" s="21"/>
      <c r="F341" s="21"/>
      <c r="G341" s="21"/>
    </row>
    <row r="342" spans="1:7" x14ac:dyDescent="0.35">
      <c r="A342" s="21"/>
      <c r="B342" s="22"/>
      <c r="E342" s="21"/>
      <c r="F342" s="21"/>
      <c r="G342" s="21"/>
    </row>
    <row r="343" spans="1:7" x14ac:dyDescent="0.35">
      <c r="A343" s="21"/>
      <c r="B343" s="22"/>
      <c r="E343" s="21"/>
      <c r="F343" s="21"/>
      <c r="G34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Observed-IWG</vt:lpstr>
      <vt:lpstr>predicted-observed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Innes</dc:creator>
  <cp:lastModifiedBy>Peter Innes</cp:lastModifiedBy>
  <dcterms:created xsi:type="dcterms:W3CDTF">2024-06-13T21:59:33Z</dcterms:created>
  <dcterms:modified xsi:type="dcterms:W3CDTF">2025-06-25T03:32:43Z</dcterms:modified>
</cp:coreProperties>
</file>