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jajal/Downloads/"/>
    </mc:Choice>
  </mc:AlternateContent>
  <xr:revisionPtr revIDLastSave="0" documentId="13_ncr:1_{FABA40FC-4B46-AA44-80BF-EED21BF936CF}" xr6:coauthVersionLast="47" xr6:coauthVersionMax="47" xr10:uidLastSave="{00000000-0000-0000-0000-000000000000}"/>
  <bookViews>
    <workbookView xWindow="0" yWindow="500" windowWidth="28800" windowHeight="16320" activeTab="1" xr2:uid="{00000000-000D-0000-FFFF-FFFF00000000}"/>
  </bookViews>
  <sheets>
    <sheet name="PyTorch" sheetId="1" r:id="rId1"/>
    <sheet name="tf2onnx" sheetId="2" r:id="rId2"/>
    <sheet name="PT Drift Testing" sheetId="3" r:id="rId3"/>
    <sheet name="TF Drift Testing"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2" l="1" a="1"/>
  <c r="N3" i="2" s="1"/>
  <c r="N4" i="2" a="1"/>
  <c r="N4" i="2" s="1"/>
  <c r="N5" i="2" a="1"/>
  <c r="N5" i="2" s="1"/>
  <c r="N6" i="2" a="1"/>
  <c r="N6" i="2"/>
  <c r="N7" i="2" a="1"/>
  <c r="N7" i="2" s="1"/>
  <c r="N8" i="2" a="1"/>
  <c r="N8" i="2" s="1"/>
  <c r="N9" i="2" a="1"/>
  <c r="N9" i="2" s="1"/>
  <c r="N10" i="2" a="1"/>
  <c r="N10" i="2"/>
  <c r="N11" i="2" a="1"/>
  <c r="N11" i="2" s="1"/>
  <c r="N12" i="2" a="1"/>
  <c r="N12" i="2" s="1"/>
  <c r="N13" i="2" a="1"/>
  <c r="N13" i="2" s="1"/>
  <c r="N14" i="2" a="1"/>
  <c r="N14" i="2"/>
  <c r="N15" i="2" a="1"/>
  <c r="N15" i="2" s="1"/>
  <c r="N16" i="2" a="1"/>
  <c r="N16" i="2" s="1"/>
  <c r="N17" i="2" a="1"/>
  <c r="N17" i="2" s="1"/>
  <c r="N18" i="2" a="1"/>
  <c r="N18" i="2"/>
  <c r="N19" i="2" a="1"/>
  <c r="N19" i="2" s="1"/>
  <c r="N20" i="2" a="1"/>
  <c r="N20" i="2" s="1"/>
  <c r="N21" i="2" a="1"/>
  <c r="N21" i="2" s="1"/>
  <c r="N22" i="2" a="1"/>
  <c r="N22" i="2"/>
  <c r="N23" i="2" a="1"/>
  <c r="N23" i="2" s="1"/>
  <c r="N24" i="2" a="1"/>
  <c r="N24" i="2" s="1"/>
  <c r="N25" i="2" a="1"/>
  <c r="N25" i="2" s="1"/>
  <c r="N26" i="2" a="1"/>
  <c r="N26" i="2"/>
  <c r="N27" i="2" a="1"/>
  <c r="N27" i="2" s="1"/>
  <c r="N28" i="2" a="1"/>
  <c r="N28" i="2" s="1"/>
  <c r="N29" i="2" a="1"/>
  <c r="N29" i="2" s="1"/>
  <c r="N30" i="2" a="1"/>
  <c r="N30" i="2"/>
  <c r="N31" i="2" a="1"/>
  <c r="N31" i="2" s="1"/>
  <c r="N32" i="2" a="1"/>
  <c r="N32" i="2" s="1"/>
  <c r="N33" i="2" a="1"/>
  <c r="N33" i="2" s="1"/>
  <c r="N34" i="2" a="1"/>
  <c r="N34" i="2"/>
  <c r="N35" i="2" a="1"/>
  <c r="N35" i="2" s="1"/>
  <c r="N36" i="2" a="1"/>
  <c r="N36" i="2" s="1"/>
  <c r="N37" i="2" a="1"/>
  <c r="N37" i="2" s="1"/>
  <c r="N38" i="2" a="1"/>
  <c r="N38" i="2"/>
  <c r="N39" i="2" a="1"/>
  <c r="N39" i="2" s="1"/>
  <c r="N40" i="2" a="1"/>
  <c r="N40" i="2" s="1"/>
  <c r="N41" i="2" a="1"/>
  <c r="N41" i="2" s="1"/>
  <c r="N42" i="2" a="1"/>
  <c r="N42" i="2"/>
  <c r="N43" i="2" a="1"/>
  <c r="N43" i="2" s="1"/>
  <c r="N44" i="2" a="1"/>
  <c r="N44" i="2" s="1"/>
  <c r="N45" i="2" a="1"/>
  <c r="N45" i="2" s="1"/>
  <c r="N46" i="2" a="1"/>
  <c r="N46" i="2"/>
  <c r="N47" i="2" a="1"/>
  <c r="N47" i="2" s="1"/>
  <c r="N48" i="2" a="1"/>
  <c r="N48" i="2" s="1"/>
  <c r="N49" i="2" a="1"/>
  <c r="N49" i="2" s="1"/>
  <c r="N50" i="2" a="1"/>
  <c r="N50" i="2"/>
  <c r="N51" i="2" a="1"/>
  <c r="N51" i="2" s="1"/>
  <c r="N52" i="2" a="1"/>
  <c r="N52" i="2" s="1"/>
  <c r="N53" i="2" a="1"/>
  <c r="N53" i="2" s="1"/>
  <c r="N54" i="2" a="1"/>
  <c r="N54" i="2"/>
  <c r="N55" i="2" a="1"/>
  <c r="N55" i="2" s="1"/>
  <c r="N56" i="2" a="1"/>
  <c r="N56" i="2" s="1"/>
  <c r="N57" i="2" a="1"/>
  <c r="N57" i="2" s="1"/>
  <c r="N58" i="2" a="1"/>
  <c r="N58" i="2"/>
  <c r="N59" i="2" a="1"/>
  <c r="N59" i="2" s="1"/>
  <c r="N60" i="2" a="1"/>
  <c r="N60" i="2" s="1"/>
  <c r="N61" i="2" a="1"/>
  <c r="N61" i="2" s="1"/>
  <c r="N62" i="2" a="1"/>
  <c r="N62" i="2"/>
  <c r="N63" i="2" a="1"/>
  <c r="N63" i="2" s="1"/>
  <c r="N64" i="2" a="1"/>
  <c r="N64" i="2" s="1"/>
  <c r="N65" i="2" a="1"/>
  <c r="N65" i="2" s="1"/>
  <c r="N66" i="2" a="1"/>
  <c r="N66" i="2"/>
  <c r="N67" i="2" a="1"/>
  <c r="N67" i="2" s="1"/>
  <c r="N68" i="2" a="1"/>
  <c r="N68" i="2" s="1"/>
  <c r="N69" i="2" a="1"/>
  <c r="N69" i="2" s="1"/>
  <c r="N70" i="2" a="1"/>
  <c r="N70" i="2"/>
  <c r="N71" i="2" a="1"/>
  <c r="N71" i="2" s="1"/>
  <c r="N72" i="2" a="1"/>
  <c r="N72" i="2" s="1"/>
  <c r="N73" i="2" a="1"/>
  <c r="N73" i="2" s="1"/>
  <c r="N74" i="2" a="1"/>
  <c r="N74" i="2"/>
  <c r="N75" i="2" a="1"/>
  <c r="N75" i="2" s="1"/>
  <c r="N76" i="2" a="1"/>
  <c r="N76" i="2" s="1"/>
  <c r="N77" i="2" a="1"/>
  <c r="N77" i="2" s="1"/>
  <c r="N78" i="2" a="1"/>
  <c r="N78" i="2"/>
  <c r="N79" i="2" a="1"/>
  <c r="N79" i="2" s="1"/>
  <c r="N80" i="2" a="1"/>
  <c r="N80" i="2" s="1"/>
  <c r="N81" i="2" a="1"/>
  <c r="N81" i="2" s="1"/>
  <c r="N82" i="2" a="1"/>
  <c r="N82" i="2"/>
  <c r="N83" i="2" a="1"/>
  <c r="N83" i="2" s="1"/>
  <c r="N84" i="2" a="1"/>
  <c r="N84" i="2" s="1"/>
  <c r="N85" i="2" a="1"/>
  <c r="N85" i="2" s="1"/>
  <c r="N86" i="2" a="1"/>
  <c r="N86" i="2"/>
  <c r="N87" i="2" a="1"/>
  <c r="N87" i="2" s="1"/>
  <c r="N88" i="2" a="1"/>
  <c r="N88" i="2" s="1"/>
  <c r="N89" i="2" a="1"/>
  <c r="N89" i="2" s="1"/>
  <c r="N90" i="2" a="1"/>
  <c r="N90" i="2"/>
  <c r="N91" i="2" a="1"/>
  <c r="N91" i="2" s="1"/>
  <c r="N92" i="2" a="1"/>
  <c r="N92" i="2" s="1"/>
  <c r="N93" i="2" a="1"/>
  <c r="N93" i="2" s="1"/>
  <c r="N94" i="2" a="1"/>
  <c r="N94" i="2"/>
  <c r="N95" i="2" a="1"/>
  <c r="N95" i="2" s="1"/>
  <c r="N96" i="2" a="1"/>
  <c r="N96" i="2" s="1"/>
  <c r="N97" i="2" a="1"/>
  <c r="N97" i="2" s="1"/>
  <c r="N98" i="2" a="1"/>
  <c r="N98" i="2"/>
  <c r="N99" i="2" a="1"/>
  <c r="N99" i="2" s="1"/>
  <c r="N100" i="2" a="1"/>
  <c r="N100" i="2" s="1"/>
  <c r="N101" i="2" a="1"/>
  <c r="N101" i="2" s="1"/>
  <c r="L3" i="2" a="1"/>
  <c r="L3" i="2" s="1"/>
  <c r="L4" i="2" a="1"/>
  <c r="L4" i="2" s="1"/>
  <c r="L5" i="2" a="1"/>
  <c r="L5" i="2" s="1"/>
  <c r="L6" i="2" a="1"/>
  <c r="L6" i="2"/>
  <c r="L7" i="2" a="1"/>
  <c r="L7" i="2" s="1"/>
  <c r="L8" i="2" a="1"/>
  <c r="L8" i="2" s="1"/>
  <c r="L9" i="2" a="1"/>
  <c r="L9" i="2" s="1"/>
  <c r="L10" i="2" a="1"/>
  <c r="L10" i="2"/>
  <c r="L11" i="2" a="1"/>
  <c r="L11" i="2" s="1"/>
  <c r="L12" i="2" a="1"/>
  <c r="L12" i="2" s="1"/>
  <c r="L13" i="2" a="1"/>
  <c r="L13" i="2" s="1"/>
  <c r="L14" i="2" a="1"/>
  <c r="L14" i="2"/>
  <c r="L15" i="2" a="1"/>
  <c r="L15" i="2" s="1"/>
  <c r="L16" i="2" a="1"/>
  <c r="L16" i="2" s="1"/>
  <c r="L17" i="2" a="1"/>
  <c r="L17" i="2" s="1"/>
  <c r="L18" i="2" a="1"/>
  <c r="L18" i="2"/>
  <c r="L19" i="2" a="1"/>
  <c r="L19" i="2" s="1"/>
  <c r="L20" i="2" a="1"/>
  <c r="L20" i="2" s="1"/>
  <c r="L21" i="2" a="1"/>
  <c r="L21" i="2" s="1"/>
  <c r="L22" i="2" a="1"/>
  <c r="L22" i="2"/>
  <c r="L23" i="2" a="1"/>
  <c r="L23" i="2" s="1"/>
  <c r="L24" i="2" a="1"/>
  <c r="L24" i="2" s="1"/>
  <c r="L25" i="2" a="1"/>
  <c r="L25" i="2" s="1"/>
  <c r="L26" i="2" a="1"/>
  <c r="L26" i="2"/>
  <c r="L27" i="2" a="1"/>
  <c r="L27" i="2" s="1"/>
  <c r="L28" i="2" a="1"/>
  <c r="L28" i="2" s="1"/>
  <c r="L29" i="2" a="1"/>
  <c r="L29" i="2" s="1"/>
  <c r="L30" i="2" a="1"/>
  <c r="L30" i="2"/>
  <c r="L31" i="2" a="1"/>
  <c r="L31" i="2" s="1"/>
  <c r="L32" i="2" a="1"/>
  <c r="L32" i="2" s="1"/>
  <c r="L33" i="2" a="1"/>
  <c r="L33" i="2" s="1"/>
  <c r="L34" i="2" a="1"/>
  <c r="L34" i="2"/>
  <c r="L35" i="2" a="1"/>
  <c r="L35" i="2" s="1"/>
  <c r="L36" i="2" a="1"/>
  <c r="L36" i="2" s="1"/>
  <c r="L37" i="2" a="1"/>
  <c r="L37" i="2" s="1"/>
  <c r="L38" i="2" a="1"/>
  <c r="L38" i="2"/>
  <c r="L39" i="2" a="1"/>
  <c r="L39" i="2" s="1"/>
  <c r="L40" i="2" a="1"/>
  <c r="L40" i="2" s="1"/>
  <c r="L41" i="2" a="1"/>
  <c r="L41" i="2" s="1"/>
  <c r="L42" i="2" a="1"/>
  <c r="L42" i="2"/>
  <c r="L43" i="2" a="1"/>
  <c r="L43" i="2" s="1"/>
  <c r="L44" i="2" a="1"/>
  <c r="L44" i="2" s="1"/>
  <c r="L45" i="2" a="1"/>
  <c r="L45" i="2" s="1"/>
  <c r="L46" i="2" a="1"/>
  <c r="L46" i="2"/>
  <c r="L47" i="2" a="1"/>
  <c r="L47" i="2" s="1"/>
  <c r="L48" i="2" a="1"/>
  <c r="L48" i="2" s="1"/>
  <c r="L49" i="2" a="1"/>
  <c r="L49" i="2" s="1"/>
  <c r="L50" i="2" a="1"/>
  <c r="L50" i="2"/>
  <c r="L51" i="2" a="1"/>
  <c r="L51" i="2" s="1"/>
  <c r="L52" i="2" a="1"/>
  <c r="L52" i="2" s="1"/>
  <c r="L53" i="2" a="1"/>
  <c r="L53" i="2" s="1"/>
  <c r="L54" i="2" a="1"/>
  <c r="L54" i="2"/>
  <c r="L55" i="2" a="1"/>
  <c r="L55" i="2" s="1"/>
  <c r="L56" i="2" a="1"/>
  <c r="L56" i="2" s="1"/>
  <c r="L57" i="2" a="1"/>
  <c r="L57" i="2" s="1"/>
  <c r="L58" i="2" a="1"/>
  <c r="L58" i="2"/>
  <c r="L59" i="2" a="1"/>
  <c r="L59" i="2" s="1"/>
  <c r="L60" i="2" a="1"/>
  <c r="L60" i="2" s="1"/>
  <c r="L61" i="2" a="1"/>
  <c r="L61" i="2" s="1"/>
  <c r="L62" i="2" a="1"/>
  <c r="L62" i="2"/>
  <c r="L63" i="2" a="1"/>
  <c r="L63" i="2" s="1"/>
  <c r="L64" i="2" a="1"/>
  <c r="L64" i="2" s="1"/>
  <c r="L65" i="2" a="1"/>
  <c r="L65" i="2" s="1"/>
  <c r="L66" i="2" a="1"/>
  <c r="L66" i="2"/>
  <c r="L67" i="2" a="1"/>
  <c r="L67" i="2" s="1"/>
  <c r="L68" i="2" a="1"/>
  <c r="L68" i="2" s="1"/>
  <c r="L69" i="2" a="1"/>
  <c r="L69" i="2" s="1"/>
  <c r="L70" i="2" a="1"/>
  <c r="L70" i="2"/>
  <c r="L71" i="2" a="1"/>
  <c r="L71" i="2" s="1"/>
  <c r="L72" i="2" a="1"/>
  <c r="L72" i="2" s="1"/>
  <c r="L73" i="2" a="1"/>
  <c r="L73" i="2" s="1"/>
  <c r="L74" i="2" a="1"/>
  <c r="L74" i="2"/>
  <c r="L75" i="2" a="1"/>
  <c r="L75" i="2" s="1"/>
  <c r="L76" i="2" a="1"/>
  <c r="L76" i="2" s="1"/>
  <c r="L77" i="2" a="1"/>
  <c r="L77" i="2" s="1"/>
  <c r="L78" i="2" a="1"/>
  <c r="L78" i="2"/>
  <c r="L79" i="2" a="1"/>
  <c r="L79" i="2" s="1"/>
  <c r="L80" i="2" a="1"/>
  <c r="L80" i="2" s="1"/>
  <c r="L81" i="2" a="1"/>
  <c r="L81" i="2" s="1"/>
  <c r="L82" i="2" a="1"/>
  <c r="L82" i="2"/>
  <c r="L83" i="2" a="1"/>
  <c r="L83" i="2" s="1"/>
  <c r="L84" i="2" a="1"/>
  <c r="L84" i="2" s="1"/>
  <c r="L85" i="2" a="1"/>
  <c r="L85" i="2" s="1"/>
  <c r="L86" i="2" a="1"/>
  <c r="L86" i="2"/>
  <c r="L87" i="2" a="1"/>
  <c r="L87" i="2" s="1"/>
  <c r="L88" i="2" a="1"/>
  <c r="L88" i="2" s="1"/>
  <c r="L89" i="2" a="1"/>
  <c r="L89" i="2" s="1"/>
  <c r="L90" i="2" a="1"/>
  <c r="L90" i="2"/>
  <c r="L91" i="2" a="1"/>
  <c r="L91" i="2" s="1"/>
  <c r="L92" i="2" a="1"/>
  <c r="L92" i="2" s="1"/>
  <c r="L93" i="2" a="1"/>
  <c r="L93" i="2" s="1"/>
  <c r="L94" i="2" a="1"/>
  <c r="L94" i="2"/>
  <c r="L95" i="2" a="1"/>
  <c r="L95" i="2" s="1"/>
  <c r="L96" i="2" a="1"/>
  <c r="L96" i="2" s="1"/>
  <c r="L97" i="2" a="1"/>
  <c r="L97" i="2" s="1"/>
  <c r="L98" i="2" a="1"/>
  <c r="L98" i="2"/>
  <c r="L99" i="2" a="1"/>
  <c r="L99" i="2" s="1"/>
  <c r="L100" i="2" a="1"/>
  <c r="L100" i="2" s="1"/>
  <c r="L101" i="2" a="1"/>
  <c r="L101" i="2" s="1"/>
  <c r="J3" i="2" a="1"/>
  <c r="J3" i="2"/>
  <c r="J4" i="2" a="1"/>
  <c r="J4" i="2" s="1"/>
  <c r="J5" i="2" a="1"/>
  <c r="J5" i="2"/>
  <c r="J6" i="2" a="1"/>
  <c r="J6" i="2"/>
  <c r="J7" i="2" a="1"/>
  <c r="J7" i="2"/>
  <c r="J8" i="2" a="1"/>
  <c r="J8" i="2" s="1"/>
  <c r="J9" i="2" a="1"/>
  <c r="J9" i="2"/>
  <c r="J10" i="2" a="1"/>
  <c r="J10" i="2" s="1"/>
  <c r="J11" i="2" a="1"/>
  <c r="J11" i="2"/>
  <c r="J12" i="2" a="1"/>
  <c r="J12" i="2" s="1"/>
  <c r="J13" i="2" a="1"/>
  <c r="J13" i="2"/>
  <c r="J14" i="2" a="1"/>
  <c r="J14" i="2" s="1"/>
  <c r="J15" i="2" a="1"/>
  <c r="J15" i="2"/>
  <c r="J16" i="2" a="1"/>
  <c r="J16" i="2" s="1"/>
  <c r="J17" i="2" a="1"/>
  <c r="J17" i="2"/>
  <c r="J18" i="2" a="1"/>
  <c r="J18" i="2" s="1"/>
  <c r="J19" i="2" a="1"/>
  <c r="J19" i="2"/>
  <c r="J20" i="2" a="1"/>
  <c r="J20" i="2" s="1"/>
  <c r="J21" i="2" a="1"/>
  <c r="J21" i="2"/>
  <c r="J22" i="2" a="1"/>
  <c r="J22" i="2" s="1"/>
  <c r="J23" i="2" a="1"/>
  <c r="J23" i="2"/>
  <c r="J24" i="2" a="1"/>
  <c r="J24" i="2" s="1"/>
  <c r="J25" i="2" a="1"/>
  <c r="J25" i="2"/>
  <c r="J26" i="2" a="1"/>
  <c r="J26" i="2" s="1"/>
  <c r="J27" i="2" a="1"/>
  <c r="J27" i="2"/>
  <c r="J28" i="2" a="1"/>
  <c r="J28" i="2" s="1"/>
  <c r="J29" i="2" a="1"/>
  <c r="J29" i="2"/>
  <c r="J30" i="2" a="1"/>
  <c r="J30" i="2" s="1"/>
  <c r="J31" i="2" a="1"/>
  <c r="J31" i="2"/>
  <c r="J32" i="2" a="1"/>
  <c r="J32" i="2" s="1"/>
  <c r="J33" i="2" a="1"/>
  <c r="J33" i="2"/>
  <c r="J34" i="2" a="1"/>
  <c r="J34" i="2" s="1"/>
  <c r="J35" i="2" a="1"/>
  <c r="J35" i="2"/>
  <c r="J36" i="2" a="1"/>
  <c r="J36" i="2" s="1"/>
  <c r="J37" i="2" a="1"/>
  <c r="J37" i="2"/>
  <c r="J38" i="2" a="1"/>
  <c r="J38" i="2" s="1"/>
  <c r="J39" i="2" a="1"/>
  <c r="J39" i="2"/>
  <c r="J40" i="2" a="1"/>
  <c r="J40" i="2" s="1"/>
  <c r="J41" i="2" a="1"/>
  <c r="J41" i="2"/>
  <c r="J42" i="2" a="1"/>
  <c r="J42" i="2" s="1"/>
  <c r="J43" i="2" a="1"/>
  <c r="J43" i="2"/>
  <c r="J44" i="2" a="1"/>
  <c r="J44" i="2" s="1"/>
  <c r="J45" i="2" a="1"/>
  <c r="J45" i="2"/>
  <c r="J46" i="2" a="1"/>
  <c r="J46" i="2" s="1"/>
  <c r="J47" i="2" a="1"/>
  <c r="J47" i="2"/>
  <c r="J48" i="2" a="1"/>
  <c r="J48" i="2" s="1"/>
  <c r="J49" i="2" a="1"/>
  <c r="J49" i="2"/>
  <c r="J50" i="2" a="1"/>
  <c r="J50" i="2" s="1"/>
  <c r="J51" i="2" a="1"/>
  <c r="J51" i="2"/>
  <c r="J52" i="2" a="1"/>
  <c r="J52" i="2" s="1"/>
  <c r="J53" i="2" a="1"/>
  <c r="J53" i="2"/>
  <c r="J54" i="2" a="1"/>
  <c r="J54" i="2" s="1"/>
  <c r="J55" i="2" a="1"/>
  <c r="J55" i="2"/>
  <c r="J56" i="2" a="1"/>
  <c r="J56" i="2" s="1"/>
  <c r="J57" i="2" a="1"/>
  <c r="J57" i="2"/>
  <c r="J58" i="2" a="1"/>
  <c r="J58" i="2" s="1"/>
  <c r="J59" i="2" a="1"/>
  <c r="J59" i="2"/>
  <c r="J60" i="2" a="1"/>
  <c r="J60" i="2" s="1"/>
  <c r="J61" i="2" a="1"/>
  <c r="J61" i="2"/>
  <c r="J62" i="2" a="1"/>
  <c r="J62" i="2" s="1"/>
  <c r="J63" i="2" a="1"/>
  <c r="J63" i="2"/>
  <c r="J64" i="2" a="1"/>
  <c r="J64" i="2" s="1"/>
  <c r="J65" i="2" a="1"/>
  <c r="J65" i="2"/>
  <c r="J66" i="2" a="1"/>
  <c r="J66" i="2" s="1"/>
  <c r="J67" i="2" a="1"/>
  <c r="J67" i="2"/>
  <c r="J68" i="2" a="1"/>
  <c r="J68" i="2" s="1"/>
  <c r="J69" i="2" a="1"/>
  <c r="J69" i="2"/>
  <c r="J70" i="2" a="1"/>
  <c r="J70" i="2" s="1"/>
  <c r="J71" i="2" a="1"/>
  <c r="J71" i="2"/>
  <c r="J72" i="2" a="1"/>
  <c r="J72" i="2" s="1"/>
  <c r="J73" i="2" a="1"/>
  <c r="J73" i="2"/>
  <c r="J74" i="2" a="1"/>
  <c r="J74" i="2" s="1"/>
  <c r="J75" i="2" a="1"/>
  <c r="J75" i="2"/>
  <c r="J76" i="2" a="1"/>
  <c r="J76" i="2" s="1"/>
  <c r="J77" i="2" a="1"/>
  <c r="J77" i="2"/>
  <c r="J78" i="2" a="1"/>
  <c r="J78" i="2" s="1"/>
  <c r="J79" i="2" a="1"/>
  <c r="J79" i="2"/>
  <c r="J80" i="2" a="1"/>
  <c r="J80" i="2" s="1"/>
  <c r="J81" i="2" a="1"/>
  <c r="J81" i="2"/>
  <c r="J82" i="2" a="1"/>
  <c r="J82" i="2" s="1"/>
  <c r="J83" i="2" a="1"/>
  <c r="J83" i="2"/>
  <c r="J84" i="2" a="1"/>
  <c r="J84" i="2" s="1"/>
  <c r="J85" i="2" a="1"/>
  <c r="J85" i="2"/>
  <c r="J86" i="2" a="1"/>
  <c r="J86" i="2" s="1"/>
  <c r="J87" i="2" a="1"/>
  <c r="J87" i="2"/>
  <c r="J88" i="2" a="1"/>
  <c r="J88" i="2" s="1"/>
  <c r="J89" i="2" a="1"/>
  <c r="J89" i="2"/>
  <c r="J90" i="2" a="1"/>
  <c r="J90" i="2" s="1"/>
  <c r="J91" i="2" a="1"/>
  <c r="J91" i="2"/>
  <c r="J92" i="2" a="1"/>
  <c r="J92" i="2" s="1"/>
  <c r="J93" i="2" a="1"/>
  <c r="J93" i="2"/>
  <c r="J94" i="2" a="1"/>
  <c r="J94" i="2" s="1"/>
  <c r="J95" i="2" a="1"/>
  <c r="J95" i="2"/>
  <c r="J96" i="2" a="1"/>
  <c r="J96" i="2" s="1"/>
  <c r="J97" i="2" a="1"/>
  <c r="J97" i="2"/>
  <c r="J98" i="2" a="1"/>
  <c r="J98" i="2" s="1"/>
  <c r="J99" i="2" a="1"/>
  <c r="J99" i="2"/>
  <c r="J100" i="2" a="1"/>
  <c r="J100" i="2" s="1"/>
  <c r="J101" i="2" a="1"/>
  <c r="J101" i="2"/>
  <c r="H3" i="2" a="1"/>
  <c r="H3" i="2" s="1"/>
  <c r="H4" i="2" a="1"/>
  <c r="H4" i="2" s="1"/>
  <c r="H5" i="2" a="1"/>
  <c r="H5" i="2" s="1"/>
  <c r="H6" i="2" a="1"/>
  <c r="H6" i="2"/>
  <c r="H7" i="2" a="1"/>
  <c r="H7" i="2" s="1"/>
  <c r="H8" i="2" a="1"/>
  <c r="H8" i="2" s="1"/>
  <c r="H9" i="2" a="1"/>
  <c r="H9" i="2" s="1"/>
  <c r="H10" i="2" a="1"/>
  <c r="H10" i="2"/>
  <c r="H11" i="2" a="1"/>
  <c r="H11" i="2" s="1"/>
  <c r="H12" i="2" a="1"/>
  <c r="H12" i="2" s="1"/>
  <c r="H13" i="2" a="1"/>
  <c r="H13" i="2" s="1"/>
  <c r="H14" i="2" a="1"/>
  <c r="H14" i="2"/>
  <c r="H15" i="2" a="1"/>
  <c r="H15" i="2" s="1"/>
  <c r="H16" i="2" a="1"/>
  <c r="H16" i="2" s="1"/>
  <c r="H17" i="2" a="1"/>
  <c r="H17" i="2" s="1"/>
  <c r="H18" i="2" a="1"/>
  <c r="H18" i="2"/>
  <c r="H19" i="2" a="1"/>
  <c r="H19" i="2" s="1"/>
  <c r="H20" i="2" a="1"/>
  <c r="H20" i="2" s="1"/>
  <c r="H21" i="2" a="1"/>
  <c r="H21" i="2" s="1"/>
  <c r="H22" i="2" a="1"/>
  <c r="H22" i="2"/>
  <c r="H23" i="2" a="1"/>
  <c r="H23" i="2" s="1"/>
  <c r="H24" i="2" a="1"/>
  <c r="H24" i="2" s="1"/>
  <c r="H25" i="2" a="1"/>
  <c r="H25" i="2" s="1"/>
  <c r="H26" i="2" a="1"/>
  <c r="H26" i="2"/>
  <c r="H27" i="2" a="1"/>
  <c r="H27" i="2" s="1"/>
  <c r="H28" i="2" a="1"/>
  <c r="H28" i="2" s="1"/>
  <c r="H29" i="2" a="1"/>
  <c r="H29" i="2" s="1"/>
  <c r="H30" i="2" a="1"/>
  <c r="H30" i="2"/>
  <c r="H31" i="2" a="1"/>
  <c r="H31" i="2" s="1"/>
  <c r="H32" i="2" a="1"/>
  <c r="H32" i="2" s="1"/>
  <c r="H33" i="2" a="1"/>
  <c r="H33" i="2" s="1"/>
  <c r="H34" i="2" a="1"/>
  <c r="H34" i="2"/>
  <c r="H35" i="2" a="1"/>
  <c r="H35" i="2" s="1"/>
  <c r="H36" i="2" a="1"/>
  <c r="H36" i="2" s="1"/>
  <c r="H37" i="2" a="1"/>
  <c r="H37" i="2" s="1"/>
  <c r="H38" i="2" a="1"/>
  <c r="H38" i="2"/>
  <c r="H39" i="2" a="1"/>
  <c r="H39" i="2" s="1"/>
  <c r="H40" i="2" a="1"/>
  <c r="H40" i="2" s="1"/>
  <c r="H41" i="2" a="1"/>
  <c r="H41" i="2" s="1"/>
  <c r="H42" i="2" a="1"/>
  <c r="H42" i="2"/>
  <c r="H43" i="2" a="1"/>
  <c r="H43" i="2" s="1"/>
  <c r="H44" i="2" a="1"/>
  <c r="H44" i="2" s="1"/>
  <c r="H45" i="2" a="1"/>
  <c r="H45" i="2" s="1"/>
  <c r="H46" i="2" a="1"/>
  <c r="H46" i="2"/>
  <c r="H47" i="2" a="1"/>
  <c r="H47" i="2" s="1"/>
  <c r="H48" i="2" a="1"/>
  <c r="H48" i="2" s="1"/>
  <c r="H49" i="2" a="1"/>
  <c r="H49" i="2" s="1"/>
  <c r="H50" i="2" a="1"/>
  <c r="H50" i="2"/>
  <c r="H51" i="2" a="1"/>
  <c r="H51" i="2" s="1"/>
  <c r="H52" i="2" a="1"/>
  <c r="H52" i="2" s="1"/>
  <c r="H53" i="2" a="1"/>
  <c r="H53" i="2" s="1"/>
  <c r="H54" i="2" a="1"/>
  <c r="H54" i="2"/>
  <c r="H55" i="2" a="1"/>
  <c r="H55" i="2" s="1"/>
  <c r="H56" i="2" a="1"/>
  <c r="H56" i="2" s="1"/>
  <c r="H57" i="2" a="1"/>
  <c r="H57" i="2" s="1"/>
  <c r="H58" i="2" a="1"/>
  <c r="H58" i="2"/>
  <c r="H59" i="2" a="1"/>
  <c r="H59" i="2" s="1"/>
  <c r="H60" i="2" a="1"/>
  <c r="H60" i="2" s="1"/>
  <c r="H61" i="2" a="1"/>
  <c r="H61" i="2" s="1"/>
  <c r="H62" i="2" a="1"/>
  <c r="H62" i="2"/>
  <c r="H63" i="2" a="1"/>
  <c r="H63" i="2" s="1"/>
  <c r="H64" i="2" a="1"/>
  <c r="H64" i="2" s="1"/>
  <c r="H65" i="2" a="1"/>
  <c r="H65" i="2" s="1"/>
  <c r="H66" i="2" a="1"/>
  <c r="H66" i="2"/>
  <c r="H67" i="2" a="1"/>
  <c r="H67" i="2" s="1"/>
  <c r="H68" i="2" a="1"/>
  <c r="H68" i="2" s="1"/>
  <c r="H69" i="2" a="1"/>
  <c r="H69" i="2" s="1"/>
  <c r="H70" i="2" a="1"/>
  <c r="H70" i="2"/>
  <c r="H71" i="2" a="1"/>
  <c r="H71" i="2" s="1"/>
  <c r="H72" i="2" a="1"/>
  <c r="H72" i="2" s="1"/>
  <c r="H73" i="2" a="1"/>
  <c r="H73" i="2" s="1"/>
  <c r="H74" i="2" a="1"/>
  <c r="H74" i="2"/>
  <c r="H75" i="2" a="1"/>
  <c r="H75" i="2" s="1"/>
  <c r="H76" i="2" a="1"/>
  <c r="H76" i="2" s="1"/>
  <c r="H77" i="2" a="1"/>
  <c r="H77" i="2" s="1"/>
  <c r="H78" i="2" a="1"/>
  <c r="H78" i="2"/>
  <c r="H79" i="2" a="1"/>
  <c r="H79" i="2" s="1"/>
  <c r="H80" i="2" a="1"/>
  <c r="H80" i="2" s="1"/>
  <c r="H81" i="2" a="1"/>
  <c r="H81" i="2" s="1"/>
  <c r="H82" i="2" a="1"/>
  <c r="H82" i="2"/>
  <c r="H83" i="2" a="1"/>
  <c r="H83" i="2" s="1"/>
  <c r="H84" i="2" a="1"/>
  <c r="H84" i="2" s="1"/>
  <c r="H85" i="2" a="1"/>
  <c r="H85" i="2" s="1"/>
  <c r="H86" i="2" a="1"/>
  <c r="H86" i="2"/>
  <c r="H87" i="2" a="1"/>
  <c r="H87" i="2" s="1"/>
  <c r="H88" i="2" a="1"/>
  <c r="H88" i="2" s="1"/>
  <c r="H89" i="2" a="1"/>
  <c r="H89" i="2" s="1"/>
  <c r="H90" i="2" a="1"/>
  <c r="H90" i="2"/>
  <c r="H91" i="2" a="1"/>
  <c r="H91" i="2" s="1"/>
  <c r="H92" i="2" a="1"/>
  <c r="H92" i="2" s="1"/>
  <c r="H93" i="2" a="1"/>
  <c r="H93" i="2" s="1"/>
  <c r="H94" i="2" a="1"/>
  <c r="H94" i="2" s="1"/>
  <c r="H95" i="2" a="1"/>
  <c r="H95" i="2" s="1"/>
  <c r="H96" i="2" a="1"/>
  <c r="H96" i="2" s="1"/>
  <c r="H97" i="2" a="1"/>
  <c r="H97" i="2" s="1"/>
  <c r="H98" i="2" a="1"/>
  <c r="H98" i="2" s="1"/>
  <c r="H99" i="2" a="1"/>
  <c r="H99" i="2" s="1"/>
  <c r="H100" i="2" a="1"/>
  <c r="H100" i="2" s="1"/>
  <c r="H101" i="2" a="1"/>
  <c r="H101" i="2" s="1"/>
  <c r="F3" i="2" a="1"/>
  <c r="F3" i="2" s="1"/>
  <c r="F4" i="2" a="1"/>
  <c r="F4" i="2" s="1"/>
  <c r="F5" i="2" a="1"/>
  <c r="F5" i="2" s="1"/>
  <c r="F6" i="2" a="1"/>
  <c r="F6" i="2"/>
  <c r="F7" i="2" a="1"/>
  <c r="F7" i="2" s="1"/>
  <c r="F8" i="2" a="1"/>
  <c r="F8" i="2" s="1"/>
  <c r="F9" i="2" a="1"/>
  <c r="F9" i="2" s="1"/>
  <c r="F10" i="2" a="1"/>
  <c r="F10" i="2"/>
  <c r="F11" i="2" a="1"/>
  <c r="F11" i="2" s="1"/>
  <c r="F12" i="2" a="1"/>
  <c r="F12" i="2" s="1"/>
  <c r="F13" i="2" a="1"/>
  <c r="F13" i="2" s="1"/>
  <c r="F14" i="2" a="1"/>
  <c r="F14" i="2"/>
  <c r="F15" i="2" a="1"/>
  <c r="F15" i="2" s="1"/>
  <c r="F16" i="2" a="1"/>
  <c r="F16" i="2" s="1"/>
  <c r="F17" i="2" a="1"/>
  <c r="F17" i="2" s="1"/>
  <c r="F18" i="2" a="1"/>
  <c r="F18" i="2"/>
  <c r="F19" i="2" a="1"/>
  <c r="F19" i="2" s="1"/>
  <c r="F20" i="2" a="1"/>
  <c r="F20" i="2" s="1"/>
  <c r="F21" i="2" a="1"/>
  <c r="F21" i="2" s="1"/>
  <c r="F22" i="2" a="1"/>
  <c r="F22" i="2"/>
  <c r="F23" i="2" a="1"/>
  <c r="F23" i="2" s="1"/>
  <c r="F24" i="2" a="1"/>
  <c r="F24" i="2" s="1"/>
  <c r="F25" i="2" a="1"/>
  <c r="F25" i="2" s="1"/>
  <c r="F26" i="2" a="1"/>
  <c r="F26" i="2"/>
  <c r="F27" i="2" a="1"/>
  <c r="F27" i="2" s="1"/>
  <c r="F28" i="2" a="1"/>
  <c r="F28" i="2" s="1"/>
  <c r="F29" i="2" a="1"/>
  <c r="F29" i="2" s="1"/>
  <c r="F30" i="2" a="1"/>
  <c r="F30" i="2"/>
  <c r="F31" i="2" a="1"/>
  <c r="F31" i="2" s="1"/>
  <c r="F32" i="2" a="1"/>
  <c r="F32" i="2" s="1"/>
  <c r="F33" i="2" a="1"/>
  <c r="F33" i="2" s="1"/>
  <c r="F34" i="2" a="1"/>
  <c r="F34" i="2"/>
  <c r="F35" i="2" a="1"/>
  <c r="F35" i="2" s="1"/>
  <c r="F36" i="2" a="1"/>
  <c r="F36" i="2" s="1"/>
  <c r="F37" i="2" a="1"/>
  <c r="F37" i="2" s="1"/>
  <c r="F38" i="2" a="1"/>
  <c r="F38" i="2"/>
  <c r="F39" i="2" a="1"/>
  <c r="F39" i="2" s="1"/>
  <c r="F40" i="2" a="1"/>
  <c r="F40" i="2" s="1"/>
  <c r="F41" i="2" a="1"/>
  <c r="F41" i="2" s="1"/>
  <c r="F42" i="2" a="1"/>
  <c r="F42" i="2"/>
  <c r="F43" i="2" a="1"/>
  <c r="F43" i="2" s="1"/>
  <c r="F44" i="2" a="1"/>
  <c r="F44" i="2" s="1"/>
  <c r="F45" i="2" a="1"/>
  <c r="F45" i="2" s="1"/>
  <c r="F46" i="2" a="1"/>
  <c r="F46" i="2"/>
  <c r="F47" i="2" a="1"/>
  <c r="F47" i="2" s="1"/>
  <c r="F48" i="2" a="1"/>
  <c r="F48" i="2" s="1"/>
  <c r="F49" i="2" a="1"/>
  <c r="F49" i="2" s="1"/>
  <c r="F50" i="2" a="1"/>
  <c r="F50" i="2"/>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N2" i="2" a="1"/>
  <c r="N2" i="2"/>
  <c r="L2" i="2" a="1"/>
  <c r="L2" i="2" s="1"/>
  <c r="J2" i="2" a="1"/>
  <c r="J2" i="2" s="1"/>
  <c r="H2" i="2" a="1"/>
  <c r="H2" i="2" s="1"/>
  <c r="F2" i="2" a="1"/>
  <c r="F2" i="2" s="1"/>
  <c r="N3" i="1" a="1"/>
  <c r="N3" i="1" s="1"/>
  <c r="N4" i="1" a="1"/>
  <c r="N4" i="1" s="1"/>
  <c r="N5" i="1" a="1"/>
  <c r="N5" i="1" s="1"/>
  <c r="N6" i="1" a="1"/>
  <c r="N6" i="1" s="1"/>
  <c r="N7" i="1" a="1"/>
  <c r="N7" i="1" s="1"/>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L3" i="1" a="1"/>
  <c r="L3" i="1" s="1"/>
  <c r="L4" i="1" a="1"/>
  <c r="L4" i="1" s="1"/>
  <c r="L5" i="1" a="1"/>
  <c r="L5" i="1"/>
  <c r="L6" i="1" a="1"/>
  <c r="L6" i="1"/>
  <c r="L7" i="1" a="1"/>
  <c r="L7" i="1" s="1"/>
  <c r="L8" i="1" a="1"/>
  <c r="L8" i="1" s="1"/>
  <c r="L9" i="1" a="1"/>
  <c r="L9" i="1" s="1"/>
  <c r="L10" i="1" a="1"/>
  <c r="L10" i="1"/>
  <c r="L11" i="1" a="1"/>
  <c r="L11" i="1" s="1"/>
  <c r="L12" i="1" a="1"/>
  <c r="L12" i="1" s="1"/>
  <c r="L13" i="1" a="1"/>
  <c r="L13" i="1" s="1"/>
  <c r="L14" i="1" a="1"/>
  <c r="L14" i="1"/>
  <c r="L15" i="1" a="1"/>
  <c r="L15" i="1" s="1"/>
  <c r="L16" i="1" a="1"/>
  <c r="L16" i="1" s="1"/>
  <c r="L17" i="1" a="1"/>
  <c r="L17" i="1" s="1"/>
  <c r="L18" i="1" a="1"/>
  <c r="L18" i="1"/>
  <c r="L19" i="1" a="1"/>
  <c r="L19" i="1" s="1"/>
  <c r="L20" i="1" a="1"/>
  <c r="L20" i="1" s="1"/>
  <c r="L21" i="1" a="1"/>
  <c r="L21" i="1" s="1"/>
  <c r="L22" i="1" a="1"/>
  <c r="L22" i="1"/>
  <c r="L23" i="1" a="1"/>
  <c r="L23" i="1" s="1"/>
  <c r="L24" i="1" a="1"/>
  <c r="L24" i="1" s="1"/>
  <c r="L25" i="1" a="1"/>
  <c r="L25" i="1" s="1"/>
  <c r="L26" i="1" a="1"/>
  <c r="L26" i="1"/>
  <c r="L27" i="1" a="1"/>
  <c r="L27" i="1" s="1"/>
  <c r="L28" i="1" a="1"/>
  <c r="L28" i="1" s="1"/>
  <c r="L29" i="1" a="1"/>
  <c r="L29" i="1" s="1"/>
  <c r="L30" i="1" a="1"/>
  <c r="L30" i="1"/>
  <c r="L31" i="1" a="1"/>
  <c r="L31" i="1" s="1"/>
  <c r="L32" i="1" a="1"/>
  <c r="L32" i="1" s="1"/>
  <c r="L33" i="1" a="1"/>
  <c r="L33" i="1" s="1"/>
  <c r="L34" i="1" a="1"/>
  <c r="L34" i="1"/>
  <c r="L35" i="1" a="1"/>
  <c r="L35" i="1" s="1"/>
  <c r="L36" i="1" a="1"/>
  <c r="L36" i="1" s="1"/>
  <c r="L37" i="1" a="1"/>
  <c r="L37" i="1" s="1"/>
  <c r="L38" i="1" a="1"/>
  <c r="L38" i="1"/>
  <c r="L39" i="1" a="1"/>
  <c r="L39" i="1" s="1"/>
  <c r="L40" i="1" a="1"/>
  <c r="L40" i="1" s="1"/>
  <c r="L41" i="1" a="1"/>
  <c r="L41" i="1" s="1"/>
  <c r="L42" i="1" a="1"/>
  <c r="L42" i="1"/>
  <c r="L43" i="1" a="1"/>
  <c r="L43" i="1" s="1"/>
  <c r="L44" i="1" a="1"/>
  <c r="L44" i="1" s="1"/>
  <c r="L45" i="1" a="1"/>
  <c r="L45" i="1" s="1"/>
  <c r="L46" i="1" a="1"/>
  <c r="L46" i="1"/>
  <c r="L47" i="1" a="1"/>
  <c r="L47" i="1" s="1"/>
  <c r="L48" i="1" a="1"/>
  <c r="L48" i="1" s="1"/>
  <c r="L49" i="1" a="1"/>
  <c r="L49" i="1" s="1"/>
  <c r="L50" i="1" a="1"/>
  <c r="L50" i="1"/>
  <c r="L51" i="1" a="1"/>
  <c r="L51" i="1" s="1"/>
  <c r="L52" i="1" a="1"/>
  <c r="L52" i="1" s="1"/>
  <c r="L53" i="1" a="1"/>
  <c r="L53" i="1" s="1"/>
  <c r="L54" i="1" a="1"/>
  <c r="L54" i="1"/>
  <c r="L55" i="1" a="1"/>
  <c r="L55" i="1" s="1"/>
  <c r="L56" i="1" a="1"/>
  <c r="L56" i="1" s="1"/>
  <c r="L57" i="1" a="1"/>
  <c r="L57" i="1" s="1"/>
  <c r="L58" i="1" a="1"/>
  <c r="L58" i="1"/>
  <c r="L59" i="1" a="1"/>
  <c r="L59" i="1" s="1"/>
  <c r="L60" i="1" a="1"/>
  <c r="L60" i="1" s="1"/>
  <c r="L61" i="1" a="1"/>
  <c r="L61" i="1" s="1"/>
  <c r="L62" i="1" a="1"/>
  <c r="L62" i="1"/>
  <c r="L63" i="1" a="1"/>
  <c r="L63" i="1" s="1"/>
  <c r="L64" i="1" a="1"/>
  <c r="L64" i="1" s="1"/>
  <c r="L65" i="1" a="1"/>
  <c r="L65" i="1" s="1"/>
  <c r="L66" i="1" a="1"/>
  <c r="L66" i="1"/>
  <c r="L67" i="1" a="1"/>
  <c r="L67" i="1" s="1"/>
  <c r="L68" i="1" a="1"/>
  <c r="L68" i="1" s="1"/>
  <c r="L69" i="1" a="1"/>
  <c r="L69" i="1" s="1"/>
  <c r="L70" i="1" a="1"/>
  <c r="L70" i="1"/>
  <c r="L71" i="1" a="1"/>
  <c r="L71" i="1" s="1"/>
  <c r="L72" i="1" a="1"/>
  <c r="L72" i="1" s="1"/>
  <c r="L73" i="1" a="1"/>
  <c r="L73" i="1" s="1"/>
  <c r="L74" i="1" a="1"/>
  <c r="L74" i="1"/>
  <c r="L75" i="1" a="1"/>
  <c r="L75" i="1" s="1"/>
  <c r="L76" i="1" a="1"/>
  <c r="L76" i="1" s="1"/>
  <c r="L77" i="1" a="1"/>
  <c r="L77" i="1" s="1"/>
  <c r="L78" i="1" a="1"/>
  <c r="L78" i="1"/>
  <c r="L79" i="1" a="1"/>
  <c r="L79" i="1" s="1"/>
  <c r="L80" i="1" a="1"/>
  <c r="L80" i="1" s="1"/>
  <c r="L81" i="1" a="1"/>
  <c r="L81" i="1" s="1"/>
  <c r="L82" i="1" a="1"/>
  <c r="L82" i="1"/>
  <c r="L83" i="1" a="1"/>
  <c r="L83" i="1" s="1"/>
  <c r="L84" i="1" a="1"/>
  <c r="L84" i="1" s="1"/>
  <c r="L85" i="1" a="1"/>
  <c r="L85" i="1" s="1"/>
  <c r="L86" i="1" a="1"/>
  <c r="L86" i="1"/>
  <c r="L87" i="1" a="1"/>
  <c r="L87" i="1" s="1"/>
  <c r="L88" i="1" a="1"/>
  <c r="L88" i="1" s="1"/>
  <c r="L89" i="1" a="1"/>
  <c r="L89" i="1" s="1"/>
  <c r="L90" i="1" a="1"/>
  <c r="L90" i="1"/>
  <c r="L91" i="1" a="1"/>
  <c r="L91" i="1" s="1"/>
  <c r="L92" i="1" a="1"/>
  <c r="L92" i="1" s="1"/>
  <c r="L93" i="1" a="1"/>
  <c r="L93" i="1" s="1"/>
  <c r="L94" i="1" a="1"/>
  <c r="L94" i="1"/>
  <c r="L95" i="1" a="1"/>
  <c r="L95" i="1" s="1"/>
  <c r="L96" i="1" a="1"/>
  <c r="L96" i="1" s="1"/>
  <c r="L97" i="1" a="1"/>
  <c r="L97" i="1" s="1"/>
  <c r="L98" i="1" a="1"/>
  <c r="L98" i="1"/>
  <c r="L99" i="1" a="1"/>
  <c r="L99" i="1" s="1"/>
  <c r="L100" i="1" a="1"/>
  <c r="L100" i="1" s="1"/>
  <c r="L101" i="1" a="1"/>
  <c r="L101" i="1" s="1"/>
  <c r="J3" i="1" a="1"/>
  <c r="J3" i="1" s="1"/>
  <c r="J4" i="1" a="1"/>
  <c r="J4" i="1"/>
  <c r="J5" i="1" a="1"/>
  <c r="J5" i="1" s="1"/>
  <c r="J6" i="1" a="1"/>
  <c r="J6" i="1"/>
  <c r="J7" i="1" a="1"/>
  <c r="J7" i="1" s="1"/>
  <c r="J8" i="1" a="1"/>
  <c r="J8" i="1"/>
  <c r="J9" i="1" a="1"/>
  <c r="J9" i="1" s="1"/>
  <c r="J10" i="1" a="1"/>
  <c r="J10" i="1"/>
  <c r="J11" i="1" a="1"/>
  <c r="J11" i="1" s="1"/>
  <c r="J12" i="1" a="1"/>
  <c r="J12" i="1"/>
  <c r="J13" i="1" a="1"/>
  <c r="J13" i="1" s="1"/>
  <c r="J14" i="1" a="1"/>
  <c r="J14" i="1"/>
  <c r="J15" i="1" a="1"/>
  <c r="J15" i="1" s="1"/>
  <c r="J16" i="1" a="1"/>
  <c r="J16" i="1"/>
  <c r="J17" i="1" a="1"/>
  <c r="J17" i="1" s="1"/>
  <c r="J18" i="1" a="1"/>
  <c r="J18" i="1"/>
  <c r="J19" i="1" a="1"/>
  <c r="J19" i="1" s="1"/>
  <c r="J20" i="1" a="1"/>
  <c r="J20" i="1"/>
  <c r="J21" i="1" a="1"/>
  <c r="J21" i="1" s="1"/>
  <c r="J22" i="1" a="1"/>
  <c r="J22" i="1"/>
  <c r="J23" i="1" a="1"/>
  <c r="J23" i="1" s="1"/>
  <c r="J24" i="1" a="1"/>
  <c r="J24" i="1"/>
  <c r="J25" i="1" a="1"/>
  <c r="J25" i="1" s="1"/>
  <c r="J26" i="1" a="1"/>
  <c r="J26" i="1"/>
  <c r="J27" i="1" a="1"/>
  <c r="J27" i="1" s="1"/>
  <c r="J28" i="1" a="1"/>
  <c r="J28" i="1"/>
  <c r="J29" i="1" a="1"/>
  <c r="J29" i="1" s="1"/>
  <c r="J30" i="1" a="1"/>
  <c r="J30" i="1"/>
  <c r="J31" i="1" a="1"/>
  <c r="J31" i="1" s="1"/>
  <c r="J32" i="1" a="1"/>
  <c r="J32" i="1"/>
  <c r="J33" i="1" a="1"/>
  <c r="J33" i="1" s="1"/>
  <c r="J34" i="1" a="1"/>
  <c r="J34" i="1"/>
  <c r="J35" i="1" a="1"/>
  <c r="J35" i="1" s="1"/>
  <c r="J36" i="1" a="1"/>
  <c r="J36" i="1"/>
  <c r="J37" i="1" a="1"/>
  <c r="J37" i="1" s="1"/>
  <c r="J38" i="1" a="1"/>
  <c r="J38" i="1"/>
  <c r="J39" i="1" a="1"/>
  <c r="J39" i="1" s="1"/>
  <c r="J40" i="1" a="1"/>
  <c r="J40" i="1" s="1"/>
  <c r="J41" i="1" a="1"/>
  <c r="J41" i="1" s="1"/>
  <c r="J42" i="1" a="1"/>
  <c r="J42" i="1"/>
  <c r="J43" i="1" a="1"/>
  <c r="J43" i="1" s="1"/>
  <c r="J44" i="1" a="1"/>
  <c r="J44" i="1" s="1"/>
  <c r="J45" i="1" a="1"/>
  <c r="J45" i="1" s="1"/>
  <c r="J46" i="1" a="1"/>
  <c r="J46" i="1"/>
  <c r="J47" i="1" a="1"/>
  <c r="J47" i="1" s="1"/>
  <c r="J48" i="1" a="1"/>
  <c r="J48" i="1" s="1"/>
  <c r="J49" i="1" a="1"/>
  <c r="J49" i="1" s="1"/>
  <c r="J50" i="1" a="1"/>
  <c r="J50" i="1"/>
  <c r="J51" i="1" a="1"/>
  <c r="J51" i="1" s="1"/>
  <c r="J52" i="1" a="1"/>
  <c r="J52" i="1" s="1"/>
  <c r="J53" i="1" a="1"/>
  <c r="J53" i="1" s="1"/>
  <c r="J54" i="1" a="1"/>
  <c r="J54" i="1"/>
  <c r="J55" i="1" a="1"/>
  <c r="J55" i="1" s="1"/>
  <c r="J56" i="1" a="1"/>
  <c r="J56" i="1" s="1"/>
  <c r="J57" i="1" a="1"/>
  <c r="J57" i="1" s="1"/>
  <c r="J58" i="1" a="1"/>
  <c r="J58" i="1"/>
  <c r="J59" i="1" a="1"/>
  <c r="J59" i="1" s="1"/>
  <c r="J60" i="1" a="1"/>
  <c r="J60" i="1" s="1"/>
  <c r="J61" i="1" a="1"/>
  <c r="J61" i="1" s="1"/>
  <c r="J62" i="1" a="1"/>
  <c r="J62" i="1"/>
  <c r="J63" i="1" a="1"/>
  <c r="J63" i="1" s="1"/>
  <c r="J64" i="1" a="1"/>
  <c r="J64" i="1" s="1"/>
  <c r="J65" i="1" a="1"/>
  <c r="J65" i="1" s="1"/>
  <c r="J66" i="1" a="1"/>
  <c r="J66" i="1"/>
  <c r="J67" i="1" a="1"/>
  <c r="J67" i="1" s="1"/>
  <c r="J68" i="1" a="1"/>
  <c r="J68" i="1" s="1"/>
  <c r="J69" i="1" a="1"/>
  <c r="J69" i="1" s="1"/>
  <c r="J70" i="1" a="1"/>
  <c r="J70" i="1"/>
  <c r="J71" i="1" a="1"/>
  <c r="J71" i="1" s="1"/>
  <c r="J72" i="1" a="1"/>
  <c r="J72" i="1" s="1"/>
  <c r="J73" i="1" a="1"/>
  <c r="J73" i="1" s="1"/>
  <c r="J74" i="1" a="1"/>
  <c r="J74" i="1"/>
  <c r="J75" i="1" a="1"/>
  <c r="J75" i="1" s="1"/>
  <c r="J76" i="1" a="1"/>
  <c r="J76" i="1" s="1"/>
  <c r="J77" i="1" a="1"/>
  <c r="J77" i="1" s="1"/>
  <c r="J78" i="1" a="1"/>
  <c r="J78" i="1"/>
  <c r="J79" i="1" a="1"/>
  <c r="J79" i="1" s="1"/>
  <c r="J80" i="1" a="1"/>
  <c r="J80" i="1" s="1"/>
  <c r="J81" i="1" a="1"/>
  <c r="J81" i="1" s="1"/>
  <c r="J82" i="1" a="1"/>
  <c r="J82" i="1"/>
  <c r="J83" i="1" a="1"/>
  <c r="J83" i="1" s="1"/>
  <c r="J84" i="1" a="1"/>
  <c r="J84" i="1" s="1"/>
  <c r="J85" i="1" a="1"/>
  <c r="J85" i="1" s="1"/>
  <c r="J86" i="1" a="1"/>
  <c r="J86" i="1"/>
  <c r="J87" i="1" a="1"/>
  <c r="J87" i="1" s="1"/>
  <c r="J88" i="1" a="1"/>
  <c r="J88" i="1" s="1"/>
  <c r="J89" i="1" a="1"/>
  <c r="J89" i="1" s="1"/>
  <c r="J90" i="1" a="1"/>
  <c r="J90" i="1"/>
  <c r="J91" i="1" a="1"/>
  <c r="J91" i="1" s="1"/>
  <c r="J92" i="1" a="1"/>
  <c r="J92" i="1" s="1"/>
  <c r="J93" i="1" a="1"/>
  <c r="J93" i="1" s="1"/>
  <c r="J94" i="1" a="1"/>
  <c r="J94" i="1"/>
  <c r="J95" i="1" a="1"/>
  <c r="J95" i="1" s="1"/>
  <c r="J96" i="1" a="1"/>
  <c r="J96" i="1" s="1"/>
  <c r="J97" i="1" a="1"/>
  <c r="J97" i="1" s="1"/>
  <c r="J98" i="1" a="1"/>
  <c r="J98" i="1"/>
  <c r="J99" i="1" a="1"/>
  <c r="J99" i="1" s="1"/>
  <c r="J100" i="1" a="1"/>
  <c r="J100" i="1" s="1"/>
  <c r="J101" i="1" a="1"/>
  <c r="J101" i="1" s="1"/>
  <c r="H3" i="1" a="1"/>
  <c r="H3" i="1" s="1"/>
  <c r="H4" i="1" a="1"/>
  <c r="H4" i="1" s="1"/>
  <c r="H5" i="1" a="1"/>
  <c r="H5" i="1" s="1"/>
  <c r="H6" i="1" a="1"/>
  <c r="H6" i="1"/>
  <c r="H7" i="1" a="1"/>
  <c r="H7" i="1" s="1"/>
  <c r="H8" i="1" a="1"/>
  <c r="H8" i="1" s="1"/>
  <c r="H9" i="1" a="1"/>
  <c r="H9" i="1" s="1"/>
  <c r="H10" i="1" a="1"/>
  <c r="H10" i="1"/>
  <c r="H11" i="1" a="1"/>
  <c r="H11" i="1" s="1"/>
  <c r="H12" i="1" a="1"/>
  <c r="H12" i="1" s="1"/>
  <c r="H13" i="1" a="1"/>
  <c r="H13" i="1" s="1"/>
  <c r="H14" i="1" a="1"/>
  <c r="H14" i="1"/>
  <c r="H15" i="1" a="1"/>
  <c r="H15" i="1" s="1"/>
  <c r="H16" i="1" a="1"/>
  <c r="H16" i="1" s="1"/>
  <c r="H17" i="1" a="1"/>
  <c r="H17" i="1" s="1"/>
  <c r="H18" i="1" a="1"/>
  <c r="H18" i="1"/>
  <c r="H19" i="1" a="1"/>
  <c r="H19" i="1" s="1"/>
  <c r="H20" i="1" a="1"/>
  <c r="H20" i="1" s="1"/>
  <c r="H21" i="1" a="1"/>
  <c r="H21" i="1" s="1"/>
  <c r="H22" i="1" a="1"/>
  <c r="H22" i="1"/>
  <c r="H23" i="1" a="1"/>
  <c r="H23" i="1" s="1"/>
  <c r="H24" i="1" a="1"/>
  <c r="H24" i="1" s="1"/>
  <c r="H25" i="1" a="1"/>
  <c r="H25" i="1" s="1"/>
  <c r="H26" i="1" a="1"/>
  <c r="H26" i="1"/>
  <c r="H27" i="1" a="1"/>
  <c r="H27" i="1" s="1"/>
  <c r="H28" i="1" a="1"/>
  <c r="H28" i="1" s="1"/>
  <c r="H29" i="1" a="1"/>
  <c r="H29" i="1" s="1"/>
  <c r="H30" i="1" a="1"/>
  <c r="H30" i="1"/>
  <c r="H31" i="1" a="1"/>
  <c r="H31" i="1" s="1"/>
  <c r="H32" i="1" a="1"/>
  <c r="H32" i="1" s="1"/>
  <c r="H33" i="1" a="1"/>
  <c r="H33" i="1" s="1"/>
  <c r="H34" i="1" a="1"/>
  <c r="H34" i="1"/>
  <c r="H35" i="1" a="1"/>
  <c r="H35" i="1" s="1"/>
  <c r="H36" i="1" a="1"/>
  <c r="H36" i="1" s="1"/>
  <c r="H37" i="1" a="1"/>
  <c r="H37" i="1" s="1"/>
  <c r="H38" i="1" a="1"/>
  <c r="H38" i="1"/>
  <c r="H39" i="1" a="1"/>
  <c r="H39" i="1" s="1"/>
  <c r="H40" i="1" a="1"/>
  <c r="H40" i="1" s="1"/>
  <c r="H41" i="1" a="1"/>
  <c r="H41" i="1" s="1"/>
  <c r="H42" i="1" a="1"/>
  <c r="H42" i="1"/>
  <c r="H43" i="1" a="1"/>
  <c r="H43" i="1" s="1"/>
  <c r="H44" i="1" a="1"/>
  <c r="H44" i="1" s="1"/>
  <c r="H45" i="1" a="1"/>
  <c r="H45" i="1" s="1"/>
  <c r="H46" i="1" a="1"/>
  <c r="H46" i="1"/>
  <c r="H47" i="1" a="1"/>
  <c r="H47" i="1" s="1"/>
  <c r="H48" i="1" a="1"/>
  <c r="H48" i="1" s="1"/>
  <c r="H49" i="1" a="1"/>
  <c r="H49" i="1" s="1"/>
  <c r="H50" i="1" a="1"/>
  <c r="H50" i="1"/>
  <c r="H51" i="1" a="1"/>
  <c r="H51" i="1" s="1"/>
  <c r="H52" i="1" a="1"/>
  <c r="H52" i="1" s="1"/>
  <c r="H53" i="1" a="1"/>
  <c r="H53" i="1" s="1"/>
  <c r="H54" i="1" a="1"/>
  <c r="H54" i="1"/>
  <c r="H55" i="1" a="1"/>
  <c r="H55" i="1" s="1"/>
  <c r="H56" i="1" a="1"/>
  <c r="H56" i="1" s="1"/>
  <c r="H57" i="1" a="1"/>
  <c r="H57" i="1" s="1"/>
  <c r="H58" i="1" a="1"/>
  <c r="H58" i="1"/>
  <c r="H59" i="1" a="1"/>
  <c r="H59" i="1" s="1"/>
  <c r="H60" i="1" a="1"/>
  <c r="H60" i="1" s="1"/>
  <c r="H61" i="1" a="1"/>
  <c r="H61" i="1" s="1"/>
  <c r="H62" i="1" a="1"/>
  <c r="H62" i="1"/>
  <c r="H63" i="1" a="1"/>
  <c r="H63" i="1" s="1"/>
  <c r="H64" i="1" a="1"/>
  <c r="H64" i="1" s="1"/>
  <c r="H65" i="1" a="1"/>
  <c r="H65" i="1" s="1"/>
  <c r="H66" i="1" a="1"/>
  <c r="H66" i="1"/>
  <c r="H67" i="1" a="1"/>
  <c r="H67" i="1" s="1"/>
  <c r="H68" i="1" a="1"/>
  <c r="H68" i="1" s="1"/>
  <c r="H69" i="1" a="1"/>
  <c r="H69" i="1" s="1"/>
  <c r="H70" i="1" a="1"/>
  <c r="H70" i="1"/>
  <c r="H71" i="1" a="1"/>
  <c r="H71" i="1" s="1"/>
  <c r="H72" i="1" a="1"/>
  <c r="H72" i="1" s="1"/>
  <c r="H73" i="1" a="1"/>
  <c r="H73" i="1" s="1"/>
  <c r="H74" i="1" a="1"/>
  <c r="H74" i="1"/>
  <c r="H75" i="1" a="1"/>
  <c r="H75" i="1" s="1"/>
  <c r="H76" i="1" a="1"/>
  <c r="H76" i="1" s="1"/>
  <c r="H77" i="1" a="1"/>
  <c r="H77" i="1" s="1"/>
  <c r="H78" i="1" a="1"/>
  <c r="H78" i="1"/>
  <c r="H79" i="1" a="1"/>
  <c r="H79" i="1" s="1"/>
  <c r="H80" i="1" a="1"/>
  <c r="H80" i="1" s="1"/>
  <c r="H81" i="1" a="1"/>
  <c r="H81" i="1" s="1"/>
  <c r="H82" i="1" a="1"/>
  <c r="H82" i="1"/>
  <c r="H83" i="1" a="1"/>
  <c r="H83" i="1" s="1"/>
  <c r="H84" i="1" a="1"/>
  <c r="H84" i="1" s="1"/>
  <c r="H85" i="1" a="1"/>
  <c r="H85" i="1" s="1"/>
  <c r="H86" i="1" a="1"/>
  <c r="H86" i="1"/>
  <c r="H87" i="1" a="1"/>
  <c r="H87" i="1" s="1"/>
  <c r="H88" i="1" a="1"/>
  <c r="H88" i="1" s="1"/>
  <c r="H89" i="1" a="1"/>
  <c r="H89" i="1" s="1"/>
  <c r="H90" i="1" a="1"/>
  <c r="H90" i="1"/>
  <c r="H91" i="1" a="1"/>
  <c r="H91" i="1" s="1"/>
  <c r="H92" i="1" a="1"/>
  <c r="H92" i="1" s="1"/>
  <c r="H93" i="1" a="1"/>
  <c r="H93" i="1" s="1"/>
  <c r="H94" i="1" a="1"/>
  <c r="H94" i="1"/>
  <c r="H95" i="1" a="1"/>
  <c r="H95" i="1" s="1"/>
  <c r="H96" i="1" a="1"/>
  <c r="H96" i="1" s="1"/>
  <c r="H97" i="1" a="1"/>
  <c r="H97" i="1" s="1"/>
  <c r="H98" i="1" a="1"/>
  <c r="H98" i="1"/>
  <c r="H99" i="1" a="1"/>
  <c r="H99" i="1" s="1"/>
  <c r="H100" i="1" a="1"/>
  <c r="H100" i="1" s="1"/>
  <c r="H101" i="1" a="1"/>
  <c r="H101" i="1" s="1"/>
  <c r="F3" i="1" a="1"/>
  <c r="F3" i="1" s="1"/>
  <c r="F4" i="1" a="1"/>
  <c r="F4" i="1" s="1"/>
  <c r="F5" i="1" a="1"/>
  <c r="F5" i="1" s="1"/>
  <c r="F6" i="1" a="1"/>
  <c r="F6" i="1" s="1"/>
  <c r="F7" i="1" a="1"/>
  <c r="F7" i="1" s="1"/>
  <c r="F8" i="1" a="1"/>
  <c r="F8" i="1" s="1"/>
  <c r="F9" i="1" a="1"/>
  <c r="F9" i="1" s="1"/>
  <c r="F10" i="1" a="1"/>
  <c r="F10" i="1" s="1"/>
  <c r="F11" i="1" a="1"/>
  <c r="F11" i="1" s="1"/>
  <c r="F12" i="1" a="1"/>
  <c r="F12" i="1" s="1"/>
  <c r="F13" i="1" a="1"/>
  <c r="F13" i="1"/>
  <c r="F14" i="1" a="1"/>
  <c r="F14" i="1" s="1"/>
  <c r="F15" i="1" a="1"/>
  <c r="F15" i="1" s="1"/>
  <c r="F16" i="1" a="1"/>
  <c r="F16" i="1" s="1"/>
  <c r="F17" i="1" a="1"/>
  <c r="F17" i="1" s="1"/>
  <c r="F18" i="1" a="1"/>
  <c r="F18" i="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c r="F39" i="1" a="1"/>
  <c r="F39" i="1" s="1"/>
  <c r="F40" i="1" a="1"/>
  <c r="F40" i="1" s="1"/>
  <c r="F41" i="1" a="1"/>
  <c r="F41" i="1" s="1"/>
  <c r="F42" i="1" a="1"/>
  <c r="F42" i="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N2" i="1" a="1"/>
  <c r="N2" i="1" s="1"/>
  <c r="L2" i="1" a="1"/>
  <c r="L2" i="1" s="1"/>
  <c r="J2" i="1" a="1"/>
  <c r="J2" i="1" s="1"/>
  <c r="H2" i="1" a="1"/>
  <c r="H2" i="1" s="1"/>
  <c r="F2" i="1" a="1"/>
  <c r="F2" i="1" s="1"/>
  <c r="S15" i="2"/>
  <c r="S14" i="2"/>
  <c r="S13" i="2"/>
  <c r="S12" i="2"/>
  <c r="S11" i="2"/>
  <c r="S10" i="2"/>
  <c r="S9" i="2"/>
  <c r="U8" i="2"/>
  <c r="S8" i="2"/>
  <c r="U7" i="2"/>
  <c r="S7" i="2"/>
  <c r="U6" i="2"/>
  <c r="S6" i="2"/>
  <c r="U5" i="2"/>
  <c r="S5" i="2"/>
  <c r="U4" i="2"/>
  <c r="S4" i="2"/>
  <c r="U3" i="2"/>
  <c r="S3" i="2"/>
  <c r="U2" i="2"/>
  <c r="S2" i="2"/>
  <c r="S16" i="2" s="1"/>
  <c r="P15" i="1"/>
  <c r="P14" i="1"/>
  <c r="P13" i="1"/>
  <c r="P12" i="1"/>
  <c r="P11" i="1"/>
  <c r="P10" i="1"/>
  <c r="P9" i="1"/>
  <c r="P8" i="1"/>
  <c r="R7" i="1"/>
  <c r="P7" i="1"/>
  <c r="R6" i="1"/>
  <c r="P6" i="1"/>
  <c r="R5" i="1"/>
  <c r="P5" i="1"/>
  <c r="R4" i="1"/>
  <c r="P4" i="1"/>
  <c r="R3" i="1"/>
  <c r="P3" i="1"/>
  <c r="R2" i="1"/>
  <c r="P2" i="1"/>
  <c r="R8" i="1" l="1"/>
  <c r="P1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<sst xmlns="http://schemas.openxmlformats.org/spreadsheetml/2006/main" count="540" uniqueCount="439">
  <si>
    <t>id</t>
  </si>
  <si>
    <t>Title</t>
  </si>
  <si>
    <t>URL</t>
  </si>
  <si>
    <t>Description</t>
  </si>
  <si>
    <t>Type By Number</t>
  </si>
  <si>
    <t>Type</t>
  </si>
  <si>
    <t>Symptom by Number</t>
  </si>
  <si>
    <t>Symptoms</t>
  </si>
  <si>
    <t>Component by number</t>
  </si>
  <si>
    <t>Component</t>
  </si>
  <si>
    <t>Incomp. Type by Number</t>
  </si>
  <si>
    <t>Incomp. Type</t>
  </si>
  <si>
    <t>Type Prob. Type by Number</t>
  </si>
  <si>
    <t>Type Prob. Type</t>
  </si>
  <si>
    <t>PyTorch-ONNX export failed on ATen operator new_zeros</t>
  </si>
  <si>
    <t>https://github.com/pytorch/pytorch/issues/49403</t>
  </si>
  <si>
    <t>API Misuse</t>
  </si>
  <si>
    <t>Crash</t>
  </si>
  <si>
    <t>[ONNX] RuntimeError: THPVariable_Check(tuple_elem) INTERNAL ASSERT FAILED at "/pytorch/torch/csrc/jit/passes/onnx/shape_type_inference.cpp":676,</t>
  </si>
  <si>
    <t>https://github.com/pytorch/pytorch/issues/53730</t>
  </si>
  <si>
    <t>Incompatability</t>
  </si>
  <si>
    <t>Wrong Code</t>
  </si>
  <si>
    <t>torch.onnx can't export Hardswish()/ Hardsigmoid() activation</t>
  </si>
  <si>
    <t>https://github.com/pytorch/pytorch/issues/54316</t>
  </si>
  <si>
    <t>Type Problem</t>
  </si>
  <si>
    <t>Bad Performance</t>
  </si>
  <si>
    <t>RuntimeError: ONNX export failed: Couldn't export Python operator Im2Col</t>
  </si>
  <si>
    <t>https://github.com/pytorch/pytorch/issues/22862</t>
  </si>
  <si>
    <t>Tensor Shape Problem</t>
  </si>
  <si>
    <t>Hang</t>
  </si>
  <si>
    <t>[ONNX] Exporting JIT script with warning subcall fails</t>
  </si>
  <si>
    <t>https://github.com/pytorch/pytorch/issues/15505</t>
  </si>
  <si>
    <t>Incorrect Numerical Computation</t>
  </si>
  <si>
    <t>Build Failure</t>
  </si>
  <si>
    <t>Occur bug when convert a model with str input to ONNX</t>
  </si>
  <si>
    <t>https://github.com/pytorch/pytorch/issues/50363</t>
  </si>
  <si>
    <t>Incorrect Assignment</t>
  </si>
  <si>
    <t>Unreported</t>
  </si>
  <si>
    <t>[JIT] Difference in output between ONNX model created via torch.onnx.export and original PyTorch model</t>
  </si>
  <si>
    <t>https://github.com/pytorch/pytorch/issues/91357</t>
  </si>
  <si>
    <t>Incorrect Exception Handling</t>
  </si>
  <si>
    <t>Output shape of ONNX exported "index_select" function is wrong on pytorch 1.10.0</t>
  </si>
  <si>
    <t>https://github.com/pytorch/pytorch/issues/68003</t>
  </si>
  <si>
    <t>Misconfiguration</t>
  </si>
  <si>
    <t>Upsample ONNX op uses wrong mode</t>
  </si>
  <si>
    <t>https://github.com/pytorch/pytorch/issues/12647</t>
  </si>
  <si>
    <t>Concurrency</t>
  </si>
  <si>
    <t>[ONNX] torch.ne and torch.expand_as are not symbolically defined.</t>
  </si>
  <si>
    <t>https://github.com/pytorch/pytorch/issues/10882</t>
  </si>
  <si>
    <t>Algorithmic Error</t>
  </si>
  <si>
    <t>operator nan_to_num to ONNX</t>
  </si>
  <si>
    <t>https://github.com/pytorch/pytorch/issues/70886</t>
  </si>
  <si>
    <t>Typo</t>
  </si>
  <si>
    <t>Issue with Exporting Interpolate to ONNX</t>
  </si>
  <si>
    <t>https://github.com/pytorch/pytorch/issues/27176</t>
  </si>
  <si>
    <t>Others</t>
  </si>
  <si>
    <t>[onnx] Malformed model exported with nn.Sequential and nn.Embedding</t>
  </si>
  <si>
    <t>https://github.com/pytorch/pytorch/issues/20329</t>
  </si>
  <si>
    <t>Documentation</t>
  </si>
  <si>
    <t>[ONNX] export torch.full_like is a constant initializer for ScatterElements</t>
  </si>
  <si>
    <t>https://github.com/pytorch/pytorch/issues/43283</t>
  </si>
  <si>
    <t>Testing</t>
  </si>
  <si>
    <t>ONNX export of torch.rand produces different data type</t>
  </si>
  <si>
    <t>https://github.com/pytorch/pytorch/issues/77845</t>
  </si>
  <si>
    <t>[ONNX] Export interpolate from inside a jit.script</t>
  </si>
  <si>
    <t>https://github.com/pytorch/pytorch/issues/25807</t>
  </si>
  <si>
    <t>Unstable softmax trace when exporting to onnx</t>
  </si>
  <si>
    <t>https://github.com/pytorch/pytorch/issues/34585</t>
  </si>
  <si>
    <t>Make torch.nn.Hardswish ONNX exportable</t>
  </si>
  <si>
    <t>https://github.com/pytorch/pytorch/issues/43665</t>
  </si>
  <si>
    <t>torch.jit.trace doesn't work with autocast on Conv node.</t>
  </si>
  <si>
    <t>https://github.com/pytorch/pytorch/issues/84092</t>
  </si>
  <si>
    <t>ONNX problem with BatchNormalization in FlowNet (pytorch variant)</t>
  </si>
  <si>
    <t>https://github.com/pytorch/pytorch/issues/6300</t>
  </si>
  <si>
    <t>[ONNX] prim::Uninitialized not supported in lower_tuples pass</t>
  </si>
  <si>
    <t>https://github.com/pytorch/pytorch/issues/56911</t>
  </si>
  <si>
    <t>[ONNX] OnnxExporterError when exporting SAGEConv with dynamic_axes</t>
  </si>
  <si>
    <t>https://github.com/pytorch/pytorch/issues/89190</t>
  </si>
  <si>
    <t>caffe2 conversion fails on super resolution example</t>
  </si>
  <si>
    <t>https://github.com/pytorch/pytorch/issues/18429</t>
  </si>
  <si>
    <t>[ONNX] conversion of torch.Tensor.normal_  operator breaks with ''Exporting the operator 'prim::layout' to ONNX not supported"</t>
  </si>
  <si>
    <t>https://github.com/pytorch/pytorch/issues/83647</t>
  </si>
  <si>
    <t>[onnx] crash when exporting a model with Sequence module (encodeBlock: Assertion failled )</t>
  </si>
  <si>
    <t>https://github.com/pytorch/pytorch/issues/19227</t>
  </si>
  <si>
    <t>ONNX export: RuntimeError: rINTERNAL ASSERT FAILED at "..\\aten\\src\\ATen/core/jit_type_base.h":172</t>
  </si>
  <si>
    <t>https://github.com/pytorch/pytorch/issues/59179</t>
  </si>
  <si>
    <t>[ONNX] Export with export_modules_as_functions fails for ConvXd modules</t>
  </si>
  <si>
    <t>https://github.com/pytorch/pytorch/issues/84223</t>
  </si>
  <si>
    <t>Export to ONNX of nop-squeeze errors out in ONNXRT</t>
  </si>
  <si>
    <t>https://github.com/pytorch/pytorch/issues/36796</t>
  </si>
  <si>
    <t>Exporting the operator binary_cross_entropy_with_logits to ONNX opset version 12 is not supported</t>
  </si>
  <si>
    <t>https://github.com/pytorch/pytorch/issues/47997</t>
  </si>
  <si>
    <t>ONNX export ShapeInferenceError with 0-sized tensors</t>
  </si>
  <si>
    <t>https://github.com/pytorch/pytorch/issues/86789</t>
  </si>
  <si>
    <t>ONNX : Exporting HardShrink or SoftShrink operator to ONNX opset version 9 is not supported</t>
  </si>
  <si>
    <t>https://github.com/pytorch/pytorch/issues/42470</t>
  </si>
  <si>
    <t>Export torch.stft as Conv1d till ONNX supports stft op</t>
  </si>
  <si>
    <t>https://github.com/pytorch/pytorch/issues/31317</t>
  </si>
  <si>
    <t>[ONNX]RuntimeError: Unexpected node type: onnx::Cast</t>
  </si>
  <si>
    <t>https://github.com/pytorch/pytorch/issues/47182</t>
  </si>
  <si>
    <t>[ONNX] test_interpolate_downsample does not work with opset 10</t>
  </si>
  <si>
    <t>https://github.com/pytorch/pytorch/issues/31750</t>
  </si>
  <si>
    <t>upsample_bilinear2d issue when exporting to onnx</t>
  </si>
  <si>
    <t>https://github.com/pytorch/pytorch/issues/22906</t>
  </si>
  <si>
    <t>[ONNX] scatter_add may result in wrong ONNX</t>
  </si>
  <si>
    <t>https://github.com/pytorch/pytorch/issues/32960</t>
  </si>
  <si>
    <t>Exporting quantized model with `torch.cat` operators to onnx fails</t>
  </si>
  <si>
    <t>https://github.com/pytorch/pytorch/issues/91303</t>
  </si>
  <si>
    <t>[ONNX] `ONNX_ATEN_FALLBACK` supports ONNX Runtime</t>
  </si>
  <si>
    <t>https://github.com/pytorch/pytorch/issues/75623</t>
  </si>
  <si>
    <t>ONNX export runtime error - tuple appears in op that does not forward tuples</t>
  </si>
  <si>
    <t>https://github.com/pytorch/pytorch/issues/13397</t>
  </si>
  <si>
    <t>ONNX error converting torch.mean</t>
  </si>
  <si>
    <t>https://github.com/pytorch/pytorch/issues/2892</t>
  </si>
  <si>
    <t>What happened to symbolic_override?</t>
  </si>
  <si>
    <t>https://github.com/pytorch/pytorch/issues/14338</t>
  </si>
  <si>
    <t>[ONNX Export] Interpolation likely should be exported with `half_pixel` instead of `pytorch_half_pixel`</t>
  </si>
  <si>
    <t>https://github.com/pytorch/pytorch/issues/79361</t>
  </si>
  <si>
    <t>torch.onnx.errors.UnsupportedOperatorError: Exporting the operator 'aten::zero' to ONNX opset version 14 is not supported.</t>
  </si>
  <si>
    <t>https://github.com/pytorch/pytorch/issues/90268</t>
  </si>
  <si>
    <t>MobileNetV2 export to ONNX fails</t>
  </si>
  <si>
    <t>https://github.com/pytorch/pytorch/issues/20516</t>
  </si>
  <si>
    <t>Error when converting custom layer with output of tuple to onnx format in pytorch 1.1.0</t>
  </si>
  <si>
    <t>https://github.com/pytorch/pytorch/issues/22134</t>
  </si>
  <si>
    <t>[ONNX Exporter Proposal] Support export of fixed BatchNorm layer in training mode</t>
  </si>
  <si>
    <t>https://github.com/pytorch/pytorch/issues/52867</t>
  </si>
  <si>
    <t>ONNX export fails with a `resolve_conj` op when a tensor slice is printed.</t>
  </si>
  <si>
    <t>https://github.com/pytorch/pytorch/issues/73619</t>
  </si>
  <si>
    <t>ONNX exporter: Float constant generated for module data member, even though it is explicitly declared as int</t>
  </si>
  <si>
    <t>https://github.com/pytorch/pytorch/issues/91528</t>
  </si>
  <si>
    <t>[ONNX] Adopt OpInfo testing</t>
  </si>
  <si>
    <t>https://github.com/pytorch/pytorch/issues/88118</t>
  </si>
  <si>
    <t>Couldn't export operator aten::max_pool2d_with_indices</t>
  </si>
  <si>
    <t>https://github.com/pytorch/pytorch/issues/16336</t>
  </si>
  <si>
    <t>PyTorch _jit_pass_lower_graph fails on FasterRCNN model</t>
  </si>
  <si>
    <t>https://github.com/pytorch/pytorch/issues/41674</t>
  </si>
  <si>
    <t>ONNX Export TypeError: symbolic() takes at most 4 arguments (5 given)</t>
  </si>
  <si>
    <t>https://github.com/pytorch/pytorch/issues/2747</t>
  </si>
  <si>
    <t>ONNX verbose=True does not print onnx initializers</t>
  </si>
  <si>
    <t>https://github.com/pytorch/pytorch/issues/28834</t>
  </si>
  <si>
    <t>Export from TorchScript to ONNX: torch.onnx.symbolic_opset9.dim does not exist</t>
  </si>
  <si>
    <t>https://github.com/pytorch/pytorch/issues/27569</t>
  </si>
  <si>
    <t>[ONNX] export error on onnx::Concat layer: RuntimeError: ONNX symbolic expected a constant value in the trace</t>
  </si>
  <si>
    <t>https://github.com/pytorch/pytorch/issues/10942</t>
  </si>
  <si>
    <t>TypeError when exporting model to ONNX because of missing "allow_tf32" argument</t>
  </si>
  <si>
    <t>https://github.com/pytorch/pytorch/issues/75098</t>
  </si>
  <si>
    <t>ONNX py3.6 gcc5 doesn't work</t>
  </si>
  <si>
    <t>https://github.com/pytorch/pytorch/issues/31103</t>
  </si>
  <si>
    <t>Unresolved Symbol Linker Error c10::OperatorHandle::~OperatorHandle(void)</t>
  </si>
  <si>
    <t>https://github.com/pytorch/pytorch/issues/70032</t>
  </si>
  <si>
    <t>Unable to convert models to ONNX with Sequential of Sequential in single Module</t>
  </si>
  <si>
    <t>https://github.com/pytorch/pytorch/issues/9587</t>
  </si>
  <si>
    <t>ONNX: source range and node scopes do not appear in final graph</t>
  </si>
  <si>
    <t>https://github.com/pytorch/pytorch/issues/45255</t>
  </si>
  <si>
    <t>Support tensor_split in ONNX export</t>
  </si>
  <si>
    <t>https://github.com/pytorch/pytorch/issues/73454</t>
  </si>
  <si>
    <t>Cannot export ScriptModule models to ONNX format</t>
  </si>
  <si>
    <t>https://github.com/pytorch/pytorch/issues/34002</t>
  </si>
  <si>
    <t>RuntimeError: Exporting the operator numpy_T to ONNX opset version 9, 10, 11 &amp; 12 is not supported</t>
  </si>
  <si>
    <t>https://github.com/pytorch/pytorch/issues/51183</t>
  </si>
  <si>
    <t>torch.onnx._export does not support tensor sum with multiple dims</t>
  </si>
  <si>
    <t>https://github.com/pytorch/pytorch/issues/22066</t>
  </si>
  <si>
    <t>Exporting the operator 'triu' to ONNX opset version 11 is not supported</t>
  </si>
  <si>
    <t>https://github.com/pytorch/pytorch/issues/51851</t>
  </si>
  <si>
    <t>TestONNXRuntime.test_gru_trilayer_forward_with_initial_state_without_sequence_lengths_without_dropout is flaky</t>
  </si>
  <si>
    <t>https://github.com/pytorch/pytorch/issues/24268</t>
  </si>
  <si>
    <t>torch.linspace exports incorrectly to ONNX</t>
  </si>
  <si>
    <t>https://github.com/pytorch/pytorch/issues/73559</t>
  </si>
  <si>
    <t>Exporting the operator '::argsort' to ONNX opset version 16 is not supported</t>
  </si>
  <si>
    <t>https://github.com/pytorch/pytorch/issues/79859</t>
  </si>
  <si>
    <t>[ONNX] torch.onnx emits -1 in shape for Expand</t>
  </si>
  <si>
    <t>https://github.com/pytorch/pytorch/issues/32926</t>
  </si>
  <si>
    <t>[ONNX] `f64 * LeakyReLU(f64)` mistakingly returns f32</t>
  </si>
  <si>
    <t>https://github.com/pytorch/pytorch/issues/85316</t>
  </si>
  <si>
    <t>ONNX export failed with Conv1d with compiled TorchScript model</t>
  </si>
  <si>
    <t>https://github.com/pytorch/pytorch/issues/35293</t>
  </si>
  <si>
    <t>ONNX operator parameters being set as input nodes</t>
  </si>
  <si>
    <t>https://github.com/pytorch/pytorch/issues/78505</t>
  </si>
  <si>
    <t>[ONNX] Regression in nightly exporting aten::addmm</t>
  </si>
  <si>
    <t>https://github.com/pytorch/pytorch/issues/26328</t>
  </si>
  <si>
    <t>The Bug of onnx model format exported by torch.onnx.export</t>
  </si>
  <si>
    <t>https://github.com/pytorch/pytorch/issues/42995</t>
  </si>
  <si>
    <t>[ONNX] Can't export LSTM</t>
  </si>
  <si>
    <t>https://github.com/pytorch/pytorch/issues/24235</t>
  </si>
  <si>
    <t>[ONNX] RuntimeError: Unsupported prim::Constant kind: `ival`</t>
  </si>
  <si>
    <t>https://github.com/pytorch/pytorch/issues/83801</t>
  </si>
  <si>
    <t>Exporting the operator chunk to ONNX opset version 9, 10, 11 &amp; 12 are not supported.</t>
  </si>
  <si>
    <t>https://github.com/pytorch/pytorch/issues/42785</t>
  </si>
  <si>
    <t>Cannot convert PyTorch to ONNX using Pytorch 1.1 and ONNX 1.5.0</t>
  </si>
  <si>
    <t>https://github.com/pytorch/pytorch/issues/20031</t>
  </si>
  <si>
    <t>[ONNX] When using Apex FusedLayerNorm, Transformers model has static shape (batch size).</t>
  </si>
  <si>
    <t>https://github.com/pytorch/pytorch/issues/82330</t>
  </si>
  <si>
    <t>ONNX and grid_sample layer</t>
  </si>
  <si>
    <t>https://github.com/pytorch/pytorch/issues/27212</t>
  </si>
  <si>
    <t>ONNX support for AdaptiveMax/AvgPool ?</t>
  </si>
  <si>
    <t>https://github.com/pytorch/pytorch/issues/5310</t>
  </si>
  <si>
    <t>Inconsistent type conversion across add and mul when exporting to onnx</t>
  </si>
  <si>
    <t>https://github.com/pytorch/pytorch/issues/20941</t>
  </si>
  <si>
    <t>Crash for ONNX export with masked setting</t>
  </si>
  <si>
    <t>https://github.com/pytorch/pytorch/issues/92540</t>
  </si>
  <si>
    <t>Export to ONNX models including logical masks</t>
  </si>
  <si>
    <t>https://github.com/pytorch/pytorch/issues/34054</t>
  </si>
  <si>
    <t>Convert models with operator var_mean to ONNX format</t>
  </si>
  <si>
    <t>https://github.com/pytorch/pytorch/issues/39349</t>
  </si>
  <si>
    <t>Support float tensors as float inputs</t>
  </si>
  <si>
    <t>https://github.com/pytorch/pytorch/issues/79279</t>
  </si>
  <si>
    <t>bug in exported onnx model for nn.InstanceNorm2d with track_running_stats=True</t>
  </si>
  <si>
    <t>https://github.com/pytorch/pytorch/issues/53887</t>
  </si>
  <si>
    <t>Wrong BatchNorm2d momentum value in ONNX export</t>
  </si>
  <si>
    <t>https://github.com/pytorch/pytorch/issues/18525</t>
  </si>
  <si>
    <t>[ONNX] Export pack_padded_sequence and pad_packed_sequence doesn't respect padding_value</t>
  </si>
  <si>
    <t>https://github.com/pytorch/pytorch/issues/28423</t>
  </si>
  <si>
    <t>I get an error when exporting to onnx but cannot find what it means</t>
  </si>
  <si>
    <t>https://github.com/pytorch/pytorch/issues/73129</t>
  </si>
  <si>
    <t>Add support for output padding in ONNX convolution</t>
  </si>
  <si>
    <t>https://github.com/pytorch/pytorch/issues/3826</t>
  </si>
  <si>
    <t>Export Upsample op to ONNX's Resize op</t>
  </si>
  <si>
    <t>https://github.com/pytorch/pytorch/issues/22959</t>
  </si>
  <si>
    <t>ONNX Export option to exclude a function from tracing</t>
  </si>
  <si>
    <t>https://github.com/pytorch/pytorch/issues/34342</t>
  </si>
  <si>
    <t>Incorrect ONNX Export for Unidirectional Broadcasting in PReLU</t>
  </si>
  <si>
    <t>https://github.com/pytorch/pytorch/issues/70570</t>
  </si>
  <si>
    <t>Can't use avg_pool2d with the default stride when converting to ONNX</t>
  </si>
  <si>
    <t>https://github.com/pytorch/pytorch/issues/32954</t>
  </si>
  <si>
    <t>ONNX export of MaxUnpool2d is not supported</t>
  </si>
  <si>
    <t>https://github.com/pytorch/pytorch/issues/25088</t>
  </si>
  <si>
    <t>JIT graph to ONNX Loop cond variable should be tensor(bool)</t>
  </si>
  <si>
    <t>https://github.com/pytorch/pytorch/issues/17531</t>
  </si>
  <si>
    <t>[ONNX] Support exporting bitwise_not from PyTorch</t>
  </si>
  <si>
    <t>https://github.com/pytorch/pytorch/issues/25805</t>
  </si>
  <si>
    <t>Can't convert model with torch.triu to ONNX</t>
  </si>
  <si>
    <t>https://github.com/pytorch/pytorch/issues/32968</t>
  </si>
  <si>
    <t>After updating to 1.8, I can no longer export TorchScript models to ONNX</t>
  </si>
  <si>
    <t>https://github.com/pytorch/pytorch/issues/53506</t>
  </si>
  <si>
    <t>Tensorflow op [batch_join: QueueDequeueUpToV2] is not supported</t>
  </si>
  <si>
    <t>https://github.com/onnx/tensorflow-onnx/issues/1044</t>
  </si>
  <si>
    <t>Folding transpose before Conv2D fails</t>
  </si>
  <si>
    <t>https://github.com/onnx/tensorflow-onnx/issues/356</t>
  </si>
  <si>
    <t>Bert2Bert concat axis dimension error at serving time</t>
  </si>
  <si>
    <t>https://github.com/onnx/tensorflow-onnx/issues/1757</t>
  </si>
  <si>
    <t>Cond_rewriter doesn't work with other rewriters.</t>
  </si>
  <si>
    <t>https://github.com/onnx/tensorflow-onnx/issues/304</t>
  </si>
  <si>
    <t>Difference of predicted masks between .pb model and .onnx model which is converted from the former one.</t>
  </si>
  <si>
    <t>https://github.com/onnx/tensorflow-onnx/issues/812</t>
  </si>
  <si>
    <t>rewrite_flatten bug</t>
  </si>
  <si>
    <t>https://github.com/onnx/tensorflow-onnx/issues/218</t>
  </si>
  <si>
    <t>Conversion of tranpose into reshape goes wrong after 3D NDHWC convolution (FusedBatchNormV3)</t>
  </si>
  <si>
    <t>https://github.com/onnx/tensorflow-onnx/issues/1749</t>
  </si>
  <si>
    <t>Optimizers are failing</t>
  </si>
  <si>
    <t>https://github.com/onnx/tensorflow-onnx/issues/885</t>
  </si>
  <si>
    <t>ValueError: Input 0 of node StatefulPartitionedCall was passed float from Func incompatible with expected resource.</t>
  </si>
  <si>
    <t>https://github.com/onnx/tensorflow-onnx/issues/1152</t>
  </si>
  <si>
    <t>Conversion Artifacts in MobileNetv3 on h-Swish, h-Sigmoid</t>
  </si>
  <si>
    <t>https://github.com/onnx/tensorflow-onnx/issues/1039</t>
  </si>
  <si>
    <t>When to convert tensorflow mobilenet frozen graph, occurred error</t>
  </si>
  <si>
    <t>https://github.com/onnx/tensorflow-onnx/issues/7</t>
  </si>
  <si>
    <t>Opset 16 support</t>
  </si>
  <si>
    <t>https://github.com/onnx/tensorflow-onnx/issues/1935</t>
  </si>
  <si>
    <t>Select node with no shape attribute cannot convert from tf model to onnx one</t>
  </si>
  <si>
    <t>https://github.com/onnx/tensorflow-onnx/issues/344</t>
  </si>
  <si>
    <t xml:space="preserve"> </t>
  </si>
  <si>
    <t>tflite model graph output name defaults to an empty list when using from_tflite</t>
  </si>
  <si>
    <t>https://github.com/onnx/tensorflow-onnx/issues/1963</t>
  </si>
  <si>
    <t>Incorrect assignment?</t>
  </si>
  <si>
    <t>bug:StridedSlice: attribute new_axis_mask not supported</t>
  </si>
  <si>
    <t>https://github.com/onnx/tensorflow-onnx/issues/729</t>
  </si>
  <si>
    <t>Issue with "StatefulPartitionedCall" layers</t>
  </si>
  <si>
    <t>https://github.com/onnx/tensorflow-onnx/issues/755</t>
  </si>
  <si>
    <t>Support for ragged range operator</t>
  </si>
  <si>
    <t>https://github.com/onnx/tensorflow-onnx/issues/1254</t>
  </si>
  <si>
    <t>The onnxruntime-nightly-unittest-matrix job in CI pipeline keeps failing for latest ORT nightly build.</t>
  </si>
  <si>
    <t>https://github.com/onnx/tensorflow-onnx/issues/2011</t>
  </si>
  <si>
    <t>Initial condition of Loop can be False</t>
  </si>
  <si>
    <t>https://github.com/onnx/tensorflow-onnx/issues/541</t>
  </si>
  <si>
    <t>Issue with input/output name</t>
  </si>
  <si>
    <t>https://github.com/onnx/tensorflow-onnx/issues/651</t>
  </si>
  <si>
    <t>ValueError: make_sure failure: perm can't be dynamic in ONNX</t>
  </si>
  <si>
    <t>https://github.com/onnx/tensorflow-onnx/issues/650</t>
  </si>
  <si>
    <t>Is there any plan to support tf.uint32?</t>
  </si>
  <si>
    <t>https://github.com/onnx/tensorflow-onnx/issues/1802</t>
  </si>
  <si>
    <t>Unable to convert TF model generated from Tensorflow for Poets</t>
  </si>
  <si>
    <t>https://github.com/onnx/tensorflow-onnx/issues/1259</t>
  </si>
  <si>
    <t>Conversion of BERT fine tuned model fails with ValueError: "incompatible with expected"</t>
  </si>
  <si>
    <t>https://github.com/onnx/tensorflow-onnx/issues/778</t>
  </si>
  <si>
    <t>RandomNormalLike seed is not set</t>
  </si>
  <si>
    <t>https://github.com/onnx/tensorflow-onnx/issues/793</t>
  </si>
  <si>
    <t>TF1-Keras Conv2DTranspose Bias Term Not Fused.</t>
  </si>
  <si>
    <t>https://github.com/onnx/tensorflow-onnx/issues/1740</t>
  </si>
  <si>
    <t>Missing op InvertPermutation</t>
  </si>
  <si>
    <t>https://github.com/onnx/tensorflow-onnx/issues/595</t>
  </si>
  <si>
    <t>Feature request: tf2onnx.convert.from_tflite</t>
  </si>
  <si>
    <t>https://github.com/onnx/tensorflow-onnx/issues/1938</t>
  </si>
  <si>
    <t>Latest versions have issue with Resize for TensorRT conversion</t>
  </si>
  <si>
    <t>https://github.com/onnx/tensorflow-onnx/issues/1385</t>
  </si>
  <si>
    <t>Unable to import tf2onnx (python 3.7.5) on OSX 10.15.4</t>
  </si>
  <si>
    <t>https://github.com/onnx/tensorflow-onnx/issues/927</t>
  </si>
  <si>
    <t>ReverseV2 is not supported</t>
  </si>
  <si>
    <t>https://github.com/onnx/tensorflow-onnx/issues/905</t>
  </si>
  <si>
    <t>MobilenetV2. Transpose optimizer fail : list index out of range</t>
  </si>
  <si>
    <t>https://github.com/onnx/tensorflow-onnx/issues/973</t>
  </si>
  <si>
    <t>merge duplicated transpose ops</t>
  </si>
  <si>
    <t>https://github.com/onnx/tensorflow-onnx/issues/231</t>
  </si>
  <si>
    <t>pip install onnx==1.2 failed, No matching distribution found for onnx==1.2</t>
  </si>
  <si>
    <t>https://github.com/onnx/tensorflow-onnx/issues/54</t>
  </si>
  <si>
    <t>Transpose Optimization error when working less than 4 dims</t>
  </si>
  <si>
    <t>https://github.com/onnx/tensorflow-onnx/issues/1072</t>
  </si>
  <si>
    <t>How we handle Const and Placeholder Node</t>
  </si>
  <si>
    <t>https://github.com/onnx/tensorflow-onnx/issues/280</t>
  </si>
  <si>
    <t>support ms domain</t>
  </si>
  <si>
    <t>https://github.com/onnx/tensorflow-onnx/issues/402</t>
  </si>
  <si>
    <t>Ragged tensors related issues during conversion to ONNX format.</t>
  </si>
  <si>
    <t>https://github.com/onnx/tensorflow-onnx/issues/1651</t>
  </si>
  <si>
    <t>Moving to opset 11 is causing issues</t>
  </si>
  <si>
    <t>https://github.com/onnx/tensorflow-onnx/issues/886</t>
  </si>
  <si>
    <t>`QuantizeLinear` and `DequantizeLinear` nodes for `Conv2D` get folded as constants.</t>
  </si>
  <si>
    <t>https://github.com/onnx/tensorflow-onnx/issues/1719</t>
  </si>
  <si>
    <t>can we support for tf.contrib.lookup ?</t>
  </si>
  <si>
    <t>https://github.com/onnx/tensorflow-onnx/issues/414</t>
  </si>
  <si>
    <t>tensorflow Pad operator</t>
  </si>
  <si>
    <t>https://github.com/onnx/tensorflow-onnx/issues/103</t>
  </si>
  <si>
    <t>Cannot convert SSD resnet101 from tensorflow model zoo to ONNX</t>
  </si>
  <si>
    <t>https://github.com/onnx/tensorflow-onnx/issues/894</t>
  </si>
  <si>
    <t>Conversion Problem with SSD MobileNetv2 MNAS - Depthwise Convolutions</t>
  </si>
  <si>
    <t>https://github.com/onnx/tensorflow-onnx/issues/1100</t>
  </si>
  <si>
    <t>DepthwiseConv2DNative model -- converts successfully, but error at run-time</t>
  </si>
  <si>
    <t>https://github.com/onnx/tensorflow-onnx/issues/824</t>
  </si>
  <si>
    <t>ValueError: index can't contain negative values</t>
  </si>
  <si>
    <t>https://github.com/onnx/tensorflow-onnx/issues/1108</t>
  </si>
  <si>
    <t>UnicodeDecodeError when converting Resnet_v1_101</t>
  </si>
  <si>
    <t>https://github.com/onnx/tensorflow-onnx/issues/920</t>
  </si>
  <si>
    <t>opset10 support</t>
  </si>
  <si>
    <t>https://github.com/onnx/tensorflow-onnx/issues/468</t>
  </si>
  <si>
    <t>tf CategoryEncoding layer support</t>
  </si>
  <si>
    <t>https://github.com/onnx/tensorflow-onnx/issues/1400</t>
  </si>
  <si>
    <t>centerNet exported ONNX seems not correct</t>
  </si>
  <si>
    <t>https://github.com/onnx/tensorflow-onnx/issues/1659</t>
  </si>
  <si>
    <t>Node or Conventional?</t>
  </si>
  <si>
    <t>tf.keras.layers.LSTM not converted to ONNX LSTM layer</t>
  </si>
  <si>
    <t>https://github.com/onnx/tensorflow-onnx/issues/1546</t>
  </si>
  <si>
    <t>Constant y_scale for all Quantize/Dequantize Linear layers after Quantization Aware Training</t>
  </si>
  <si>
    <t>https://github.com/onnx/tensorflow-onnx/issues/1438</t>
  </si>
  <si>
    <t>Failed to apply optimize_transpose - converting faster_rcnn_inception_v2 to ONNX</t>
  </si>
  <si>
    <t>https://github.com/onnx/tensorflow-onnx/issues/1277</t>
  </si>
  <si>
    <t>ConvTranpose depends on shape to set attribute output_shape</t>
  </si>
  <si>
    <t>https://github.com/onnx/tensorflow-onnx/issues/323</t>
  </si>
  <si>
    <t>[BUG] Softmax Axis Incorrect, but only with dynamic batch size</t>
  </si>
  <si>
    <t>https://github.com/onnx/tensorflow-onnx/issues/1763</t>
  </si>
  <si>
    <t>ValueError: symmetric pad mode is not supported</t>
  </si>
  <si>
    <t>https://github.com/onnx/tensorflow-onnx/issues/1686</t>
  </si>
  <si>
    <t>VERBOSE - tf2onnx.optimizer: Apply optimize_transpose WARNING - tf2onnx.optimizer: Failed to apply optimize_transpose</t>
  </si>
  <si>
    <t>https://github.com/onnx/tensorflow-onnx/issues/845</t>
  </si>
  <si>
    <t>ResizeBilinear coordinate_transformation_mode half_pixel</t>
  </si>
  <si>
    <t>https://github.com/onnx/tensorflow-onnx/issues/914</t>
  </si>
  <si>
    <t>Loop op with maximum iterations should match the onnx spec</t>
  </si>
  <si>
    <t>https://github.com/onnx/tensorflow-onnx/issues/1969</t>
  </si>
  <si>
    <t>convert group conv2d op to onnx failed.</t>
  </si>
  <si>
    <t>https://github.com/onnx/tensorflow-onnx/issues/1434</t>
  </si>
  <si>
    <t>convert.from_keras fails with default parameters</t>
  </si>
  <si>
    <t>https://github.com/onnx/tensorflow-onnx/issues/1377</t>
  </si>
  <si>
    <t>OSError: SavedModel file does not exist</t>
  </si>
  <si>
    <t>https://github.com/onnx/tensorflow-onnx/issues/1348</t>
  </si>
  <si>
    <t>i use it to convert yolov3.pb</t>
  </si>
  <si>
    <t>https://github.com/onnx/tensorflow-onnx/issues/773</t>
  </si>
  <si>
    <t>The op output dtype "tf.resource" is not supported</t>
  </si>
  <si>
    <t>https://github.com/onnx/tensorflow-onnx/issues/61</t>
  </si>
  <si>
    <t>need support for some basic tf.string operations</t>
  </si>
  <si>
    <t>https://github.com/onnx/tensorflow-onnx/issues/469</t>
  </si>
  <si>
    <t>ellipse_mask in stridedslice may not support complicated use cases</t>
  </si>
  <si>
    <t>https://github.com/onnx/tensorflow-onnx/issues/400</t>
  </si>
  <si>
    <t>Conv framed by Transposes</t>
  </si>
  <si>
    <t>https://github.com/onnx/tensorflow-onnx/issues/794</t>
  </si>
  <si>
    <t>Conv3DBackpropInputV2 layer not supported</t>
  </si>
  <si>
    <t>https://github.com/onnx/tensorflow-onnx/issues/1021</t>
  </si>
  <si>
    <t>tf2onnx.convert: invalid attribute data type error</t>
  </si>
  <si>
    <t>https://github.com/onnx/tensorflow-onnx/issues/184</t>
  </si>
  <si>
    <t>Failed to convert LSTM cell with activation and dropout settings</t>
  </si>
  <si>
    <t>https://github.com/onnx/tensorflow-onnx/issues/2002</t>
  </si>
  <si>
    <t>force tf2onnx to run on cpu</t>
  </si>
  <si>
    <t>https://github.com/onnx/tensorflow-onnx/issues/606</t>
  </si>
  <si>
    <t>Error : No module named tf2onnx</t>
  </si>
  <si>
    <t>https://github.com/onnx/tensorflow-onnx/issues/1471</t>
  </si>
  <si>
    <t>Issue with GatherV2 conversion</t>
  </si>
  <si>
    <t>https://github.com/onnx/tensorflow-onnx/issues/1317</t>
  </si>
  <si>
    <t>import frozen graph with error "Input 0 of node X was passed float from Y:0 incompatible with expected float_ref."</t>
  </si>
  <si>
    <t>https://github.com/onnx/tensorflow-onnx/issues/77</t>
  </si>
  <si>
    <t>Support FakeQuantWithMinMaxVars</t>
  </si>
  <si>
    <t>https://github.com/onnx/tensorflow-onnx/issues/559</t>
  </si>
  <si>
    <t>upgrade keras related CI jobs to tf 2.8.0</t>
  </si>
  <si>
    <t>https://github.com/onnx/tensorflow-onnx/issues/1912</t>
  </si>
  <si>
    <t>[ShapeInferenceError] Shape inference error(s): (op_type:Unsqueeze, node name: Unsqueeze__245)</t>
  </si>
  <si>
    <t>https://github.com/onnx/tensorflow-onnx/issues/1456</t>
  </si>
  <si>
    <t>converter only supports while loops with a single scan output</t>
  </si>
  <si>
    <t>https://github.com/onnx/tensorflow-onnx/issues/1229</t>
  </si>
  <si>
    <t>ValueError: tensorflow op BatchMatMul is not supported</t>
  </si>
  <si>
    <t>https://github.com/onnx/tensorflow-onnx/issues/112</t>
  </si>
  <si>
    <t>Add support for `flatbuffers&gt;=2.0`</t>
  </si>
  <si>
    <t>https://github.com/onnx/tensorflow-onnx/issues/1977</t>
  </si>
  <si>
    <t>ValueError: tensorflow op Switch is not supported</t>
  </si>
  <si>
    <t>https://github.com/onnx/tensorflow-onnx/issues/291</t>
  </si>
  <si>
    <t>AssertionError: output is not in graph</t>
  </si>
  <si>
    <t>https://github.com/onnx/tensorflow-onnx/issues/739</t>
  </si>
  <si>
    <t>MaxPool3D not supported</t>
  </si>
  <si>
    <t>https://github.com/onnx/tensorflow-onnx/issues/1018</t>
  </si>
  <si>
    <t>KeyError: tf.float32_ref</t>
  </si>
  <si>
    <t>https://github.com/onnx/tensorflow-onnx/issues/740</t>
  </si>
  <si>
    <t>add support for FakeQuantWithMinMaxVars</t>
  </si>
  <si>
    <t>https://github.com/onnx/tensorflow-onnx/issues/965</t>
  </si>
  <si>
    <t>wrong reshape after transpose optimizer</t>
  </si>
  <si>
    <t>https://github.com/onnx/tensorflow-onnx/issues/226</t>
  </si>
  <si>
    <t>need to optimize resize-&gt;transpose-&gt;ArgMax sequence</t>
  </si>
  <si>
    <t>https://github.com/onnx/tensorflow-onnx/issues/1379</t>
  </si>
  <si>
    <t>Flatten equations for rnn patterns</t>
  </si>
  <si>
    <t>https://github.com/onnx/tensorflow-onnx/issues/861</t>
  </si>
  <si>
    <t>TF1-Keras Dilated Conv ONNX Exported Incorrectly.</t>
  </si>
  <si>
    <t>https://github.com/onnx/tensorflow-onnx/issues/1728</t>
  </si>
  <si>
    <t>ONNX MatMulInteger support</t>
  </si>
  <si>
    <t>https://github.com/onnx/tensorflow-onnx/issues/2071</t>
  </si>
  <si>
    <t>Proposal: remove unused nodes before tensorflow_to_onnx(...) pass1 call; allow extending ignored_attrs</t>
  </si>
  <si>
    <t>https://github.com/onnx/tensorflow-onnx/issues/578</t>
  </si>
  <si>
    <t>AssertionError: input is not in graph</t>
  </si>
  <si>
    <t>https://github.com/onnx/tensorflow-onnx/issues/101</t>
  </si>
  <si>
    <t>scale attribute can be None</t>
  </si>
  <si>
    <t>https://github.com/onnx/tensorflow-onnx/issues/1349</t>
  </si>
  <si>
    <t>IndexError: list index out of range</t>
  </si>
  <si>
    <t>https://github.com/onnx/tensorflow-onnx/issues/683</t>
  </si>
  <si>
    <t>Converting TF2 model with StatefulPartitionedCall</t>
  </si>
  <si>
    <t>https://github.com/onnx/tensorflow-onnx/issues/1093</t>
  </si>
  <si>
    <t>NHWC to NCHW input NCHW but output NHWC?</t>
  </si>
  <si>
    <t>https://github.com/onnx/tensorflow-onnx/issues/1986</t>
  </si>
  <si>
    <t>Shape inference mismatch error for the graph output node</t>
  </si>
  <si>
    <t>https://github.com/onnx/tensorflow-onnx/issues/188</t>
  </si>
  <si>
    <t>get_tensor_value() return data in different types</t>
  </si>
  <si>
    <t>https://github.com/onnx/tensorflow-onnx/issues/263</t>
  </si>
  <si>
    <t>ZerosLike inserts Casts before Mul</t>
  </si>
  <si>
    <t>https://github.com/onnx/tensorflow-onnx/issues/1997</t>
  </si>
  <si>
    <t>Rank mismatch error from a model involving TF combined NMS</t>
  </si>
  <si>
    <t>https://github.com/onnx/tensorflow-onnx/issues/1487</t>
  </si>
  <si>
    <t>Rater A</t>
  </si>
  <si>
    <t>Rater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</si>
</sst>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sz val="10"/>
      <color theme="1"/>
      <name val="Arial"/>
    </font>
    <font>
      <u/>
      <sz val="10"/>
      <color rgb="FF0000FF"/>
      <name val="Arial"/>
    </font>
    <font>
      <sz val="10"/>
      <color theme="1"/>
      <name val="Arial"/>
      <scheme val="minor"/>
    </font>
    <font>
      <sz val="12"/>
      <color rgb="FF000000"/>
      <name val="Calibri"/>
    </font>
    <font>
      <u/>
      <sz val="12"/>
      <color rgb="FF000000"/>
      <name val="Calibri"/>
    </font>
    <font>
      <sz val="12"/>
      <color theme="1"/>
      <name val="Calibri"/>
    </font>
    <font>
      <sz val="11"/>
      <color rgb="FF000000"/>
      <name val="Inconsolata"/>
    </font>
    <font>
      <sz val="11"/>
      <color theme="1"/>
      <name val="Inconsolata"/>
    </font>
    <font>
      <u/>
      <sz val="10"/>
      <color rgb="FF0000FF"/>
      <name val="Arial"/>
    </font>
    <font>
      <u/>
      <sz val="12"/>
      <color rgb="FF000000"/>
      <name val="Calibri"/>
    </font>
    <font>
      <u/>
      <sz val="12"/>
      <color rgb="FF000000"/>
      <name val="Calibri"/>
    </font>
    <font>
      <b/>
      <sz val="10"/>
      <color theme="1"/>
      <name val="Arial"/>
    </font>
    <font>
      <u/>
      <sz val="12"/>
      <color rgb="FF0000FF"/>
      <name val="Calibri"/>
    </font>
    <font>
      <u/>
      <sz val="10"/>
      <color rgb="FF1155CC"/>
      <name val="Arial"/>
    </font>
  </fonts>
  <fills count="5">
    <fill>
      <patternFill patternType="none"/>
    </fill>
    <fill>
      <patternFill patternType="gray125"/>
    </fill>
    <fill>
      <patternFill patternType="solid">
        <fgColor rgb="FFFFFFFF"/>
        <bgColor rgb="FFFFFFFF"/>
      </patternFill>
    </fill>
    <fill>
      <patternFill patternType="solid">
        <fgColor rgb="FFF4CCCC"/>
        <bgColor rgb="FFF4CCCC"/>
      </patternFill>
    </fill>
    <fill>
      <patternFill patternType="solid">
        <fgColor rgb="FFC9DAF8"/>
        <bgColor rgb="FFC9DAF8"/>
      </patternFill>
    </fill>
  </fills>
  <borders count="1">
    <border>
      <left/>
      <right/>
      <top/>
      <bottom/>
      <diagonal/>
    </border>
  </borders>
  <cellStyleXfs count="1">
    <xf numFmtId="0" fontId="0" fillId="0" borderId="0"/>
  </cellStyleXfs>
  <cellXfs count="41">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right"/>
    </xf>
    <xf numFmtId="0" fontId="4" fillId="0" borderId="0" xfId="0" applyFont="1"/>
    <xf numFmtId="0" fontId="5" fillId="0" borderId="0" xfId="0" applyFont="1"/>
    <xf numFmtId="0" fontId="1" fillId="0" borderId="0" xfId="0" applyFont="1" applyAlignment="1">
      <alignment horizontal="right"/>
    </xf>
    <xf numFmtId="0" fontId="6" fillId="0" borderId="0" xfId="0" applyFont="1" applyAlignment="1">
      <alignment horizontal="right"/>
    </xf>
    <xf numFmtId="0" fontId="7" fillId="0" borderId="0" xfId="0" applyFont="1"/>
    <xf numFmtId="0" fontId="7" fillId="2" borderId="0" xfId="0" applyFont="1" applyFill="1"/>
    <xf numFmtId="0" fontId="6" fillId="0" borderId="0" xfId="0" applyFont="1"/>
    <xf numFmtId="0" fontId="8" fillId="2" borderId="0" xfId="0" applyFont="1" applyFill="1" applyAlignment="1">
      <alignment horizontal="right"/>
    </xf>
    <xf numFmtId="0" fontId="9" fillId="0" borderId="0" xfId="0" applyFont="1"/>
    <xf numFmtId="0" fontId="1" fillId="3" borderId="0" xfId="0" applyFont="1" applyFill="1"/>
    <xf numFmtId="0" fontId="1" fillId="3" borderId="0" xfId="0" applyFont="1" applyFill="1" applyAlignment="1">
      <alignment horizontal="right"/>
    </xf>
    <xf numFmtId="0" fontId="12" fillId="0" borderId="0" xfId="0" applyFont="1"/>
    <xf numFmtId="0" fontId="1" fillId="4" borderId="0" xfId="0" applyFont="1" applyFill="1"/>
    <xf numFmtId="0" fontId="13" fillId="0" borderId="0" xfId="0" applyFont="1"/>
    <xf numFmtId="0" fontId="1" fillId="4" borderId="0" xfId="0" applyFont="1" applyFill="1" applyAlignment="1">
      <alignment horizontal="right"/>
    </xf>
    <xf numFmtId="0" fontId="14" fillId="0" borderId="0" xfId="0" applyFont="1"/>
    <xf numFmtId="0" fontId="3" fillId="4" borderId="0" xfId="0" applyFont="1" applyFill="1"/>
    <xf numFmtId="0" fontId="0" fillId="0" borderId="0" xfId="0"/>
    <xf numFmtId="0" fontId="1" fillId="3" borderId="0" xfId="0" applyFont="1" applyFill="1" applyAlignment="1">
      <alignment horizontal="center"/>
    </xf>
    <xf numFmtId="0" fontId="1" fillId="4" borderId="0" xfId="0" applyFont="1" applyFill="1" applyAlignment="1">
      <alignment horizontal="center"/>
    </xf>
    <xf numFmtId="0" fontId="3" fillId="0" borderId="0" xfId="0" applyFont="1" applyFill="1"/>
    <xf numFmtId="0" fontId="4" fillId="0" borderId="0" xfId="0" applyFont="1" applyFill="1" applyAlignment="1">
      <alignment horizontal="right"/>
    </xf>
    <xf numFmtId="0" fontId="4" fillId="0" borderId="0" xfId="0" applyFont="1" applyFill="1"/>
    <xf numFmtId="0" fontId="10" fillId="0" borderId="0" xfId="0" applyFont="1" applyFill="1"/>
    <xf numFmtId="0" fontId="1" fillId="0" borderId="0" xfId="0" applyFont="1" applyFill="1"/>
    <xf numFmtId="0" fontId="6" fillId="0" borderId="0" xfId="0" applyFont="1" applyFill="1" applyAlignment="1">
      <alignment horizontal="right"/>
    </xf>
    <xf numFmtId="0" fontId="1" fillId="0" borderId="0" xfId="0" applyFont="1" applyFill="1" applyAlignment="1">
      <alignment horizontal="right"/>
    </xf>
    <xf numFmtId="0" fontId="8" fillId="0" borderId="0" xfId="0" applyFont="1" applyFill="1"/>
    <xf numFmtId="0" fontId="7" fillId="0" borderId="0" xfId="0" applyFont="1" applyFill="1"/>
    <xf numFmtId="0" fontId="0" fillId="0" borderId="0" xfId="0" applyFill="1"/>
    <xf numFmtId="0" fontId="5" fillId="0" borderId="0" xfId="0" applyFont="1" applyFill="1"/>
    <xf numFmtId="0" fontId="6" fillId="0" borderId="0" xfId="0" applyFont="1" applyFill="1"/>
    <xf numFmtId="0" fontId="8" fillId="0" borderId="0" xfId="0" applyFont="1" applyFill="1" applyAlignment="1">
      <alignment horizontal="right"/>
    </xf>
    <xf numFmtId="0" fontId="5" fillId="0" borderId="0" xfId="0" applyFont="1" applyFill="1"/>
    <xf numFmtId="0" fontId="0" fillId="0" borderId="0" xfId="0" applyFill="1"/>
    <xf numFmtId="0" fontId="1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pytorch/pytorch/issues/19227" TargetMode="External"/><Relationship Id="rId21" Type="http://schemas.openxmlformats.org/officeDocument/2006/relationships/hyperlink" Target="https://github.com/pytorch/pytorch/issues/6300" TargetMode="External"/><Relationship Id="rId42" Type="http://schemas.openxmlformats.org/officeDocument/2006/relationships/hyperlink" Target="https://github.com/pytorch/pytorch/issues/14338" TargetMode="External"/><Relationship Id="rId47" Type="http://schemas.openxmlformats.org/officeDocument/2006/relationships/hyperlink" Target="https://github.com/pytorch/pytorch/issues/52867" TargetMode="External"/><Relationship Id="rId63" Type="http://schemas.openxmlformats.org/officeDocument/2006/relationships/hyperlink" Target="https://github.com/pytorch/pytorch/issues/34002" TargetMode="External"/><Relationship Id="rId68" Type="http://schemas.openxmlformats.org/officeDocument/2006/relationships/hyperlink" Target="https://github.com/pytorch/pytorch/issues/73559" TargetMode="External"/><Relationship Id="rId84" Type="http://schemas.openxmlformats.org/officeDocument/2006/relationships/hyperlink" Target="https://github.com/pytorch/pytorch/issues/92540" TargetMode="External"/><Relationship Id="rId89" Type="http://schemas.openxmlformats.org/officeDocument/2006/relationships/hyperlink" Target="https://github.com/pytorch/pytorch/issues/18525" TargetMode="External"/><Relationship Id="rId16" Type="http://schemas.openxmlformats.org/officeDocument/2006/relationships/hyperlink" Target="https://github.com/pytorch/pytorch/issues/77845" TargetMode="External"/><Relationship Id="rId11" Type="http://schemas.openxmlformats.org/officeDocument/2006/relationships/hyperlink" Target="https://github.com/pytorch/pytorch/issues/10882" TargetMode="External"/><Relationship Id="rId32" Type="http://schemas.openxmlformats.org/officeDocument/2006/relationships/hyperlink" Target="https://github.com/pytorch/pytorch/issues/42470" TargetMode="External"/><Relationship Id="rId37" Type="http://schemas.openxmlformats.org/officeDocument/2006/relationships/hyperlink" Target="https://github.com/pytorch/pytorch/issues/32960" TargetMode="External"/><Relationship Id="rId53" Type="http://schemas.openxmlformats.org/officeDocument/2006/relationships/hyperlink" Target="https://github.com/pytorch/pytorch/issues/2747" TargetMode="External"/><Relationship Id="rId58" Type="http://schemas.openxmlformats.org/officeDocument/2006/relationships/hyperlink" Target="https://github.com/pytorch/pytorch/issues/31103" TargetMode="External"/><Relationship Id="rId74" Type="http://schemas.openxmlformats.org/officeDocument/2006/relationships/hyperlink" Target="https://github.com/pytorch/pytorch/issues/26328" TargetMode="External"/><Relationship Id="rId79" Type="http://schemas.openxmlformats.org/officeDocument/2006/relationships/hyperlink" Target="https://github.com/pytorch/pytorch/issues/20031" TargetMode="External"/><Relationship Id="rId5" Type="http://schemas.openxmlformats.org/officeDocument/2006/relationships/hyperlink" Target="https://github.com/pytorch/pytorch/issues/22862" TargetMode="External"/><Relationship Id="rId90" Type="http://schemas.openxmlformats.org/officeDocument/2006/relationships/hyperlink" Target="https://github.com/pytorch/pytorch/issues/28423" TargetMode="External"/><Relationship Id="rId95" Type="http://schemas.openxmlformats.org/officeDocument/2006/relationships/hyperlink" Target="https://github.com/pytorch/pytorch/issues/70570" TargetMode="External"/><Relationship Id="rId22" Type="http://schemas.openxmlformats.org/officeDocument/2006/relationships/hyperlink" Target="https://github.com/pytorch/pytorch/issues/56911" TargetMode="External"/><Relationship Id="rId27" Type="http://schemas.openxmlformats.org/officeDocument/2006/relationships/hyperlink" Target="https://github.com/pytorch/pytorch/issues/59179" TargetMode="External"/><Relationship Id="rId43" Type="http://schemas.openxmlformats.org/officeDocument/2006/relationships/hyperlink" Target="https://github.com/pytorch/pytorch/issues/79361" TargetMode="External"/><Relationship Id="rId48" Type="http://schemas.openxmlformats.org/officeDocument/2006/relationships/hyperlink" Target="https://github.com/pytorch/pytorch/issues/73619" TargetMode="External"/><Relationship Id="rId64" Type="http://schemas.openxmlformats.org/officeDocument/2006/relationships/hyperlink" Target="https://github.com/pytorch/pytorch/issues/51183" TargetMode="External"/><Relationship Id="rId69" Type="http://schemas.openxmlformats.org/officeDocument/2006/relationships/hyperlink" Target="https://github.com/pytorch/pytorch/issues/79859" TargetMode="External"/><Relationship Id="rId80" Type="http://schemas.openxmlformats.org/officeDocument/2006/relationships/hyperlink" Target="https://github.com/pytorch/pytorch/issues/82330" TargetMode="External"/><Relationship Id="rId85" Type="http://schemas.openxmlformats.org/officeDocument/2006/relationships/hyperlink" Target="https://github.com/pytorch/pytorch/issues/34054" TargetMode="External"/><Relationship Id="rId12" Type="http://schemas.openxmlformats.org/officeDocument/2006/relationships/hyperlink" Target="https://github.com/pytorch/pytorch/issues/70886" TargetMode="External"/><Relationship Id="rId17" Type="http://schemas.openxmlformats.org/officeDocument/2006/relationships/hyperlink" Target="https://github.com/pytorch/pytorch/issues/25807" TargetMode="External"/><Relationship Id="rId25" Type="http://schemas.openxmlformats.org/officeDocument/2006/relationships/hyperlink" Target="https://github.com/pytorch/pytorch/issues/83647" TargetMode="External"/><Relationship Id="rId33" Type="http://schemas.openxmlformats.org/officeDocument/2006/relationships/hyperlink" Target="https://github.com/pytorch/pytorch/issues/31317" TargetMode="External"/><Relationship Id="rId38" Type="http://schemas.openxmlformats.org/officeDocument/2006/relationships/hyperlink" Target="https://github.com/pytorch/pytorch/issues/91303" TargetMode="External"/><Relationship Id="rId46" Type="http://schemas.openxmlformats.org/officeDocument/2006/relationships/hyperlink" Target="https://github.com/pytorch/pytorch/issues/22134" TargetMode="External"/><Relationship Id="rId59" Type="http://schemas.openxmlformats.org/officeDocument/2006/relationships/hyperlink" Target="https://github.com/pytorch/pytorch/issues/70032" TargetMode="External"/><Relationship Id="rId67" Type="http://schemas.openxmlformats.org/officeDocument/2006/relationships/hyperlink" Target="https://github.com/pytorch/pytorch/issues/24268" TargetMode="External"/><Relationship Id="rId20" Type="http://schemas.openxmlformats.org/officeDocument/2006/relationships/hyperlink" Target="https://github.com/pytorch/pytorch/issues/84092" TargetMode="External"/><Relationship Id="rId41" Type="http://schemas.openxmlformats.org/officeDocument/2006/relationships/hyperlink" Target="https://github.com/pytorch/pytorch/issues/2892" TargetMode="External"/><Relationship Id="rId54" Type="http://schemas.openxmlformats.org/officeDocument/2006/relationships/hyperlink" Target="https://github.com/pytorch/pytorch/issues/28834" TargetMode="External"/><Relationship Id="rId62" Type="http://schemas.openxmlformats.org/officeDocument/2006/relationships/hyperlink" Target="https://github.com/pytorch/pytorch/issues/73454" TargetMode="External"/><Relationship Id="rId70" Type="http://schemas.openxmlformats.org/officeDocument/2006/relationships/hyperlink" Target="https://github.com/pytorch/pytorch/issues/32926" TargetMode="External"/><Relationship Id="rId75" Type="http://schemas.openxmlformats.org/officeDocument/2006/relationships/hyperlink" Target="https://github.com/pytorch/pytorch/issues/42995" TargetMode="External"/><Relationship Id="rId83" Type="http://schemas.openxmlformats.org/officeDocument/2006/relationships/hyperlink" Target="https://github.com/pytorch/pytorch/issues/20941" TargetMode="External"/><Relationship Id="rId88" Type="http://schemas.openxmlformats.org/officeDocument/2006/relationships/hyperlink" Target="https://github.com/pytorch/pytorch/issues/53887" TargetMode="External"/><Relationship Id="rId91" Type="http://schemas.openxmlformats.org/officeDocument/2006/relationships/hyperlink" Target="https://github.com/pytorch/pytorch/issues/73129" TargetMode="External"/><Relationship Id="rId96" Type="http://schemas.openxmlformats.org/officeDocument/2006/relationships/hyperlink" Target="https://github.com/pytorch/pytorch/issues/32954" TargetMode="External"/><Relationship Id="rId1" Type="http://schemas.openxmlformats.org/officeDocument/2006/relationships/hyperlink" Target="https://github.com/pytorch/pytorch/issues/20075" TargetMode="External"/><Relationship Id="rId6" Type="http://schemas.openxmlformats.org/officeDocument/2006/relationships/hyperlink" Target="https://github.com/pytorch/pytorch/issues/15505" TargetMode="External"/><Relationship Id="rId15" Type="http://schemas.openxmlformats.org/officeDocument/2006/relationships/hyperlink" Target="https://github.com/pytorch/pytorch/issues/43283" TargetMode="External"/><Relationship Id="rId23" Type="http://schemas.openxmlformats.org/officeDocument/2006/relationships/hyperlink" Target="https://github.com/pytorch/pytorch/issues/89190" TargetMode="External"/><Relationship Id="rId28" Type="http://schemas.openxmlformats.org/officeDocument/2006/relationships/hyperlink" Target="https://github.com/pytorch/pytorch/issues/84223" TargetMode="External"/><Relationship Id="rId36" Type="http://schemas.openxmlformats.org/officeDocument/2006/relationships/hyperlink" Target="https://github.com/pytorch/pytorch/issues/22906" TargetMode="External"/><Relationship Id="rId49" Type="http://schemas.openxmlformats.org/officeDocument/2006/relationships/hyperlink" Target="https://github.com/pytorch/pytorch/issues/91528" TargetMode="External"/><Relationship Id="rId57" Type="http://schemas.openxmlformats.org/officeDocument/2006/relationships/hyperlink" Target="https://github.com/pytorch/pytorch/issues/75098" TargetMode="External"/><Relationship Id="rId10" Type="http://schemas.openxmlformats.org/officeDocument/2006/relationships/hyperlink" Target="https://github.com/pytorch/pytorch/issues/12647" TargetMode="External"/><Relationship Id="rId31" Type="http://schemas.openxmlformats.org/officeDocument/2006/relationships/hyperlink" Target="https://github.com/pytorch/pytorch/issues/86789" TargetMode="External"/><Relationship Id="rId44" Type="http://schemas.openxmlformats.org/officeDocument/2006/relationships/hyperlink" Target="https://github.com/pytorch/pytorch/issues/90268" TargetMode="External"/><Relationship Id="rId52" Type="http://schemas.openxmlformats.org/officeDocument/2006/relationships/hyperlink" Target="https://github.com/pytorch/pytorch/issues/41674" TargetMode="External"/><Relationship Id="rId60" Type="http://schemas.openxmlformats.org/officeDocument/2006/relationships/hyperlink" Target="https://github.com/pytorch/pytorch/issues/9587" TargetMode="External"/><Relationship Id="rId65" Type="http://schemas.openxmlformats.org/officeDocument/2006/relationships/hyperlink" Target="https://github.com/pytorch/pytorch/issues/22066" TargetMode="External"/><Relationship Id="rId73" Type="http://schemas.openxmlformats.org/officeDocument/2006/relationships/hyperlink" Target="https://github.com/pytorch/pytorch/issues/78505" TargetMode="External"/><Relationship Id="rId78" Type="http://schemas.openxmlformats.org/officeDocument/2006/relationships/hyperlink" Target="https://github.com/pytorch/pytorch/issues/42785" TargetMode="External"/><Relationship Id="rId81" Type="http://schemas.openxmlformats.org/officeDocument/2006/relationships/hyperlink" Target="https://github.com/pytorch/pytorch/issues/27212" TargetMode="External"/><Relationship Id="rId86" Type="http://schemas.openxmlformats.org/officeDocument/2006/relationships/hyperlink" Target="https://github.com/pytorch/pytorch/issues/39349" TargetMode="External"/><Relationship Id="rId94" Type="http://schemas.openxmlformats.org/officeDocument/2006/relationships/hyperlink" Target="https://github.com/pytorch/pytorch/issues/34342" TargetMode="External"/><Relationship Id="rId99" Type="http://schemas.openxmlformats.org/officeDocument/2006/relationships/hyperlink" Target="https://github.com/pytorch/pytorch/issues/25805" TargetMode="External"/><Relationship Id="rId101" Type="http://schemas.openxmlformats.org/officeDocument/2006/relationships/hyperlink" Target="https://github.com/pytorch/pytorch/issues/53506" TargetMode="External"/><Relationship Id="rId4" Type="http://schemas.openxmlformats.org/officeDocument/2006/relationships/hyperlink" Target="https://github.com/pytorch/pytorch/issues/54316" TargetMode="External"/><Relationship Id="rId9" Type="http://schemas.openxmlformats.org/officeDocument/2006/relationships/hyperlink" Target="https://github.com/pytorch/pytorch/issues/68003" TargetMode="External"/><Relationship Id="rId13" Type="http://schemas.openxmlformats.org/officeDocument/2006/relationships/hyperlink" Target="https://github.com/pytorch/pytorch/issues/27176" TargetMode="External"/><Relationship Id="rId18" Type="http://schemas.openxmlformats.org/officeDocument/2006/relationships/hyperlink" Target="https://github.com/pytorch/pytorch/issues/34585" TargetMode="External"/><Relationship Id="rId39" Type="http://schemas.openxmlformats.org/officeDocument/2006/relationships/hyperlink" Target="https://github.com/pytorch/pytorch/issues/75623" TargetMode="External"/><Relationship Id="rId34" Type="http://schemas.openxmlformats.org/officeDocument/2006/relationships/hyperlink" Target="https://github.com/pytorch/pytorch/issues/47182" TargetMode="External"/><Relationship Id="rId50" Type="http://schemas.openxmlformats.org/officeDocument/2006/relationships/hyperlink" Target="https://github.com/pytorch/pytorch/issues/88118" TargetMode="External"/><Relationship Id="rId55" Type="http://schemas.openxmlformats.org/officeDocument/2006/relationships/hyperlink" Target="https://github.com/pytorch/pytorch/issues/27569" TargetMode="External"/><Relationship Id="rId76" Type="http://schemas.openxmlformats.org/officeDocument/2006/relationships/hyperlink" Target="https://github.com/pytorch/pytorch/issues/24235" TargetMode="External"/><Relationship Id="rId97" Type="http://schemas.openxmlformats.org/officeDocument/2006/relationships/hyperlink" Target="https://github.com/pytorch/pytorch/issues/25088" TargetMode="External"/><Relationship Id="rId7" Type="http://schemas.openxmlformats.org/officeDocument/2006/relationships/hyperlink" Target="https://github.com/pytorch/pytorch/issues/50363" TargetMode="External"/><Relationship Id="rId71" Type="http://schemas.openxmlformats.org/officeDocument/2006/relationships/hyperlink" Target="https://github.com/pytorch/pytorch/issues/85316" TargetMode="External"/><Relationship Id="rId92" Type="http://schemas.openxmlformats.org/officeDocument/2006/relationships/hyperlink" Target="https://github.com/pytorch/pytorch/issues/3826" TargetMode="External"/><Relationship Id="rId2" Type="http://schemas.openxmlformats.org/officeDocument/2006/relationships/hyperlink" Target="https://github.com/pytorch/pytorch/issues/49403" TargetMode="External"/><Relationship Id="rId29" Type="http://schemas.openxmlformats.org/officeDocument/2006/relationships/hyperlink" Target="https://github.com/pytorch/pytorch/issues/36796" TargetMode="External"/><Relationship Id="rId24" Type="http://schemas.openxmlformats.org/officeDocument/2006/relationships/hyperlink" Target="https://github.com/pytorch/pytorch/issues/18429" TargetMode="External"/><Relationship Id="rId40" Type="http://schemas.openxmlformats.org/officeDocument/2006/relationships/hyperlink" Target="https://github.com/pytorch/pytorch/issues/13397" TargetMode="External"/><Relationship Id="rId45" Type="http://schemas.openxmlformats.org/officeDocument/2006/relationships/hyperlink" Target="https://github.com/pytorch/pytorch/issues/20516" TargetMode="External"/><Relationship Id="rId66" Type="http://schemas.openxmlformats.org/officeDocument/2006/relationships/hyperlink" Target="https://github.com/pytorch/pytorch/issues/51851" TargetMode="External"/><Relationship Id="rId87" Type="http://schemas.openxmlformats.org/officeDocument/2006/relationships/hyperlink" Target="https://github.com/pytorch/pytorch/issues/79279" TargetMode="External"/><Relationship Id="rId61" Type="http://schemas.openxmlformats.org/officeDocument/2006/relationships/hyperlink" Target="https://github.com/pytorch/pytorch/issues/45255" TargetMode="External"/><Relationship Id="rId82" Type="http://schemas.openxmlformats.org/officeDocument/2006/relationships/hyperlink" Target="https://github.com/pytorch/pytorch/issues/5310" TargetMode="External"/><Relationship Id="rId19" Type="http://schemas.openxmlformats.org/officeDocument/2006/relationships/hyperlink" Target="https://github.com/pytorch/pytorch/issues/43665" TargetMode="External"/><Relationship Id="rId14" Type="http://schemas.openxmlformats.org/officeDocument/2006/relationships/hyperlink" Target="https://github.com/pytorch/pytorch/issues/20329" TargetMode="External"/><Relationship Id="rId30" Type="http://schemas.openxmlformats.org/officeDocument/2006/relationships/hyperlink" Target="https://github.com/pytorch/pytorch/issues/47997" TargetMode="External"/><Relationship Id="rId35" Type="http://schemas.openxmlformats.org/officeDocument/2006/relationships/hyperlink" Target="https://github.com/pytorch/pytorch/issues/31750" TargetMode="External"/><Relationship Id="rId56" Type="http://schemas.openxmlformats.org/officeDocument/2006/relationships/hyperlink" Target="https://github.com/pytorch/pytorch/issues/10942" TargetMode="External"/><Relationship Id="rId77" Type="http://schemas.openxmlformats.org/officeDocument/2006/relationships/hyperlink" Target="https://github.com/pytorch/pytorch/issues/83801" TargetMode="External"/><Relationship Id="rId100" Type="http://schemas.openxmlformats.org/officeDocument/2006/relationships/hyperlink" Target="https://github.com/pytorch/pytorch/issues/32968" TargetMode="External"/><Relationship Id="rId8" Type="http://schemas.openxmlformats.org/officeDocument/2006/relationships/hyperlink" Target="https://github.com/pytorch/pytorch/issues/91357" TargetMode="External"/><Relationship Id="rId51" Type="http://schemas.openxmlformats.org/officeDocument/2006/relationships/hyperlink" Target="https://github.com/pytorch/pytorch/issues/16336" TargetMode="External"/><Relationship Id="rId72" Type="http://schemas.openxmlformats.org/officeDocument/2006/relationships/hyperlink" Target="https://github.com/pytorch/pytorch/issues/35293" TargetMode="External"/><Relationship Id="rId93" Type="http://schemas.openxmlformats.org/officeDocument/2006/relationships/hyperlink" Target="https://github.com/pytorch/pytorch/issues/22959" TargetMode="External"/><Relationship Id="rId98" Type="http://schemas.openxmlformats.org/officeDocument/2006/relationships/hyperlink" Target="https://github.com/pytorch/pytorch/issues/17531" TargetMode="External"/><Relationship Id="rId3" Type="http://schemas.openxmlformats.org/officeDocument/2006/relationships/hyperlink" Target="https://github.com/pytorch/pytorch/issues/53730"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github.com/onnx/tensorflow-onnx/issues/1740" TargetMode="External"/><Relationship Id="rId21" Type="http://schemas.openxmlformats.org/officeDocument/2006/relationships/hyperlink" Target="https://github.com/onnx/tensorflow-onnx/issues/650" TargetMode="External"/><Relationship Id="rId42" Type="http://schemas.openxmlformats.org/officeDocument/2006/relationships/hyperlink" Target="https://github.com/onnx/tensorflow-onnx/issues/103" TargetMode="External"/><Relationship Id="rId47" Type="http://schemas.openxmlformats.org/officeDocument/2006/relationships/hyperlink" Target="https://github.com/onnx/tensorflow-onnx/issues/920" TargetMode="External"/><Relationship Id="rId63" Type="http://schemas.openxmlformats.org/officeDocument/2006/relationships/hyperlink" Target="https://github.com/onnx/tensorflow-onnx/issues/773" TargetMode="External"/><Relationship Id="rId68" Type="http://schemas.openxmlformats.org/officeDocument/2006/relationships/hyperlink" Target="https://github.com/onnx/tensorflow-onnx/issues/1021" TargetMode="External"/><Relationship Id="rId84" Type="http://schemas.openxmlformats.org/officeDocument/2006/relationships/hyperlink" Target="https://github.com/onnx/tensorflow-onnx/issues/740" TargetMode="External"/><Relationship Id="rId89" Type="http://schemas.openxmlformats.org/officeDocument/2006/relationships/hyperlink" Target="https://github.com/onnx/tensorflow-onnx/issues/1728" TargetMode="External"/><Relationship Id="rId16" Type="http://schemas.openxmlformats.org/officeDocument/2006/relationships/hyperlink" Target="https://github.com/onnx/tensorflow-onnx/issues/755" TargetMode="External"/><Relationship Id="rId11" Type="http://schemas.openxmlformats.org/officeDocument/2006/relationships/hyperlink" Target="https://github.com/onnx/tensorflow-onnx/issues/7" TargetMode="External"/><Relationship Id="rId32" Type="http://schemas.openxmlformats.org/officeDocument/2006/relationships/hyperlink" Target="https://github.com/onnx/tensorflow-onnx/issues/973" TargetMode="External"/><Relationship Id="rId37" Type="http://schemas.openxmlformats.org/officeDocument/2006/relationships/hyperlink" Target="https://github.com/onnx/tensorflow-onnx/issues/402" TargetMode="External"/><Relationship Id="rId53" Type="http://schemas.openxmlformats.org/officeDocument/2006/relationships/hyperlink" Target="https://github.com/onnx/tensorflow-onnx/issues/1277" TargetMode="External"/><Relationship Id="rId58" Type="http://schemas.openxmlformats.org/officeDocument/2006/relationships/hyperlink" Target="https://github.com/onnx/tensorflow-onnx/issues/914" TargetMode="External"/><Relationship Id="rId74" Type="http://schemas.openxmlformats.org/officeDocument/2006/relationships/hyperlink" Target="https://github.com/onnx/tensorflow-onnx/issues/77" TargetMode="External"/><Relationship Id="rId79" Type="http://schemas.openxmlformats.org/officeDocument/2006/relationships/hyperlink" Target="https://github.com/onnx/tensorflow-onnx/issues/112" TargetMode="External"/><Relationship Id="rId5" Type="http://schemas.openxmlformats.org/officeDocument/2006/relationships/hyperlink" Target="https://github.com/onnx/tensorflow-onnx/issues/812" TargetMode="External"/><Relationship Id="rId90" Type="http://schemas.openxmlformats.org/officeDocument/2006/relationships/hyperlink" Target="https://github.com/onnx/tensorflow-onnx/issues/2071" TargetMode="External"/><Relationship Id="rId95" Type="http://schemas.openxmlformats.org/officeDocument/2006/relationships/hyperlink" Target="https://github.com/onnx/tensorflow-onnx/issues/1093" TargetMode="External"/><Relationship Id="rId22" Type="http://schemas.openxmlformats.org/officeDocument/2006/relationships/hyperlink" Target="https://github.com/onnx/tensorflow-onnx/issues/1802" TargetMode="External"/><Relationship Id="rId27" Type="http://schemas.openxmlformats.org/officeDocument/2006/relationships/hyperlink" Target="https://github.com/onnx/tensorflow-onnx/issues/595" TargetMode="External"/><Relationship Id="rId43" Type="http://schemas.openxmlformats.org/officeDocument/2006/relationships/hyperlink" Target="https://github.com/onnx/tensorflow-onnx/issues/894" TargetMode="External"/><Relationship Id="rId48" Type="http://schemas.openxmlformats.org/officeDocument/2006/relationships/hyperlink" Target="https://github.com/onnx/tensorflow-onnx/issues/468" TargetMode="External"/><Relationship Id="rId64" Type="http://schemas.openxmlformats.org/officeDocument/2006/relationships/hyperlink" Target="https://github.com/onnx/tensorflow-onnx/issues/61" TargetMode="External"/><Relationship Id="rId69" Type="http://schemas.openxmlformats.org/officeDocument/2006/relationships/hyperlink" Target="https://github.com/onnx/tensorflow-onnx/issues/184" TargetMode="External"/><Relationship Id="rId80" Type="http://schemas.openxmlformats.org/officeDocument/2006/relationships/hyperlink" Target="https://github.com/onnx/tensorflow-onnx/issues/1977" TargetMode="External"/><Relationship Id="rId85" Type="http://schemas.openxmlformats.org/officeDocument/2006/relationships/hyperlink" Target="https://github.com/onnx/tensorflow-onnx/issues/965" TargetMode="External"/><Relationship Id="rId3" Type="http://schemas.openxmlformats.org/officeDocument/2006/relationships/hyperlink" Target="https://github.com/onnx/tensorflow-onnx/issues/1757" TargetMode="External"/><Relationship Id="rId12" Type="http://schemas.openxmlformats.org/officeDocument/2006/relationships/hyperlink" Target="https://github.com/onnx/tensorflow-onnx/issues/1935" TargetMode="External"/><Relationship Id="rId17" Type="http://schemas.openxmlformats.org/officeDocument/2006/relationships/hyperlink" Target="https://github.com/onnx/tensorflow-onnx/issues/1254" TargetMode="External"/><Relationship Id="rId25" Type="http://schemas.openxmlformats.org/officeDocument/2006/relationships/hyperlink" Target="https://github.com/onnx/tensorflow-onnx/issues/793" TargetMode="External"/><Relationship Id="rId33" Type="http://schemas.openxmlformats.org/officeDocument/2006/relationships/hyperlink" Target="https://github.com/onnx/tensorflow-onnx/issues/231" TargetMode="External"/><Relationship Id="rId38" Type="http://schemas.openxmlformats.org/officeDocument/2006/relationships/hyperlink" Target="https://github.com/onnx/tensorflow-onnx/issues/1651" TargetMode="External"/><Relationship Id="rId46" Type="http://schemas.openxmlformats.org/officeDocument/2006/relationships/hyperlink" Target="https://github.com/onnx/tensorflow-onnx/issues/1108" TargetMode="External"/><Relationship Id="rId59" Type="http://schemas.openxmlformats.org/officeDocument/2006/relationships/hyperlink" Target="https://github.com/onnx/tensorflow-onnx/issues/1969" TargetMode="External"/><Relationship Id="rId67" Type="http://schemas.openxmlformats.org/officeDocument/2006/relationships/hyperlink" Target="https://github.com/onnx/tensorflow-onnx/issues/794" TargetMode="External"/><Relationship Id="rId20" Type="http://schemas.openxmlformats.org/officeDocument/2006/relationships/hyperlink" Target="https://github.com/onnx/tensorflow-onnx/issues/651" TargetMode="External"/><Relationship Id="rId41" Type="http://schemas.openxmlformats.org/officeDocument/2006/relationships/hyperlink" Target="https://github.com/onnx/tensorflow-onnx/issues/414" TargetMode="External"/><Relationship Id="rId54" Type="http://schemas.openxmlformats.org/officeDocument/2006/relationships/hyperlink" Target="https://github.com/onnx/tensorflow-onnx/issues/323" TargetMode="External"/><Relationship Id="rId62" Type="http://schemas.openxmlformats.org/officeDocument/2006/relationships/hyperlink" Target="https://github.com/onnx/tensorflow-onnx/issues/1348" TargetMode="External"/><Relationship Id="rId70" Type="http://schemas.openxmlformats.org/officeDocument/2006/relationships/hyperlink" Target="https://github.com/onnx/tensorflow-onnx/issues/2002" TargetMode="External"/><Relationship Id="rId75" Type="http://schemas.openxmlformats.org/officeDocument/2006/relationships/hyperlink" Target="https://github.com/onnx/tensorflow-onnx/issues/559" TargetMode="External"/><Relationship Id="rId83" Type="http://schemas.openxmlformats.org/officeDocument/2006/relationships/hyperlink" Target="https://github.com/onnx/tensorflow-onnx/issues/1018" TargetMode="External"/><Relationship Id="rId88" Type="http://schemas.openxmlformats.org/officeDocument/2006/relationships/hyperlink" Target="https://github.com/onnx/tensorflow-onnx/issues/861" TargetMode="External"/><Relationship Id="rId91" Type="http://schemas.openxmlformats.org/officeDocument/2006/relationships/hyperlink" Target="https://github.com/onnx/tensorflow-onnx/issues/578" TargetMode="External"/><Relationship Id="rId96" Type="http://schemas.openxmlformats.org/officeDocument/2006/relationships/hyperlink" Target="https://github.com/onnx/tensorflow-onnx/issues/1986" TargetMode="External"/><Relationship Id="rId1" Type="http://schemas.openxmlformats.org/officeDocument/2006/relationships/hyperlink" Target="https://github.com/onnx/tensorflow-onnx/issues/1044" TargetMode="External"/><Relationship Id="rId6" Type="http://schemas.openxmlformats.org/officeDocument/2006/relationships/hyperlink" Target="https://github.com/onnx/tensorflow-onnx/issues/218" TargetMode="External"/><Relationship Id="rId15" Type="http://schemas.openxmlformats.org/officeDocument/2006/relationships/hyperlink" Target="https://github.com/onnx/tensorflow-onnx/issues/729" TargetMode="External"/><Relationship Id="rId23" Type="http://schemas.openxmlformats.org/officeDocument/2006/relationships/hyperlink" Target="https://github.com/onnx/tensorflow-onnx/issues/1259" TargetMode="External"/><Relationship Id="rId28" Type="http://schemas.openxmlformats.org/officeDocument/2006/relationships/hyperlink" Target="https://github.com/onnx/tensorflow-onnx/issues/1938" TargetMode="External"/><Relationship Id="rId36" Type="http://schemas.openxmlformats.org/officeDocument/2006/relationships/hyperlink" Target="https://github.com/onnx/tensorflow-onnx/issues/280" TargetMode="External"/><Relationship Id="rId49" Type="http://schemas.openxmlformats.org/officeDocument/2006/relationships/hyperlink" Target="https://github.com/onnx/tensorflow-onnx/issues/1400" TargetMode="External"/><Relationship Id="rId57" Type="http://schemas.openxmlformats.org/officeDocument/2006/relationships/hyperlink" Target="https://github.com/onnx/tensorflow-onnx/issues/845" TargetMode="External"/><Relationship Id="rId10" Type="http://schemas.openxmlformats.org/officeDocument/2006/relationships/hyperlink" Target="https://github.com/onnx/tensorflow-onnx/issues/1039" TargetMode="External"/><Relationship Id="rId31" Type="http://schemas.openxmlformats.org/officeDocument/2006/relationships/hyperlink" Target="https://github.com/onnx/tensorflow-onnx/issues/905" TargetMode="External"/><Relationship Id="rId44" Type="http://schemas.openxmlformats.org/officeDocument/2006/relationships/hyperlink" Target="https://github.com/onnx/tensorflow-onnx/issues/1100" TargetMode="External"/><Relationship Id="rId52" Type="http://schemas.openxmlformats.org/officeDocument/2006/relationships/hyperlink" Target="https://github.com/onnx/tensorflow-onnx/issues/1438" TargetMode="External"/><Relationship Id="rId60" Type="http://schemas.openxmlformats.org/officeDocument/2006/relationships/hyperlink" Target="https://github.com/onnx/tensorflow-onnx/issues/1434" TargetMode="External"/><Relationship Id="rId65" Type="http://schemas.openxmlformats.org/officeDocument/2006/relationships/hyperlink" Target="https://github.com/onnx/tensorflow-onnx/issues/469" TargetMode="External"/><Relationship Id="rId73" Type="http://schemas.openxmlformats.org/officeDocument/2006/relationships/hyperlink" Target="https://github.com/onnx/tensorflow-onnx/issues/1317" TargetMode="External"/><Relationship Id="rId78" Type="http://schemas.openxmlformats.org/officeDocument/2006/relationships/hyperlink" Target="https://github.com/onnx/tensorflow-onnx/issues/1229" TargetMode="External"/><Relationship Id="rId81" Type="http://schemas.openxmlformats.org/officeDocument/2006/relationships/hyperlink" Target="https://github.com/onnx/tensorflow-onnx/issues/291" TargetMode="External"/><Relationship Id="rId86" Type="http://schemas.openxmlformats.org/officeDocument/2006/relationships/hyperlink" Target="https://github.com/onnx/tensorflow-onnx/issues/226" TargetMode="External"/><Relationship Id="rId94" Type="http://schemas.openxmlformats.org/officeDocument/2006/relationships/hyperlink" Target="https://github.com/onnx/tensorflow-onnx/issues/683" TargetMode="External"/><Relationship Id="rId99" Type="http://schemas.openxmlformats.org/officeDocument/2006/relationships/hyperlink" Target="https://github.com/onnx/tensorflow-onnx/issues/1997" TargetMode="External"/><Relationship Id="rId4" Type="http://schemas.openxmlformats.org/officeDocument/2006/relationships/hyperlink" Target="https://github.com/onnx/tensorflow-onnx/issues/304" TargetMode="External"/><Relationship Id="rId9" Type="http://schemas.openxmlformats.org/officeDocument/2006/relationships/hyperlink" Target="https://github.com/onnx/tensorflow-onnx/issues/1152" TargetMode="External"/><Relationship Id="rId13" Type="http://schemas.openxmlformats.org/officeDocument/2006/relationships/hyperlink" Target="https://github.com/onnx/tensorflow-onnx/issues/344" TargetMode="External"/><Relationship Id="rId18" Type="http://schemas.openxmlformats.org/officeDocument/2006/relationships/hyperlink" Target="https://github.com/onnx/tensorflow-onnx/issues/2011" TargetMode="External"/><Relationship Id="rId39" Type="http://schemas.openxmlformats.org/officeDocument/2006/relationships/hyperlink" Target="https://github.com/onnx/tensorflow-onnx/issues/886" TargetMode="External"/><Relationship Id="rId34" Type="http://schemas.openxmlformats.org/officeDocument/2006/relationships/hyperlink" Target="https://github.com/onnx/tensorflow-onnx/issues/54" TargetMode="External"/><Relationship Id="rId50" Type="http://schemas.openxmlformats.org/officeDocument/2006/relationships/hyperlink" Target="https://github.com/onnx/tensorflow-onnx/issues/1659" TargetMode="External"/><Relationship Id="rId55" Type="http://schemas.openxmlformats.org/officeDocument/2006/relationships/hyperlink" Target="https://github.com/onnx/tensorflow-onnx/issues/1763" TargetMode="External"/><Relationship Id="rId76" Type="http://schemas.openxmlformats.org/officeDocument/2006/relationships/hyperlink" Target="https://github.com/onnx/tensorflow-onnx/issues/1912" TargetMode="External"/><Relationship Id="rId97" Type="http://schemas.openxmlformats.org/officeDocument/2006/relationships/hyperlink" Target="https://github.com/onnx/tensorflow-onnx/issues/188" TargetMode="External"/><Relationship Id="rId7" Type="http://schemas.openxmlformats.org/officeDocument/2006/relationships/hyperlink" Target="https://github.com/onnx/tensorflow-onnx/issues/1749" TargetMode="External"/><Relationship Id="rId71" Type="http://schemas.openxmlformats.org/officeDocument/2006/relationships/hyperlink" Target="https://github.com/onnx/tensorflow-onnx/issues/606" TargetMode="External"/><Relationship Id="rId92" Type="http://schemas.openxmlformats.org/officeDocument/2006/relationships/hyperlink" Target="https://github.com/onnx/tensorflow-onnx/issues/101" TargetMode="External"/><Relationship Id="rId2" Type="http://schemas.openxmlformats.org/officeDocument/2006/relationships/hyperlink" Target="https://github.com/onnx/tensorflow-onnx/issues/356" TargetMode="External"/><Relationship Id="rId29" Type="http://schemas.openxmlformats.org/officeDocument/2006/relationships/hyperlink" Target="https://github.com/onnx/tensorflow-onnx/issues/1385" TargetMode="External"/><Relationship Id="rId24" Type="http://schemas.openxmlformats.org/officeDocument/2006/relationships/hyperlink" Target="https://github.com/onnx/tensorflow-onnx/issues/778" TargetMode="External"/><Relationship Id="rId40" Type="http://schemas.openxmlformats.org/officeDocument/2006/relationships/hyperlink" Target="https://github.com/onnx/tensorflow-onnx/issues/1719" TargetMode="External"/><Relationship Id="rId45" Type="http://schemas.openxmlformats.org/officeDocument/2006/relationships/hyperlink" Target="https://github.com/onnx/tensorflow-onnx/issues/824" TargetMode="External"/><Relationship Id="rId66" Type="http://schemas.openxmlformats.org/officeDocument/2006/relationships/hyperlink" Target="https://github.com/onnx/tensorflow-onnx/issues/400" TargetMode="External"/><Relationship Id="rId87" Type="http://schemas.openxmlformats.org/officeDocument/2006/relationships/hyperlink" Target="https://github.com/onnx/tensorflow-onnx/issues/1379" TargetMode="External"/><Relationship Id="rId61" Type="http://schemas.openxmlformats.org/officeDocument/2006/relationships/hyperlink" Target="https://github.com/onnx/tensorflow-onnx/issues/1377" TargetMode="External"/><Relationship Id="rId82" Type="http://schemas.openxmlformats.org/officeDocument/2006/relationships/hyperlink" Target="https://github.com/onnx/tensorflow-onnx/issues/739" TargetMode="External"/><Relationship Id="rId19" Type="http://schemas.openxmlformats.org/officeDocument/2006/relationships/hyperlink" Target="https://github.com/onnx/tensorflow-onnx/issues/541" TargetMode="External"/><Relationship Id="rId14" Type="http://schemas.openxmlformats.org/officeDocument/2006/relationships/hyperlink" Target="https://github.com/onnx/tensorflow-onnx/issues/1963" TargetMode="External"/><Relationship Id="rId30" Type="http://schemas.openxmlformats.org/officeDocument/2006/relationships/hyperlink" Target="https://github.com/onnx/tensorflow-onnx/issues/927" TargetMode="External"/><Relationship Id="rId35" Type="http://schemas.openxmlformats.org/officeDocument/2006/relationships/hyperlink" Target="https://github.com/onnx/tensorflow-onnx/issues/1072" TargetMode="External"/><Relationship Id="rId56" Type="http://schemas.openxmlformats.org/officeDocument/2006/relationships/hyperlink" Target="https://github.com/onnx/tensorflow-onnx/issues/1686" TargetMode="External"/><Relationship Id="rId77" Type="http://schemas.openxmlformats.org/officeDocument/2006/relationships/hyperlink" Target="https://github.com/onnx/tensorflow-onnx/issues/1456" TargetMode="External"/><Relationship Id="rId100" Type="http://schemas.openxmlformats.org/officeDocument/2006/relationships/hyperlink" Target="https://github.com/onnx/tensorflow-onnx/issues/1487" TargetMode="External"/><Relationship Id="rId8" Type="http://schemas.openxmlformats.org/officeDocument/2006/relationships/hyperlink" Target="https://github.com/onnx/tensorflow-onnx/issues/885" TargetMode="External"/><Relationship Id="rId51" Type="http://schemas.openxmlformats.org/officeDocument/2006/relationships/hyperlink" Target="https://github.com/onnx/tensorflow-onnx/issues/1546" TargetMode="External"/><Relationship Id="rId72" Type="http://schemas.openxmlformats.org/officeDocument/2006/relationships/hyperlink" Target="https://github.com/onnx/tensorflow-onnx/issues/1471" TargetMode="External"/><Relationship Id="rId93" Type="http://schemas.openxmlformats.org/officeDocument/2006/relationships/hyperlink" Target="https://github.com/onnx/tensorflow-onnx/issues/1349" TargetMode="External"/><Relationship Id="rId98" Type="http://schemas.openxmlformats.org/officeDocument/2006/relationships/hyperlink" Target="https://github.com/onnx/tensorflow-onnx/issues/26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pytorch/pytorch/issues/82330" TargetMode="External"/><Relationship Id="rId3" Type="http://schemas.openxmlformats.org/officeDocument/2006/relationships/hyperlink" Target="https://github.com/pytorch/pytorch/issues/91357" TargetMode="External"/><Relationship Id="rId7" Type="http://schemas.openxmlformats.org/officeDocument/2006/relationships/hyperlink" Target="https://github.com/pytorch/pytorch/issues/73559" TargetMode="External"/><Relationship Id="rId2" Type="http://schemas.openxmlformats.org/officeDocument/2006/relationships/hyperlink" Target="https://github.com/pytorch/pytorch/issues/15505" TargetMode="External"/><Relationship Id="rId1" Type="http://schemas.openxmlformats.org/officeDocument/2006/relationships/hyperlink" Target="https://github.com/pytorch/pytorch/issues/20075" TargetMode="External"/><Relationship Id="rId6" Type="http://schemas.openxmlformats.org/officeDocument/2006/relationships/hyperlink" Target="https://github.com/pytorch/pytorch/issues/88118" TargetMode="External"/><Relationship Id="rId5" Type="http://schemas.openxmlformats.org/officeDocument/2006/relationships/hyperlink" Target="https://github.com/pytorch/pytorch/issues/91303" TargetMode="External"/><Relationship Id="rId10" Type="http://schemas.openxmlformats.org/officeDocument/2006/relationships/hyperlink" Target="https://github.com/pytorch/pytorch/issues/32968" TargetMode="External"/><Relationship Id="rId4" Type="http://schemas.openxmlformats.org/officeDocument/2006/relationships/hyperlink" Target="https://github.com/pytorch/pytorch/issues/59179" TargetMode="External"/><Relationship Id="rId9" Type="http://schemas.openxmlformats.org/officeDocument/2006/relationships/hyperlink" Target="https://github.com/pytorch/pytorch/issues/284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onnx/tensorflow-onnx/issues/2071" TargetMode="External"/><Relationship Id="rId3" Type="http://schemas.openxmlformats.org/officeDocument/2006/relationships/hyperlink" Target="https://github.com/onnx/tensorflow-onnx/issues/1385" TargetMode="External"/><Relationship Id="rId7" Type="http://schemas.openxmlformats.org/officeDocument/2006/relationships/hyperlink" Target="https://github.com/onnx/tensorflow-onnx/issues/77" TargetMode="External"/><Relationship Id="rId2" Type="http://schemas.openxmlformats.org/officeDocument/2006/relationships/hyperlink" Target="https://github.com/onnx/tensorflow-onnx/issues/729" TargetMode="External"/><Relationship Id="rId1" Type="http://schemas.openxmlformats.org/officeDocument/2006/relationships/hyperlink" Target="https://github.com/onnx/tensorflow-onnx/issues/1757" TargetMode="External"/><Relationship Id="rId6" Type="http://schemas.openxmlformats.org/officeDocument/2006/relationships/hyperlink" Target="https://github.com/onnx/tensorflow-onnx/issues/773" TargetMode="External"/><Relationship Id="rId5" Type="http://schemas.openxmlformats.org/officeDocument/2006/relationships/hyperlink" Target="https://github.com/onnx/tensorflow-onnx/issues/1763" TargetMode="External"/><Relationship Id="rId4" Type="http://schemas.openxmlformats.org/officeDocument/2006/relationships/hyperlink" Target="https://github.com/onnx/tensorflow-onnx/issues/1719" TargetMode="External"/><Relationship Id="rId9" Type="http://schemas.openxmlformats.org/officeDocument/2006/relationships/hyperlink" Target="https://github.com/onnx/tensorflow-onnx/issues/19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2"/>
  <sheetViews>
    <sheetView topLeftCell="A51" zoomScale="66" workbookViewId="0">
      <selection activeCell="P87" sqref="P87"/>
    </sheetView>
  </sheetViews>
  <sheetFormatPr baseColWidth="10" defaultColWidth="12.6640625" defaultRowHeight="15.75" customHeight="1" x14ac:dyDescent="0.15"/>
  <cols>
    <col min="1" max="1" width="4" customWidth="1"/>
    <col min="2" max="2" width="21.1640625" customWidth="1"/>
    <col min="3" max="3" width="41.83203125" customWidth="1"/>
    <col min="5" max="5" width="13.33203125" customWidth="1"/>
    <col min="7" max="7" width="16.6640625" customWidth="1"/>
    <col min="15" max="15" width="28.1640625" customWidth="1"/>
  </cols>
  <sheetData>
    <row r="1" spans="1:18" ht="15.75" customHeight="1" x14ac:dyDescent="0.15">
      <c r="A1" s="1" t="s">
        <v>0</v>
      </c>
      <c r="B1" s="1" t="s">
        <v>1</v>
      </c>
      <c r="C1" s="2" t="s">
        <v>2</v>
      </c>
      <c r="D1" s="1" t="s">
        <v>3</v>
      </c>
      <c r="E1" s="1" t="s">
        <v>4</v>
      </c>
      <c r="F1" s="1" t="s">
        <v>5</v>
      </c>
      <c r="G1" s="1" t="s">
        <v>6</v>
      </c>
      <c r="H1" s="1" t="s">
        <v>7</v>
      </c>
      <c r="I1" s="1" t="s">
        <v>8</v>
      </c>
      <c r="J1" s="1" t="s">
        <v>9</v>
      </c>
      <c r="K1" s="3" t="s">
        <v>10</v>
      </c>
      <c r="L1" s="3" t="s">
        <v>11</v>
      </c>
      <c r="M1" s="3" t="s">
        <v>12</v>
      </c>
      <c r="N1" s="3" t="s">
        <v>13</v>
      </c>
    </row>
    <row r="2" spans="1:18" x14ac:dyDescent="0.2">
      <c r="A2" s="4">
        <v>160</v>
      </c>
      <c r="B2" s="5" t="s">
        <v>14</v>
      </c>
      <c r="C2" s="6" t="s">
        <v>15</v>
      </c>
      <c r="D2" s="1"/>
      <c r="E2" s="7">
        <v>2</v>
      </c>
      <c r="F2" s="1" t="str" cm="1">
        <f t="array" ref="F2">_xlfn.SWITCH(E2, 1, "API Misuse", 2, "Incompatability", 3, "Type Problem", 4, "Shape Problem", 5, "Incorrect Numerical Computation", 6, "Incorrect Assignment", 7, "Incorrect Exception Handling", 8, "Misconfiguration", 9, "Concurrency", 10, "Algorithmic Error", 11, "Typo", 12, "Others", 13, "Documentation", 14, "Testing")</f>
        <v>Incompatability</v>
      </c>
      <c r="G2" s="7">
        <v>1</v>
      </c>
      <c r="H2" s="8" t="str" cm="1">
        <f t="array" ref="H2">_xlfn.SWITCH(G2, 1, "Crash", 2, "Wrong Code", 3, "Bad Performance", 4, "Hang", 5, "Build Failure", 6, "Unreported")</f>
        <v>Crash</v>
      </c>
      <c r="I2" s="7">
        <v>1</v>
      </c>
      <c r="J2" s="9" t="str" cm="1">
        <f t="array" ref="J2">_xlfn.SWITCH($I2, 1, "Node Transformation", 2, "Graph Optimization", 3, "Protobuf", 4, "Tracer", 5, "Validation", 6, "Not Dis.")</f>
        <v>Node Transformation</v>
      </c>
      <c r="K2" s="3">
        <v>2</v>
      </c>
      <c r="L2" s="10" t="str" cm="1">
        <f t="array" ref="L2">_xlfn.SWITCH(K2, 1, "Internal", 2, "External", 3, "Resource")</f>
        <v>External</v>
      </c>
      <c r="N2" s="10" t="e" cm="1">
        <f t="array" ref="N2">_xlfn.SWITCH(M2, 1, "Node", 2, "Tensor", 3, "Conventional")</f>
        <v>#N/A</v>
      </c>
      <c r="O2" s="11" t="s">
        <v>16</v>
      </c>
      <c r="P2" s="12">
        <f>COUNTIF(E$2:E$101,1)</f>
        <v>6</v>
      </c>
      <c r="Q2" s="11" t="s">
        <v>17</v>
      </c>
      <c r="R2" s="12">
        <f>COUNTIF(G$2:G$101,1)</f>
        <v>62</v>
      </c>
    </row>
    <row r="3" spans="1:18" x14ac:dyDescent="0.2">
      <c r="A3" s="4">
        <v>144</v>
      </c>
      <c r="B3" s="5" t="s">
        <v>18</v>
      </c>
      <c r="C3" s="6" t="s">
        <v>19</v>
      </c>
      <c r="E3" s="3">
        <v>4</v>
      </c>
      <c r="F3" s="1" t="str" cm="1">
        <f t="array" ref="F3">_xlfn.SWITCH(E3, 1, "API Misuse", 2, "Incompatability", 3, "Type Problem", 4, "Shape Problem", 5, "Incorrect Numerical Computation", 6, "Incorrect Assignment", 7, "Incorrect Exception Handling", 8, "Misconfiguration", 9, "Concurrency", 10, "Algorithmic Error", 11, "Typo", 12, "Others", 13, "Documentation", 14, "Testing")</f>
        <v>Shape Problem</v>
      </c>
      <c r="G3" s="3">
        <v>1</v>
      </c>
      <c r="H3" s="8" t="str" cm="1">
        <f t="array" ref="H3">_xlfn.SWITCH(G3, 1, "Crash", 2, "Wrong Code", 3, "Bad Performance", 4, "Hang", 5, "Build Failure", 6, "Unreported")</f>
        <v>Crash</v>
      </c>
      <c r="I3" s="7">
        <v>1</v>
      </c>
      <c r="J3" s="9" t="str" cm="1">
        <f t="array" ref="J3">_xlfn.SWITCH($I3, 1, "Node Transformation", 2, "Graph Optimization", 3, "Protobuf", 4, "Tracer", 5, "Validation", 6, "Not Dis.")</f>
        <v>Node Transformation</v>
      </c>
      <c r="L3" s="10" t="e" cm="1">
        <f t="array" ref="L3">_xlfn.SWITCH(K3, 1, "Internal", 2, "External", 3, "Resource")</f>
        <v>#N/A</v>
      </c>
      <c r="N3" s="10" t="e" cm="1">
        <f t="array" ref="N3">_xlfn.SWITCH(M3, 1, "Node", 2, "Tensor", 3, "Conventional")</f>
        <v>#N/A</v>
      </c>
      <c r="O3" s="11" t="s">
        <v>20</v>
      </c>
      <c r="P3" s="12">
        <f>COUNTIF(E$2:E$101,2)</f>
        <v>32</v>
      </c>
      <c r="Q3" s="11" t="s">
        <v>21</v>
      </c>
      <c r="R3" s="12">
        <f>COUNTIF(G$2:G$101,2)</f>
        <v>30</v>
      </c>
    </row>
    <row r="4" spans="1:18" x14ac:dyDescent="0.2">
      <c r="A4" s="4">
        <v>141</v>
      </c>
      <c r="B4" s="5" t="s">
        <v>22</v>
      </c>
      <c r="C4" s="6" t="s">
        <v>23</v>
      </c>
      <c r="E4" s="3">
        <v>2</v>
      </c>
      <c r="F4" s="1" t="str" cm="1">
        <f t="array" ref="F4">_xlfn.SWITCH(E4, 1, "API Misuse", 2, "Incompatability", 3, "Type Problem", 4, "Shape Problem", 5, "Incorrect Numerical Computation", 6, "Incorrect Assignment", 7, "Incorrect Exception Handling", 8, "Misconfiguration", 9, "Concurrency", 10, "Algorithmic Error", 11, "Typo", 12, "Others", 13, "Documentation", 14, "Testing")</f>
        <v>Incompatability</v>
      </c>
      <c r="G4" s="3">
        <v>1</v>
      </c>
      <c r="H4" s="8" t="str" cm="1">
        <f t="array" ref="H4">_xlfn.SWITCH(G4, 1, "Crash", 2, "Wrong Code", 3, "Bad Performance", 4, "Hang", 5, "Build Failure", 6, "Unreported")</f>
        <v>Crash</v>
      </c>
      <c r="I4" s="7">
        <v>1</v>
      </c>
      <c r="J4" s="9" t="str" cm="1">
        <f t="array" ref="J4">_xlfn.SWITCH($I4, 1, "Node Transformation", 2, "Graph Optimization", 3, "Protobuf", 4, "Tracer", 5, "Validation", 6, "Not Dis.")</f>
        <v>Node Transformation</v>
      </c>
      <c r="K4" s="3">
        <v>2</v>
      </c>
      <c r="L4" s="10" t="str" cm="1">
        <f t="array" ref="L4">_xlfn.SWITCH(K4, 1, "Internal", 2, "External", 3, "Resource")</f>
        <v>External</v>
      </c>
      <c r="N4" s="10" t="e" cm="1">
        <f t="array" ref="N4">_xlfn.SWITCH(M4, 1, "Node", 2, "Tensor", 3, "Conventional")</f>
        <v>#N/A</v>
      </c>
      <c r="O4" s="11" t="s">
        <v>24</v>
      </c>
      <c r="P4" s="12">
        <f>COUNTIF(E$2:E$101,3)</f>
        <v>29</v>
      </c>
      <c r="Q4" s="1" t="s">
        <v>25</v>
      </c>
      <c r="R4" s="12">
        <f>COUNTIF(G$2:G$101,3)</f>
        <v>1</v>
      </c>
    </row>
    <row r="5" spans="1:18" x14ac:dyDescent="0.2">
      <c r="A5" s="4">
        <v>257</v>
      </c>
      <c r="B5" s="5" t="s">
        <v>26</v>
      </c>
      <c r="C5" s="6" t="s">
        <v>27</v>
      </c>
      <c r="E5" s="3">
        <v>2</v>
      </c>
      <c r="F5" s="1" t="str" cm="1">
        <f t="array" ref="F5">_xlfn.SWITCH(E5, 1, "API Misuse", 2, "Incompatability", 3, "Type Problem", 4, "Shape Problem", 5, "Incorrect Numerical Computation", 6, "Incorrect Assignment", 7, "Incorrect Exception Handling", 8, "Misconfiguration", 9, "Concurrency", 10, "Algorithmic Error", 11, "Typo", 12, "Others", 13, "Documentation", 14, "Testing")</f>
        <v>Incompatability</v>
      </c>
      <c r="G5" s="3">
        <v>1</v>
      </c>
      <c r="H5" s="8" t="str" cm="1">
        <f t="array" ref="H5">_xlfn.SWITCH(G5, 1, "Crash", 2, "Wrong Code", 3, "Bad Performance", 4, "Hang", 5, "Build Failure", 6, "Unreported")</f>
        <v>Crash</v>
      </c>
      <c r="I5" s="7">
        <v>1</v>
      </c>
      <c r="J5" s="9" t="str" cm="1">
        <f t="array" ref="J5">_xlfn.SWITCH($I5, 1, "Node Transformation", 2, "Graph Optimization", 3, "Protobuf", 4, "Tracer", 5, "Validation", 6, "Not Dis.")</f>
        <v>Node Transformation</v>
      </c>
      <c r="K5" s="3">
        <v>2</v>
      </c>
      <c r="L5" s="10" t="str" cm="1">
        <f t="array" ref="L5">_xlfn.SWITCH(K5, 1, "Internal", 2, "External", 3, "Resource")</f>
        <v>External</v>
      </c>
      <c r="N5" s="10" t="e" cm="1">
        <f t="array" ref="N5">_xlfn.SWITCH(M5, 1, "Node", 2, "Tensor", 3, "Conventional")</f>
        <v>#N/A</v>
      </c>
      <c r="O5" s="11" t="s">
        <v>28</v>
      </c>
      <c r="P5" s="12">
        <f>COUNTIF(E$2:E$101,4)</f>
        <v>12</v>
      </c>
      <c r="Q5" s="11" t="s">
        <v>29</v>
      </c>
      <c r="R5" s="12">
        <f>COUNTIF(G$2:G$101,4)</f>
        <v>0</v>
      </c>
    </row>
    <row r="6" spans="1:18" x14ac:dyDescent="0.2">
      <c r="A6" s="4">
        <v>291</v>
      </c>
      <c r="B6" s="5" t="s">
        <v>30</v>
      </c>
      <c r="C6" s="6" t="s">
        <v>31</v>
      </c>
      <c r="E6" s="3">
        <v>10</v>
      </c>
      <c r="F6" s="1" t="str" cm="1">
        <f t="array" ref="F6">_xlfn.SWITCH(E6, 1, "API Misuse", 2, "Incompatability", 3, "Type Problem", 4, "Shape Problem", 5, "Incorrect Numerical Computation", 6, "Incorrect Assignment", 7, "Incorrect Exception Handling", 8, "Misconfiguration", 9, "Concurrency", 10, "Algorithmic Error", 11, "Typo", 12, "Others", 13, "Documentation", 14, "Testing")</f>
        <v>Algorithmic Error</v>
      </c>
      <c r="G6" s="3">
        <v>1</v>
      </c>
      <c r="H6" s="8" t="str" cm="1">
        <f t="array" ref="H6">_xlfn.SWITCH(G6, 1, "Crash", 2, "Wrong Code", 3, "Bad Performance", 4, "Hang", 5, "Build Failure", 6, "Unreported")</f>
        <v>Crash</v>
      </c>
      <c r="I6" s="7">
        <v>4</v>
      </c>
      <c r="J6" s="9" t="str" cm="1">
        <f t="array" ref="J6">_xlfn.SWITCH($I6, 1, "Node Transformation", 2, "Graph Optimization", 3, "Protobuf", 4, "Tracer", 5, "Validation", 6, "Not Dis.")</f>
        <v>Tracer</v>
      </c>
      <c r="L6" s="10" t="e" cm="1">
        <f t="array" ref="L6">_xlfn.SWITCH(K6, 1, "Internal", 2, "External", 3, "Resource")</f>
        <v>#N/A</v>
      </c>
      <c r="N6" s="10" t="e" cm="1">
        <f t="array" ref="N6">_xlfn.SWITCH(M6, 1, "Node", 2, "Tensor", 3, "Conventional")</f>
        <v>#N/A</v>
      </c>
      <c r="O6" s="11" t="s">
        <v>32</v>
      </c>
      <c r="P6" s="12">
        <f>COUNTIF(E$2:E$101,5)</f>
        <v>0</v>
      </c>
      <c r="Q6" s="11" t="s">
        <v>33</v>
      </c>
      <c r="R6" s="12">
        <f>COUNTIF(G$2:G$101,5)</f>
        <v>2</v>
      </c>
    </row>
    <row r="7" spans="1:18" x14ac:dyDescent="0.2">
      <c r="A7" s="4">
        <v>156</v>
      </c>
      <c r="B7" s="5" t="s">
        <v>34</v>
      </c>
      <c r="C7" s="6" t="s">
        <v>35</v>
      </c>
      <c r="E7" s="3">
        <v>1</v>
      </c>
      <c r="F7" s="1" t="str" cm="1">
        <f t="array" ref="F7">_xlfn.SWITCH(E7, 1, "API Misuse", 2, "Incompatability", 3, "Type Problem", 4, "Shape Problem", 5, "Incorrect Numerical Computation", 6, "Incorrect Assignment", 7, "Incorrect Exception Handling", 8, "Misconfiguration", 9, "Concurrency", 10, "Algorithmic Error", 11, "Typo", 12, "Others", 13, "Documentation", 14, "Testing")</f>
        <v>API Misuse</v>
      </c>
      <c r="G7" s="3">
        <v>1</v>
      </c>
      <c r="H7" s="8" t="str" cm="1">
        <f t="array" ref="H7">_xlfn.SWITCH(G7, 1, "Crash", 2, "Wrong Code", 3, "Bad Performance", 4, "Hang", 5, "Build Failure", 6, "Unreported")</f>
        <v>Crash</v>
      </c>
      <c r="I7" s="7">
        <v>1</v>
      </c>
      <c r="J7" s="9" t="str" cm="1">
        <f t="array" ref="J7">_xlfn.SWITCH($I7, 1, "Node Transformation", 2, "Graph Optimization", 3, "Protobuf", 4, "Tracer", 5, "Validation", 6, "Not Dis.")</f>
        <v>Node Transformation</v>
      </c>
      <c r="L7" s="10" t="e" cm="1">
        <f t="array" ref="L7">_xlfn.SWITCH(K7, 1, "Internal", 2, "External", 3, "Resource")</f>
        <v>#N/A</v>
      </c>
      <c r="N7" s="10" t="e" cm="1">
        <f t="array" ref="N7">_xlfn.SWITCH(M7, 1, "Node", 2, "Tensor", 3, "Conventional")</f>
        <v>#N/A</v>
      </c>
      <c r="O7" s="11" t="s">
        <v>36</v>
      </c>
      <c r="P7" s="12">
        <f>COUNTIF(E$2:E$101,6)</f>
        <v>2</v>
      </c>
      <c r="Q7" s="11" t="s">
        <v>37</v>
      </c>
      <c r="R7" s="12">
        <f>COUNTIF(G$2:G$101,6)</f>
        <v>5</v>
      </c>
    </row>
    <row r="8" spans="1:18" x14ac:dyDescent="0.2">
      <c r="A8" s="4">
        <v>3</v>
      </c>
      <c r="B8" s="5" t="s">
        <v>38</v>
      </c>
      <c r="C8" s="6" t="s">
        <v>39</v>
      </c>
      <c r="E8" s="3">
        <v>3</v>
      </c>
      <c r="F8" s="1" t="str" cm="1">
        <f t="array" ref="F8">_xlfn.SWITCH(E8, 1, "API Misuse", 2, "Incompatability", 3, "Type Problem", 4, "Shape Problem", 5, "Incorrect Numerical Computation", 6, "Incorrect Assignment", 7, "Incorrect Exception Handling", 8, "Misconfiguration", 9, "Concurrency", 10, "Algorithmic Error", 11, "Typo", 12, "Others", 13, "Documentation", 14, "Testing")</f>
        <v>Type Problem</v>
      </c>
      <c r="G8" s="3">
        <v>2</v>
      </c>
      <c r="H8" s="8" t="str" cm="1">
        <f t="array" ref="H8">_xlfn.SWITCH(G8, 1, "Crash", 2, "Wrong Code", 3, "Bad Performance", 4, "Hang", 5, "Build Failure", 6, "Unreported")</f>
        <v>Wrong Code</v>
      </c>
      <c r="I8" s="7">
        <v>1</v>
      </c>
      <c r="J8" s="9" t="str" cm="1">
        <f t="array" ref="J8">_xlfn.SWITCH($I8, 1, "Node Transformation", 2, "Graph Optimization", 3, "Protobuf", 4, "Tracer", 5, "Validation", 6, "Not Dis.")</f>
        <v>Node Transformation</v>
      </c>
      <c r="L8" s="10" t="e" cm="1">
        <f t="array" ref="L8">_xlfn.SWITCH(K8, 1, "Internal", 2, "External", 3, "Resource")</f>
        <v>#N/A</v>
      </c>
      <c r="M8" s="3">
        <v>1</v>
      </c>
      <c r="N8" s="10" t="str" cm="1">
        <f t="array" ref="N8">_xlfn.SWITCH(M8, 1, "Node", 2, "Tensor", 3, "Conventional")</f>
        <v>Node</v>
      </c>
      <c r="O8" s="11" t="s">
        <v>40</v>
      </c>
      <c r="P8" s="12">
        <f>COUNTIF(E$2:E$101,7)</f>
        <v>2</v>
      </c>
      <c r="R8" s="3">
        <f>SUM(R2:R7)</f>
        <v>100</v>
      </c>
    </row>
    <row r="9" spans="1:18" x14ac:dyDescent="0.2">
      <c r="A9" s="4">
        <v>106</v>
      </c>
      <c r="B9" s="5" t="s">
        <v>41</v>
      </c>
      <c r="C9" s="6" t="s">
        <v>42</v>
      </c>
      <c r="E9" s="3">
        <v>4</v>
      </c>
      <c r="F9" s="1" t="str" cm="1">
        <f t="array" ref="F9">_xlfn.SWITCH(E9, 1, "API Misuse", 2, "Incompatability", 3, "Type Problem", 4, "Shape Problem", 5, "Incorrect Numerical Computation", 6, "Incorrect Assignment", 7, "Incorrect Exception Handling", 8, "Misconfiguration", 9, "Concurrency", 10, "Algorithmic Error", 11, "Typo", 12, "Others", 13, "Documentation", 14, "Testing")</f>
        <v>Shape Problem</v>
      </c>
      <c r="G9" s="3">
        <v>2</v>
      </c>
      <c r="H9" s="8" t="str" cm="1">
        <f t="array" ref="H9">_xlfn.SWITCH(G9, 1, "Crash", 2, "Wrong Code", 3, "Bad Performance", 4, "Hang", 5, "Build Failure", 6, "Unreported")</f>
        <v>Wrong Code</v>
      </c>
      <c r="I9" s="7">
        <v>1</v>
      </c>
      <c r="J9" s="9" t="str" cm="1">
        <f t="array" ref="J9">_xlfn.SWITCH($I9, 1, "Node Transformation", 2, "Graph Optimization", 3, "Protobuf", 4, "Tracer", 5, "Validation", 6, "Not Dis.")</f>
        <v>Node Transformation</v>
      </c>
      <c r="L9" s="10" t="e" cm="1">
        <f t="array" ref="L9">_xlfn.SWITCH(K9, 1, "Internal", 2, "External", 3, "Resource")</f>
        <v>#N/A</v>
      </c>
      <c r="N9" s="10" t="e" cm="1">
        <f t="array" ref="N9">_xlfn.SWITCH(M9, 1, "Node", 2, "Tensor", 3, "Conventional")</f>
        <v>#N/A</v>
      </c>
      <c r="O9" s="11" t="s">
        <v>43</v>
      </c>
      <c r="P9" s="12">
        <f>COUNTIF(E$2:E$101,8)</f>
        <v>2</v>
      </c>
    </row>
    <row r="10" spans="1:18" x14ac:dyDescent="0.2">
      <c r="A10" s="4">
        <v>300</v>
      </c>
      <c r="B10" s="5" t="s">
        <v>44</v>
      </c>
      <c r="C10" s="6" t="s">
        <v>45</v>
      </c>
      <c r="E10" s="3">
        <v>3</v>
      </c>
      <c r="F10" s="1" t="str" cm="1">
        <f t="array" ref="F10">_xlfn.SWITCH(E10, 1, "API Misuse", 2, "Incompatability", 3, "Type Problem", 4, "Shape Problem", 5, "Incorrect Numerical Computation", 6, "Incorrect Assignment", 7, "Incorrect Exception Handling", 8, "Misconfiguration", 9, "Concurrency", 10, "Algorithmic Error", 11, "Typo", 12, "Others", 13, "Documentation", 14, "Testing")</f>
        <v>Type Problem</v>
      </c>
      <c r="G10" s="3">
        <v>2</v>
      </c>
      <c r="H10" s="8" t="str" cm="1">
        <f t="array" ref="H10">_xlfn.SWITCH(G10, 1, "Crash", 2, "Wrong Code", 3, "Bad Performance", 4, "Hang", 5, "Build Failure", 6, "Unreported")</f>
        <v>Wrong Code</v>
      </c>
      <c r="I10" s="7">
        <v>1</v>
      </c>
      <c r="J10" s="9" t="str" cm="1">
        <f t="array" ref="J10">_xlfn.SWITCH($I10, 1, "Node Transformation", 2, "Graph Optimization", 3, "Protobuf", 4, "Tracer", 5, "Validation", 6, "Not Dis.")</f>
        <v>Node Transformation</v>
      </c>
      <c r="L10" s="10" t="e" cm="1">
        <f t="array" ref="L10">_xlfn.SWITCH(K10, 1, "Internal", 2, "External", 3, "Resource")</f>
        <v>#N/A</v>
      </c>
      <c r="M10" s="3">
        <v>1</v>
      </c>
      <c r="N10" s="10" t="str" cm="1">
        <f t="array" ref="N10">_xlfn.SWITCH(M10, 1, "Node", 2, "Tensor", 3, "Conventional")</f>
        <v>Node</v>
      </c>
      <c r="O10" s="11" t="s">
        <v>46</v>
      </c>
      <c r="P10" s="12">
        <f>COUNTIF(E$2:E$101,9)</f>
        <v>0</v>
      </c>
    </row>
    <row r="11" spans="1:18" x14ac:dyDescent="0.2">
      <c r="A11" s="4">
        <v>303</v>
      </c>
      <c r="B11" s="5" t="s">
        <v>47</v>
      </c>
      <c r="C11" s="6" t="s">
        <v>48</v>
      </c>
      <c r="E11" s="3">
        <v>2</v>
      </c>
      <c r="F11" s="1" t="str" cm="1">
        <f t="array" ref="F11">_xlfn.SWITCH(E11, 1, "API Misuse", 2, "Incompatability", 3, "Type Problem", 4, "Shape Problem", 5, "Incorrect Numerical Computation", 6, "Incorrect Assignment", 7, "Incorrect Exception Handling", 8, "Misconfiguration", 9, "Concurrency", 10, "Algorithmic Error", 11, "Typo", 12, "Others", 13, "Documentation", 14, "Testing")</f>
        <v>Incompatability</v>
      </c>
      <c r="G11" s="3">
        <v>1</v>
      </c>
      <c r="H11" s="8" t="str" cm="1">
        <f t="array" ref="H11">_xlfn.SWITCH(G11, 1, "Crash", 2, "Wrong Code", 3, "Bad Performance", 4, "Hang", 5, "Build Failure", 6, "Unreported")</f>
        <v>Crash</v>
      </c>
      <c r="I11" s="7">
        <v>1</v>
      </c>
      <c r="J11" s="9" t="str" cm="1">
        <f t="array" ref="J11">_xlfn.SWITCH($I11, 1, "Node Transformation", 2, "Graph Optimization", 3, "Protobuf", 4, "Tracer", 5, "Validation", 6, "Not Dis.")</f>
        <v>Node Transformation</v>
      </c>
      <c r="K11" s="3">
        <v>2</v>
      </c>
      <c r="L11" s="10" t="str" cm="1">
        <f t="array" ref="L11">_xlfn.SWITCH(K11, 1, "Internal", 2, "External", 3, "Resource")</f>
        <v>External</v>
      </c>
      <c r="N11" s="10" t="e" cm="1">
        <f t="array" ref="N11">_xlfn.SWITCH(M11, 1, "Node", 2, "Tensor", 3, "Conventional")</f>
        <v>#N/A</v>
      </c>
      <c r="O11" s="11" t="s">
        <v>49</v>
      </c>
      <c r="P11" s="12">
        <f>COUNTIF(E$2:E$101,10)</f>
        <v>6</v>
      </c>
    </row>
    <row r="12" spans="1:18" x14ac:dyDescent="0.2">
      <c r="A12" s="4">
        <v>99</v>
      </c>
      <c r="B12" s="5" t="s">
        <v>50</v>
      </c>
      <c r="C12" s="6" t="s">
        <v>51</v>
      </c>
      <c r="E12" s="3">
        <v>2</v>
      </c>
      <c r="F12" s="1" t="str" cm="1">
        <f t="array" ref="F12">_xlfn.SWITCH(E12, 1, "API Misuse", 2, "Incompatability", 3, "Type Problem", 4, "Shape Problem", 5, "Incorrect Numerical Computation", 6, "Incorrect Assignment", 7, "Incorrect Exception Handling", 8, "Misconfiguration", 9, "Concurrency", 10, "Algorithmic Error", 11, "Typo", 12, "Others", 13, "Documentation", 14, "Testing")</f>
        <v>Incompatability</v>
      </c>
      <c r="G12" s="3">
        <v>1</v>
      </c>
      <c r="H12" s="8" t="str" cm="1">
        <f t="array" ref="H12">_xlfn.SWITCH(G12, 1, "Crash", 2, "Wrong Code", 3, "Bad Performance", 4, "Hang", 5, "Build Failure", 6, "Unreported")</f>
        <v>Crash</v>
      </c>
      <c r="I12" s="7">
        <v>1</v>
      </c>
      <c r="J12" s="9" t="str" cm="1">
        <f t="array" ref="J12">_xlfn.SWITCH($I12, 1, "Node Transformation", 2, "Graph Optimization", 3, "Protobuf", 4, "Tracer", 5, "Validation", 6, "Not Dis.")</f>
        <v>Node Transformation</v>
      </c>
      <c r="K12" s="3">
        <v>2</v>
      </c>
      <c r="L12" s="10" t="str" cm="1">
        <f t="array" ref="L12">_xlfn.SWITCH(K12, 1, "Internal", 2, "External", 3, "Resource")</f>
        <v>External</v>
      </c>
      <c r="N12" s="10" t="e" cm="1">
        <f t="array" ref="N12">_xlfn.SWITCH(M12, 1, "Node", 2, "Tensor", 3, "Conventional")</f>
        <v>#N/A</v>
      </c>
      <c r="O12" s="11" t="s">
        <v>52</v>
      </c>
      <c r="P12" s="12">
        <f>COUNTIF(E$2:E$101,11)</f>
        <v>2</v>
      </c>
    </row>
    <row r="13" spans="1:18" x14ac:dyDescent="0.2">
      <c r="A13" s="4">
        <v>230</v>
      </c>
      <c r="B13" s="5" t="s">
        <v>53</v>
      </c>
      <c r="C13" s="6" t="s">
        <v>54</v>
      </c>
      <c r="E13" s="3">
        <v>3</v>
      </c>
      <c r="F13" s="1" t="str" cm="1">
        <f t="array" ref="F13">_xlfn.SWITCH(E13, 1, "API Misuse", 2, "Incompatability", 3, "Type Problem", 4, "Shape Problem", 5, "Incorrect Numerical Computation", 6, "Incorrect Assignment", 7, "Incorrect Exception Handling", 8, "Misconfiguration", 9, "Concurrency", 10, "Algorithmic Error", 11, "Typo", 12, "Others", 13, "Documentation", 14, "Testing")</f>
        <v>Type Problem</v>
      </c>
      <c r="G13" s="3">
        <v>3</v>
      </c>
      <c r="H13" s="8" t="str" cm="1">
        <f t="array" ref="H13">_xlfn.SWITCH(G13, 1, "Crash", 2, "Wrong Code", 3, "Bad Performance", 4, "Hang", 5, "Build Failure", 6, "Unreported")</f>
        <v>Bad Performance</v>
      </c>
      <c r="I13" s="7">
        <v>1</v>
      </c>
      <c r="J13" s="9" t="str" cm="1">
        <f t="array" ref="J13">_xlfn.SWITCH($I13, 1, "Node Transformation", 2, "Graph Optimization", 3, "Protobuf", 4, "Tracer", 5, "Validation", 6, "Not Dis.")</f>
        <v>Node Transformation</v>
      </c>
      <c r="L13" s="10" t="e" cm="1">
        <f t="array" ref="L13">_xlfn.SWITCH(K13, 1, "Internal", 2, "External", 3, "Resource")</f>
        <v>#N/A</v>
      </c>
      <c r="M13" s="3">
        <v>1</v>
      </c>
      <c r="N13" s="10" t="str" cm="1">
        <f t="array" ref="N13">_xlfn.SWITCH(M13, 1, "Node", 2, "Tensor", 3, "Conventional")</f>
        <v>Node</v>
      </c>
      <c r="O13" s="11" t="s">
        <v>55</v>
      </c>
      <c r="P13" s="12">
        <f>COUNTIF(E$2:E$101,12)</f>
        <v>4</v>
      </c>
    </row>
    <row r="14" spans="1:18" x14ac:dyDescent="0.2">
      <c r="A14" s="4">
        <v>269</v>
      </c>
      <c r="B14" s="5" t="s">
        <v>56</v>
      </c>
      <c r="C14" s="6" t="s">
        <v>57</v>
      </c>
      <c r="E14" s="3">
        <v>3</v>
      </c>
      <c r="F14" s="1" t="str" cm="1">
        <f t="array" ref="F14">_xlfn.SWITCH(E14, 1, "API Misuse", 2, "Incompatability", 3, "Type Problem", 4, "Shape Problem", 5, "Incorrect Numerical Computation", 6, "Incorrect Assignment", 7, "Incorrect Exception Handling", 8, "Misconfiguration", 9, "Concurrency", 10, "Algorithmic Error", 11, "Typo", 12, "Others", 13, "Documentation", 14, "Testing")</f>
        <v>Type Problem</v>
      </c>
      <c r="G14" s="3">
        <v>2</v>
      </c>
      <c r="H14" s="8" t="str" cm="1">
        <f t="array" ref="H14">_xlfn.SWITCH(G14, 1, "Crash", 2, "Wrong Code", 3, "Bad Performance", 4, "Hang", 5, "Build Failure", 6, "Unreported")</f>
        <v>Wrong Code</v>
      </c>
      <c r="I14" s="7">
        <v>1</v>
      </c>
      <c r="J14" s="9" t="str" cm="1">
        <f t="array" ref="J14">_xlfn.SWITCH($I14, 1, "Node Transformation", 2, "Graph Optimization", 3, "Protobuf", 4, "Tracer", 5, "Validation", 6, "Not Dis.")</f>
        <v>Node Transformation</v>
      </c>
      <c r="L14" s="10" t="e" cm="1">
        <f t="array" ref="L14">_xlfn.SWITCH(K14, 1, "Internal", 2, "External", 3, "Resource")</f>
        <v>#N/A</v>
      </c>
      <c r="M14" s="3">
        <v>1</v>
      </c>
      <c r="N14" s="10" t="str" cm="1">
        <f t="array" ref="N14">_xlfn.SWITCH(M14, 1, "Node", 2, "Tensor", 3, "Conventional")</f>
        <v>Node</v>
      </c>
      <c r="O14" s="3" t="s">
        <v>58</v>
      </c>
      <c r="P14" s="12">
        <f>COUNTIF(E$2:E$101,13)</f>
        <v>0</v>
      </c>
    </row>
    <row r="15" spans="1:18" x14ac:dyDescent="0.2">
      <c r="A15" s="4">
        <v>176</v>
      </c>
      <c r="B15" s="5" t="s">
        <v>59</v>
      </c>
      <c r="C15" s="6" t="s">
        <v>60</v>
      </c>
      <c r="E15" s="3">
        <v>4</v>
      </c>
      <c r="F15" s="1" t="str" cm="1">
        <f t="array" ref="F15">_xlfn.SWITCH(E15, 1, "API Misuse", 2, "Incompatability", 3, "Type Problem", 4, "Shape Problem", 5, "Incorrect Numerical Computation", 6, "Incorrect Assignment", 7, "Incorrect Exception Handling", 8, "Misconfiguration", 9, "Concurrency", 10, "Algorithmic Error", 11, "Typo", 12, "Others", 13, "Documentation", 14, "Testing")</f>
        <v>Shape Problem</v>
      </c>
      <c r="G15" s="3">
        <v>2</v>
      </c>
      <c r="H15" s="8" t="str" cm="1">
        <f t="array" ref="H15">_xlfn.SWITCH(G15, 1, "Crash", 2, "Wrong Code", 3, "Bad Performance", 4, "Hang", 5, "Build Failure", 6, "Unreported")</f>
        <v>Wrong Code</v>
      </c>
      <c r="I15" s="7">
        <v>1</v>
      </c>
      <c r="J15" s="9" t="str" cm="1">
        <f t="array" ref="J15">_xlfn.SWITCH($I15, 1, "Node Transformation", 2, "Graph Optimization", 3, "Protobuf", 4, "Tracer", 5, "Validation", 6, "Not Dis.")</f>
        <v>Node Transformation</v>
      </c>
      <c r="L15" s="10" t="e" cm="1">
        <f t="array" ref="L15">_xlfn.SWITCH(K15, 1, "Internal", 2, "External", 3, "Resource")</f>
        <v>#N/A</v>
      </c>
      <c r="N15" s="10" t="e" cm="1">
        <f t="array" ref="N15">_xlfn.SWITCH(M15, 1, "Node", 2, "Tensor", 3, "Conventional")</f>
        <v>#N/A</v>
      </c>
      <c r="O15" s="3" t="s">
        <v>61</v>
      </c>
      <c r="P15" s="12">
        <f>COUNTIF(E$2:E$101,14)</f>
        <v>3</v>
      </c>
    </row>
    <row r="16" spans="1:18" x14ac:dyDescent="0.2">
      <c r="A16" s="4">
        <v>69</v>
      </c>
      <c r="B16" s="5" t="s">
        <v>62</v>
      </c>
      <c r="C16" s="6" t="s">
        <v>63</v>
      </c>
      <c r="E16" s="3">
        <v>3</v>
      </c>
      <c r="F16" s="1" t="str" cm="1">
        <f t="array" ref="F16">_xlfn.SWITCH(E16, 1, "API Misuse", 2, "Incompatability", 3, "Type Problem", 4, "Shape Problem", 5, "Incorrect Numerical Computation", 6, "Incorrect Assignment", 7, "Incorrect Exception Handling", 8, "Misconfiguration", 9, "Concurrency", 10, "Algorithmic Error", 11, "Typo", 12, "Others", 13, "Documentation", 14, "Testing")</f>
        <v>Type Problem</v>
      </c>
      <c r="G16" s="3">
        <v>2</v>
      </c>
      <c r="H16" s="8" t="str" cm="1">
        <f t="array" ref="H16">_xlfn.SWITCH(G16, 1, "Crash", 2, "Wrong Code", 3, "Bad Performance", 4, "Hang", 5, "Build Failure", 6, "Unreported")</f>
        <v>Wrong Code</v>
      </c>
      <c r="I16" s="7">
        <v>1</v>
      </c>
      <c r="J16" s="9" t="str" cm="1">
        <f t="array" ref="J16">_xlfn.SWITCH($I16, 1, "Node Transformation", 2, "Graph Optimization", 3, "Protobuf", 4, "Tracer", 5, "Validation", 6, "Not Dis.")</f>
        <v>Node Transformation</v>
      </c>
      <c r="L16" s="10" t="e" cm="1">
        <f t="array" ref="L16">_xlfn.SWITCH(K16, 1, "Internal", 2, "External", 3, "Resource")</f>
        <v>#N/A</v>
      </c>
      <c r="M16" s="3">
        <v>2</v>
      </c>
      <c r="N16" s="10" t="str" cm="1">
        <f t="array" ref="N16">_xlfn.SWITCH(M16, 1, "Node", 2, "Tensor", 3, "Conventional")</f>
        <v>Tensor</v>
      </c>
      <c r="P16" s="3">
        <f>SUM(P2:P15)</f>
        <v>100</v>
      </c>
    </row>
    <row r="17" spans="1:14" x14ac:dyDescent="0.2">
      <c r="A17" s="4">
        <v>241</v>
      </c>
      <c r="B17" s="5" t="s">
        <v>64</v>
      </c>
      <c r="C17" s="6" t="s">
        <v>65</v>
      </c>
      <c r="E17" s="3">
        <v>3</v>
      </c>
      <c r="F17" s="1" t="str" cm="1">
        <f t="array" ref="F17">_xlfn.SWITCH(E17, 1, "API Misuse", 2, "Incompatability", 3, "Type Problem", 4, "Shape Problem", 5, "Incorrect Numerical Computation", 6, "Incorrect Assignment", 7, "Incorrect Exception Handling", 8, "Misconfiguration", 9, "Concurrency", 10, "Algorithmic Error", 11, "Typo", 12, "Others", 13, "Documentation", 14, "Testing")</f>
        <v>Type Problem</v>
      </c>
      <c r="G17" s="3">
        <v>1</v>
      </c>
      <c r="H17" s="8" t="str" cm="1">
        <f t="array" ref="H17">_xlfn.SWITCH(G17, 1, "Crash", 2, "Wrong Code", 3, "Bad Performance", 4, "Hang", 5, "Build Failure", 6, "Unreported")</f>
        <v>Crash</v>
      </c>
      <c r="I17" s="7">
        <v>1</v>
      </c>
      <c r="J17" s="9" t="str" cm="1">
        <f t="array" ref="J17">_xlfn.SWITCH($I17, 1, "Node Transformation", 2, "Graph Optimization", 3, "Protobuf", 4, "Tracer", 5, "Validation", 6, "Not Dis.")</f>
        <v>Node Transformation</v>
      </c>
      <c r="L17" s="10" t="e" cm="1">
        <f t="array" ref="L17">_xlfn.SWITCH(K17, 1, "Internal", 2, "External", 3, "Resource")</f>
        <v>#N/A</v>
      </c>
      <c r="M17" s="3">
        <v>1</v>
      </c>
      <c r="N17" s="10" t="str" cm="1">
        <f t="array" ref="N17">_xlfn.SWITCH(M17, 1, "Node", 2, "Tensor", 3, "Conventional")</f>
        <v>Node</v>
      </c>
    </row>
    <row r="18" spans="1:14" x14ac:dyDescent="0.2">
      <c r="A18" s="4">
        <v>201</v>
      </c>
      <c r="B18" s="5" t="s">
        <v>66</v>
      </c>
      <c r="C18" s="6" t="s">
        <v>67</v>
      </c>
      <c r="E18" s="3">
        <v>3</v>
      </c>
      <c r="F18" s="1" t="str" cm="1">
        <f t="array" ref="F18">_xlfn.SWITCH(E18, 1, "API Misuse", 2, "Incompatability", 3, "Type Problem", 4, "Shape Problem", 5, "Incorrect Numerical Computation", 6, "Incorrect Assignment", 7, "Incorrect Exception Handling", 8, "Misconfiguration", 9, "Concurrency", 10, "Algorithmic Error", 11, "Typo", 12, "Others", 13, "Documentation", 14, "Testing")</f>
        <v>Type Problem</v>
      </c>
      <c r="G18" s="3">
        <v>2</v>
      </c>
      <c r="H18" s="8" t="str" cm="1">
        <f t="array" ref="H18">_xlfn.SWITCH(G18, 1, "Crash", 2, "Wrong Code", 3, "Bad Performance", 4, "Hang", 5, "Build Failure", 6, "Unreported")</f>
        <v>Wrong Code</v>
      </c>
      <c r="I18" s="7">
        <v>1</v>
      </c>
      <c r="J18" s="9" t="str" cm="1">
        <f t="array" ref="J18">_xlfn.SWITCH($I18, 1, "Node Transformation", 2, "Graph Optimization", 3, "Protobuf", 4, "Tracer", 5, "Validation", 6, "Not Dis.")</f>
        <v>Node Transformation</v>
      </c>
      <c r="L18" s="10" t="e" cm="1">
        <f t="array" ref="L18">_xlfn.SWITCH(K18, 1, "Internal", 2, "External", 3, "Resource")</f>
        <v>#N/A</v>
      </c>
      <c r="M18" s="3">
        <v>1</v>
      </c>
      <c r="N18" s="10" t="str" cm="1">
        <f t="array" ref="N18">_xlfn.SWITCH(M18, 1, "Node", 2, "Tensor", 3, "Conventional")</f>
        <v>Node</v>
      </c>
    </row>
    <row r="19" spans="1:14" x14ac:dyDescent="0.2">
      <c r="A19" s="4">
        <v>174</v>
      </c>
      <c r="B19" s="5" t="s">
        <v>68</v>
      </c>
      <c r="C19" s="6" t="s">
        <v>69</v>
      </c>
      <c r="E19" s="3">
        <v>2</v>
      </c>
      <c r="F19" s="1" t="str" cm="1">
        <f t="array" ref="F19">_xlfn.SWITCH(E19, 1, "API Misuse", 2, "Incompatability", 3, "Type Problem", 4, "Shape Problem", 5, "Incorrect Numerical Computation", 6, "Incorrect Assignment", 7, "Incorrect Exception Handling", 8, "Misconfiguration", 9, "Concurrency", 10, "Algorithmic Error", 11, "Typo", 12, "Others", 13, "Documentation", 14, "Testing")</f>
        <v>Incompatability</v>
      </c>
      <c r="G19" s="3">
        <v>1</v>
      </c>
      <c r="H19" s="8" t="str" cm="1">
        <f t="array" ref="H19">_xlfn.SWITCH(G19, 1, "Crash", 2, "Wrong Code", 3, "Bad Performance", 4, "Hang", 5, "Build Failure", 6, "Unreported")</f>
        <v>Crash</v>
      </c>
      <c r="I19" s="7">
        <v>1</v>
      </c>
      <c r="J19" s="9" t="str" cm="1">
        <f t="array" ref="J19">_xlfn.SWITCH($I19, 1, "Node Transformation", 2, "Graph Optimization", 3, "Protobuf", 4, "Tracer", 5, "Validation", 6, "Not Dis.")</f>
        <v>Node Transformation</v>
      </c>
      <c r="K19" s="3">
        <v>2</v>
      </c>
      <c r="L19" s="10" t="str" cm="1">
        <f t="array" ref="L19">_xlfn.SWITCH(K19, 1, "Internal", 2, "External", 3, "Resource")</f>
        <v>External</v>
      </c>
      <c r="N19" s="10" t="e" cm="1">
        <f t="array" ref="N19">_xlfn.SWITCH(M19, 1, "Node", 2, "Tensor", 3, "Conventional")</f>
        <v>#N/A</v>
      </c>
    </row>
    <row r="20" spans="1:14" x14ac:dyDescent="0.2">
      <c r="A20" s="4">
        <v>32</v>
      </c>
      <c r="B20" s="5" t="s">
        <v>70</v>
      </c>
      <c r="C20" s="6" t="s">
        <v>71</v>
      </c>
      <c r="E20" s="3">
        <v>10</v>
      </c>
      <c r="F20" s="1" t="str" cm="1">
        <f t="array" ref="F20">_xlfn.SWITCH(E20, 1, "API Misuse", 2, "Incompatability", 3, "Type Problem", 4, "Shape Problem", 5, "Incorrect Numerical Computation", 6, "Incorrect Assignment", 7, "Incorrect Exception Handling", 8, "Misconfiguration", 9, "Concurrency", 10, "Algorithmic Error", 11, "Typo", 12, "Others", 13, "Documentation", 14, "Testing")</f>
        <v>Algorithmic Error</v>
      </c>
      <c r="G20" s="3">
        <v>1</v>
      </c>
      <c r="H20" s="8" t="str" cm="1">
        <f t="array" ref="H20">_xlfn.SWITCH(G20, 1, "Crash", 2, "Wrong Code", 3, "Bad Performance", 4, "Hang", 5, "Build Failure", 6, "Unreported")</f>
        <v>Crash</v>
      </c>
      <c r="I20" s="7">
        <v>2</v>
      </c>
      <c r="J20" s="9" t="str" cm="1">
        <f t="array" ref="J20">_xlfn.SWITCH($I20, 1, "Node Transformation", 2, "Graph Optimization", 3, "Protobuf", 4, "Tracer", 5, "Validation", 6, "Not Dis.")</f>
        <v>Graph Optimization</v>
      </c>
      <c r="L20" s="10" t="e" cm="1">
        <f t="array" ref="L20">_xlfn.SWITCH(K20, 1, "Internal", 2, "External", 3, "Resource")</f>
        <v>#N/A</v>
      </c>
      <c r="N20" s="10" t="e" cm="1">
        <f t="array" ref="N20">_xlfn.SWITCH(M20, 1, "Node", 2, "Tensor", 3, "Conventional")</f>
        <v>#N/A</v>
      </c>
    </row>
    <row r="21" spans="1:14" x14ac:dyDescent="0.2">
      <c r="A21" s="3">
        <v>311</v>
      </c>
      <c r="B21" s="3" t="s">
        <v>72</v>
      </c>
      <c r="C21" s="13" t="s">
        <v>73</v>
      </c>
      <c r="E21" s="3">
        <v>2</v>
      </c>
      <c r="F21" s="1" t="str" cm="1">
        <f t="array" ref="F21">_xlfn.SWITCH(E21, 1, "API Misuse", 2, "Incompatability", 3, "Type Problem", 4, "Shape Problem", 5, "Incorrect Numerical Computation", 6, "Incorrect Assignment", 7, "Incorrect Exception Handling", 8, "Misconfiguration", 9, "Concurrency", 10, "Algorithmic Error", 11, "Typo", 12, "Others", 13, "Documentation", 14, "Testing")</f>
        <v>Incompatability</v>
      </c>
      <c r="G21" s="3">
        <v>2</v>
      </c>
      <c r="H21" s="8" t="str" cm="1">
        <f t="array" ref="H21">_xlfn.SWITCH(G21, 1, "Crash", 2, "Wrong Code", 3, "Bad Performance", 4, "Hang", 5, "Build Failure", 6, "Unreported")</f>
        <v>Wrong Code</v>
      </c>
      <c r="I21" s="7">
        <v>5</v>
      </c>
      <c r="J21" s="9" t="str" cm="1">
        <f t="array" ref="J21">_xlfn.SWITCH($I21, 1, "Node Transformation", 2, "Graph Optimization", 3, "Protobuf", 4, "Tracer", 5, "Validation", 6, "Not Dis.")</f>
        <v>Validation</v>
      </c>
      <c r="K21" s="3">
        <v>2</v>
      </c>
      <c r="L21" s="10" t="str" cm="1">
        <f t="array" ref="L21">_xlfn.SWITCH(K21, 1, "Internal", 2, "External", 3, "Resource")</f>
        <v>External</v>
      </c>
      <c r="N21" s="10" t="e" cm="1">
        <f t="array" ref="N21">_xlfn.SWITCH(M21, 1, "Node", 2, "Tensor", 3, "Conventional")</f>
        <v>#N/A</v>
      </c>
    </row>
    <row r="22" spans="1:14" x14ac:dyDescent="0.2">
      <c r="A22" s="3">
        <v>136</v>
      </c>
      <c r="B22" s="3" t="s">
        <v>74</v>
      </c>
      <c r="C22" s="13" t="s">
        <v>75</v>
      </c>
      <c r="E22" s="3">
        <v>3</v>
      </c>
      <c r="F22" s="1" t="str" cm="1">
        <f t="array" ref="F22">_xlfn.SWITCH(E22, 1, "API Misuse", 2, "Incompatability", 3, "Type Problem", 4, "Shape Problem", 5, "Incorrect Numerical Computation", 6, "Incorrect Assignment", 7, "Incorrect Exception Handling", 8, "Misconfiguration", 9, "Concurrency", 10, "Algorithmic Error", 11, "Typo", 12, "Others", 13, "Documentation", 14, "Testing")</f>
        <v>Type Problem</v>
      </c>
      <c r="G22" s="3">
        <v>1</v>
      </c>
      <c r="H22" s="8" t="str" cm="1">
        <f t="array" ref="H22">_xlfn.SWITCH(G22, 1, "Crash", 2, "Wrong Code", 3, "Bad Performance", 4, "Hang", 5, "Build Failure", 6, "Unreported")</f>
        <v>Crash</v>
      </c>
      <c r="I22" s="7">
        <v>1</v>
      </c>
      <c r="J22" s="9" t="str" cm="1">
        <f t="array" ref="J22">_xlfn.SWITCH($I22, 1, "Node Transformation", 2, "Graph Optimization", 3, "Protobuf", 4, "Tracer", 5, "Validation", 6, "Not Dis.")</f>
        <v>Node Transformation</v>
      </c>
      <c r="L22" s="10" t="e" cm="1">
        <f t="array" ref="L22">_xlfn.SWITCH(K22, 1, "Internal", 2, "External", 3, "Resource")</f>
        <v>#N/A</v>
      </c>
      <c r="M22" s="3">
        <v>1</v>
      </c>
      <c r="N22" s="10" t="str" cm="1">
        <f t="array" ref="N22">_xlfn.SWITCH(M22, 1, "Node", 2, "Tensor", 3, "Conventional")</f>
        <v>Node</v>
      </c>
    </row>
    <row r="23" spans="1:14" x14ac:dyDescent="0.2">
      <c r="A23" s="3">
        <v>7</v>
      </c>
      <c r="B23" s="3" t="s">
        <v>76</v>
      </c>
      <c r="C23" s="13" t="s">
        <v>77</v>
      </c>
      <c r="E23" s="3">
        <v>4</v>
      </c>
      <c r="F23" s="1" t="str" cm="1">
        <f t="array" ref="F23">_xlfn.SWITCH(E23, 1, "API Misuse", 2, "Incompatability", 3, "Type Problem", 4, "Shape Problem", 5, "Incorrect Numerical Computation", 6, "Incorrect Assignment", 7, "Incorrect Exception Handling", 8, "Misconfiguration", 9, "Concurrency", 10, "Algorithmic Error", 11, "Typo", 12, "Others", 13, "Documentation", 14, "Testing")</f>
        <v>Shape Problem</v>
      </c>
      <c r="G23" s="3">
        <v>1</v>
      </c>
      <c r="H23" s="8" t="str" cm="1">
        <f t="array" ref="H23">_xlfn.SWITCH(G23, 1, "Crash", 2, "Wrong Code", 3, "Bad Performance", 4, "Hang", 5, "Build Failure", 6, "Unreported")</f>
        <v>Crash</v>
      </c>
      <c r="I23" s="7">
        <v>1</v>
      </c>
      <c r="J23" s="9" t="str" cm="1">
        <f t="array" ref="J23">_xlfn.SWITCH($I23, 1, "Node Transformation", 2, "Graph Optimization", 3, "Protobuf", 4, "Tracer", 5, "Validation", 6, "Not Dis.")</f>
        <v>Node Transformation</v>
      </c>
      <c r="L23" s="10" t="e" cm="1">
        <f t="array" ref="L23">_xlfn.SWITCH(K23, 1, "Internal", 2, "External", 3, "Resource")</f>
        <v>#N/A</v>
      </c>
      <c r="N23" s="10" t="e" cm="1">
        <f t="array" ref="N23">_xlfn.SWITCH(M23, 1, "Node", 2, "Tensor", 3, "Conventional")</f>
        <v>#N/A</v>
      </c>
    </row>
    <row r="24" spans="1:14" x14ac:dyDescent="0.2">
      <c r="A24" s="4">
        <v>280</v>
      </c>
      <c r="B24" s="5" t="s">
        <v>78</v>
      </c>
      <c r="C24" s="6" t="s">
        <v>79</v>
      </c>
      <c r="E24" s="3">
        <v>4</v>
      </c>
      <c r="F24" s="1" t="str" cm="1">
        <f t="array" ref="F24">_xlfn.SWITCH(E24, 1, "API Misuse", 2, "Incompatability", 3, "Type Problem", 4, "Shape Problem", 5, "Incorrect Numerical Computation", 6, "Incorrect Assignment", 7, "Incorrect Exception Handling", 8, "Misconfiguration", 9, "Concurrency", 10, "Algorithmic Error", 11, "Typo", 12, "Others", 13, "Documentation", 14, "Testing")</f>
        <v>Shape Problem</v>
      </c>
      <c r="G24" s="3">
        <v>2</v>
      </c>
      <c r="H24" s="8" t="str" cm="1">
        <f t="array" ref="H24">_xlfn.SWITCH(G24, 1, "Crash", 2, "Wrong Code", 3, "Bad Performance", 4, "Hang", 5, "Build Failure", 6, "Unreported")</f>
        <v>Wrong Code</v>
      </c>
      <c r="I24" s="7">
        <v>1</v>
      </c>
      <c r="J24" s="9" t="str" cm="1">
        <f t="array" ref="J24">_xlfn.SWITCH($I24, 1, "Node Transformation", 2, "Graph Optimization", 3, "Protobuf", 4, "Tracer", 5, "Validation", 6, "Not Dis.")</f>
        <v>Node Transformation</v>
      </c>
      <c r="L24" s="10" t="e" cm="1">
        <f t="array" ref="L24">_xlfn.SWITCH(K24, 1, "Internal", 2, "External", 3, "Resource")</f>
        <v>#N/A</v>
      </c>
      <c r="N24" s="10" t="e" cm="1">
        <f t="array" ref="N24">_xlfn.SWITCH(M24, 1, "Node", 2, "Tensor", 3, "Conventional")</f>
        <v>#N/A</v>
      </c>
    </row>
    <row r="25" spans="1:14" x14ac:dyDescent="0.2">
      <c r="A25" s="3">
        <v>38</v>
      </c>
      <c r="B25" s="3" t="s">
        <v>80</v>
      </c>
      <c r="C25" s="13" t="s">
        <v>81</v>
      </c>
      <c r="E25" s="3">
        <v>3</v>
      </c>
      <c r="F25" s="1" t="str" cm="1">
        <f t="array" ref="F25">_xlfn.SWITCH(E25, 1, "API Misuse", 2, "Incompatability", 3, "Type Problem", 4, "Shape Problem", 5, "Incorrect Numerical Computation", 6, "Incorrect Assignment", 7, "Incorrect Exception Handling", 8, "Misconfiguration", 9, "Concurrency", 10, "Algorithmic Error", 11, "Typo", 12, "Others", 13, "Documentation", 14, "Testing")</f>
        <v>Type Problem</v>
      </c>
      <c r="G25" s="3">
        <v>1</v>
      </c>
      <c r="H25" s="8" t="str" cm="1">
        <f t="array" ref="H25">_xlfn.SWITCH(G25, 1, "Crash", 2, "Wrong Code", 3, "Bad Performance", 4, "Hang", 5, "Build Failure", 6, "Unreported")</f>
        <v>Crash</v>
      </c>
      <c r="I25" s="7">
        <v>1</v>
      </c>
      <c r="J25" s="9" t="str" cm="1">
        <f t="array" ref="J25">_xlfn.SWITCH($I25, 1, "Node Transformation", 2, "Graph Optimization", 3, "Protobuf", 4, "Tracer", 5, "Validation", 6, "Not Dis.")</f>
        <v>Node Transformation</v>
      </c>
      <c r="L25" s="10" t="e" cm="1">
        <f t="array" ref="L25">_xlfn.SWITCH(K25, 1, "Internal", 2, "External", 3, "Resource")</f>
        <v>#N/A</v>
      </c>
      <c r="M25" s="3">
        <v>1</v>
      </c>
      <c r="N25" s="10" t="str" cm="1">
        <f t="array" ref="N25">_xlfn.SWITCH(M25, 1, "Node", 2, "Tensor", 3, "Conventional")</f>
        <v>Node</v>
      </c>
    </row>
    <row r="26" spans="1:14" x14ac:dyDescent="0.2">
      <c r="A26" s="4">
        <v>278</v>
      </c>
      <c r="B26" s="5" t="s">
        <v>82</v>
      </c>
      <c r="C26" s="6" t="s">
        <v>83</v>
      </c>
      <c r="E26" s="3">
        <v>3</v>
      </c>
      <c r="F26" s="1" t="str" cm="1">
        <f t="array" ref="F26">_xlfn.SWITCH(E26, 1, "API Misuse", 2, "Incompatability", 3, "Type Problem", 4, "Shape Problem", 5, "Incorrect Numerical Computation", 6, "Incorrect Assignment", 7, "Incorrect Exception Handling", 8, "Misconfiguration", 9, "Concurrency", 10, "Algorithmic Error", 11, "Typo", 12, "Others", 13, "Documentation", 14, "Testing")</f>
        <v>Type Problem</v>
      </c>
      <c r="G26" s="3">
        <v>1</v>
      </c>
      <c r="H26" s="8" t="str" cm="1">
        <f t="array" ref="H26">_xlfn.SWITCH(G26, 1, "Crash", 2, "Wrong Code", 3, "Bad Performance", 4, "Hang", 5, "Build Failure", 6, "Unreported")</f>
        <v>Crash</v>
      </c>
      <c r="I26" s="7">
        <v>1</v>
      </c>
      <c r="J26" s="9" t="str" cm="1">
        <f t="array" ref="J26">_xlfn.SWITCH($I26, 1, "Node Transformation", 2, "Graph Optimization", 3, "Protobuf", 4, "Tracer", 5, "Validation", 6, "Not Dis.")</f>
        <v>Node Transformation</v>
      </c>
      <c r="L26" s="10" t="e" cm="1">
        <f t="array" ref="L26">_xlfn.SWITCH(K26, 1, "Internal", 2, "External", 3, "Resource")</f>
        <v>#N/A</v>
      </c>
      <c r="M26" s="3">
        <v>1</v>
      </c>
      <c r="N26" s="10" t="str" cm="1">
        <f t="array" ref="N26">_xlfn.SWITCH(M26, 1, "Node", 2, "Tensor", 3, "Conventional")</f>
        <v>Node</v>
      </c>
    </row>
    <row r="27" spans="1:14" x14ac:dyDescent="0.2">
      <c r="A27" s="4">
        <v>132</v>
      </c>
      <c r="B27" s="5" t="s">
        <v>84</v>
      </c>
      <c r="C27" s="6" t="s">
        <v>85</v>
      </c>
      <c r="E27" s="3">
        <v>3</v>
      </c>
      <c r="F27" s="1" t="str" cm="1">
        <f t="array" ref="F27">_xlfn.SWITCH(E27, 1, "API Misuse", 2, "Incompatability", 3, "Type Problem", 4, "Shape Problem", 5, "Incorrect Numerical Computation", 6, "Incorrect Assignment", 7, "Incorrect Exception Handling", 8, "Misconfiguration", 9, "Concurrency", 10, "Algorithmic Error", 11, "Typo", 12, "Others", 13, "Documentation", 14, "Testing")</f>
        <v>Type Problem</v>
      </c>
      <c r="G27" s="3">
        <v>1</v>
      </c>
      <c r="H27" s="8" t="str" cm="1">
        <f t="array" ref="H27">_xlfn.SWITCH(G27, 1, "Crash", 2, "Wrong Code", 3, "Bad Performance", 4, "Hang", 5, "Build Failure", 6, "Unreported")</f>
        <v>Crash</v>
      </c>
      <c r="I27" s="7">
        <v>1</v>
      </c>
      <c r="J27" s="9" t="str" cm="1">
        <f t="array" ref="J27">_xlfn.SWITCH($I27, 1, "Node Transformation", 2, "Graph Optimization", 3, "Protobuf", 4, "Tracer", 5, "Validation", 6, "Not Dis.")</f>
        <v>Node Transformation</v>
      </c>
      <c r="L27" s="10" t="e" cm="1">
        <f t="array" ref="L27">_xlfn.SWITCH(K27, 1, "Internal", 2, "External", 3, "Resource")</f>
        <v>#N/A</v>
      </c>
      <c r="M27" s="3">
        <v>1</v>
      </c>
      <c r="N27" s="10" t="str" cm="1">
        <f t="array" ref="N27">_xlfn.SWITCH(M27, 1, "Node", 2, "Tensor", 3, "Conventional")</f>
        <v>Node</v>
      </c>
    </row>
    <row r="28" spans="1:14" x14ac:dyDescent="0.2">
      <c r="A28" s="4">
        <v>29</v>
      </c>
      <c r="B28" s="5" t="s">
        <v>86</v>
      </c>
      <c r="C28" s="6" t="s">
        <v>87</v>
      </c>
      <c r="E28" s="3">
        <v>11</v>
      </c>
      <c r="F28" s="1" t="str" cm="1">
        <f t="array" ref="F28">_xlfn.SWITCH(E28, 1, "API Misuse", 2, "Incompatability", 3, "Type Problem", 4, "Shape Problem", 5, "Incorrect Numerical Computation", 6, "Incorrect Assignment", 7, "Incorrect Exception Handling", 8, "Misconfiguration", 9, "Concurrency", 10, "Algorithmic Error", 11, "Typo", 12, "Others", 13, "Documentation", 14, "Testing")</f>
        <v>Typo</v>
      </c>
      <c r="G28" s="3">
        <v>1</v>
      </c>
      <c r="H28" s="8" t="str" cm="1">
        <f t="array" ref="H28">_xlfn.SWITCH(G28, 1, "Crash", 2, "Wrong Code", 3, "Bad Performance", 4, "Hang", 5, "Build Failure", 6, "Unreported")</f>
        <v>Crash</v>
      </c>
      <c r="I28" s="7">
        <v>4</v>
      </c>
      <c r="J28" s="9" t="str" cm="1">
        <f t="array" ref="J28">_xlfn.SWITCH($I28, 1, "Node Transformation", 2, "Graph Optimization", 3, "Protobuf", 4, "Tracer", 5, "Validation", 6, "Not Dis.")</f>
        <v>Tracer</v>
      </c>
      <c r="L28" s="10" t="e" cm="1">
        <f t="array" ref="L28">_xlfn.SWITCH(K28, 1, "Internal", 2, "External", 3, "Resource")</f>
        <v>#N/A</v>
      </c>
      <c r="N28" s="10" t="e" cm="1">
        <f t="array" ref="N28">_xlfn.SWITCH(M28, 1, "Node", 2, "Tensor", 3, "Conventional")</f>
        <v>#N/A</v>
      </c>
    </row>
    <row r="29" spans="1:14" x14ac:dyDescent="0.2">
      <c r="A29" s="4">
        <v>193</v>
      </c>
      <c r="B29" s="5" t="s">
        <v>88</v>
      </c>
      <c r="C29" s="6" t="s">
        <v>89</v>
      </c>
      <c r="E29" s="3">
        <v>7</v>
      </c>
      <c r="F29" s="1" t="str" cm="1">
        <f t="array" ref="F29">_xlfn.SWITCH(E29, 1, "API Misuse", 2, "Incompatability", 3, "Type Problem", 4, "Shape Problem", 5, "Incorrect Numerical Computation", 6, "Incorrect Assignment", 7, "Incorrect Exception Handling", 8, "Misconfiguration", 9, "Concurrency", 10, "Algorithmic Error", 11, "Typo", 12, "Others", 13, "Documentation", 14, "Testing")</f>
        <v>Incorrect Exception Handling</v>
      </c>
      <c r="G29" s="3">
        <v>2</v>
      </c>
      <c r="H29" s="8" t="str" cm="1">
        <f t="array" ref="H29">_xlfn.SWITCH(G29, 1, "Crash", 2, "Wrong Code", 3, "Bad Performance", 4, "Hang", 5, "Build Failure", 6, "Unreported")</f>
        <v>Wrong Code</v>
      </c>
      <c r="I29" s="7">
        <v>1</v>
      </c>
      <c r="J29" s="9" t="str" cm="1">
        <f t="array" ref="J29">_xlfn.SWITCH($I29, 1, "Node Transformation", 2, "Graph Optimization", 3, "Protobuf", 4, "Tracer", 5, "Validation", 6, "Not Dis.")</f>
        <v>Node Transformation</v>
      </c>
      <c r="L29" s="10" t="e" cm="1">
        <f t="array" ref="L29">_xlfn.SWITCH(K29, 1, "Internal", 2, "External", 3, "Resource")</f>
        <v>#N/A</v>
      </c>
      <c r="N29" s="10" t="e" cm="1">
        <f t="array" ref="N29">_xlfn.SWITCH(M29, 1, "Node", 2, "Tensor", 3, "Conventional")</f>
        <v>#N/A</v>
      </c>
    </row>
    <row r="30" spans="1:14" x14ac:dyDescent="0.2">
      <c r="A30" s="4">
        <v>164</v>
      </c>
      <c r="B30" s="5" t="s">
        <v>90</v>
      </c>
      <c r="C30" s="6" t="s">
        <v>91</v>
      </c>
      <c r="E30" s="3">
        <v>2</v>
      </c>
      <c r="F30" s="1" t="str" cm="1">
        <f t="array" ref="F30">_xlfn.SWITCH(E30, 1, "API Misuse", 2, "Incompatability", 3, "Type Problem", 4, "Shape Problem", 5, "Incorrect Numerical Computation", 6, "Incorrect Assignment", 7, "Incorrect Exception Handling", 8, "Misconfiguration", 9, "Concurrency", 10, "Algorithmic Error", 11, "Typo", 12, "Others", 13, "Documentation", 14, "Testing")</f>
        <v>Incompatability</v>
      </c>
      <c r="G30" s="3">
        <v>1</v>
      </c>
      <c r="H30" s="8" t="str" cm="1">
        <f t="array" ref="H30">_xlfn.SWITCH(G30, 1, "Crash", 2, "Wrong Code", 3, "Bad Performance", 4, "Hang", 5, "Build Failure", 6, "Unreported")</f>
        <v>Crash</v>
      </c>
      <c r="I30" s="7">
        <v>1</v>
      </c>
      <c r="J30" s="9" t="str" cm="1">
        <f t="array" ref="J30">_xlfn.SWITCH($I30, 1, "Node Transformation", 2, "Graph Optimization", 3, "Protobuf", 4, "Tracer", 5, "Validation", 6, "Not Dis.")</f>
        <v>Node Transformation</v>
      </c>
      <c r="K30" s="3">
        <v>2</v>
      </c>
      <c r="L30" s="10" t="str" cm="1">
        <f t="array" ref="L30">_xlfn.SWITCH(K30, 1, "Internal", 2, "External", 3, "Resource")</f>
        <v>External</v>
      </c>
      <c r="N30" s="10" t="e" cm="1">
        <f t="array" ref="N30">_xlfn.SWITCH(M30, 1, "Node", 2, "Tensor", 3, "Conventional")</f>
        <v>#N/A</v>
      </c>
    </row>
    <row r="31" spans="1:14" x14ac:dyDescent="0.2">
      <c r="A31" s="3">
        <v>15</v>
      </c>
      <c r="B31" s="3" t="s">
        <v>92</v>
      </c>
      <c r="C31" s="13" t="s">
        <v>93</v>
      </c>
      <c r="E31" s="3">
        <v>4</v>
      </c>
      <c r="F31" s="1" t="str" cm="1">
        <f t="array" ref="F31">_xlfn.SWITCH(E31, 1, "API Misuse", 2, "Incompatability", 3, "Type Problem", 4, "Shape Problem", 5, "Incorrect Numerical Computation", 6, "Incorrect Assignment", 7, "Incorrect Exception Handling", 8, "Misconfiguration", 9, "Concurrency", 10, "Algorithmic Error", 11, "Typo", 12, "Others", 13, "Documentation", 14, "Testing")</f>
        <v>Shape Problem</v>
      </c>
      <c r="G31" s="3">
        <v>1</v>
      </c>
      <c r="H31" s="8" t="str" cm="1">
        <f t="array" ref="H31">_xlfn.SWITCH(G31, 1, "Crash", 2, "Wrong Code", 3, "Bad Performance", 4, "Hang", 5, "Build Failure", 6, "Unreported")</f>
        <v>Crash</v>
      </c>
      <c r="I31" s="7">
        <v>1</v>
      </c>
      <c r="J31" s="9" t="str" cm="1">
        <f t="array" ref="J31">_xlfn.SWITCH($I31, 1, "Node Transformation", 2, "Graph Optimization", 3, "Protobuf", 4, "Tracer", 5, "Validation", 6, "Not Dis.")</f>
        <v>Node Transformation</v>
      </c>
      <c r="L31" s="10" t="e" cm="1">
        <f t="array" ref="L31">_xlfn.SWITCH(K31, 1, "Internal", 2, "External", 3, "Resource")</f>
        <v>#N/A</v>
      </c>
      <c r="N31" s="10" t="e" cm="1">
        <f t="array" ref="N31">_xlfn.SWITCH(M31, 1, "Node", 2, "Tensor", 3, "Conventional")</f>
        <v>#N/A</v>
      </c>
    </row>
    <row r="32" spans="1:14" x14ac:dyDescent="0.2">
      <c r="A32" s="4">
        <v>181</v>
      </c>
      <c r="B32" s="5" t="s">
        <v>94</v>
      </c>
      <c r="C32" s="6" t="s">
        <v>95</v>
      </c>
      <c r="E32" s="3">
        <v>2</v>
      </c>
      <c r="F32" s="1" t="str" cm="1">
        <f t="array" ref="F32">_xlfn.SWITCH(E32, 1, "API Misuse", 2, "Incompatability", 3, "Type Problem", 4, "Shape Problem", 5, "Incorrect Numerical Computation", 6, "Incorrect Assignment", 7, "Incorrect Exception Handling", 8, "Misconfiguration", 9, "Concurrency", 10, "Algorithmic Error", 11, "Typo", 12, "Others", 13, "Documentation", 14, "Testing")</f>
        <v>Incompatability</v>
      </c>
      <c r="G32" s="3">
        <v>1</v>
      </c>
      <c r="H32" s="8" t="str" cm="1">
        <f t="array" ref="H32">_xlfn.SWITCH(G32, 1, "Crash", 2, "Wrong Code", 3, "Bad Performance", 4, "Hang", 5, "Build Failure", 6, "Unreported")</f>
        <v>Crash</v>
      </c>
      <c r="I32" s="7">
        <v>1</v>
      </c>
      <c r="J32" s="9" t="str" cm="1">
        <f t="array" ref="J32">_xlfn.SWITCH($I32, 1, "Node Transformation", 2, "Graph Optimization", 3, "Protobuf", 4, "Tracer", 5, "Validation", 6, "Not Dis.")</f>
        <v>Node Transformation</v>
      </c>
      <c r="K32" s="3">
        <v>2</v>
      </c>
      <c r="L32" s="10" t="str" cm="1">
        <f t="array" ref="L32">_xlfn.SWITCH(K32, 1, "Internal", 2, "External", 3, "Resource")</f>
        <v>External</v>
      </c>
      <c r="N32" s="10" t="e" cm="1">
        <f t="array" ref="N32">_xlfn.SWITCH(M32, 1, "Node", 2, "Tensor", 3, "Conventional")</f>
        <v>#N/A</v>
      </c>
    </row>
    <row r="33" spans="1:14" x14ac:dyDescent="0.2">
      <c r="A33" s="4">
        <v>216</v>
      </c>
      <c r="B33" s="5" t="s">
        <v>96</v>
      </c>
      <c r="C33" s="6" t="s">
        <v>97</v>
      </c>
      <c r="E33" s="3">
        <v>2</v>
      </c>
      <c r="F33" s="1" t="str" cm="1">
        <f t="array" ref="F33">_xlfn.SWITCH(E33, 1, "API Misuse", 2, "Incompatability", 3, "Type Problem", 4, "Shape Problem", 5, "Incorrect Numerical Computation", 6, "Incorrect Assignment", 7, "Incorrect Exception Handling", 8, "Misconfiguration", 9, "Concurrency", 10, "Algorithmic Error", 11, "Typo", 12, "Others", 13, "Documentation", 14, "Testing")</f>
        <v>Incompatability</v>
      </c>
      <c r="G33" s="3">
        <v>1</v>
      </c>
      <c r="H33" s="8" t="str" cm="1">
        <f t="array" ref="H33">_xlfn.SWITCH(G33, 1, "Crash", 2, "Wrong Code", 3, "Bad Performance", 4, "Hang", 5, "Build Failure", 6, "Unreported")</f>
        <v>Crash</v>
      </c>
      <c r="I33" s="7">
        <v>1</v>
      </c>
      <c r="J33" s="9" t="str" cm="1">
        <f t="array" ref="J33">_xlfn.SWITCH($I33, 1, "Node Transformation", 2, "Graph Optimization", 3, "Protobuf", 4, "Tracer", 5, "Validation", 6, "Not Dis.")</f>
        <v>Node Transformation</v>
      </c>
      <c r="K33" s="3">
        <v>2</v>
      </c>
      <c r="L33" s="10" t="str" cm="1">
        <f t="array" ref="L33">_xlfn.SWITCH(K33, 1, "Internal", 2, "External", 3, "Resource")</f>
        <v>External</v>
      </c>
      <c r="N33" s="10" t="e" cm="1">
        <f t="array" ref="N33">_xlfn.SWITCH(M33, 1, "Node", 2, "Tensor", 3, "Conventional")</f>
        <v>#N/A</v>
      </c>
    </row>
    <row r="34" spans="1:14" x14ac:dyDescent="0.2">
      <c r="A34" s="4">
        <v>165</v>
      </c>
      <c r="B34" s="5" t="s">
        <v>98</v>
      </c>
      <c r="C34" s="6" t="s">
        <v>99</v>
      </c>
      <c r="E34" s="3">
        <v>3</v>
      </c>
      <c r="F34" s="1" t="str" cm="1">
        <f t="array" ref="F34">_xlfn.SWITCH(E34, 1, "API Misuse", 2, "Incompatability", 3, "Type Problem", 4, "Shape Problem", 5, "Incorrect Numerical Computation", 6, "Incorrect Assignment", 7, "Incorrect Exception Handling", 8, "Misconfiguration", 9, "Concurrency", 10, "Algorithmic Error", 11, "Typo", 12, "Others", 13, "Documentation", 14, "Testing")</f>
        <v>Type Problem</v>
      </c>
      <c r="G34" s="3">
        <v>1</v>
      </c>
      <c r="H34" s="8" t="str" cm="1">
        <f t="array" ref="H34">_xlfn.SWITCH(G34, 1, "Crash", 2, "Wrong Code", 3, "Bad Performance", 4, "Hang", 5, "Build Failure", 6, "Unreported")</f>
        <v>Crash</v>
      </c>
      <c r="I34" s="7">
        <v>1</v>
      </c>
      <c r="J34" s="9" t="str" cm="1">
        <f t="array" ref="J34">_xlfn.SWITCH($I34, 1, "Node Transformation", 2, "Graph Optimization", 3, "Protobuf", 4, "Tracer", 5, "Validation", 6, "Not Dis.")</f>
        <v>Node Transformation</v>
      </c>
      <c r="L34" s="10" t="e" cm="1">
        <f t="array" ref="L34">_xlfn.SWITCH(K34, 1, "Internal", 2, "External", 3, "Resource")</f>
        <v>#N/A</v>
      </c>
      <c r="M34" s="3">
        <v>1</v>
      </c>
      <c r="N34" s="10" t="str" cm="1">
        <f t="array" ref="N34">_xlfn.SWITCH(M34, 1, "Node", 2, "Tensor", 3, "Conventional")</f>
        <v>Node</v>
      </c>
    </row>
    <row r="35" spans="1:14" x14ac:dyDescent="0.2">
      <c r="A35" s="4">
        <v>215</v>
      </c>
      <c r="B35" s="5" t="s">
        <v>100</v>
      </c>
      <c r="C35" s="6" t="s">
        <v>101</v>
      </c>
      <c r="E35" s="3">
        <v>14</v>
      </c>
      <c r="F35" s="1" t="str" cm="1">
        <f t="array" ref="F35">_xlfn.SWITCH(E35, 1, "API Misuse", 2, "Incompatability", 3, "Type Problem", 4, "Shape Problem", 5, "Incorrect Numerical Computation", 6, "Incorrect Assignment", 7, "Incorrect Exception Handling", 8, "Misconfiguration", 9, "Concurrency", 10, "Algorithmic Error", 11, "Typo", 12, "Others", 13, "Documentation", 14, "Testing")</f>
        <v>Testing</v>
      </c>
      <c r="G35" s="3">
        <v>1</v>
      </c>
      <c r="H35" s="8" t="str" cm="1">
        <f t="array" ref="H35">_xlfn.SWITCH(G35, 1, "Crash", 2, "Wrong Code", 3, "Bad Performance", 4, "Hang", 5, "Build Failure", 6, "Unreported")</f>
        <v>Crash</v>
      </c>
      <c r="I35" s="7">
        <v>6</v>
      </c>
      <c r="J35" s="9" t="str" cm="1">
        <f t="array" ref="J35">_xlfn.SWITCH($I35, 1, "Node Transformation", 2, "Graph Optimization", 3, "Protobuf", 4, "Tracer", 5, "Validation", 6, "Not Dis.")</f>
        <v>Not Dis.</v>
      </c>
      <c r="L35" s="10" t="e" cm="1">
        <f t="array" ref="L35">_xlfn.SWITCH(K35, 1, "Internal", 2, "External", 3, "Resource")</f>
        <v>#N/A</v>
      </c>
      <c r="N35" s="10" t="e" cm="1">
        <f t="array" ref="N35">_xlfn.SWITCH(M35, 1, "Node", 2, "Tensor", 3, "Conventional")</f>
        <v>#N/A</v>
      </c>
    </row>
    <row r="36" spans="1:14" x14ac:dyDescent="0.2">
      <c r="A36" s="4">
        <v>256</v>
      </c>
      <c r="B36" s="5" t="s">
        <v>102</v>
      </c>
      <c r="C36" s="6" t="s">
        <v>103</v>
      </c>
      <c r="E36" s="3">
        <v>2</v>
      </c>
      <c r="F36" s="1" t="str" cm="1">
        <f t="array" ref="F36">_xlfn.SWITCH(E36, 1, "API Misuse", 2, "Incompatability", 3, "Type Problem", 4, "Shape Problem", 5, "Incorrect Numerical Computation", 6, "Incorrect Assignment", 7, "Incorrect Exception Handling", 8, "Misconfiguration", 9, "Concurrency", 10, "Algorithmic Error", 11, "Typo", 12, "Others", 13, "Documentation", 14, "Testing")</f>
        <v>Incompatability</v>
      </c>
      <c r="G36" s="3">
        <v>1</v>
      </c>
      <c r="H36" s="8" t="str" cm="1">
        <f t="array" ref="H36">_xlfn.SWITCH(G36, 1, "Crash", 2, "Wrong Code", 3, "Bad Performance", 4, "Hang", 5, "Build Failure", 6, "Unreported")</f>
        <v>Crash</v>
      </c>
      <c r="I36" s="7">
        <v>1</v>
      </c>
      <c r="J36" s="9" t="str" cm="1">
        <f t="array" ref="J36">_xlfn.SWITCH($I36, 1, "Node Transformation", 2, "Graph Optimization", 3, "Protobuf", 4, "Tracer", 5, "Validation", 6, "Not Dis.")</f>
        <v>Node Transformation</v>
      </c>
      <c r="K36" s="3">
        <v>2</v>
      </c>
      <c r="L36" s="10" t="str" cm="1">
        <f t="array" ref="L36">_xlfn.SWITCH(K36, 1, "Internal", 2, "External", 3, "Resource")</f>
        <v>External</v>
      </c>
      <c r="N36" s="10" t="e" cm="1">
        <f t="array" ref="N36">_xlfn.SWITCH(M36, 1, "Node", 2, "Tensor", 3, "Conventional")</f>
        <v>#N/A</v>
      </c>
    </row>
    <row r="37" spans="1:14" x14ac:dyDescent="0.2">
      <c r="A37" s="4">
        <v>210</v>
      </c>
      <c r="B37" s="5" t="s">
        <v>104</v>
      </c>
      <c r="C37" s="6" t="s">
        <v>105</v>
      </c>
      <c r="E37" s="3">
        <v>2</v>
      </c>
      <c r="F37" s="1" t="str" cm="1">
        <f t="array" ref="F37">_xlfn.SWITCH(E37, 1, "API Misuse", 2, "Incompatability", 3, "Type Problem", 4, "Shape Problem", 5, "Incorrect Numerical Computation", 6, "Incorrect Assignment", 7, "Incorrect Exception Handling", 8, "Misconfiguration", 9, "Concurrency", 10, "Algorithmic Error", 11, "Typo", 12, "Others", 13, "Documentation", 14, "Testing")</f>
        <v>Incompatability</v>
      </c>
      <c r="G37" s="3">
        <v>2</v>
      </c>
      <c r="H37" s="8" t="str" cm="1">
        <f t="array" ref="H37">_xlfn.SWITCH(G37, 1, "Crash", 2, "Wrong Code", 3, "Bad Performance", 4, "Hang", 5, "Build Failure", 6, "Unreported")</f>
        <v>Wrong Code</v>
      </c>
      <c r="I37" s="7">
        <v>1</v>
      </c>
      <c r="J37" s="9" t="str" cm="1">
        <f t="array" ref="J37">_xlfn.SWITCH($I37, 1, "Node Transformation", 2, "Graph Optimization", 3, "Protobuf", 4, "Tracer", 5, "Validation", 6, "Not Dis.")</f>
        <v>Node Transformation</v>
      </c>
      <c r="K37" s="3">
        <v>2</v>
      </c>
      <c r="L37" s="10" t="str" cm="1">
        <f t="array" ref="L37">_xlfn.SWITCH(K37, 1, "Internal", 2, "External", 3, "Resource")</f>
        <v>External</v>
      </c>
      <c r="N37" s="10" t="e" cm="1">
        <f t="array" ref="N37">_xlfn.SWITCH(M37, 1, "Node", 2, "Tensor", 3, "Conventional")</f>
        <v>#N/A</v>
      </c>
    </row>
    <row r="38" spans="1:14" x14ac:dyDescent="0.2">
      <c r="A38" s="4">
        <v>4</v>
      </c>
      <c r="B38" s="5" t="s">
        <v>106</v>
      </c>
      <c r="C38" s="6" t="s">
        <v>107</v>
      </c>
      <c r="E38" s="3">
        <v>3</v>
      </c>
      <c r="F38" s="1" t="str" cm="1">
        <f t="array" ref="F38">_xlfn.SWITCH(E38, 1, "API Misuse", 2, "Incompatability", 3, "Type Problem", 4, "Shape Problem", 5, "Incorrect Numerical Computation", 6, "Incorrect Assignment", 7, "Incorrect Exception Handling", 8, "Misconfiguration", 9, "Concurrency", 10, "Algorithmic Error", 11, "Typo", 12, "Others", 13, "Documentation", 14, "Testing")</f>
        <v>Type Problem</v>
      </c>
      <c r="G38" s="3">
        <v>1</v>
      </c>
      <c r="H38" s="8" t="str" cm="1">
        <f t="array" ref="H38">_xlfn.SWITCH(G38, 1, "Crash", 2, "Wrong Code", 3, "Bad Performance", 4, "Hang", 5, "Build Failure", 6, "Unreported")</f>
        <v>Crash</v>
      </c>
      <c r="I38" s="7">
        <v>1</v>
      </c>
      <c r="J38" s="9" t="str" cm="1">
        <f t="array" ref="J38">_xlfn.SWITCH($I38, 1, "Node Transformation", 2, "Graph Optimization", 3, "Protobuf", 4, "Tracer", 5, "Validation", 6, "Not Dis.")</f>
        <v>Node Transformation</v>
      </c>
      <c r="L38" s="10" t="e" cm="1">
        <f t="array" ref="L38">_xlfn.SWITCH(K38, 1, "Internal", 2, "External", 3, "Resource")</f>
        <v>#N/A</v>
      </c>
      <c r="M38" s="3">
        <v>1</v>
      </c>
      <c r="N38" s="10" t="str" cm="1">
        <f t="array" ref="N38">_xlfn.SWITCH(M38, 1, "Node", 2, "Tensor", 3, "Conventional")</f>
        <v>Node</v>
      </c>
    </row>
    <row r="39" spans="1:14" x14ac:dyDescent="0.2">
      <c r="A39" s="4">
        <v>79</v>
      </c>
      <c r="B39" s="5" t="s">
        <v>108</v>
      </c>
      <c r="C39" s="6" t="s">
        <v>109</v>
      </c>
      <c r="E39" s="3">
        <v>2</v>
      </c>
      <c r="F39" s="1" t="str" cm="1">
        <f t="array" ref="F39">_xlfn.SWITCH(E39, 1, "API Misuse", 2, "Incompatability", 3, "Type Problem", 4, "Shape Problem", 5, "Incorrect Numerical Computation", 6, "Incorrect Assignment", 7, "Incorrect Exception Handling", 8, "Misconfiguration", 9, "Concurrency", 10, "Algorithmic Error", 11, "Typo", 12, "Others", 13, "Documentation", 14, "Testing")</f>
        <v>Incompatability</v>
      </c>
      <c r="G39" s="3">
        <v>2</v>
      </c>
      <c r="H39" s="8" t="str" cm="1">
        <f t="array" ref="H39">_xlfn.SWITCH(G39, 1, "Crash", 2, "Wrong Code", 3, "Bad Performance", 4, "Hang", 5, "Build Failure", 6, "Unreported")</f>
        <v>Wrong Code</v>
      </c>
      <c r="I39" s="7">
        <v>6</v>
      </c>
      <c r="J39" s="9" t="str" cm="1">
        <f t="array" ref="J39">_xlfn.SWITCH($I39, 1, "Node Transformation", 2, "Graph Optimization", 3, "Protobuf", 4, "Tracer", 5, "Validation", 6, "Not Dis.")</f>
        <v>Not Dis.</v>
      </c>
      <c r="K39" s="3">
        <v>2</v>
      </c>
      <c r="L39" s="10" t="str" cm="1">
        <f t="array" ref="L39">_xlfn.SWITCH(K39, 1, "Internal", 2, "External", 3, "Resource")</f>
        <v>External</v>
      </c>
      <c r="N39" s="10" t="e" cm="1">
        <f t="array" ref="N39">_xlfn.SWITCH(M39, 1, "Node", 2, "Tensor", 3, "Conventional")</f>
        <v>#N/A</v>
      </c>
    </row>
    <row r="40" spans="1:14" x14ac:dyDescent="0.2">
      <c r="A40" s="4">
        <v>299</v>
      </c>
      <c r="B40" s="5" t="s">
        <v>110</v>
      </c>
      <c r="C40" s="6" t="s">
        <v>111</v>
      </c>
      <c r="E40" s="3">
        <v>12</v>
      </c>
      <c r="F40" s="1" t="str" cm="1">
        <f t="array" ref="F40">_xlfn.SWITCH(E40, 1, "API Misuse", 2, "Incompatability", 3, "Type Problem", 4, "Shape Problem", 5, "Incorrect Numerical Computation", 6, "Incorrect Assignment", 7, "Incorrect Exception Handling", 8, "Misconfiguration", 9, "Concurrency", 10, "Algorithmic Error", 11, "Typo", 12, "Others", 13, "Documentation", 14, "Testing")</f>
        <v>Others</v>
      </c>
      <c r="G40" s="3">
        <v>1</v>
      </c>
      <c r="H40" s="8" t="str" cm="1">
        <f t="array" ref="H40">_xlfn.SWITCH(G40, 1, "Crash", 2, "Wrong Code", 3, "Bad Performance", 4, "Hang", 5, "Build Failure", 6, "Unreported")</f>
        <v>Crash</v>
      </c>
      <c r="I40" s="7">
        <v>1</v>
      </c>
      <c r="J40" s="9" t="str" cm="1">
        <f t="array" ref="J40">_xlfn.SWITCH($I40, 1, "Node Transformation", 2, "Graph Optimization", 3, "Protobuf", 4, "Tracer", 5, "Validation", 6, "Not Dis.")</f>
        <v>Node Transformation</v>
      </c>
      <c r="L40" s="10" t="e" cm="1">
        <f t="array" ref="L40">_xlfn.SWITCH(K40, 1, "Internal", 2, "External", 3, "Resource")</f>
        <v>#N/A</v>
      </c>
      <c r="N40" s="10" t="e" cm="1">
        <f t="array" ref="N40">_xlfn.SWITCH(M40, 1, "Node", 2, "Tensor", 3, "Conventional")</f>
        <v>#N/A</v>
      </c>
    </row>
    <row r="41" spans="1:14" x14ac:dyDescent="0.2">
      <c r="A41" s="3">
        <v>325</v>
      </c>
      <c r="B41" s="3" t="s">
        <v>112</v>
      </c>
      <c r="C41" s="13" t="s">
        <v>113</v>
      </c>
      <c r="E41" s="3">
        <v>2</v>
      </c>
      <c r="F41" s="1" t="str" cm="1">
        <f t="array" ref="F41">_xlfn.SWITCH(E41, 1, "API Misuse", 2, "Incompatability", 3, "Type Problem", 4, "Shape Problem", 5, "Incorrect Numerical Computation", 6, "Incorrect Assignment", 7, "Incorrect Exception Handling", 8, "Misconfiguration", 9, "Concurrency", 10, "Algorithmic Error", 11, "Typo", 12, "Others", 13, "Documentation", 14, "Testing")</f>
        <v>Incompatability</v>
      </c>
      <c r="G41" s="3">
        <v>1</v>
      </c>
      <c r="H41" s="8" t="str" cm="1">
        <f t="array" ref="H41">_xlfn.SWITCH(G41, 1, "Crash", 2, "Wrong Code", 3, "Bad Performance", 4, "Hang", 5, "Build Failure", 6, "Unreported")</f>
        <v>Crash</v>
      </c>
      <c r="I41" s="7">
        <v>1</v>
      </c>
      <c r="J41" s="9" t="str" cm="1">
        <f t="array" ref="J41">_xlfn.SWITCH($I41, 1, "Node Transformation", 2, "Graph Optimization", 3, "Protobuf", 4, "Tracer", 5, "Validation", 6, "Not Dis.")</f>
        <v>Node Transformation</v>
      </c>
      <c r="K41" s="3">
        <v>2</v>
      </c>
      <c r="L41" s="10" t="str" cm="1">
        <f t="array" ref="L41">_xlfn.SWITCH(K41, 1, "Internal", 2, "External", 3, "Resource")</f>
        <v>External</v>
      </c>
      <c r="N41" s="10" t="e" cm="1">
        <f t="array" ref="N41">_xlfn.SWITCH(M41, 1, "Node", 2, "Tensor", 3, "Conventional")</f>
        <v>#N/A</v>
      </c>
    </row>
    <row r="42" spans="1:14" x14ac:dyDescent="0.2">
      <c r="A42" s="4">
        <v>297</v>
      </c>
      <c r="B42" s="5" t="s">
        <v>114</v>
      </c>
      <c r="C42" s="6" t="s">
        <v>115</v>
      </c>
      <c r="E42" s="3">
        <v>12</v>
      </c>
      <c r="F42" s="1" t="str" cm="1">
        <f t="array" ref="F42">_xlfn.SWITCH(E42, 1, "API Misuse", 2, "Incompatability", 3, "Type Problem", 4, "Shape Problem", 5, "Incorrect Numerical Computation", 6, "Incorrect Assignment", 7, "Incorrect Exception Handling", 8, "Misconfiguration", 9, "Concurrency", 10, "Algorithmic Error", 11, "Typo", 12, "Others", 13, "Documentation", 14, "Testing")</f>
        <v>Others</v>
      </c>
      <c r="G42" s="3">
        <v>6</v>
      </c>
      <c r="H42" s="8" t="str" cm="1">
        <f t="array" ref="H42">_xlfn.SWITCH(G42, 1, "Crash", 2, "Wrong Code", 3, "Bad Performance", 4, "Hang", 5, "Build Failure", 6, "Unreported")</f>
        <v>Unreported</v>
      </c>
      <c r="I42" s="7">
        <v>6</v>
      </c>
      <c r="J42" s="9" t="str" cm="1">
        <f t="array" ref="J42">_xlfn.SWITCH($I42, 1, "Node Transformation", 2, "Graph Optimization", 3, "Protobuf", 4, "Tracer", 5, "Validation", 6, "Not Dis.")</f>
        <v>Not Dis.</v>
      </c>
      <c r="L42" s="10" t="e" cm="1">
        <f t="array" ref="L42">_xlfn.SWITCH(K42, 1, "Internal", 2, "External", 3, "Resource")</f>
        <v>#N/A</v>
      </c>
      <c r="N42" s="10" t="e" cm="1">
        <f t="array" ref="N42">_xlfn.SWITCH(M42, 1, "Node", 2, "Tensor", 3, "Conventional")</f>
        <v>#N/A</v>
      </c>
    </row>
    <row r="43" spans="1:14" x14ac:dyDescent="0.2">
      <c r="A43" s="4">
        <v>59</v>
      </c>
      <c r="B43" s="5" t="s">
        <v>116</v>
      </c>
      <c r="C43" s="6" t="s">
        <v>117</v>
      </c>
      <c r="E43" s="3">
        <v>3</v>
      </c>
      <c r="F43" s="1" t="str" cm="1">
        <f t="array" ref="F43">_xlfn.SWITCH(E43, 1, "API Misuse", 2, "Incompatability", 3, "Type Problem", 4, "Shape Problem", 5, "Incorrect Numerical Computation", 6, "Incorrect Assignment", 7, "Incorrect Exception Handling", 8, "Misconfiguration", 9, "Concurrency", 10, "Algorithmic Error", 11, "Typo", 12, "Others", 13, "Documentation", 14, "Testing")</f>
        <v>Type Problem</v>
      </c>
      <c r="G43" s="3">
        <v>2</v>
      </c>
      <c r="H43" s="8" t="str" cm="1">
        <f t="array" ref="H43">_xlfn.SWITCH(G43, 1, "Crash", 2, "Wrong Code", 3, "Bad Performance", 4, "Hang", 5, "Build Failure", 6, "Unreported")</f>
        <v>Wrong Code</v>
      </c>
      <c r="I43" s="7">
        <v>1</v>
      </c>
      <c r="J43" s="9" t="str" cm="1">
        <f t="array" ref="J43">_xlfn.SWITCH($I43, 1, "Node Transformation", 2, "Graph Optimization", 3, "Protobuf", 4, "Tracer", 5, "Validation", 6, "Not Dis.")</f>
        <v>Node Transformation</v>
      </c>
      <c r="L43" s="10" t="e" cm="1">
        <f t="array" ref="L43">_xlfn.SWITCH(K43, 1, "Internal", 2, "External", 3, "Resource")</f>
        <v>#N/A</v>
      </c>
      <c r="M43" s="3">
        <v>1</v>
      </c>
      <c r="N43" s="10" t="str" cm="1">
        <f t="array" ref="N43">_xlfn.SWITCH(M43, 1, "Node", 2, "Tensor", 3, "Conventional")</f>
        <v>Node</v>
      </c>
    </row>
    <row r="44" spans="1:14" x14ac:dyDescent="0.2">
      <c r="A44" s="4">
        <v>5</v>
      </c>
      <c r="B44" s="5" t="s">
        <v>118</v>
      </c>
      <c r="C44" s="6" t="s">
        <v>119</v>
      </c>
      <c r="E44" s="3">
        <v>2</v>
      </c>
      <c r="F44" s="1" t="str" cm="1">
        <f t="array" ref="F44">_xlfn.SWITCH(E44, 1, "API Misuse", 2, "Incompatability", 3, "Type Problem", 4, "Shape Problem", 5, "Incorrect Numerical Computation", 6, "Incorrect Assignment", 7, "Incorrect Exception Handling", 8, "Misconfiguration", 9, "Concurrency", 10, "Algorithmic Error", 11, "Typo", 12, "Others", 13, "Documentation", 14, "Testing")</f>
        <v>Incompatability</v>
      </c>
      <c r="G44" s="3">
        <v>1</v>
      </c>
      <c r="H44" s="8" t="str" cm="1">
        <f t="array" ref="H44">_xlfn.SWITCH(G44, 1, "Crash", 2, "Wrong Code", 3, "Bad Performance", 4, "Hang", 5, "Build Failure", 6, "Unreported")</f>
        <v>Crash</v>
      </c>
      <c r="I44" s="7">
        <v>1</v>
      </c>
      <c r="J44" s="9" t="str" cm="1">
        <f t="array" ref="J44">_xlfn.SWITCH($I44, 1, "Node Transformation", 2, "Graph Optimization", 3, "Protobuf", 4, "Tracer", 5, "Validation", 6, "Not Dis.")</f>
        <v>Node Transformation</v>
      </c>
      <c r="K44" s="3">
        <v>2</v>
      </c>
      <c r="L44" s="10" t="str" cm="1">
        <f t="array" ref="L44">_xlfn.SWITCH(K44, 1, "Internal", 2, "External", 3, "Resource")</f>
        <v>External</v>
      </c>
      <c r="N44" s="10" t="e" cm="1">
        <f t="array" ref="N44">_xlfn.SWITCH(M44, 1, "Node", 2, "Tensor", 3, "Conventional")</f>
        <v>#N/A</v>
      </c>
    </row>
    <row r="45" spans="1:14" x14ac:dyDescent="0.2">
      <c r="A45" s="4">
        <v>268</v>
      </c>
      <c r="B45" s="5" t="s">
        <v>120</v>
      </c>
      <c r="C45" s="6" t="s">
        <v>121</v>
      </c>
      <c r="E45" s="3">
        <v>4</v>
      </c>
      <c r="F45" s="1" t="str" cm="1">
        <f t="array" ref="F45">_xlfn.SWITCH(E45, 1, "API Misuse", 2, "Incompatability", 3, "Type Problem", 4, "Shape Problem", 5, "Incorrect Numerical Computation", 6, "Incorrect Assignment", 7, "Incorrect Exception Handling", 8, "Misconfiguration", 9, "Concurrency", 10, "Algorithmic Error", 11, "Typo", 12, "Others", 13, "Documentation", 14, "Testing")</f>
        <v>Shape Problem</v>
      </c>
      <c r="G45" s="3">
        <v>1</v>
      </c>
      <c r="H45" s="8" t="str" cm="1">
        <f t="array" ref="H45">_xlfn.SWITCH(G45, 1, "Crash", 2, "Wrong Code", 3, "Bad Performance", 4, "Hang", 5, "Build Failure", 6, "Unreported")</f>
        <v>Crash</v>
      </c>
      <c r="I45" s="7">
        <v>1</v>
      </c>
      <c r="J45" s="9" t="str" cm="1">
        <f t="array" ref="J45">_xlfn.SWITCH($I45, 1, "Node Transformation", 2, "Graph Optimization", 3, "Protobuf", 4, "Tracer", 5, "Validation", 6, "Not Dis.")</f>
        <v>Node Transformation</v>
      </c>
      <c r="L45" s="10" t="e" cm="1">
        <f t="array" ref="L45">_xlfn.SWITCH(K45, 1, "Internal", 2, "External", 3, "Resource")</f>
        <v>#N/A</v>
      </c>
      <c r="N45" s="10" t="e" cm="1">
        <f t="array" ref="N45">_xlfn.SWITCH(M45, 1, "Node", 2, "Tensor", 3, "Conventional")</f>
        <v>#N/A</v>
      </c>
    </row>
    <row r="46" spans="1:14" x14ac:dyDescent="0.2">
      <c r="A46" s="4">
        <v>260</v>
      </c>
      <c r="B46" s="5" t="s">
        <v>122</v>
      </c>
      <c r="C46" s="6" t="s">
        <v>123</v>
      </c>
      <c r="E46" s="3">
        <v>10</v>
      </c>
      <c r="F46" s="1" t="str" cm="1">
        <f t="array" ref="F46">_xlfn.SWITCH(E46, 1, "API Misuse", 2, "Incompatability", 3, "Type Problem", 4, "Shape Problem", 5, "Incorrect Numerical Computation", 6, "Incorrect Assignment", 7, "Incorrect Exception Handling", 8, "Misconfiguration", 9, "Concurrency", 10, "Algorithmic Error", 11, "Typo", 12, "Others", 13, "Documentation", 14, "Testing")</f>
        <v>Algorithmic Error</v>
      </c>
      <c r="G46" s="3">
        <v>1</v>
      </c>
      <c r="H46" s="8" t="str" cm="1">
        <f t="array" ref="H46">_xlfn.SWITCH(G46, 1, "Crash", 2, "Wrong Code", 3, "Bad Performance", 4, "Hang", 5, "Build Failure", 6, "Unreported")</f>
        <v>Crash</v>
      </c>
      <c r="I46" s="7">
        <v>2</v>
      </c>
      <c r="J46" s="9" t="str" cm="1">
        <f t="array" ref="J46">_xlfn.SWITCH($I46, 1, "Node Transformation", 2, "Graph Optimization", 3, "Protobuf", 4, "Tracer", 5, "Validation", 6, "Not Dis.")</f>
        <v>Graph Optimization</v>
      </c>
      <c r="L46" s="10" t="e" cm="1">
        <f t="array" ref="L46">_xlfn.SWITCH(K46, 1, "Internal", 2, "External", 3, "Resource")</f>
        <v>#N/A</v>
      </c>
      <c r="N46" s="10" t="e" cm="1">
        <f t="array" ref="N46">_xlfn.SWITCH(M46, 1, "Node", 2, "Tensor", 3, "Conventional")</f>
        <v>#N/A</v>
      </c>
    </row>
    <row r="47" spans="1:14" x14ac:dyDescent="0.2">
      <c r="A47" s="4">
        <v>147</v>
      </c>
      <c r="B47" s="5" t="s">
        <v>124</v>
      </c>
      <c r="C47" s="6" t="s">
        <v>125</v>
      </c>
      <c r="E47" s="3">
        <v>3</v>
      </c>
      <c r="F47" s="1" t="str" cm="1">
        <f t="array" ref="F47">_xlfn.SWITCH(E47, 1, "API Misuse", 2, "Incompatability", 3, "Type Problem", 4, "Shape Problem", 5, "Incorrect Numerical Computation", 6, "Incorrect Assignment", 7, "Incorrect Exception Handling", 8, "Misconfiguration", 9, "Concurrency", 10, "Algorithmic Error", 11, "Typo", 12, "Others", 13, "Documentation", 14, "Testing")</f>
        <v>Type Problem</v>
      </c>
      <c r="G47" s="3">
        <v>6</v>
      </c>
      <c r="H47" s="8" t="str" cm="1">
        <f t="array" ref="H47">_xlfn.SWITCH(G47, 1, "Crash", 2, "Wrong Code", 3, "Bad Performance", 4, "Hang", 5, "Build Failure", 6, "Unreported")</f>
        <v>Unreported</v>
      </c>
      <c r="I47" s="7">
        <v>1</v>
      </c>
      <c r="J47" s="9" t="str" cm="1">
        <f t="array" ref="J47">_xlfn.SWITCH($I47, 1, "Node Transformation", 2, "Graph Optimization", 3, "Protobuf", 4, "Tracer", 5, "Validation", 6, "Not Dis.")</f>
        <v>Node Transformation</v>
      </c>
      <c r="L47" s="10" t="e" cm="1">
        <f t="array" ref="L47">_xlfn.SWITCH(K47, 1, "Internal", 2, "External", 3, "Resource")</f>
        <v>#N/A</v>
      </c>
      <c r="M47" s="3">
        <v>1</v>
      </c>
      <c r="N47" s="10" t="str" cm="1">
        <f t="array" ref="N47">_xlfn.SWITCH(M47, 1, "Node", 2, "Tensor", 3, "Conventional")</f>
        <v>Node</v>
      </c>
    </row>
    <row r="48" spans="1:14" ht="16" x14ac:dyDescent="0.2">
      <c r="A48" s="4">
        <v>89</v>
      </c>
      <c r="B48" s="5" t="s">
        <v>126</v>
      </c>
      <c r="C48" s="6" t="s">
        <v>127</v>
      </c>
      <c r="E48" s="3">
        <v>2</v>
      </c>
      <c r="F48" s="1" t="str" cm="1">
        <f t="array" ref="F48">_xlfn.SWITCH(E48, 1, "API Misuse", 2, "Incompatability", 3, "Type Problem", 4, "Shape Problem", 5, "Incorrect Numerical Computation", 6, "Incorrect Assignment", 7, "Incorrect Exception Handling", 8, "Misconfiguration", 9, "Concurrency", 10, "Algorithmic Error", 11, "Typo", 12, "Others", 13, "Documentation", 14, "Testing")</f>
        <v>Incompatability</v>
      </c>
      <c r="G48" s="3">
        <v>1</v>
      </c>
      <c r="H48" s="8" t="str" cm="1">
        <f t="array" ref="H48">_xlfn.SWITCH(G48, 1, "Crash", 2, "Wrong Code", 3, "Bad Performance", 4, "Hang", 5, "Build Failure", 6, "Unreported")</f>
        <v>Crash</v>
      </c>
      <c r="I48" s="7">
        <v>4</v>
      </c>
      <c r="J48" s="9" t="str" cm="1">
        <f t="array" ref="J48">_xlfn.SWITCH($I48, 1, "Node Transformation", 2, "Graph Optimization", 3, "Protobuf", 4, "Tracer", 5, "Validation", 6, "Not Dis.")</f>
        <v>Tracer</v>
      </c>
      <c r="K48" s="3">
        <v>2</v>
      </c>
      <c r="L48" s="10" t="str" cm="1">
        <f t="array" ref="L48">_xlfn.SWITCH(K48, 1, "Internal", 2, "External", 3, "Resource")</f>
        <v>External</v>
      </c>
      <c r="N48" s="10" t="e" cm="1">
        <f t="array" ref="N48">_xlfn.SWITCH(M48, 1, "Node", 2, "Tensor", 3, "Conventional")</f>
        <v>#N/A</v>
      </c>
    </row>
    <row r="49" spans="1:14" ht="16" x14ac:dyDescent="0.2">
      <c r="A49" s="3">
        <v>1</v>
      </c>
      <c r="B49" s="3" t="s">
        <v>128</v>
      </c>
      <c r="C49" s="13" t="s">
        <v>129</v>
      </c>
      <c r="E49" s="3">
        <v>4</v>
      </c>
      <c r="F49" s="1" t="str" cm="1">
        <f t="array" ref="F49">_xlfn.SWITCH(E49, 1, "API Misuse", 2, "Incompatability", 3, "Type Problem", 4, "Shape Problem", 5, "Incorrect Numerical Computation", 6, "Incorrect Assignment", 7, "Incorrect Exception Handling", 8, "Misconfiguration", 9, "Concurrency", 10, "Algorithmic Error", 11, "Typo", 12, "Others", 13, "Documentation", 14, "Testing")</f>
        <v>Shape Problem</v>
      </c>
      <c r="G49" s="3">
        <v>2</v>
      </c>
      <c r="H49" s="8" t="str" cm="1">
        <f t="array" ref="H49">_xlfn.SWITCH(G49, 1, "Crash", 2, "Wrong Code", 3, "Bad Performance", 4, "Hang", 5, "Build Failure", 6, "Unreported")</f>
        <v>Wrong Code</v>
      </c>
      <c r="I49" s="7">
        <v>1</v>
      </c>
      <c r="J49" s="9" t="str" cm="1">
        <f t="array" ref="J49">_xlfn.SWITCH($I49, 1, "Node Transformation", 2, "Graph Optimization", 3, "Protobuf", 4, "Tracer", 5, "Validation", 6, "Not Dis.")</f>
        <v>Node Transformation</v>
      </c>
      <c r="L49" s="10" t="e" cm="1">
        <f t="array" ref="L49">_xlfn.SWITCH(K49, 1, "Internal", 2, "External", 3, "Resource")</f>
        <v>#N/A</v>
      </c>
      <c r="N49" s="10" t="e" cm="1">
        <f t="array" ref="N49">_xlfn.SWITCH(M49, 1, "Node", 2, "Tensor", 3, "Conventional")</f>
        <v>#N/A</v>
      </c>
    </row>
    <row r="50" spans="1:14" ht="16" x14ac:dyDescent="0.2">
      <c r="A50" s="4">
        <v>9</v>
      </c>
      <c r="B50" s="5" t="s">
        <v>130</v>
      </c>
      <c r="C50" s="6" t="s">
        <v>131</v>
      </c>
      <c r="E50" s="3">
        <v>14</v>
      </c>
      <c r="F50" s="1" t="str" cm="1">
        <f t="array" ref="F50">_xlfn.SWITCH(E50, 1, "API Misuse", 2, "Incompatability", 3, "Type Problem", 4, "Shape Problem", 5, "Incorrect Numerical Computation", 6, "Incorrect Assignment", 7, "Incorrect Exception Handling", 8, "Misconfiguration", 9, "Concurrency", 10, "Algorithmic Error", 11, "Typo", 12, "Others", 13, "Documentation", 14, "Testing")</f>
        <v>Testing</v>
      </c>
      <c r="G50" s="3">
        <v>6</v>
      </c>
      <c r="H50" s="8" t="str" cm="1">
        <f t="array" ref="H50">_xlfn.SWITCH(G50, 1, "Crash", 2, "Wrong Code", 3, "Bad Performance", 4, "Hang", 5, "Build Failure", 6, "Unreported")</f>
        <v>Unreported</v>
      </c>
      <c r="I50" s="7">
        <v>6</v>
      </c>
      <c r="J50" s="9" t="str" cm="1">
        <f t="array" ref="J50">_xlfn.SWITCH($I50, 1, "Node Transformation", 2, "Graph Optimization", 3, "Protobuf", 4, "Tracer", 5, "Validation", 6, "Not Dis.")</f>
        <v>Not Dis.</v>
      </c>
      <c r="L50" s="10" t="e" cm="1">
        <f t="array" ref="L50">_xlfn.SWITCH(K50, 1, "Internal", 2, "External", 3, "Resource")</f>
        <v>#N/A</v>
      </c>
      <c r="N50" s="10" t="e" cm="1">
        <f t="array" ref="N50">_xlfn.SWITCH(M50, 1, "Node", 2, "Tensor", 3, "Conventional")</f>
        <v>#N/A</v>
      </c>
    </row>
    <row r="51" spans="1:14" ht="16" x14ac:dyDescent="0.2">
      <c r="A51" s="3">
        <v>290</v>
      </c>
      <c r="B51" s="3" t="s">
        <v>132</v>
      </c>
      <c r="C51" s="13" t="s">
        <v>133</v>
      </c>
      <c r="E51" s="3">
        <v>3</v>
      </c>
      <c r="F51" s="1" t="str" cm="1">
        <f t="array" ref="F51">_xlfn.SWITCH(E51, 1, "API Misuse", 2, "Incompatability", 3, "Type Problem", 4, "Shape Problem", 5, "Incorrect Numerical Computation", 6, "Incorrect Assignment", 7, "Incorrect Exception Handling", 8, "Misconfiguration", 9, "Concurrency", 10, "Algorithmic Error", 11, "Typo", 12, "Others", 13, "Documentation", 14, "Testing")</f>
        <v>Type Problem</v>
      </c>
      <c r="G51" s="3">
        <v>1</v>
      </c>
      <c r="H51" s="8" t="str" cm="1">
        <f t="array" ref="H51">_xlfn.SWITCH(G51, 1, "Crash", 2, "Wrong Code", 3, "Bad Performance", 4, "Hang", 5, "Build Failure", 6, "Unreported")</f>
        <v>Crash</v>
      </c>
      <c r="I51" s="7">
        <v>1</v>
      </c>
      <c r="J51" s="9" t="str" cm="1">
        <f t="array" ref="J51">_xlfn.SWITCH($I51, 1, "Node Transformation", 2, "Graph Optimization", 3, "Protobuf", 4, "Tracer", 5, "Validation", 6, "Not Dis.")</f>
        <v>Node Transformation</v>
      </c>
      <c r="L51" s="10" t="e" cm="1">
        <f t="array" ref="L51">_xlfn.SWITCH(K51, 1, "Internal", 2, "External", 3, "Resource")</f>
        <v>#N/A</v>
      </c>
      <c r="M51" s="3">
        <v>1</v>
      </c>
      <c r="N51" s="10" t="str" cm="1">
        <f t="array" ref="N51">_xlfn.SWITCH(M51, 1, "Node", 2, "Tensor", 3, "Conventional")</f>
        <v>Node</v>
      </c>
    </row>
    <row r="52" spans="1:14" ht="16" x14ac:dyDescent="0.2">
      <c r="A52" s="4">
        <v>184</v>
      </c>
      <c r="B52" s="5" t="s">
        <v>134</v>
      </c>
      <c r="C52" s="6" t="s">
        <v>135</v>
      </c>
      <c r="E52" s="3">
        <v>2</v>
      </c>
      <c r="F52" s="1" t="str" cm="1">
        <f t="array" ref="F52">_xlfn.SWITCH(E52, 1, "API Misuse", 2, "Incompatability", 3, "Type Problem", 4, "Shape Problem", 5, "Incorrect Numerical Computation", 6, "Incorrect Assignment", 7, "Incorrect Exception Handling", 8, "Misconfiguration", 9, "Concurrency", 10, "Algorithmic Error", 11, "Typo", 12, "Others", 13, "Documentation", 14, "Testing")</f>
        <v>Incompatability</v>
      </c>
      <c r="G52" s="3">
        <v>1</v>
      </c>
      <c r="H52" s="8" t="str" cm="1">
        <f t="array" ref="H52">_xlfn.SWITCH(G52, 1, "Crash", 2, "Wrong Code", 3, "Bad Performance", 4, "Hang", 5, "Build Failure", 6, "Unreported")</f>
        <v>Crash</v>
      </c>
      <c r="I52" s="7">
        <v>1</v>
      </c>
      <c r="J52" s="9" t="str" cm="1">
        <f t="array" ref="J52">_xlfn.SWITCH($I52, 1, "Node Transformation", 2, "Graph Optimization", 3, "Protobuf", 4, "Tracer", 5, "Validation", 6, "Not Dis.")</f>
        <v>Node Transformation</v>
      </c>
      <c r="K52" s="3">
        <v>2</v>
      </c>
      <c r="L52" s="10" t="str" cm="1">
        <f t="array" ref="L52">_xlfn.SWITCH(K52, 1, "Internal", 2, "External", 3, "Resource")</f>
        <v>External</v>
      </c>
      <c r="N52" s="10" t="e" cm="1">
        <f t="array" ref="N52">_xlfn.SWITCH(M52, 1, "Node", 2, "Tensor", 3, "Conventional")</f>
        <v>#N/A</v>
      </c>
    </row>
    <row r="53" spans="1:14" ht="16" x14ac:dyDescent="0.2">
      <c r="A53" s="4">
        <v>326</v>
      </c>
      <c r="B53" s="5" t="s">
        <v>136</v>
      </c>
      <c r="C53" s="6" t="s">
        <v>137</v>
      </c>
      <c r="E53" s="3">
        <v>2</v>
      </c>
      <c r="F53" s="1" t="str" cm="1">
        <f t="array" ref="F53">_xlfn.SWITCH(E53, 1, "API Misuse", 2, "Incompatability", 3, "Type Problem", 4, "Shape Problem", 5, "Incorrect Numerical Computation", 6, "Incorrect Assignment", 7, "Incorrect Exception Handling", 8, "Misconfiguration", 9, "Concurrency", 10, "Algorithmic Error", 11, "Typo", 12, "Others", 13, "Documentation", 14, "Testing")</f>
        <v>Incompatability</v>
      </c>
      <c r="G53" s="3">
        <v>1</v>
      </c>
      <c r="H53" s="8" t="str" cm="1">
        <f t="array" ref="H53">_xlfn.SWITCH(G53, 1, "Crash", 2, "Wrong Code", 3, "Bad Performance", 4, "Hang", 5, "Build Failure", 6, "Unreported")</f>
        <v>Crash</v>
      </c>
      <c r="I53" s="7">
        <v>1</v>
      </c>
      <c r="J53" s="9" t="str" cm="1">
        <f t="array" ref="J53">_xlfn.SWITCH($I53, 1, "Node Transformation", 2, "Graph Optimization", 3, "Protobuf", 4, "Tracer", 5, "Validation", 6, "Not Dis.")</f>
        <v>Node Transformation</v>
      </c>
      <c r="K53" s="3">
        <v>2</v>
      </c>
      <c r="L53" s="10" t="str" cm="1">
        <f t="array" ref="L53">_xlfn.SWITCH(K53, 1, "Internal", 2, "External", 3, "Resource")</f>
        <v>External</v>
      </c>
      <c r="N53" s="10" t="e" cm="1">
        <f t="array" ref="N53">_xlfn.SWITCH(M53, 1, "Node", 2, "Tensor", 3, "Conventional")</f>
        <v>#N/A</v>
      </c>
    </row>
    <row r="54" spans="1:14" ht="16" x14ac:dyDescent="0.2">
      <c r="A54" s="4">
        <v>224</v>
      </c>
      <c r="B54" s="5" t="s">
        <v>138</v>
      </c>
      <c r="C54" s="6" t="s">
        <v>139</v>
      </c>
      <c r="E54" s="3">
        <v>12</v>
      </c>
      <c r="F54" s="1" t="str" cm="1">
        <f t="array" ref="F54">_xlfn.SWITCH(E54, 1, "API Misuse", 2, "Incompatability", 3, "Type Problem", 4, "Shape Problem", 5, "Incorrect Numerical Computation", 6, "Incorrect Assignment", 7, "Incorrect Exception Handling", 8, "Misconfiguration", 9, "Concurrency", 10, "Algorithmic Error", 11, "Typo", 12, "Others", 13, "Documentation", 14, "Testing")</f>
        <v>Others</v>
      </c>
      <c r="G54" s="3">
        <v>2</v>
      </c>
      <c r="H54" s="8" t="str" cm="1">
        <f t="array" ref="H54">_xlfn.SWITCH(G54, 1, "Crash", 2, "Wrong Code", 3, "Bad Performance", 4, "Hang", 5, "Build Failure", 6, "Unreported")</f>
        <v>Wrong Code</v>
      </c>
      <c r="I54" s="7">
        <v>6</v>
      </c>
      <c r="J54" s="9" t="str" cm="1">
        <f t="array" ref="J54">_xlfn.SWITCH($I54, 1, "Node Transformation", 2, "Graph Optimization", 3, "Protobuf", 4, "Tracer", 5, "Validation", 6, "Not Dis.")</f>
        <v>Not Dis.</v>
      </c>
      <c r="L54" s="10" t="e" cm="1">
        <f t="array" ref="L54">_xlfn.SWITCH(K54, 1, "Internal", 2, "External", 3, "Resource")</f>
        <v>#N/A</v>
      </c>
      <c r="N54" s="10" t="e" cm="1">
        <f t="array" ref="N54">_xlfn.SWITCH(M54, 1, "Node", 2, "Tensor", 3, "Conventional")</f>
        <v>#N/A</v>
      </c>
    </row>
    <row r="55" spans="1:14" ht="16" x14ac:dyDescent="0.2">
      <c r="A55" s="4">
        <v>228</v>
      </c>
      <c r="B55" s="5" t="s">
        <v>140</v>
      </c>
      <c r="C55" s="6" t="s">
        <v>141</v>
      </c>
      <c r="E55" s="3">
        <v>2</v>
      </c>
      <c r="F55" s="1" t="str" cm="1">
        <f t="array" ref="F55">_xlfn.SWITCH(E55, 1, "API Misuse", 2, "Incompatability", 3, "Type Problem", 4, "Shape Problem", 5, "Incorrect Numerical Computation", 6, "Incorrect Assignment", 7, "Incorrect Exception Handling", 8, "Misconfiguration", 9, "Concurrency", 10, "Algorithmic Error", 11, "Typo", 12, "Others", 13, "Documentation", 14, "Testing")</f>
        <v>Incompatability</v>
      </c>
      <c r="G55" s="3">
        <v>1</v>
      </c>
      <c r="H55" s="8" t="str" cm="1">
        <f t="array" ref="H55">_xlfn.SWITCH(G55, 1, "Crash", 2, "Wrong Code", 3, "Bad Performance", 4, "Hang", 5, "Build Failure", 6, "Unreported")</f>
        <v>Crash</v>
      </c>
      <c r="I55" s="7">
        <v>1</v>
      </c>
      <c r="J55" s="9" t="str" cm="1">
        <f t="array" ref="J55">_xlfn.SWITCH($I55, 1, "Node Transformation", 2, "Graph Optimization", 3, "Protobuf", 4, "Tracer", 5, "Validation", 6, "Not Dis.")</f>
        <v>Node Transformation</v>
      </c>
      <c r="K55" s="3">
        <v>2</v>
      </c>
      <c r="L55" s="10" t="str" cm="1">
        <f t="array" ref="L55">_xlfn.SWITCH(K55, 1, "Internal", 2, "External", 3, "Resource")</f>
        <v>External</v>
      </c>
      <c r="N55" s="10" t="e" cm="1">
        <f t="array" ref="N55">_xlfn.SWITCH(M55, 1, "Node", 2, "Tensor", 3, "Conventional")</f>
        <v>#N/A</v>
      </c>
    </row>
    <row r="56" spans="1:14" ht="16" x14ac:dyDescent="0.2">
      <c r="A56" s="4">
        <v>302</v>
      </c>
      <c r="B56" s="5" t="s">
        <v>142</v>
      </c>
      <c r="C56" s="6" t="s">
        <v>143</v>
      </c>
      <c r="E56" s="3">
        <v>2</v>
      </c>
      <c r="F56" s="1" t="str" cm="1">
        <f t="array" ref="F56">_xlfn.SWITCH(E56, 1, "API Misuse", 2, "Incompatability", 3, "Type Problem", 4, "Shape Problem", 5, "Incorrect Numerical Computation", 6, "Incorrect Assignment", 7, "Incorrect Exception Handling", 8, "Misconfiguration", 9, "Concurrency", 10, "Algorithmic Error", 11, "Typo", 12, "Others", 13, "Documentation", 14, "Testing")</f>
        <v>Incompatability</v>
      </c>
      <c r="G56" s="3">
        <v>1</v>
      </c>
      <c r="H56" s="8" t="str" cm="1">
        <f t="array" ref="H56">_xlfn.SWITCH(G56, 1, "Crash", 2, "Wrong Code", 3, "Bad Performance", 4, "Hang", 5, "Build Failure", 6, "Unreported")</f>
        <v>Crash</v>
      </c>
      <c r="I56" s="7">
        <v>1</v>
      </c>
      <c r="J56" s="9" t="str" cm="1">
        <f t="array" ref="J56">_xlfn.SWITCH($I56, 1, "Node Transformation", 2, "Graph Optimization", 3, "Protobuf", 4, "Tracer", 5, "Validation", 6, "Not Dis.")</f>
        <v>Node Transformation</v>
      </c>
      <c r="K56" s="3">
        <v>2</v>
      </c>
      <c r="L56" s="10" t="str" cm="1">
        <f t="array" ref="L56">_xlfn.SWITCH(K56, 1, "Internal", 2, "External", 3, "Resource")</f>
        <v>External</v>
      </c>
      <c r="N56" s="10" t="e" cm="1">
        <f t="array" ref="N56">_xlfn.SWITCH(M56, 1, "Node", 2, "Tensor", 3, "Conventional")</f>
        <v>#N/A</v>
      </c>
    </row>
    <row r="57" spans="1:14" ht="16" x14ac:dyDescent="0.2">
      <c r="A57" s="4">
        <v>84</v>
      </c>
      <c r="B57" s="5" t="s">
        <v>144</v>
      </c>
      <c r="C57" s="6" t="s">
        <v>145</v>
      </c>
      <c r="E57" s="3">
        <v>6</v>
      </c>
      <c r="F57" s="1" t="str" cm="1">
        <f t="array" ref="F57">_xlfn.SWITCH(E57, 1, "API Misuse", 2, "Incompatability", 3, "Type Problem", 4, "Shape Problem", 5, "Incorrect Numerical Computation", 6, "Incorrect Assignment", 7, "Incorrect Exception Handling", 8, "Misconfiguration", 9, "Concurrency", 10, "Algorithmic Error", 11, "Typo", 12, "Others", 13, "Documentation", 14, "Testing")</f>
        <v>Incorrect Assignment</v>
      </c>
      <c r="G57" s="3">
        <v>1</v>
      </c>
      <c r="H57" s="8" t="str" cm="1">
        <f t="array" ref="H57">_xlfn.SWITCH(G57, 1, "Crash", 2, "Wrong Code", 3, "Bad Performance", 4, "Hang", 5, "Build Failure", 6, "Unreported")</f>
        <v>Crash</v>
      </c>
      <c r="I57" s="7">
        <v>1</v>
      </c>
      <c r="J57" s="9" t="str" cm="1">
        <f t="array" ref="J57">_xlfn.SWITCH($I57, 1, "Node Transformation", 2, "Graph Optimization", 3, "Protobuf", 4, "Tracer", 5, "Validation", 6, "Not Dis.")</f>
        <v>Node Transformation</v>
      </c>
      <c r="L57" s="10" t="e" cm="1">
        <f t="array" ref="L57">_xlfn.SWITCH(K57, 1, "Internal", 2, "External", 3, "Resource")</f>
        <v>#N/A</v>
      </c>
      <c r="N57" s="10" t="e" cm="1">
        <f t="array" ref="N57">_xlfn.SWITCH(M57, 1, "Node", 2, "Tensor", 3, "Conventional")</f>
        <v>#N/A</v>
      </c>
    </row>
    <row r="58" spans="1:14" ht="16" x14ac:dyDescent="0.2">
      <c r="A58" s="4">
        <v>217</v>
      </c>
      <c r="B58" s="5" t="s">
        <v>146</v>
      </c>
      <c r="C58" s="6" t="s">
        <v>147</v>
      </c>
      <c r="E58" s="3">
        <v>8</v>
      </c>
      <c r="F58" s="1" t="str" cm="1">
        <f t="array" ref="F58">_xlfn.SWITCH(E58, 1, "API Misuse", 2, "Incompatability", 3, "Type Problem", 4, "Shape Problem", 5, "Incorrect Numerical Computation", 6, "Incorrect Assignment", 7, "Incorrect Exception Handling", 8, "Misconfiguration", 9, "Concurrency", 10, "Algorithmic Error", 11, "Typo", 12, "Others", 13, "Documentation", 14, "Testing")</f>
        <v>Misconfiguration</v>
      </c>
      <c r="G58" s="3">
        <v>5</v>
      </c>
      <c r="H58" s="8" t="str" cm="1">
        <f t="array" ref="H58">_xlfn.SWITCH(G58, 1, "Crash", 2, "Wrong Code", 3, "Bad Performance", 4, "Hang", 5, "Build Failure", 6, "Unreported")</f>
        <v>Build Failure</v>
      </c>
      <c r="I58" s="7">
        <v>6</v>
      </c>
      <c r="J58" s="9" t="str" cm="1">
        <f t="array" ref="J58">_xlfn.SWITCH($I58, 1, "Node Transformation", 2, "Graph Optimization", 3, "Protobuf", 4, "Tracer", 5, "Validation", 6, "Not Dis.")</f>
        <v>Not Dis.</v>
      </c>
      <c r="L58" s="10" t="e" cm="1">
        <f t="array" ref="L58">_xlfn.SWITCH(K58, 1, "Internal", 2, "External", 3, "Resource")</f>
        <v>#N/A</v>
      </c>
      <c r="N58" s="10" t="e" cm="1">
        <f t="array" ref="N58">_xlfn.SWITCH(M58, 1, "Node", 2, "Tensor", 3, "Conventional")</f>
        <v>#N/A</v>
      </c>
    </row>
    <row r="59" spans="1:14" ht="16" x14ac:dyDescent="0.2">
      <c r="A59" s="4">
        <v>101</v>
      </c>
      <c r="B59" s="5" t="s">
        <v>148</v>
      </c>
      <c r="C59" s="6" t="s">
        <v>149</v>
      </c>
      <c r="E59" s="3">
        <v>8</v>
      </c>
      <c r="F59" s="1" t="str" cm="1">
        <f t="array" ref="F59">_xlfn.SWITCH(E59, 1, "API Misuse", 2, "Incompatability", 3, "Type Problem", 4, "Shape Problem", 5, "Incorrect Numerical Computation", 6, "Incorrect Assignment", 7, "Incorrect Exception Handling", 8, "Misconfiguration", 9, "Concurrency", 10, "Algorithmic Error", 11, "Typo", 12, "Others", 13, "Documentation", 14, "Testing")</f>
        <v>Misconfiguration</v>
      </c>
      <c r="G59" s="3">
        <v>5</v>
      </c>
      <c r="H59" s="8" t="str" cm="1">
        <f t="array" ref="H59">_xlfn.SWITCH(G59, 1, "Crash", 2, "Wrong Code", 3, "Bad Performance", 4, "Hang", 5, "Build Failure", 6, "Unreported")</f>
        <v>Build Failure</v>
      </c>
      <c r="I59" s="7">
        <v>6</v>
      </c>
      <c r="J59" s="9" t="str" cm="1">
        <f t="array" ref="J59">_xlfn.SWITCH($I59, 1, "Node Transformation", 2, "Graph Optimization", 3, "Protobuf", 4, "Tracer", 5, "Validation", 6, "Not Dis.")</f>
        <v>Not Dis.</v>
      </c>
      <c r="L59" s="10" t="e" cm="1">
        <f t="array" ref="L59">_xlfn.SWITCH(K59, 1, "Internal", 2, "External", 3, "Resource")</f>
        <v>#N/A</v>
      </c>
      <c r="N59" s="10" t="e" cm="1">
        <f t="array" ref="N59">_xlfn.SWITCH(M59, 1, "Node", 2, "Tensor", 3, "Conventional")</f>
        <v>#N/A</v>
      </c>
    </row>
    <row r="60" spans="1:14" ht="16" x14ac:dyDescent="0.2">
      <c r="A60" s="4">
        <v>306</v>
      </c>
      <c r="B60" s="5" t="s">
        <v>150</v>
      </c>
      <c r="C60" s="6" t="s">
        <v>151</v>
      </c>
      <c r="E60" s="3">
        <v>1</v>
      </c>
      <c r="F60" s="1" t="str" cm="1">
        <f t="array" ref="F60">_xlfn.SWITCH(E60, 1, "API Misuse", 2, "Incompatability", 3, "Type Problem", 4, "Shape Problem", 5, "Incorrect Numerical Computation", 6, "Incorrect Assignment", 7, "Incorrect Exception Handling", 8, "Misconfiguration", 9, "Concurrency", 10, "Algorithmic Error", 11, "Typo", 12, "Others", 13, "Documentation", 14, "Testing")</f>
        <v>API Misuse</v>
      </c>
      <c r="G60" s="3">
        <v>1</v>
      </c>
      <c r="H60" s="8" t="str" cm="1">
        <f t="array" ref="H60">_xlfn.SWITCH(G60, 1, "Crash", 2, "Wrong Code", 3, "Bad Performance", 4, "Hang", 5, "Build Failure", 6, "Unreported")</f>
        <v>Crash</v>
      </c>
      <c r="I60" s="7">
        <v>4</v>
      </c>
      <c r="J60" s="9" t="str" cm="1">
        <f t="array" ref="J60">_xlfn.SWITCH($I60, 1, "Node Transformation", 2, "Graph Optimization", 3, "Protobuf", 4, "Tracer", 5, "Validation", 6, "Not Dis.")</f>
        <v>Tracer</v>
      </c>
      <c r="L60" s="10" t="e" cm="1">
        <f t="array" ref="L60">_xlfn.SWITCH(K60, 1, "Internal", 2, "External", 3, "Resource")</f>
        <v>#N/A</v>
      </c>
      <c r="N60" s="10" t="e" cm="1">
        <f t="array" ref="N60">_xlfn.SWITCH(M60, 1, "Node", 2, "Tensor", 3, "Conventional")</f>
        <v>#N/A</v>
      </c>
    </row>
    <row r="61" spans="1:14" ht="16" x14ac:dyDescent="0.2">
      <c r="A61" s="4">
        <v>168</v>
      </c>
      <c r="B61" s="5" t="s">
        <v>152</v>
      </c>
      <c r="C61" s="6" t="s">
        <v>153</v>
      </c>
      <c r="E61" s="3">
        <v>10</v>
      </c>
      <c r="F61" s="1" t="str" cm="1">
        <f t="array" ref="F61">_xlfn.SWITCH(E61, 1, "API Misuse", 2, "Incompatability", 3, "Type Problem", 4, "Shape Problem", 5, "Incorrect Numerical Computation", 6, "Incorrect Assignment", 7, "Incorrect Exception Handling", 8, "Misconfiguration", 9, "Concurrency", 10, "Algorithmic Error", 11, "Typo", 12, "Others", 13, "Documentation", 14, "Testing")</f>
        <v>Algorithmic Error</v>
      </c>
      <c r="G61" s="3">
        <v>2</v>
      </c>
      <c r="H61" s="8" t="str" cm="1">
        <f t="array" ref="H61">_xlfn.SWITCH(G61, 1, "Crash", 2, "Wrong Code", 3, "Bad Performance", 4, "Hang", 5, "Build Failure", 6, "Unreported")</f>
        <v>Wrong Code</v>
      </c>
      <c r="I61" s="7">
        <v>1</v>
      </c>
      <c r="J61" s="9" t="str" cm="1">
        <f t="array" ref="J61">_xlfn.SWITCH($I61, 1, "Node Transformation", 2, "Graph Optimization", 3, "Protobuf", 4, "Tracer", 5, "Validation", 6, "Not Dis.")</f>
        <v>Node Transformation</v>
      </c>
      <c r="L61" s="10" t="e" cm="1">
        <f t="array" ref="L61">_xlfn.SWITCH(K61, 1, "Internal", 2, "External", 3, "Resource")</f>
        <v>#N/A</v>
      </c>
      <c r="N61" s="10" t="e" cm="1">
        <f t="array" ref="N61">_xlfn.SWITCH(M61, 1, "Node", 2, "Tensor", 3, "Conventional")</f>
        <v>#N/A</v>
      </c>
    </row>
    <row r="62" spans="1:14" ht="16" x14ac:dyDescent="0.2">
      <c r="A62" s="3">
        <v>91</v>
      </c>
      <c r="B62" s="3" t="s">
        <v>154</v>
      </c>
      <c r="C62" s="13" t="s">
        <v>155</v>
      </c>
      <c r="E62" s="3">
        <v>2</v>
      </c>
      <c r="F62" s="1" t="str" cm="1">
        <f t="array" ref="F62">_xlfn.SWITCH(E62, 1, "API Misuse", 2, "Incompatability", 3, "Type Problem", 4, "Shape Problem", 5, "Incorrect Numerical Computation", 6, "Incorrect Assignment", 7, "Incorrect Exception Handling", 8, "Misconfiguration", 9, "Concurrency", 10, "Algorithmic Error", 11, "Typo", 12, "Others", 13, "Documentation", 14, "Testing")</f>
        <v>Incompatability</v>
      </c>
      <c r="G62" s="3">
        <v>1</v>
      </c>
      <c r="H62" s="8" t="str" cm="1">
        <f t="array" ref="H62">_xlfn.SWITCH(G62, 1, "Crash", 2, "Wrong Code", 3, "Bad Performance", 4, "Hang", 5, "Build Failure", 6, "Unreported")</f>
        <v>Crash</v>
      </c>
      <c r="I62" s="7">
        <v>1</v>
      </c>
      <c r="J62" s="9" t="str" cm="1">
        <f t="array" ref="J62">_xlfn.SWITCH($I62, 1, "Node Transformation", 2, "Graph Optimization", 3, "Protobuf", 4, "Tracer", 5, "Validation", 6, "Not Dis.")</f>
        <v>Node Transformation</v>
      </c>
      <c r="K62" s="3">
        <v>2</v>
      </c>
      <c r="L62" s="10" t="str" cm="1">
        <f t="array" ref="L62">_xlfn.SWITCH(K62, 1, "Internal", 2, "External", 3, "Resource")</f>
        <v>External</v>
      </c>
      <c r="N62" s="10" t="e" cm="1">
        <f t="array" ref="N62">_xlfn.SWITCH(M62, 1, "Node", 2, "Tensor", 3, "Conventional")</f>
        <v>#N/A</v>
      </c>
    </row>
    <row r="63" spans="1:14" ht="16" x14ac:dyDescent="0.2">
      <c r="A63" s="4">
        <v>205</v>
      </c>
      <c r="B63" s="5" t="s">
        <v>156</v>
      </c>
      <c r="C63" s="6" t="s">
        <v>157</v>
      </c>
      <c r="E63" s="3">
        <v>6</v>
      </c>
      <c r="F63" s="1" t="str" cm="1">
        <f t="array" ref="F63">_xlfn.SWITCH(E63, 1, "API Misuse", 2, "Incompatability", 3, "Type Problem", 4, "Shape Problem", 5, "Incorrect Numerical Computation", 6, "Incorrect Assignment", 7, "Incorrect Exception Handling", 8, "Misconfiguration", 9, "Concurrency", 10, "Algorithmic Error", 11, "Typo", 12, "Others", 13, "Documentation", 14, "Testing")</f>
        <v>Incorrect Assignment</v>
      </c>
      <c r="G63" s="3">
        <v>1</v>
      </c>
      <c r="H63" s="8" t="str" cm="1">
        <f t="array" ref="H63">_xlfn.SWITCH(G63, 1, "Crash", 2, "Wrong Code", 3, "Bad Performance", 4, "Hang", 5, "Build Failure", 6, "Unreported")</f>
        <v>Crash</v>
      </c>
      <c r="I63" s="7">
        <v>1</v>
      </c>
      <c r="J63" s="9" t="str" cm="1">
        <f t="array" ref="J63">_xlfn.SWITCH($I63, 1, "Node Transformation", 2, "Graph Optimization", 3, "Protobuf", 4, "Tracer", 5, "Validation", 6, "Not Dis.")</f>
        <v>Node Transformation</v>
      </c>
      <c r="L63" s="10" t="e" cm="1">
        <f t="array" ref="L63">_xlfn.SWITCH(K63, 1, "Internal", 2, "External", 3, "Resource")</f>
        <v>#N/A</v>
      </c>
      <c r="N63" s="10" t="e" cm="1">
        <f t="array" ref="N63">_xlfn.SWITCH(M63, 1, "Node", 2, "Tensor", 3, "Conventional")</f>
        <v>#N/A</v>
      </c>
    </row>
    <row r="64" spans="1:14" ht="16" x14ac:dyDescent="0.2">
      <c r="A64" s="4">
        <v>153</v>
      </c>
      <c r="B64" s="5" t="s">
        <v>158</v>
      </c>
      <c r="C64" s="6" t="s">
        <v>159</v>
      </c>
      <c r="E64" s="3">
        <v>2</v>
      </c>
      <c r="F64" s="1" t="str" cm="1">
        <f t="array" ref="F64">_xlfn.SWITCH(E64, 1, "API Misuse", 2, "Incompatability", 3, "Type Problem", 4, "Shape Problem", 5, "Incorrect Numerical Computation", 6, "Incorrect Assignment", 7, "Incorrect Exception Handling", 8, "Misconfiguration", 9, "Concurrency", 10, "Algorithmic Error", 11, "Typo", 12, "Others", 13, "Documentation", 14, "Testing")</f>
        <v>Incompatability</v>
      </c>
      <c r="G64" s="3">
        <v>1</v>
      </c>
      <c r="H64" s="8" t="str" cm="1">
        <f t="array" ref="H64">_xlfn.SWITCH(G64, 1, "Crash", 2, "Wrong Code", 3, "Bad Performance", 4, "Hang", 5, "Build Failure", 6, "Unreported")</f>
        <v>Crash</v>
      </c>
      <c r="I64" s="7">
        <v>1</v>
      </c>
      <c r="J64" s="9" t="str" cm="1">
        <f t="array" ref="J64">_xlfn.SWITCH($I64, 1, "Node Transformation", 2, "Graph Optimization", 3, "Protobuf", 4, "Tracer", 5, "Validation", 6, "Not Dis.")</f>
        <v>Node Transformation</v>
      </c>
      <c r="K64" s="3">
        <v>2</v>
      </c>
      <c r="L64" s="10" t="str" cm="1">
        <f t="array" ref="L64">_xlfn.SWITCH(K64, 1, "Internal", 2, "External", 3, "Resource")</f>
        <v>External</v>
      </c>
      <c r="N64" s="10" t="e" cm="1">
        <f t="array" ref="N64">_xlfn.SWITCH(M64, 1, "Node", 2, "Tensor", 3, "Conventional")</f>
        <v>#N/A</v>
      </c>
    </row>
    <row r="65" spans="1:14" ht="16" x14ac:dyDescent="0.2">
      <c r="A65" s="4">
        <v>261</v>
      </c>
      <c r="B65" s="5" t="s">
        <v>160</v>
      </c>
      <c r="C65" s="6" t="s">
        <v>161</v>
      </c>
      <c r="E65" s="3">
        <v>3</v>
      </c>
      <c r="F65" s="1" t="str" cm="1">
        <f t="array" ref="F65">_xlfn.SWITCH(E65, 1, "API Misuse", 2, "Incompatability", 3, "Type Problem", 4, "Shape Problem", 5, "Incorrect Numerical Computation", 6, "Incorrect Assignment", 7, "Incorrect Exception Handling", 8, "Misconfiguration", 9, "Concurrency", 10, "Algorithmic Error", 11, "Typo", 12, "Others", 13, "Documentation", 14, "Testing")</f>
        <v>Type Problem</v>
      </c>
      <c r="G65" s="3">
        <v>1</v>
      </c>
      <c r="H65" s="8" t="str" cm="1">
        <f t="array" ref="H65">_xlfn.SWITCH(G65, 1, "Crash", 2, "Wrong Code", 3, "Bad Performance", 4, "Hang", 5, "Build Failure", 6, "Unreported")</f>
        <v>Crash</v>
      </c>
      <c r="I65" s="7">
        <v>1</v>
      </c>
      <c r="J65" s="9" t="str" cm="1">
        <f t="array" ref="J65">_xlfn.SWITCH($I65, 1, "Node Transformation", 2, "Graph Optimization", 3, "Protobuf", 4, "Tracer", 5, "Validation", 6, "Not Dis.")</f>
        <v>Node Transformation</v>
      </c>
      <c r="L65" s="10" t="e" cm="1">
        <f t="array" ref="L65">_xlfn.SWITCH(K65, 1, "Internal", 2, "External", 3, "Resource")</f>
        <v>#N/A</v>
      </c>
      <c r="M65" s="3">
        <v>1</v>
      </c>
      <c r="N65" s="10" t="str" cm="1">
        <f t="array" ref="N65">_xlfn.SWITCH(M65, 1, "Node", 2, "Tensor", 3, "Conventional")</f>
        <v>Node</v>
      </c>
    </row>
    <row r="66" spans="1:14" ht="16" x14ac:dyDescent="0.2">
      <c r="A66" s="4">
        <v>151</v>
      </c>
      <c r="B66" s="5" t="s">
        <v>162</v>
      </c>
      <c r="C66" s="6" t="s">
        <v>163</v>
      </c>
      <c r="E66" s="3">
        <v>2</v>
      </c>
      <c r="F66" s="1" t="str" cm="1">
        <f t="array" ref="F66">_xlfn.SWITCH(E66, 1, "API Misuse", 2, "Incompatability", 3, "Type Problem", 4, "Shape Problem", 5, "Incorrect Numerical Computation", 6, "Incorrect Assignment", 7, "Incorrect Exception Handling", 8, "Misconfiguration", 9, "Concurrency", 10, "Algorithmic Error", 11, "Typo", 12, "Others", 13, "Documentation", 14, "Testing")</f>
        <v>Incompatability</v>
      </c>
      <c r="G66" s="3">
        <v>1</v>
      </c>
      <c r="H66" s="8" t="str" cm="1">
        <f t="array" ref="H66">_xlfn.SWITCH(G66, 1, "Crash", 2, "Wrong Code", 3, "Bad Performance", 4, "Hang", 5, "Build Failure", 6, "Unreported")</f>
        <v>Crash</v>
      </c>
      <c r="I66" s="7">
        <v>1</v>
      </c>
      <c r="J66" s="9" t="str" cm="1">
        <f t="array" ref="J66">_xlfn.SWITCH($I66, 1, "Node Transformation", 2, "Graph Optimization", 3, "Protobuf", 4, "Tracer", 5, "Validation", 6, "Not Dis.")</f>
        <v>Node Transformation</v>
      </c>
      <c r="K66" s="3">
        <v>2</v>
      </c>
      <c r="L66" s="10" t="str" cm="1">
        <f t="array" ref="L66">_xlfn.SWITCH(K66, 1, "Internal", 2, "External", 3, "Resource")</f>
        <v>External</v>
      </c>
      <c r="N66" s="10" t="e" cm="1">
        <f t="array" ref="N66">_xlfn.SWITCH(M66, 1, "Node", 2, "Tensor", 3, "Conventional")</f>
        <v>#N/A</v>
      </c>
    </row>
    <row r="67" spans="1:14" ht="16" x14ac:dyDescent="0.2">
      <c r="A67" s="4">
        <v>249</v>
      </c>
      <c r="B67" s="5" t="s">
        <v>164</v>
      </c>
      <c r="C67" s="6" t="s">
        <v>165</v>
      </c>
      <c r="E67" s="3">
        <v>14</v>
      </c>
      <c r="F67" s="1" t="str" cm="1">
        <f t="array" ref="F67">_xlfn.SWITCH(E67, 1, "API Misuse", 2, "Incompatability", 3, "Type Problem", 4, "Shape Problem", 5, "Incorrect Numerical Computation", 6, "Incorrect Assignment", 7, "Incorrect Exception Handling", 8, "Misconfiguration", 9, "Concurrency", 10, "Algorithmic Error", 11, "Typo", 12, "Others", 13, "Documentation", 14, "Testing")</f>
        <v>Testing</v>
      </c>
      <c r="G67" s="3">
        <v>2</v>
      </c>
      <c r="H67" s="8" t="str" cm="1">
        <f t="array" ref="H67">_xlfn.SWITCH(G67, 1, "Crash", 2, "Wrong Code", 3, "Bad Performance", 4, "Hang", 5, "Build Failure", 6, "Unreported")</f>
        <v>Wrong Code</v>
      </c>
      <c r="I67" s="7">
        <v>6</v>
      </c>
      <c r="J67" s="9" t="str" cm="1">
        <f t="array" ref="J67">_xlfn.SWITCH($I67, 1, "Node Transformation", 2, "Graph Optimization", 3, "Protobuf", 4, "Tracer", 5, "Validation", 6, "Not Dis.")</f>
        <v>Not Dis.</v>
      </c>
      <c r="L67" s="10" t="e" cm="1">
        <f t="array" ref="L67">_xlfn.SWITCH(K67, 1, "Internal", 2, "External", 3, "Resource")</f>
        <v>#N/A</v>
      </c>
      <c r="N67" s="10" t="e" cm="1">
        <f t="array" ref="N67">_xlfn.SWITCH(M67, 1, "Node", 2, "Tensor", 3, "Conventional")</f>
        <v>#N/A</v>
      </c>
    </row>
    <row r="68" spans="1:14" ht="16" x14ac:dyDescent="0.2">
      <c r="A68" s="3">
        <v>90</v>
      </c>
      <c r="B68" s="3" t="s">
        <v>166</v>
      </c>
      <c r="C68" s="13" t="s">
        <v>167</v>
      </c>
      <c r="E68" s="3">
        <v>3</v>
      </c>
      <c r="F68" s="1" t="str" cm="1">
        <f t="array" ref="F68">_xlfn.SWITCH(E68, 1, "API Misuse", 2, "Incompatability", 3, "Type Problem", 4, "Shape Problem", 5, "Incorrect Numerical Computation", 6, "Incorrect Assignment", 7, "Incorrect Exception Handling", 8, "Misconfiguration", 9, "Concurrency", 10, "Algorithmic Error", 11, "Typo", 12, "Others", 13, "Documentation", 14, "Testing")</f>
        <v>Type Problem</v>
      </c>
      <c r="G68" s="3">
        <v>2</v>
      </c>
      <c r="H68" s="8" t="str" cm="1">
        <f t="array" ref="H68">_xlfn.SWITCH(G68, 1, "Crash", 2, "Wrong Code", 3, "Bad Performance", 4, "Hang", 5, "Build Failure", 6, "Unreported")</f>
        <v>Wrong Code</v>
      </c>
      <c r="I68" s="7">
        <v>1</v>
      </c>
      <c r="J68" s="9" t="str" cm="1">
        <f t="array" ref="J68">_xlfn.SWITCH($I68, 1, "Node Transformation", 2, "Graph Optimization", 3, "Protobuf", 4, "Tracer", 5, "Validation", 6, "Not Dis.")</f>
        <v>Node Transformation</v>
      </c>
      <c r="L68" s="10" t="e" cm="1">
        <f t="array" ref="L68">_xlfn.SWITCH(K68, 1, "Internal", 2, "External", 3, "Resource")</f>
        <v>#N/A</v>
      </c>
      <c r="M68" s="3">
        <v>1</v>
      </c>
      <c r="N68" s="10" t="str" cm="1">
        <f t="array" ref="N68">_xlfn.SWITCH(M68, 1, "Node", 2, "Tensor", 3, "Conventional")</f>
        <v>Node</v>
      </c>
    </row>
    <row r="69" spans="1:14" ht="16" x14ac:dyDescent="0.2">
      <c r="A69" s="3">
        <v>56</v>
      </c>
      <c r="B69" s="3" t="s">
        <v>168</v>
      </c>
      <c r="C69" s="13" t="s">
        <v>169</v>
      </c>
      <c r="E69" s="3">
        <v>2</v>
      </c>
      <c r="F69" s="1" t="str" cm="1">
        <f t="array" ref="F69">_xlfn.SWITCH(E69, 1, "API Misuse", 2, "Incompatability", 3, "Type Problem", 4, "Shape Problem", 5, "Incorrect Numerical Computation", 6, "Incorrect Assignment", 7, "Incorrect Exception Handling", 8, "Misconfiguration", 9, "Concurrency", 10, "Algorithmic Error", 11, "Typo", 12, "Others", 13, "Documentation", 14, "Testing")</f>
        <v>Incompatability</v>
      </c>
      <c r="G69" s="3">
        <v>1</v>
      </c>
      <c r="H69" s="8" t="str" cm="1">
        <f t="array" ref="H69">_xlfn.SWITCH(G69, 1, "Crash", 2, "Wrong Code", 3, "Bad Performance", 4, "Hang", 5, "Build Failure", 6, "Unreported")</f>
        <v>Crash</v>
      </c>
      <c r="I69" s="7">
        <v>1</v>
      </c>
      <c r="J69" s="9" t="str" cm="1">
        <f t="array" ref="J69">_xlfn.SWITCH($I69, 1, "Node Transformation", 2, "Graph Optimization", 3, "Protobuf", 4, "Tracer", 5, "Validation", 6, "Not Dis.")</f>
        <v>Node Transformation</v>
      </c>
      <c r="K69" s="3">
        <v>2</v>
      </c>
      <c r="L69" s="10" t="str" cm="1">
        <f t="array" ref="L69">_xlfn.SWITCH(K69, 1, "Internal", 2, "External", 3, "Resource")</f>
        <v>External</v>
      </c>
      <c r="N69" s="10" t="e" cm="1">
        <f t="array" ref="N69">_xlfn.SWITCH(M69, 1, "Node", 2, "Tensor", 3, "Conventional")</f>
        <v>#N/A</v>
      </c>
    </row>
    <row r="70" spans="1:14" ht="16" x14ac:dyDescent="0.2">
      <c r="A70" s="3">
        <v>212</v>
      </c>
      <c r="B70" s="3" t="s">
        <v>170</v>
      </c>
      <c r="C70" s="13" t="s">
        <v>171</v>
      </c>
      <c r="E70" s="3">
        <v>4</v>
      </c>
      <c r="F70" s="1" t="str" cm="1">
        <f t="array" ref="F70">_xlfn.SWITCH(E70, 1, "API Misuse", 2, "Incompatability", 3, "Type Problem", 4, "Shape Problem", 5, "Incorrect Numerical Computation", 6, "Incorrect Assignment", 7, "Incorrect Exception Handling", 8, "Misconfiguration", 9, "Concurrency", 10, "Algorithmic Error", 11, "Typo", 12, "Others", 13, "Documentation", 14, "Testing")</f>
        <v>Shape Problem</v>
      </c>
      <c r="G70" s="3">
        <v>2</v>
      </c>
      <c r="H70" s="8" t="str" cm="1">
        <f t="array" ref="H70">_xlfn.SWITCH(G70, 1, "Crash", 2, "Wrong Code", 3, "Bad Performance", 4, "Hang", 5, "Build Failure", 6, "Unreported")</f>
        <v>Wrong Code</v>
      </c>
      <c r="I70" s="7">
        <v>1</v>
      </c>
      <c r="J70" s="9" t="str" cm="1">
        <f t="array" ref="J70">_xlfn.SWITCH($I70, 1, "Node Transformation", 2, "Graph Optimization", 3, "Protobuf", 4, "Tracer", 5, "Validation", 6, "Not Dis.")</f>
        <v>Node Transformation</v>
      </c>
      <c r="L70" s="10" t="e" cm="1">
        <f t="array" ref="L70">_xlfn.SWITCH(K70, 1, "Internal", 2, "External", 3, "Resource")</f>
        <v>#N/A</v>
      </c>
      <c r="N70" s="10" t="e" cm="1">
        <f t="array" ref="N70">_xlfn.SWITCH(M70, 1, "Node", 2, "Tensor", 3, "Conventional")</f>
        <v>#N/A</v>
      </c>
    </row>
    <row r="71" spans="1:14" ht="16" x14ac:dyDescent="0.2">
      <c r="A71" s="4">
        <v>22</v>
      </c>
      <c r="B71" s="5" t="s">
        <v>172</v>
      </c>
      <c r="C71" s="6" t="s">
        <v>173</v>
      </c>
      <c r="E71" s="3">
        <v>3</v>
      </c>
      <c r="F71" s="1" t="str" cm="1">
        <f t="array" ref="F71">_xlfn.SWITCH(E71, 1, "API Misuse", 2, "Incompatability", 3, "Type Problem", 4, "Shape Problem", 5, "Incorrect Numerical Computation", 6, "Incorrect Assignment", 7, "Incorrect Exception Handling", 8, "Misconfiguration", 9, "Concurrency", 10, "Algorithmic Error", 11, "Typo", 12, "Others", 13, "Documentation", 14, "Testing")</f>
        <v>Type Problem</v>
      </c>
      <c r="G71" s="3">
        <v>2</v>
      </c>
      <c r="H71" s="8" t="str" cm="1">
        <f t="array" ref="H71">_xlfn.SWITCH(G71, 1, "Crash", 2, "Wrong Code", 3, "Bad Performance", 4, "Hang", 5, "Build Failure", 6, "Unreported")</f>
        <v>Wrong Code</v>
      </c>
      <c r="I71" s="7">
        <v>1</v>
      </c>
      <c r="J71" s="9" t="str" cm="1">
        <f t="array" ref="J71">_xlfn.SWITCH($I71, 1, "Node Transformation", 2, "Graph Optimization", 3, "Protobuf", 4, "Tracer", 5, "Validation", 6, "Not Dis.")</f>
        <v>Node Transformation</v>
      </c>
      <c r="L71" s="10" t="e" cm="1">
        <f t="array" ref="L71">_xlfn.SWITCH(K71, 1, "Internal", 2, "External", 3, "Resource")</f>
        <v>#N/A</v>
      </c>
      <c r="M71" s="3">
        <v>3</v>
      </c>
      <c r="N71" s="10" t="str" cm="1">
        <f t="array" ref="N71">_xlfn.SWITCH(M71, 1, "Node", 2, "Tensor", 3, "Conventional")</f>
        <v>Conventional</v>
      </c>
    </row>
    <row r="72" spans="1:14" ht="16" x14ac:dyDescent="0.2">
      <c r="A72" s="4">
        <v>195</v>
      </c>
      <c r="B72" s="5" t="s">
        <v>174</v>
      </c>
      <c r="C72" s="6" t="s">
        <v>175</v>
      </c>
      <c r="E72" s="3">
        <v>1</v>
      </c>
      <c r="F72" s="1" t="str" cm="1">
        <f t="array" ref="F72">_xlfn.SWITCH(E72, 1, "API Misuse", 2, "Incompatability", 3, "Type Problem", 4, "Shape Problem", 5, "Incorrect Numerical Computation", 6, "Incorrect Assignment", 7, "Incorrect Exception Handling", 8, "Misconfiguration", 9, "Concurrency", 10, "Algorithmic Error", 11, "Typo", 12, "Others", 13, "Documentation", 14, "Testing")</f>
        <v>API Misuse</v>
      </c>
      <c r="G72" s="3">
        <v>1</v>
      </c>
      <c r="H72" s="8" t="str" cm="1">
        <f t="array" ref="H72">_xlfn.SWITCH(G72, 1, "Crash", 2, "Wrong Code", 3, "Bad Performance", 4, "Hang", 5, "Build Failure", 6, "Unreported")</f>
        <v>Crash</v>
      </c>
      <c r="I72" s="7">
        <v>1</v>
      </c>
      <c r="J72" s="9" t="str" cm="1">
        <f t="array" ref="J72">_xlfn.SWITCH($I72, 1, "Node Transformation", 2, "Graph Optimization", 3, "Protobuf", 4, "Tracer", 5, "Validation", 6, "Not Dis.")</f>
        <v>Node Transformation</v>
      </c>
      <c r="L72" s="10" t="e" cm="1">
        <f t="array" ref="L72">_xlfn.SWITCH(K72, 1, "Internal", 2, "External", 3, "Resource")</f>
        <v>#N/A</v>
      </c>
      <c r="N72" s="10" t="e" cm="1">
        <f t="array" ref="N72">_xlfn.SWITCH(M72, 1, "Node", 2, "Tensor", 3, "Conventional")</f>
        <v>#N/A</v>
      </c>
    </row>
    <row r="73" spans="1:14" ht="16" x14ac:dyDescent="0.2">
      <c r="A73" s="4">
        <v>64</v>
      </c>
      <c r="B73" s="5" t="s">
        <v>176</v>
      </c>
      <c r="C73" s="6" t="s">
        <v>177</v>
      </c>
      <c r="E73" s="3">
        <v>10</v>
      </c>
      <c r="F73" s="1" t="str" cm="1">
        <f t="array" ref="F73">_xlfn.SWITCH(E73, 1, "API Misuse", 2, "Incompatability", 3, "Type Problem", 4, "Shape Problem", 5, "Incorrect Numerical Computation", 6, "Incorrect Assignment", 7, "Incorrect Exception Handling", 8, "Misconfiguration", 9, "Concurrency", 10, "Algorithmic Error", 11, "Typo", 12, "Others", 13, "Documentation", 14, "Testing")</f>
        <v>Algorithmic Error</v>
      </c>
      <c r="G73" s="3">
        <v>2</v>
      </c>
      <c r="H73" s="8" t="str" cm="1">
        <f t="array" ref="H73">_xlfn.SWITCH(G73, 1, "Crash", 2, "Wrong Code", 3, "Bad Performance", 4, "Hang", 5, "Build Failure", 6, "Unreported")</f>
        <v>Wrong Code</v>
      </c>
      <c r="I73" s="7">
        <v>2</v>
      </c>
      <c r="J73" s="9" t="str" cm="1">
        <f t="array" ref="J73">_xlfn.SWITCH($I73, 1, "Node Transformation", 2, "Graph Optimization", 3, "Protobuf", 4, "Tracer", 5, "Validation", 6, "Not Dis.")</f>
        <v>Graph Optimization</v>
      </c>
      <c r="L73" s="10" t="e" cm="1">
        <f t="array" ref="L73">_xlfn.SWITCH(K73, 1, "Internal", 2, "External", 3, "Resource")</f>
        <v>#N/A</v>
      </c>
      <c r="N73" s="10" t="e" cm="1">
        <f t="array" ref="N73">_xlfn.SWITCH(M73, 1, "Node", 2, "Tensor", 3, "Conventional")</f>
        <v>#N/A</v>
      </c>
    </row>
    <row r="74" spans="1:14" ht="16" x14ac:dyDescent="0.2">
      <c r="A74" s="4">
        <v>234</v>
      </c>
      <c r="B74" s="5" t="s">
        <v>178</v>
      </c>
      <c r="C74" s="6" t="s">
        <v>179</v>
      </c>
      <c r="E74" s="3">
        <v>10</v>
      </c>
      <c r="F74" s="1" t="str" cm="1">
        <f t="array" ref="F74">_xlfn.SWITCH(E74, 1, "API Misuse", 2, "Incompatability", 3, "Type Problem", 4, "Shape Problem", 5, "Incorrect Numerical Computation", 6, "Incorrect Assignment", 7, "Incorrect Exception Handling", 8, "Misconfiguration", 9, "Concurrency", 10, "Algorithmic Error", 11, "Typo", 12, "Others", 13, "Documentation", 14, "Testing")</f>
        <v>Algorithmic Error</v>
      </c>
      <c r="G74" s="3">
        <v>2</v>
      </c>
      <c r="H74" s="8" t="str" cm="1">
        <f t="array" ref="H74">_xlfn.SWITCH(G74, 1, "Crash", 2, "Wrong Code", 3, "Bad Performance", 4, "Hang", 5, "Build Failure", 6, "Unreported")</f>
        <v>Wrong Code</v>
      </c>
      <c r="I74" s="7">
        <v>2</v>
      </c>
      <c r="J74" s="9" t="str" cm="1">
        <f t="array" ref="J74">_xlfn.SWITCH($I74, 1, "Node Transformation", 2, "Graph Optimization", 3, "Protobuf", 4, "Tracer", 5, "Validation", 6, "Not Dis.")</f>
        <v>Graph Optimization</v>
      </c>
      <c r="L74" s="10" t="e" cm="1">
        <f t="array" ref="L74">_xlfn.SWITCH(K74, 1, "Internal", 2, "External", 3, "Resource")</f>
        <v>#N/A</v>
      </c>
      <c r="N74" s="10" t="e" cm="1">
        <f t="array" ref="N74">_xlfn.SWITCH(M74, 1, "Node", 2, "Tensor", 3, "Conventional")</f>
        <v>#N/A</v>
      </c>
    </row>
    <row r="75" spans="1:14" ht="16" x14ac:dyDescent="0.2">
      <c r="A75" s="4">
        <v>177</v>
      </c>
      <c r="B75" s="5" t="s">
        <v>180</v>
      </c>
      <c r="C75" s="6" t="s">
        <v>181</v>
      </c>
      <c r="E75" s="3">
        <v>1</v>
      </c>
      <c r="F75" s="1" t="str" cm="1">
        <f t="array" ref="F75">_xlfn.SWITCH(E75, 1, "API Misuse", 2, "Incompatability", 3, "Type Problem", 4, "Shape Problem", 5, "Incorrect Numerical Computation", 6, "Incorrect Assignment", 7, "Incorrect Exception Handling", 8, "Misconfiguration", 9, "Concurrency", 10, "Algorithmic Error", 11, "Typo", 12, "Others", 13, "Documentation", 14, "Testing")</f>
        <v>API Misuse</v>
      </c>
      <c r="G75" s="3">
        <v>1</v>
      </c>
      <c r="H75" s="8" t="str" cm="1">
        <f t="array" ref="H75">_xlfn.SWITCH(G75, 1, "Crash", 2, "Wrong Code", 3, "Bad Performance", 4, "Hang", 5, "Build Failure", 6, "Unreported")</f>
        <v>Crash</v>
      </c>
      <c r="I75" s="7">
        <v>5</v>
      </c>
      <c r="J75" s="9" t="str" cm="1">
        <f t="array" ref="J75">_xlfn.SWITCH($I75, 1, "Node Transformation", 2, "Graph Optimization", 3, "Protobuf", 4, "Tracer", 5, "Validation", 6, "Not Dis.")</f>
        <v>Validation</v>
      </c>
      <c r="L75" s="10" t="e" cm="1">
        <f t="array" ref="L75">_xlfn.SWITCH(K75, 1, "Internal", 2, "External", 3, "Resource")</f>
        <v>#N/A</v>
      </c>
      <c r="N75" s="10" t="e" cm="1">
        <f t="array" ref="N75">_xlfn.SWITCH(M75, 1, "Node", 2, "Tensor", 3, "Conventional")</f>
        <v>#N/A</v>
      </c>
    </row>
    <row r="76" spans="1:14" ht="16" x14ac:dyDescent="0.2">
      <c r="A76" s="4">
        <v>250</v>
      </c>
      <c r="B76" s="5" t="s">
        <v>182</v>
      </c>
      <c r="C76" s="6" t="s">
        <v>183</v>
      </c>
      <c r="E76" s="3">
        <v>1</v>
      </c>
      <c r="F76" s="1" t="str" cm="1">
        <f t="array" ref="F76">_xlfn.SWITCH(E76, 1, "API Misuse", 2, "Incompatability", 3, "Type Problem", 4, "Shape Problem", 5, "Incorrect Numerical Computation", 6, "Incorrect Assignment", 7, "Incorrect Exception Handling", 8, "Misconfiguration", 9, "Concurrency", 10, "Algorithmic Error", 11, "Typo", 12, "Others", 13, "Documentation", 14, "Testing")</f>
        <v>API Misuse</v>
      </c>
      <c r="G76" s="3">
        <v>1</v>
      </c>
      <c r="H76" s="8" t="str" cm="1">
        <f t="array" ref="H76">_xlfn.SWITCH(G76, 1, "Crash", 2, "Wrong Code", 3, "Bad Performance", 4, "Hang", 5, "Build Failure", 6, "Unreported")</f>
        <v>Crash</v>
      </c>
      <c r="I76" s="7">
        <v>1</v>
      </c>
      <c r="J76" s="9" t="str" cm="1">
        <f t="array" ref="J76">_xlfn.SWITCH($I76, 1, "Node Transformation", 2, "Graph Optimization", 3, "Protobuf", 4, "Tracer", 5, "Validation", 6, "Not Dis.")</f>
        <v>Node Transformation</v>
      </c>
      <c r="L76" s="10" t="e" cm="1">
        <f t="array" ref="L76">_xlfn.SWITCH(K76, 1, "Internal", 2, "External", 3, "Resource")</f>
        <v>#N/A</v>
      </c>
      <c r="N76" s="10" t="e" cm="1">
        <f t="array" ref="N76">_xlfn.SWITCH(M76, 1, "Node", 2, "Tensor", 3, "Conventional")</f>
        <v>#N/A</v>
      </c>
    </row>
    <row r="77" spans="1:14" ht="16" x14ac:dyDescent="0.2">
      <c r="A77" s="3">
        <v>36</v>
      </c>
      <c r="B77" s="3" t="s">
        <v>184</v>
      </c>
      <c r="C77" s="13" t="s">
        <v>185</v>
      </c>
      <c r="E77" s="3">
        <v>2</v>
      </c>
      <c r="F77" s="1" t="str" cm="1">
        <f t="array" ref="F77">_xlfn.SWITCH(E77, 1, "API Misuse", 2, "Incompatability", 3, "Type Problem", 4, "Shape Problem", 5, "Incorrect Numerical Computation", 6, "Incorrect Assignment", 7, "Incorrect Exception Handling", 8, "Misconfiguration", 9, "Concurrency", 10, "Algorithmic Error", 11, "Typo", 12, "Others", 13, "Documentation", 14, "Testing")</f>
        <v>Incompatability</v>
      </c>
      <c r="G77" s="3">
        <v>1</v>
      </c>
      <c r="H77" s="8" t="str" cm="1">
        <f t="array" ref="H77">_xlfn.SWITCH(G77, 1, "Crash", 2, "Wrong Code", 3, "Bad Performance", 4, "Hang", 5, "Build Failure", 6, "Unreported")</f>
        <v>Crash</v>
      </c>
      <c r="I77" s="7">
        <v>1</v>
      </c>
      <c r="J77" s="9" t="str" cm="1">
        <f t="array" ref="J77">_xlfn.SWITCH($I77, 1, "Node Transformation", 2, "Graph Optimization", 3, "Protobuf", 4, "Tracer", 5, "Validation", 6, "Not Dis.")</f>
        <v>Node Transformation</v>
      </c>
      <c r="K77" s="3">
        <v>2</v>
      </c>
      <c r="L77" s="10" t="str" cm="1">
        <f t="array" ref="L77">_xlfn.SWITCH(K77, 1, "Internal", 2, "External", 3, "Resource")</f>
        <v>External</v>
      </c>
      <c r="N77" s="10" t="e" cm="1">
        <f t="array" ref="N77">_xlfn.SWITCH(M77, 1, "Node", 2, "Tensor", 3, "Conventional")</f>
        <v>#N/A</v>
      </c>
    </row>
    <row r="78" spans="1:14" ht="16" x14ac:dyDescent="0.2">
      <c r="A78" s="4">
        <v>180</v>
      </c>
      <c r="B78" s="5" t="s">
        <v>186</v>
      </c>
      <c r="C78" s="6" t="s">
        <v>187</v>
      </c>
      <c r="E78" s="3">
        <v>3</v>
      </c>
      <c r="F78" s="1" t="str" cm="1">
        <f t="array" ref="F78">_xlfn.SWITCH(E78, 1, "API Misuse", 2, "Incompatability", 3, "Type Problem", 4, "Shape Problem", 5, "Incorrect Numerical Computation", 6, "Incorrect Assignment", 7, "Incorrect Exception Handling", 8, "Misconfiguration", 9, "Concurrency", 10, "Algorithmic Error", 11, "Typo", 12, "Others", 13, "Documentation", 14, "Testing")</f>
        <v>Type Problem</v>
      </c>
      <c r="G78" s="3">
        <v>1</v>
      </c>
      <c r="H78" s="8" t="str" cm="1">
        <f t="array" ref="H78">_xlfn.SWITCH(G78, 1, "Crash", 2, "Wrong Code", 3, "Bad Performance", 4, "Hang", 5, "Build Failure", 6, "Unreported")</f>
        <v>Crash</v>
      </c>
      <c r="I78" s="7">
        <v>1</v>
      </c>
      <c r="J78" s="9" t="str" cm="1">
        <f t="array" ref="J78">_xlfn.SWITCH($I78, 1, "Node Transformation", 2, "Graph Optimization", 3, "Protobuf", 4, "Tracer", 5, "Validation", 6, "Not Dis.")</f>
        <v>Node Transformation</v>
      </c>
      <c r="L78" s="10" t="e" cm="1">
        <f t="array" ref="L78">_xlfn.SWITCH(K78, 1, "Internal", 2, "External", 3, "Resource")</f>
        <v>#N/A</v>
      </c>
      <c r="M78" s="3">
        <v>1</v>
      </c>
      <c r="N78" s="10" t="str" cm="1">
        <f t="array" ref="N78">_xlfn.SWITCH(M78, 1, "Node", 2, "Tensor", 3, "Conventional")</f>
        <v>Node</v>
      </c>
    </row>
    <row r="79" spans="1:14" ht="16" x14ac:dyDescent="0.2">
      <c r="A79" s="4">
        <v>272</v>
      </c>
      <c r="B79" s="5" t="s">
        <v>188</v>
      </c>
      <c r="C79" s="6" t="s">
        <v>189</v>
      </c>
      <c r="E79" s="3">
        <v>2</v>
      </c>
      <c r="F79" s="1" t="str" cm="1">
        <f t="array" ref="F79">_xlfn.SWITCH(E79, 1, "API Misuse", 2, "Incompatability", 3, "Type Problem", 4, "Shape Problem", 5, "Incorrect Numerical Computation", 6, "Incorrect Assignment", 7, "Incorrect Exception Handling", 8, "Misconfiguration", 9, "Concurrency", 10, "Algorithmic Error", 11, "Typo", 12, "Others", 13, "Documentation", 14, "Testing")</f>
        <v>Incompatability</v>
      </c>
      <c r="G79" s="3">
        <v>1</v>
      </c>
      <c r="H79" s="8" t="str" cm="1">
        <f t="array" ref="H79">_xlfn.SWITCH(G79, 1, "Crash", 2, "Wrong Code", 3, "Bad Performance", 4, "Hang", 5, "Build Failure", 6, "Unreported")</f>
        <v>Crash</v>
      </c>
      <c r="I79" s="7">
        <v>5</v>
      </c>
      <c r="J79" s="9" t="str" cm="1">
        <f t="array" ref="J79">_xlfn.SWITCH($I79, 1, "Node Transformation", 2, "Graph Optimization", 3, "Protobuf", 4, "Tracer", 5, "Validation", 6, "Not Dis.")</f>
        <v>Validation</v>
      </c>
      <c r="K79" s="3">
        <v>2</v>
      </c>
      <c r="L79" s="10" t="str" cm="1">
        <f t="array" ref="L79">_xlfn.SWITCH(K79, 1, "Internal", 2, "External", 3, "Resource")</f>
        <v>External</v>
      </c>
      <c r="N79" s="10" t="e" cm="1">
        <f t="array" ref="N79">_xlfn.SWITCH(M79, 1, "Node", 2, "Tensor", 3, "Conventional")</f>
        <v>#N/A</v>
      </c>
    </row>
    <row r="80" spans="1:14" ht="16" x14ac:dyDescent="0.2">
      <c r="A80" s="4">
        <v>44</v>
      </c>
      <c r="B80" s="5" t="s">
        <v>190</v>
      </c>
      <c r="C80" s="6" t="s">
        <v>191</v>
      </c>
      <c r="E80" s="3">
        <v>4</v>
      </c>
      <c r="F80" s="1" t="str" cm="1">
        <f t="array" ref="F80">_xlfn.SWITCH(E80, 1, "API Misuse", 2, "Incompatability", 3, "Type Problem", 4, "Shape Problem", 5, "Incorrect Numerical Computation", 6, "Incorrect Assignment", 7, "Incorrect Exception Handling", 8, "Misconfiguration", 9, "Concurrency", 10, "Algorithmic Error", 11, "Typo", 12, "Others", 13, "Documentation", 14, "Testing")</f>
        <v>Shape Problem</v>
      </c>
      <c r="G80" s="3">
        <v>2</v>
      </c>
      <c r="H80" s="8" t="str" cm="1">
        <f t="array" ref="H80">_xlfn.SWITCH(G80, 1, "Crash", 2, "Wrong Code", 3, "Bad Performance", 4, "Hang", 5, "Build Failure", 6, "Unreported")</f>
        <v>Wrong Code</v>
      </c>
      <c r="I80" s="7">
        <v>1</v>
      </c>
      <c r="J80" s="9" t="str" cm="1">
        <f t="array" ref="J80">_xlfn.SWITCH($I80, 1, "Node Transformation", 2, "Graph Optimization", 3, "Protobuf", 4, "Tracer", 5, "Validation", 6, "Not Dis.")</f>
        <v>Node Transformation</v>
      </c>
      <c r="L80" s="10" t="e" cm="1">
        <f t="array" ref="L80">_xlfn.SWITCH(K80, 1, "Internal", 2, "External", 3, "Resource")</f>
        <v>#N/A</v>
      </c>
      <c r="N80" s="10" t="e" cm="1">
        <f t="array" ref="N80">_xlfn.SWITCH(M80, 1, "Node", 2, "Tensor", 3, "Conventional")</f>
        <v>#N/A</v>
      </c>
    </row>
    <row r="81" spans="1:14" ht="16" x14ac:dyDescent="0.2">
      <c r="A81" s="4">
        <v>229</v>
      </c>
      <c r="B81" s="5" t="s">
        <v>192</v>
      </c>
      <c r="C81" s="6" t="s">
        <v>193</v>
      </c>
      <c r="E81" s="3">
        <v>2</v>
      </c>
      <c r="F81" s="1" t="str" cm="1">
        <f t="array" ref="F81">_xlfn.SWITCH(E81, 1, "API Misuse", 2, "Incompatability", 3, "Type Problem", 4, "Shape Problem", 5, "Incorrect Numerical Computation", 6, "Incorrect Assignment", 7, "Incorrect Exception Handling", 8, "Misconfiguration", 9, "Concurrency", 10, "Algorithmic Error", 11, "Typo", 12, "Others", 13, "Documentation", 14, "Testing")</f>
        <v>Incompatability</v>
      </c>
      <c r="G81" s="3">
        <v>6</v>
      </c>
      <c r="H81" s="8" t="str" cm="1">
        <f t="array" ref="H81">_xlfn.SWITCH(G81, 1, "Crash", 2, "Wrong Code", 3, "Bad Performance", 4, "Hang", 5, "Build Failure", 6, "Unreported")</f>
        <v>Unreported</v>
      </c>
      <c r="I81" s="7">
        <v>1</v>
      </c>
      <c r="J81" s="9" t="str" cm="1">
        <f t="array" ref="J81">_xlfn.SWITCH($I81, 1, "Node Transformation", 2, "Graph Optimization", 3, "Protobuf", 4, "Tracer", 5, "Validation", 6, "Not Dis.")</f>
        <v>Node Transformation</v>
      </c>
      <c r="K81" s="3">
        <v>2</v>
      </c>
      <c r="L81" s="10" t="str" cm="1">
        <f t="array" ref="L81">_xlfn.SWITCH(K81, 1, "Internal", 2, "External", 3, "Resource")</f>
        <v>External</v>
      </c>
      <c r="N81" s="10" t="e" cm="1">
        <f t="array" ref="N81">_xlfn.SWITCH(M81, 1, "Node", 2, "Tensor", 3, "Conventional")</f>
        <v>#N/A</v>
      </c>
    </row>
    <row r="82" spans="1:14" ht="16" x14ac:dyDescent="0.2">
      <c r="A82" s="4">
        <v>315</v>
      </c>
      <c r="B82" s="5" t="s">
        <v>194</v>
      </c>
      <c r="C82" s="6" t="s">
        <v>195</v>
      </c>
      <c r="E82" s="3">
        <v>2</v>
      </c>
      <c r="F82" s="1" t="str" cm="1">
        <f t="array" ref="F82">_xlfn.SWITCH(E82, 1, "API Misuse", 2, "Incompatability", 3, "Type Problem", 4, "Shape Problem", 5, "Incorrect Numerical Computation", 6, "Incorrect Assignment", 7, "Incorrect Exception Handling", 8, "Misconfiguration", 9, "Concurrency", 10, "Algorithmic Error", 11, "Typo", 12, "Others", 13, "Documentation", 14, "Testing")</f>
        <v>Incompatability</v>
      </c>
      <c r="G82" s="3">
        <v>1</v>
      </c>
      <c r="H82" s="8" t="str" cm="1">
        <f t="array" ref="H82">_xlfn.SWITCH(G82, 1, "Crash", 2, "Wrong Code", 3, "Bad Performance", 4, "Hang", 5, "Build Failure", 6, "Unreported")</f>
        <v>Crash</v>
      </c>
      <c r="I82" s="7">
        <v>1</v>
      </c>
      <c r="J82" s="9" t="str" cm="1">
        <f t="array" ref="J82">_xlfn.SWITCH($I82, 1, "Node Transformation", 2, "Graph Optimization", 3, "Protobuf", 4, "Tracer", 5, "Validation", 6, "Not Dis.")</f>
        <v>Node Transformation</v>
      </c>
      <c r="K82" s="3">
        <v>2</v>
      </c>
      <c r="L82" s="10" t="str" cm="1">
        <f t="array" ref="L82">_xlfn.SWITCH(K82, 1, "Internal", 2, "External", 3, "Resource")</f>
        <v>External</v>
      </c>
      <c r="N82" s="10" t="e" cm="1">
        <f t="array" ref="N82">_xlfn.SWITCH(M82, 1, "Node", 2, "Tensor", 3, "Conventional")</f>
        <v>#N/A</v>
      </c>
    </row>
    <row r="83" spans="1:14" ht="16" x14ac:dyDescent="0.2">
      <c r="A83" s="4">
        <v>266</v>
      </c>
      <c r="B83" s="5" t="s">
        <v>196</v>
      </c>
      <c r="C83" s="6" t="s">
        <v>197</v>
      </c>
      <c r="E83" s="3">
        <v>3</v>
      </c>
      <c r="F83" s="1" t="str" cm="1">
        <f t="array" ref="F83">_xlfn.SWITCH(E83, 1, "API Misuse", 2, "Incompatability", 3, "Type Problem", 4, "Shape Problem", 5, "Incorrect Numerical Computation", 6, "Incorrect Assignment", 7, "Incorrect Exception Handling", 8, "Misconfiguration", 9, "Concurrency", 10, "Algorithmic Error", 11, "Typo", 12, "Others", 13, "Documentation", 14, "Testing")</f>
        <v>Type Problem</v>
      </c>
      <c r="G83" s="3">
        <v>2</v>
      </c>
      <c r="H83" s="8" t="str" cm="1">
        <f t="array" ref="H83">_xlfn.SWITCH(G83, 1, "Crash", 2, "Wrong Code", 3, "Bad Performance", 4, "Hang", 5, "Build Failure", 6, "Unreported")</f>
        <v>Wrong Code</v>
      </c>
      <c r="I83" s="7">
        <v>1</v>
      </c>
      <c r="J83" s="9" t="str" cm="1">
        <f t="array" ref="J83">_xlfn.SWITCH($I83, 1, "Node Transformation", 2, "Graph Optimization", 3, "Protobuf", 4, "Tracer", 5, "Validation", 6, "Not Dis.")</f>
        <v>Node Transformation</v>
      </c>
      <c r="L83" s="10" t="e" cm="1">
        <f t="array" ref="L83">_xlfn.SWITCH(K83, 1, "Internal", 2, "External", 3, "Resource")</f>
        <v>#N/A</v>
      </c>
      <c r="M83" s="3">
        <v>3</v>
      </c>
      <c r="N83" s="10" t="str" cm="1">
        <f t="array" ref="N83">_xlfn.SWITCH(M83, 1, "Node", 2, "Tensor", 3, "Conventional")</f>
        <v>Conventional</v>
      </c>
    </row>
    <row r="84" spans="1:14" ht="16" x14ac:dyDescent="0.2">
      <c r="A84" s="4">
        <v>0</v>
      </c>
      <c r="B84" s="5" t="s">
        <v>198</v>
      </c>
      <c r="C84" s="6" t="s">
        <v>199</v>
      </c>
      <c r="E84" s="3">
        <v>3</v>
      </c>
      <c r="F84" s="1" t="str" cm="1">
        <f t="array" ref="F84">_xlfn.SWITCH(E84, 1, "API Misuse", 2, "Incompatability", 3, "Type Problem", 4, "Shape Problem", 5, "Incorrect Numerical Computation", 6, "Incorrect Assignment", 7, "Incorrect Exception Handling", 8, "Misconfiguration", 9, "Concurrency", 10, "Algorithmic Error", 11, "Typo", 12, "Others", 13, "Documentation", 14, "Testing")</f>
        <v>Type Problem</v>
      </c>
      <c r="G84" s="3">
        <v>1</v>
      </c>
      <c r="H84" s="8" t="str" cm="1">
        <f t="array" ref="H84">_xlfn.SWITCH(G84, 1, "Crash", 2, "Wrong Code", 3, "Bad Performance", 4, "Hang", 5, "Build Failure", 6, "Unreported")</f>
        <v>Crash</v>
      </c>
      <c r="I84" s="7">
        <v>1</v>
      </c>
      <c r="J84" s="9" t="str" cm="1">
        <f t="array" ref="J84">_xlfn.SWITCH($I84, 1, "Node Transformation", 2, "Graph Optimization", 3, "Protobuf", 4, "Tracer", 5, "Validation", 6, "Not Dis.")</f>
        <v>Node Transformation</v>
      </c>
      <c r="L84" s="10" t="e" cm="1">
        <f t="array" ref="L84">_xlfn.SWITCH(K84, 1, "Internal", 2, "External", 3, "Resource")</f>
        <v>#N/A</v>
      </c>
      <c r="M84" s="3">
        <v>1</v>
      </c>
      <c r="N84" s="10" t="str" cm="1">
        <f t="array" ref="N84">_xlfn.SWITCH(M84, 1, "Node", 2, "Tensor", 3, "Conventional")</f>
        <v>Node</v>
      </c>
    </row>
    <row r="85" spans="1:14" ht="16" x14ac:dyDescent="0.2">
      <c r="A85" s="4">
        <v>204</v>
      </c>
      <c r="B85" s="5" t="s">
        <v>200</v>
      </c>
      <c r="C85" s="6" t="s">
        <v>201</v>
      </c>
      <c r="E85" s="3">
        <v>3</v>
      </c>
      <c r="F85" s="1" t="str" cm="1">
        <f t="array" ref="F85">_xlfn.SWITCH(E85, 1, "API Misuse", 2, "Incompatability", 3, "Type Problem", 4, "Shape Problem", 5, "Incorrect Numerical Computation", 6, "Incorrect Assignment", 7, "Incorrect Exception Handling", 8, "Misconfiguration", 9, "Concurrency", 10, "Algorithmic Error", 11, "Typo", 12, "Others", 13, "Documentation", 14, "Testing")</f>
        <v>Type Problem</v>
      </c>
      <c r="G85" s="3">
        <v>2</v>
      </c>
      <c r="H85" s="8" t="str" cm="1">
        <f t="array" ref="H85">_xlfn.SWITCH(G85, 1, "Crash", 2, "Wrong Code", 3, "Bad Performance", 4, "Hang", 5, "Build Failure", 6, "Unreported")</f>
        <v>Wrong Code</v>
      </c>
      <c r="I85" s="7">
        <v>1</v>
      </c>
      <c r="J85" s="9" t="str" cm="1">
        <f t="array" ref="J85">_xlfn.SWITCH($I85, 1, "Node Transformation", 2, "Graph Optimization", 3, "Protobuf", 4, "Tracer", 5, "Validation", 6, "Not Dis.")</f>
        <v>Node Transformation</v>
      </c>
      <c r="L85" s="10" t="e" cm="1">
        <f t="array" ref="L85">_xlfn.SWITCH(K85, 1, "Internal", 2, "External", 3, "Resource")</f>
        <v>#N/A</v>
      </c>
      <c r="M85" s="3">
        <v>1</v>
      </c>
      <c r="N85" s="10" t="str" cm="1">
        <f t="array" ref="N85">_xlfn.SWITCH(M85, 1, "Node", 2, "Tensor", 3, "Conventional")</f>
        <v>Node</v>
      </c>
    </row>
    <row r="86" spans="1:14" ht="16" x14ac:dyDescent="0.2">
      <c r="A86" s="4">
        <v>188</v>
      </c>
      <c r="B86" s="5" t="s">
        <v>202</v>
      </c>
      <c r="C86" s="6" t="s">
        <v>203</v>
      </c>
      <c r="E86" s="3">
        <v>2</v>
      </c>
      <c r="F86" s="1" t="str" cm="1">
        <f t="array" ref="F86">_xlfn.SWITCH(E86, 1, "API Misuse", 2, "Incompatability", 3, "Type Problem", 4, "Shape Problem", 5, "Incorrect Numerical Computation", 6, "Incorrect Assignment", 7, "Incorrect Exception Handling", 8, "Misconfiguration", 9, "Concurrency", 10, "Algorithmic Error", 11, "Typo", 12, "Others", 13, "Documentation", 14, "Testing")</f>
        <v>Incompatability</v>
      </c>
      <c r="G86" s="3">
        <v>1</v>
      </c>
      <c r="H86" s="8" t="str" cm="1">
        <f t="array" ref="H86">_xlfn.SWITCH(G86, 1, "Crash", 2, "Wrong Code", 3, "Bad Performance", 4, "Hang", 5, "Build Failure", 6, "Unreported")</f>
        <v>Crash</v>
      </c>
      <c r="I86" s="7">
        <v>1</v>
      </c>
      <c r="J86" s="9" t="str" cm="1">
        <f t="array" ref="J86">_xlfn.SWITCH($I86, 1, "Node Transformation", 2, "Graph Optimization", 3, "Protobuf", 4, "Tracer", 5, "Validation", 6, "Not Dis.")</f>
        <v>Node Transformation</v>
      </c>
      <c r="K86" s="3">
        <v>2</v>
      </c>
      <c r="L86" s="10" t="str" cm="1">
        <f t="array" ref="L86">_xlfn.SWITCH(K86, 1, "Internal", 2, "External", 3, "Resource")</f>
        <v>External</v>
      </c>
      <c r="N86" s="10" t="e" cm="1">
        <f t="array" ref="N86">_xlfn.SWITCH(M86, 1, "Node", 2, "Tensor", 3, "Conventional")</f>
        <v>#N/A</v>
      </c>
    </row>
    <row r="87" spans="1:14" ht="16" x14ac:dyDescent="0.2">
      <c r="A87" s="4">
        <v>60</v>
      </c>
      <c r="B87" s="5" t="s">
        <v>204</v>
      </c>
      <c r="C87" s="6" t="s">
        <v>205</v>
      </c>
      <c r="E87" s="3">
        <v>3</v>
      </c>
      <c r="F87" s="1" t="str" cm="1">
        <f t="array" ref="F87">_xlfn.SWITCH(E87, 1, "API Misuse", 2, "Incompatability", 3, "Type Problem", 4, "Shape Problem", 5, "Incorrect Numerical Computation", 6, "Incorrect Assignment", 7, "Incorrect Exception Handling", 8, "Misconfiguration", 9, "Concurrency", 10, "Algorithmic Error", 11, "Typo", 12, "Others", 13, "Documentation", 14, "Testing")</f>
        <v>Type Problem</v>
      </c>
      <c r="G87" s="3">
        <v>1</v>
      </c>
      <c r="H87" s="8" t="str" cm="1">
        <f t="array" ref="H87">_xlfn.SWITCH(G87, 1, "Crash", 2, "Wrong Code", 3, "Bad Performance", 4, "Hang", 5, "Build Failure", 6, "Unreported")</f>
        <v>Crash</v>
      </c>
      <c r="I87" s="7">
        <v>4</v>
      </c>
      <c r="J87" s="9" t="str" cm="1">
        <f t="array" ref="J87">_xlfn.SWITCH($I87, 1, "Node Transformation", 2, "Graph Optimization", 3, "Protobuf", 4, "Tracer", 5, "Validation", 6, "Not Dis.")</f>
        <v>Tracer</v>
      </c>
      <c r="L87" s="10" t="e" cm="1">
        <f t="array" ref="L87">_xlfn.SWITCH(K87, 1, "Internal", 2, "External", 3, "Resource")</f>
        <v>#N/A</v>
      </c>
      <c r="M87" s="3">
        <v>2</v>
      </c>
      <c r="N87" s="10" t="str" cm="1">
        <f t="array" ref="N87">_xlfn.SWITCH(M87, 1, "Node", 2, "Tensor", 3, "Conventional")</f>
        <v>Tensor</v>
      </c>
    </row>
    <row r="88" spans="1:14" ht="16" x14ac:dyDescent="0.2">
      <c r="A88" s="4">
        <v>143</v>
      </c>
      <c r="B88" s="5" t="s">
        <v>206</v>
      </c>
      <c r="C88" s="6" t="s">
        <v>207</v>
      </c>
      <c r="E88" s="3">
        <v>3</v>
      </c>
      <c r="F88" s="1" t="str" cm="1">
        <f t="array" ref="F88">_xlfn.SWITCH(E88, 1, "API Misuse", 2, "Incompatability", 3, "Type Problem", 4, "Shape Problem", 5, "Incorrect Numerical Computation", 6, "Incorrect Assignment", 7, "Incorrect Exception Handling", 8, "Misconfiguration", 9, "Concurrency", 10, "Algorithmic Error", 11, "Typo", 12, "Others", 13, "Documentation", 14, "Testing")</f>
        <v>Type Problem</v>
      </c>
      <c r="G88" s="3">
        <v>2</v>
      </c>
      <c r="H88" s="8" t="str" cm="1">
        <f t="array" ref="H88">_xlfn.SWITCH(G88, 1, "Crash", 2, "Wrong Code", 3, "Bad Performance", 4, "Hang", 5, "Build Failure", 6, "Unreported")</f>
        <v>Wrong Code</v>
      </c>
      <c r="I88" s="7">
        <v>1</v>
      </c>
      <c r="J88" s="9" t="str" cm="1">
        <f t="array" ref="J88">_xlfn.SWITCH($I88, 1, "Node Transformation", 2, "Graph Optimization", 3, "Protobuf", 4, "Tracer", 5, "Validation", 6, "Not Dis.")</f>
        <v>Node Transformation</v>
      </c>
      <c r="L88" s="10" t="e" cm="1">
        <f t="array" ref="L88">_xlfn.SWITCH(K88, 1, "Internal", 2, "External", 3, "Resource")</f>
        <v>#N/A</v>
      </c>
      <c r="M88" s="3">
        <v>1</v>
      </c>
      <c r="N88" s="10" t="str" cm="1">
        <f t="array" ref="N88">_xlfn.SWITCH(M88, 1, "Node", 2, "Tensor", 3, "Conventional")</f>
        <v>Node</v>
      </c>
    </row>
    <row r="89" spans="1:14" ht="16" x14ac:dyDescent="0.2">
      <c r="A89" s="4">
        <v>279</v>
      </c>
      <c r="B89" s="5" t="s">
        <v>208</v>
      </c>
      <c r="C89" s="6" t="s">
        <v>209</v>
      </c>
      <c r="E89" s="3">
        <v>3</v>
      </c>
      <c r="F89" s="1" t="str" cm="1">
        <f t="array" ref="F89">_xlfn.SWITCH(E89, 1, "API Misuse", 2, "Incompatability", 3, "Type Problem", 4, "Shape Problem", 5, "Incorrect Numerical Computation", 6, "Incorrect Assignment", 7, "Incorrect Exception Handling", 8, "Misconfiguration", 9, "Concurrency", 10, "Algorithmic Error", 11, "Typo", 12, "Others", 13, "Documentation", 14, "Testing")</f>
        <v>Type Problem</v>
      </c>
      <c r="G89" s="3">
        <v>2</v>
      </c>
      <c r="H89" s="8" t="str" cm="1">
        <f t="array" ref="H89">_xlfn.SWITCH(G89, 1, "Crash", 2, "Wrong Code", 3, "Bad Performance", 4, "Hang", 5, "Build Failure", 6, "Unreported")</f>
        <v>Wrong Code</v>
      </c>
      <c r="I89" s="7">
        <v>1</v>
      </c>
      <c r="J89" s="9" t="str" cm="1">
        <f t="array" ref="J89">_xlfn.SWITCH($I89, 1, "Node Transformation", 2, "Graph Optimization", 3, "Protobuf", 4, "Tracer", 5, "Validation", 6, "Not Dis.")</f>
        <v>Node Transformation</v>
      </c>
      <c r="L89" s="10" t="e" cm="1">
        <f t="array" ref="L89">_xlfn.SWITCH(K89, 1, "Internal", 2, "External", 3, "Resource")</f>
        <v>#N/A</v>
      </c>
      <c r="M89" s="3">
        <v>1</v>
      </c>
      <c r="N89" s="10" t="str" cm="1">
        <f t="array" ref="N89">_xlfn.SWITCH(M89, 1, "Node", 2, "Tensor", 3, "Conventional")</f>
        <v>Node</v>
      </c>
    </row>
    <row r="90" spans="1:14" ht="16" x14ac:dyDescent="0.2">
      <c r="A90" s="4">
        <v>226</v>
      </c>
      <c r="B90" s="5" t="s">
        <v>210</v>
      </c>
      <c r="C90" s="6" t="s">
        <v>211</v>
      </c>
      <c r="E90" s="3">
        <v>12</v>
      </c>
      <c r="F90" s="1" t="str" cm="1">
        <f t="array" ref="F90">_xlfn.SWITCH(E90, 1, "API Misuse", 2, "Incompatability", 3, "Type Problem", 4, "Shape Problem", 5, "Incorrect Numerical Computation", 6, "Incorrect Assignment", 7, "Incorrect Exception Handling", 8, "Misconfiguration", 9, "Concurrency", 10, "Algorithmic Error", 11, "Typo", 12, "Others", 13, "Documentation", 14, "Testing")</f>
        <v>Others</v>
      </c>
      <c r="G90" s="3">
        <v>1</v>
      </c>
      <c r="H90" s="8" t="str" cm="1">
        <f t="array" ref="H90">_xlfn.SWITCH(G90, 1, "Crash", 2, "Wrong Code", 3, "Bad Performance", 4, "Hang", 5, "Build Failure", 6, "Unreported")</f>
        <v>Crash</v>
      </c>
      <c r="I90" s="7">
        <v>2</v>
      </c>
      <c r="J90" s="9" t="str" cm="1">
        <f t="array" ref="J90">_xlfn.SWITCH($I90, 1, "Node Transformation", 2, "Graph Optimization", 3, "Protobuf", 4, "Tracer", 5, "Validation", 6, "Not Dis.")</f>
        <v>Graph Optimization</v>
      </c>
      <c r="L90" s="10" t="e" cm="1">
        <f t="array" ref="L90">_xlfn.SWITCH(K90, 1, "Internal", 2, "External", 3, "Resource")</f>
        <v>#N/A</v>
      </c>
      <c r="N90" s="10" t="e" cm="1">
        <f t="array" ref="N90">_xlfn.SWITCH(M90, 1, "Node", 2, "Tensor", 3, "Conventional")</f>
        <v>#N/A</v>
      </c>
    </row>
    <row r="91" spans="1:14" ht="16" x14ac:dyDescent="0.2">
      <c r="A91" s="4">
        <v>92</v>
      </c>
      <c r="B91" s="5" t="s">
        <v>212</v>
      </c>
      <c r="C91" s="6" t="s">
        <v>213</v>
      </c>
      <c r="E91" s="3">
        <v>11</v>
      </c>
      <c r="F91" s="1" t="str" cm="1">
        <f t="array" ref="F91">_xlfn.SWITCH(E91, 1, "API Misuse", 2, "Incompatability", 3, "Type Problem", 4, "Shape Problem", 5, "Incorrect Numerical Computation", 6, "Incorrect Assignment", 7, "Incorrect Exception Handling", 8, "Misconfiguration", 9, "Concurrency", 10, "Algorithmic Error", 11, "Typo", 12, "Others", 13, "Documentation", 14, "Testing")</f>
        <v>Typo</v>
      </c>
      <c r="G91" s="3">
        <v>1</v>
      </c>
      <c r="H91" s="8" t="str" cm="1">
        <f t="array" ref="H91">_xlfn.SWITCH(G91, 1, "Crash", 2, "Wrong Code", 3, "Bad Performance", 4, "Hang", 5, "Build Failure", 6, "Unreported")</f>
        <v>Crash</v>
      </c>
      <c r="I91" s="7">
        <v>1</v>
      </c>
      <c r="J91" s="9" t="str" cm="1">
        <f t="array" ref="J91">_xlfn.SWITCH($I91, 1, "Node Transformation", 2, "Graph Optimization", 3, "Protobuf", 4, "Tracer", 5, "Validation", 6, "Not Dis.")</f>
        <v>Node Transformation</v>
      </c>
      <c r="L91" s="10" t="e" cm="1">
        <f t="array" ref="L91">_xlfn.SWITCH(K91, 1, "Internal", 2, "External", 3, "Resource")</f>
        <v>#N/A</v>
      </c>
      <c r="N91" s="10" t="e" cm="1">
        <f t="array" ref="N91">_xlfn.SWITCH(M91, 1, "Node", 2, "Tensor", 3, "Conventional")</f>
        <v>#N/A</v>
      </c>
    </row>
    <row r="92" spans="1:14" ht="16" x14ac:dyDescent="0.2">
      <c r="A92" s="4">
        <v>322</v>
      </c>
      <c r="B92" s="5" t="s">
        <v>214</v>
      </c>
      <c r="C92" s="6" t="s">
        <v>215</v>
      </c>
      <c r="E92" s="3">
        <v>3</v>
      </c>
      <c r="F92" s="1" t="str" cm="1">
        <f t="array" ref="F92">_xlfn.SWITCH(E92, 1, "API Misuse", 2, "Incompatability", 3, "Type Problem", 4, "Shape Problem", 5, "Incorrect Numerical Computation", 6, "Incorrect Assignment", 7, "Incorrect Exception Handling", 8, "Misconfiguration", 9, "Concurrency", 10, "Algorithmic Error", 11, "Typo", 12, "Others", 13, "Documentation", 14, "Testing")</f>
        <v>Type Problem</v>
      </c>
      <c r="G92" s="3">
        <v>1</v>
      </c>
      <c r="H92" s="8" t="str" cm="1">
        <f t="array" ref="H92">_xlfn.SWITCH(G92, 1, "Crash", 2, "Wrong Code", 3, "Bad Performance", 4, "Hang", 5, "Build Failure", 6, "Unreported")</f>
        <v>Crash</v>
      </c>
      <c r="I92" s="7">
        <v>1</v>
      </c>
      <c r="J92" s="9" t="str" cm="1">
        <f t="array" ref="J92">_xlfn.SWITCH($I92, 1, "Node Transformation", 2, "Graph Optimization", 3, "Protobuf", 4, "Tracer", 5, "Validation", 6, "Not Dis.")</f>
        <v>Node Transformation</v>
      </c>
      <c r="L92" s="10" t="e" cm="1">
        <f t="array" ref="L92">_xlfn.SWITCH(K92, 1, "Internal", 2, "External", 3, "Resource")</f>
        <v>#N/A</v>
      </c>
      <c r="M92" s="3">
        <v>1</v>
      </c>
      <c r="N92" s="10" t="str" cm="1">
        <f t="array" ref="N92">_xlfn.SWITCH(M92, 1, "Node", 2, "Tensor", 3, "Conventional")</f>
        <v>Node</v>
      </c>
    </row>
    <row r="93" spans="1:14" ht="16" x14ac:dyDescent="0.2">
      <c r="A93" s="4">
        <v>255</v>
      </c>
      <c r="B93" s="5" t="s">
        <v>216</v>
      </c>
      <c r="C93" s="6" t="s">
        <v>217</v>
      </c>
      <c r="E93" s="3">
        <v>1</v>
      </c>
      <c r="F93" s="1" t="str" cm="1">
        <f t="array" ref="F93">_xlfn.SWITCH(E93, 1, "API Misuse", 2, "Incompatability", 3, "Type Problem", 4, "Shape Problem", 5, "Incorrect Numerical Computation", 6, "Incorrect Assignment", 7, "Incorrect Exception Handling", 8, "Misconfiguration", 9, "Concurrency", 10, "Algorithmic Error", 11, "Typo", 12, "Others", 13, "Documentation", 14, "Testing")</f>
        <v>API Misuse</v>
      </c>
      <c r="G93" s="3">
        <v>2</v>
      </c>
      <c r="H93" s="8" t="str" cm="1">
        <f t="array" ref="H93">_xlfn.SWITCH(G93, 1, "Crash", 2, "Wrong Code", 3, "Bad Performance", 4, "Hang", 5, "Build Failure", 6, "Unreported")</f>
        <v>Wrong Code</v>
      </c>
      <c r="I93" s="7">
        <v>1</v>
      </c>
      <c r="J93" s="9" t="str" cm="1">
        <f t="array" ref="J93">_xlfn.SWITCH($I93, 1, "Node Transformation", 2, "Graph Optimization", 3, "Protobuf", 4, "Tracer", 5, "Validation", 6, "Not Dis.")</f>
        <v>Node Transformation</v>
      </c>
      <c r="L93" s="10" t="e" cm="1">
        <f t="array" ref="L93">_xlfn.SWITCH(K93, 1, "Internal", 2, "External", 3, "Resource")</f>
        <v>#N/A</v>
      </c>
      <c r="N93" s="10" t="e" cm="1">
        <f t="array" ref="N93">_xlfn.SWITCH(M93, 1, "Node", 2, "Tensor", 3, "Conventional")</f>
        <v>#N/A</v>
      </c>
    </row>
    <row r="94" spans="1:14" ht="16" x14ac:dyDescent="0.2">
      <c r="A94" s="4">
        <v>202</v>
      </c>
      <c r="B94" s="5" t="s">
        <v>218</v>
      </c>
      <c r="C94" s="6" t="s">
        <v>219</v>
      </c>
      <c r="E94" s="3">
        <v>4</v>
      </c>
      <c r="F94" s="1" t="str" cm="1">
        <f t="array" ref="F94">_xlfn.SWITCH(E94, 1, "API Misuse", 2, "Incompatability", 3, "Type Problem", 4, "Shape Problem", 5, "Incorrect Numerical Computation", 6, "Incorrect Assignment", 7, "Incorrect Exception Handling", 8, "Misconfiguration", 9, "Concurrency", 10, "Algorithmic Error", 11, "Typo", 12, "Others", 13, "Documentation", 14, "Testing")</f>
        <v>Shape Problem</v>
      </c>
      <c r="G94" s="3">
        <v>6</v>
      </c>
      <c r="H94" s="8" t="str" cm="1">
        <f t="array" ref="H94">_xlfn.SWITCH(G94, 1, "Crash", 2, "Wrong Code", 3, "Bad Performance", 4, "Hang", 5, "Build Failure", 6, "Unreported")</f>
        <v>Unreported</v>
      </c>
      <c r="I94" s="7">
        <v>1</v>
      </c>
      <c r="J94" s="9" t="str" cm="1">
        <f t="array" ref="J94">_xlfn.SWITCH($I94, 1, "Node Transformation", 2, "Graph Optimization", 3, "Protobuf", 4, "Tracer", 5, "Validation", 6, "Not Dis.")</f>
        <v>Node Transformation</v>
      </c>
      <c r="L94" s="10" t="e" cm="1">
        <f t="array" ref="L94">_xlfn.SWITCH(K94, 1, "Internal", 2, "External", 3, "Resource")</f>
        <v>#N/A</v>
      </c>
      <c r="N94" s="10" t="e" cm="1">
        <f t="array" ref="N94">_xlfn.SWITCH(M94, 1, "Node", 2, "Tensor", 3, "Conventional")</f>
        <v>#N/A</v>
      </c>
    </row>
    <row r="95" spans="1:14" ht="16" x14ac:dyDescent="0.2">
      <c r="A95" s="3">
        <v>100</v>
      </c>
      <c r="B95" s="3" t="s">
        <v>220</v>
      </c>
      <c r="C95" s="13" t="s">
        <v>221</v>
      </c>
      <c r="E95" s="3">
        <v>4</v>
      </c>
      <c r="F95" s="1" t="str" cm="1">
        <f t="array" ref="F95">_xlfn.SWITCH(E95, 1, "API Misuse", 2, "Incompatability", 3, "Type Problem", 4, "Shape Problem", 5, "Incorrect Numerical Computation", 6, "Incorrect Assignment", 7, "Incorrect Exception Handling", 8, "Misconfiguration", 9, "Concurrency", 10, "Algorithmic Error", 11, "Typo", 12, "Others", 13, "Documentation", 14, "Testing")</f>
        <v>Shape Problem</v>
      </c>
      <c r="G95" s="3">
        <v>2</v>
      </c>
      <c r="H95" s="8" t="str" cm="1">
        <f t="array" ref="H95">_xlfn.SWITCH(G95, 1, "Crash", 2, "Wrong Code", 3, "Bad Performance", 4, "Hang", 5, "Build Failure", 6, "Unreported")</f>
        <v>Wrong Code</v>
      </c>
      <c r="I95" s="7">
        <v>1</v>
      </c>
      <c r="J95" s="9" t="str" cm="1">
        <f t="array" ref="J95">_xlfn.SWITCH($I95, 1, "Node Transformation", 2, "Graph Optimization", 3, "Protobuf", 4, "Tracer", 5, "Validation", 6, "Not Dis.")</f>
        <v>Node Transformation</v>
      </c>
      <c r="L95" s="10" t="e" cm="1">
        <f t="array" ref="L95">_xlfn.SWITCH(K95, 1, "Internal", 2, "External", 3, "Resource")</f>
        <v>#N/A</v>
      </c>
      <c r="N95" s="10" t="e" cm="1">
        <f t="array" ref="N95">_xlfn.SWITCH(M95, 1, "Node", 2, "Tensor", 3, "Conventional")</f>
        <v>#N/A</v>
      </c>
    </row>
    <row r="96" spans="1:14" ht="16" x14ac:dyDescent="0.2">
      <c r="A96" s="4">
        <v>211</v>
      </c>
      <c r="B96" s="5" t="s">
        <v>222</v>
      </c>
      <c r="C96" s="6" t="s">
        <v>223</v>
      </c>
      <c r="E96" s="3">
        <v>3</v>
      </c>
      <c r="F96" s="1" t="str" cm="1">
        <f t="array" ref="F96">_xlfn.SWITCH(E96, 1, "API Misuse", 2, "Incompatability", 3, "Type Problem", 4, "Shape Problem", 5, "Incorrect Numerical Computation", 6, "Incorrect Assignment", 7, "Incorrect Exception Handling", 8, "Misconfiguration", 9, "Concurrency", 10, "Algorithmic Error", 11, "Typo", 12, "Others", 13, "Documentation", 14, "Testing")</f>
        <v>Type Problem</v>
      </c>
      <c r="G96" s="3">
        <v>1</v>
      </c>
      <c r="H96" s="8" t="str" cm="1">
        <f t="array" ref="H96">_xlfn.SWITCH(G96, 1, "Crash", 2, "Wrong Code", 3, "Bad Performance", 4, "Hang", 5, "Build Failure", 6, "Unreported")</f>
        <v>Crash</v>
      </c>
      <c r="I96" s="7">
        <v>1</v>
      </c>
      <c r="J96" s="9" t="str" cm="1">
        <f t="array" ref="J96">_xlfn.SWITCH($I96, 1, "Node Transformation", 2, "Graph Optimization", 3, "Protobuf", 4, "Tracer", 5, "Validation", 6, "Not Dis.")</f>
        <v>Node Transformation</v>
      </c>
      <c r="L96" s="10" t="e" cm="1">
        <f t="array" ref="L96">_xlfn.SWITCH(K96, 1, "Internal", 2, "External", 3, "Resource")</f>
        <v>#N/A</v>
      </c>
      <c r="M96" s="3">
        <v>1</v>
      </c>
      <c r="N96" s="10" t="str" cm="1">
        <f t="array" ref="N96">_xlfn.SWITCH(M96, 1, "Node", 2, "Tensor", 3, "Conventional")</f>
        <v>Node</v>
      </c>
    </row>
    <row r="97" spans="1:14" ht="16" x14ac:dyDescent="0.2">
      <c r="A97" s="4">
        <v>247</v>
      </c>
      <c r="B97" s="5" t="s">
        <v>224</v>
      </c>
      <c r="C97" s="6" t="s">
        <v>225</v>
      </c>
      <c r="E97" s="3">
        <v>2</v>
      </c>
      <c r="F97" s="1" t="str" cm="1">
        <f t="array" ref="F97">_xlfn.SWITCH(E97, 1, "API Misuse", 2, "Incompatability", 3, "Type Problem", 4, "Shape Problem", 5, "Incorrect Numerical Computation", 6, "Incorrect Assignment", 7, "Incorrect Exception Handling", 8, "Misconfiguration", 9, "Concurrency", 10, "Algorithmic Error", 11, "Typo", 12, "Others", 13, "Documentation", 14, "Testing")</f>
        <v>Incompatability</v>
      </c>
      <c r="G97" s="3">
        <v>1</v>
      </c>
      <c r="H97" s="8" t="str" cm="1">
        <f t="array" ref="H97">_xlfn.SWITCH(G97, 1, "Crash", 2, "Wrong Code", 3, "Bad Performance", 4, "Hang", 5, "Build Failure", 6, "Unreported")</f>
        <v>Crash</v>
      </c>
      <c r="I97" s="7">
        <v>1</v>
      </c>
      <c r="J97" s="9" t="str" cm="1">
        <f t="array" ref="J97">_xlfn.SWITCH($I97, 1, "Node Transformation", 2, "Graph Optimization", 3, "Protobuf", 4, "Tracer", 5, "Validation", 6, "Not Dis.")</f>
        <v>Node Transformation</v>
      </c>
      <c r="K97" s="3">
        <v>2</v>
      </c>
      <c r="L97" s="10" t="str" cm="1">
        <f t="array" ref="L97">_xlfn.SWITCH(K97, 1, "Internal", 2, "External", 3, "Resource")</f>
        <v>External</v>
      </c>
      <c r="N97" s="10" t="e" cm="1">
        <f t="array" ref="N97">_xlfn.SWITCH(M97, 1, "Node", 2, "Tensor", 3, "Conventional")</f>
        <v>#N/A</v>
      </c>
    </row>
    <row r="98" spans="1:14" ht="16" x14ac:dyDescent="0.2">
      <c r="A98" s="4">
        <v>285</v>
      </c>
      <c r="B98" s="5" t="s">
        <v>226</v>
      </c>
      <c r="C98" s="6" t="s">
        <v>227</v>
      </c>
      <c r="E98" s="3">
        <v>3</v>
      </c>
      <c r="F98" s="1" t="str" cm="1">
        <f t="array" ref="F98">_xlfn.SWITCH(E98, 1, "API Misuse", 2, "Incompatability", 3, "Type Problem", 4, "Shape Problem", 5, "Incorrect Numerical Computation", 6, "Incorrect Assignment", 7, "Incorrect Exception Handling", 8, "Misconfiguration", 9, "Concurrency", 10, "Algorithmic Error", 11, "Typo", 12, "Others", 13, "Documentation", 14, "Testing")</f>
        <v>Type Problem</v>
      </c>
      <c r="G98" s="3">
        <v>2</v>
      </c>
      <c r="H98" s="8" t="str" cm="1">
        <f t="array" ref="H98">_xlfn.SWITCH(G98, 1, "Crash", 2, "Wrong Code", 3, "Bad Performance", 4, "Hang", 5, "Build Failure", 6, "Unreported")</f>
        <v>Wrong Code</v>
      </c>
      <c r="I98" s="7">
        <v>1</v>
      </c>
      <c r="J98" s="9" t="str" cm="1">
        <f t="array" ref="J98">_xlfn.SWITCH($I98, 1, "Node Transformation", 2, "Graph Optimization", 3, "Protobuf", 4, "Tracer", 5, "Validation", 6, "Not Dis.")</f>
        <v>Node Transformation</v>
      </c>
      <c r="L98" s="10" t="e" cm="1">
        <f t="array" ref="L98">_xlfn.SWITCH(K98, 1, "Internal", 2, "External", 3, "Resource")</f>
        <v>#N/A</v>
      </c>
      <c r="M98" s="3">
        <v>1</v>
      </c>
      <c r="N98" s="10" t="str" cm="1">
        <f t="array" ref="N98">_xlfn.SWITCH(M98, 1, "Node", 2, "Tensor", 3, "Conventional")</f>
        <v>Node</v>
      </c>
    </row>
    <row r="99" spans="1:14" ht="16" x14ac:dyDescent="0.2">
      <c r="A99" s="4">
        <v>242</v>
      </c>
      <c r="B99" s="5" t="s">
        <v>228</v>
      </c>
      <c r="C99" s="6" t="s">
        <v>229</v>
      </c>
      <c r="E99" s="3">
        <v>2</v>
      </c>
      <c r="F99" s="1" t="str" cm="1">
        <f t="array" ref="F99">_xlfn.SWITCH(E99, 1, "API Misuse", 2, "Incompatability", 3, "Type Problem", 4, "Shape Problem", 5, "Incorrect Numerical Computation", 6, "Incorrect Assignment", 7, "Incorrect Exception Handling", 8, "Misconfiguration", 9, "Concurrency", 10, "Algorithmic Error", 11, "Typo", 12, "Others", 13, "Documentation", 14, "Testing")</f>
        <v>Incompatability</v>
      </c>
      <c r="G99" s="3">
        <v>1</v>
      </c>
      <c r="H99" s="8" t="str" cm="1">
        <f t="array" ref="H99">_xlfn.SWITCH(G99, 1, "Crash", 2, "Wrong Code", 3, "Bad Performance", 4, "Hang", 5, "Build Failure", 6, "Unreported")</f>
        <v>Crash</v>
      </c>
      <c r="I99" s="7">
        <v>1</v>
      </c>
      <c r="J99" s="9" t="str" cm="1">
        <f t="array" ref="J99">_xlfn.SWITCH($I99, 1, "Node Transformation", 2, "Graph Optimization", 3, "Protobuf", 4, "Tracer", 5, "Validation", 6, "Not Dis.")</f>
        <v>Node Transformation</v>
      </c>
      <c r="K99" s="3">
        <v>2</v>
      </c>
      <c r="L99" s="10" t="str" cm="1">
        <f t="array" ref="L99">_xlfn.SWITCH(K99, 1, "Internal", 2, "External", 3, "Resource")</f>
        <v>External</v>
      </c>
      <c r="N99" s="10" t="e" cm="1">
        <f t="array" ref="N99">_xlfn.SWITCH(M99, 1, "Node", 2, "Tensor", 3, "Conventional")</f>
        <v>#N/A</v>
      </c>
    </row>
    <row r="100" spans="1:14" ht="16" x14ac:dyDescent="0.2">
      <c r="A100" s="4">
        <v>209</v>
      </c>
      <c r="B100" s="5" t="s">
        <v>230</v>
      </c>
      <c r="C100" s="6" t="s">
        <v>231</v>
      </c>
      <c r="E100" s="3">
        <v>2</v>
      </c>
      <c r="F100" s="1" t="str" cm="1">
        <f t="array" ref="F100">_xlfn.SWITCH(E100, 1, "API Misuse", 2, "Incompatability", 3, "Type Problem", 4, "Shape Problem", 5, "Incorrect Numerical Computation", 6, "Incorrect Assignment", 7, "Incorrect Exception Handling", 8, "Misconfiguration", 9, "Concurrency", 10, "Algorithmic Error", 11, "Typo", 12, "Others", 13, "Documentation", 14, "Testing")</f>
        <v>Incompatability</v>
      </c>
      <c r="G100" s="3">
        <v>1</v>
      </c>
      <c r="H100" s="8" t="str" cm="1">
        <f t="array" ref="H100">_xlfn.SWITCH(G100, 1, "Crash", 2, "Wrong Code", 3, "Bad Performance", 4, "Hang", 5, "Build Failure", 6, "Unreported")</f>
        <v>Crash</v>
      </c>
      <c r="I100" s="7">
        <v>1</v>
      </c>
      <c r="J100" s="9" t="str" cm="1">
        <f t="array" ref="J100">_xlfn.SWITCH($I100, 1, "Node Transformation", 2, "Graph Optimization", 3, "Protobuf", 4, "Tracer", 5, "Validation", 6, "Not Dis.")</f>
        <v>Node Transformation</v>
      </c>
      <c r="K100" s="3">
        <v>2</v>
      </c>
      <c r="L100" s="10" t="str" cm="1">
        <f t="array" ref="L100">_xlfn.SWITCH(K100, 1, "Internal", 2, "External", 3, "Resource")</f>
        <v>External</v>
      </c>
      <c r="N100" s="10" t="e" cm="1">
        <f t="array" ref="N100">_xlfn.SWITCH(M100, 1, "Node", 2, "Tensor", 3, "Conventional")</f>
        <v>#N/A</v>
      </c>
    </row>
    <row r="101" spans="1:14" ht="16" x14ac:dyDescent="0.2">
      <c r="A101" s="4">
        <v>146</v>
      </c>
      <c r="B101" s="5" t="s">
        <v>232</v>
      </c>
      <c r="C101" s="6" t="s">
        <v>233</v>
      </c>
      <c r="E101" s="3">
        <v>7</v>
      </c>
      <c r="F101" s="1" t="str" cm="1">
        <f t="array" ref="F101">_xlfn.SWITCH(E101, 1, "API Misuse", 2, "Incompatability", 3, "Type Problem", 4, "Shape Problem", 5, "Incorrect Numerical Computation", 6, "Incorrect Assignment", 7, "Incorrect Exception Handling", 8, "Misconfiguration", 9, "Concurrency", 10, "Algorithmic Error", 11, "Typo", 12, "Others", 13, "Documentation", 14, "Testing")</f>
        <v>Incorrect Exception Handling</v>
      </c>
      <c r="G101" s="3">
        <v>1</v>
      </c>
      <c r="H101" s="8" t="str" cm="1">
        <f t="array" ref="H101">_xlfn.SWITCH(G101, 1, "Crash", 2, "Wrong Code", 3, "Bad Performance", 4, "Hang", 5, "Build Failure", 6, "Unreported")</f>
        <v>Crash</v>
      </c>
      <c r="I101" s="7">
        <v>4</v>
      </c>
      <c r="J101" s="9" t="str" cm="1">
        <f t="array" ref="J101">_xlfn.SWITCH($I101, 1, "Node Transformation", 2, "Graph Optimization", 3, "Protobuf", 4, "Tracer", 5, "Validation", 6, "Not Dis.")</f>
        <v>Tracer</v>
      </c>
      <c r="L101" s="10" t="e" cm="1">
        <f t="array" ref="L101">_xlfn.SWITCH(K101, 1, "Internal", 2, "External", 3, "Resource")</f>
        <v>#N/A</v>
      </c>
      <c r="N101" s="10" t="e" cm="1">
        <f t="array" ref="N101">_xlfn.SWITCH(M101, 1, "Node", 2, "Tensor", 3, "Conventional")</f>
        <v>#N/A</v>
      </c>
    </row>
    <row r="102" spans="1:14" ht="13" x14ac:dyDescent="0.15">
      <c r="F102" s="1"/>
    </row>
  </sheetData>
  <hyperlinks>
    <hyperlink ref="C1" r:id="rId1" xr:uid="{00000000-0004-0000-0000-000000000000}"/>
    <hyperlink ref="C2" r:id="rId2" xr:uid="{00000000-0004-0000-0000-000001000000}"/>
    <hyperlink ref="C3" r:id="rId3" xr:uid="{00000000-0004-0000-0000-000002000000}"/>
    <hyperlink ref="C4" r:id="rId4" xr:uid="{00000000-0004-0000-0000-000003000000}"/>
    <hyperlink ref="C5" r:id="rId5" xr:uid="{00000000-0004-0000-0000-000004000000}"/>
    <hyperlink ref="C6" r:id="rId6" xr:uid="{00000000-0004-0000-0000-000005000000}"/>
    <hyperlink ref="C7" r:id="rId7" xr:uid="{00000000-0004-0000-0000-000006000000}"/>
    <hyperlink ref="C8" r:id="rId8" xr:uid="{00000000-0004-0000-0000-000007000000}"/>
    <hyperlink ref="C9" r:id="rId9" xr:uid="{00000000-0004-0000-0000-000008000000}"/>
    <hyperlink ref="C10" r:id="rId10" xr:uid="{00000000-0004-0000-0000-000009000000}"/>
    <hyperlink ref="C11" r:id="rId11" xr:uid="{00000000-0004-0000-0000-00000A000000}"/>
    <hyperlink ref="C12" r:id="rId12" xr:uid="{00000000-0004-0000-0000-00000B000000}"/>
    <hyperlink ref="C13" r:id="rId13" xr:uid="{00000000-0004-0000-0000-00000C000000}"/>
    <hyperlink ref="C14" r:id="rId14" xr:uid="{00000000-0004-0000-0000-00000D000000}"/>
    <hyperlink ref="C15" r:id="rId15" xr:uid="{00000000-0004-0000-0000-00000E000000}"/>
    <hyperlink ref="C16" r:id="rId16" xr:uid="{00000000-0004-0000-0000-00000F000000}"/>
    <hyperlink ref="C17" r:id="rId17" xr:uid="{00000000-0004-0000-0000-000010000000}"/>
    <hyperlink ref="C18" r:id="rId18" xr:uid="{00000000-0004-0000-0000-000011000000}"/>
    <hyperlink ref="C19" r:id="rId19" xr:uid="{00000000-0004-0000-0000-000012000000}"/>
    <hyperlink ref="C20" r:id="rId20" xr:uid="{00000000-0004-0000-0000-000013000000}"/>
    <hyperlink ref="C21" r:id="rId21" xr:uid="{00000000-0004-0000-0000-000014000000}"/>
    <hyperlink ref="C22" r:id="rId22" xr:uid="{00000000-0004-0000-0000-000015000000}"/>
    <hyperlink ref="C23" r:id="rId23" xr:uid="{00000000-0004-0000-0000-000016000000}"/>
    <hyperlink ref="C24" r:id="rId24" xr:uid="{00000000-0004-0000-0000-000017000000}"/>
    <hyperlink ref="C25" r:id="rId25" xr:uid="{00000000-0004-0000-0000-000018000000}"/>
    <hyperlink ref="C26" r:id="rId26" xr:uid="{00000000-0004-0000-0000-000019000000}"/>
    <hyperlink ref="C27" r:id="rId27" xr:uid="{00000000-0004-0000-0000-00001A000000}"/>
    <hyperlink ref="C28" r:id="rId28" xr:uid="{00000000-0004-0000-0000-00001B000000}"/>
    <hyperlink ref="C29" r:id="rId29" xr:uid="{00000000-0004-0000-0000-00001C000000}"/>
    <hyperlink ref="C30" r:id="rId30" xr:uid="{00000000-0004-0000-0000-00001D000000}"/>
    <hyperlink ref="C31" r:id="rId31" xr:uid="{00000000-0004-0000-0000-00001E000000}"/>
    <hyperlink ref="C32" r:id="rId32" xr:uid="{00000000-0004-0000-0000-00001F000000}"/>
    <hyperlink ref="C33" r:id="rId33" xr:uid="{00000000-0004-0000-0000-000020000000}"/>
    <hyperlink ref="C34" r:id="rId34" xr:uid="{00000000-0004-0000-0000-000021000000}"/>
    <hyperlink ref="C35" r:id="rId35" xr:uid="{00000000-0004-0000-0000-000022000000}"/>
    <hyperlink ref="C36" r:id="rId36" xr:uid="{00000000-0004-0000-0000-000023000000}"/>
    <hyperlink ref="C37" r:id="rId37" xr:uid="{00000000-0004-0000-0000-000024000000}"/>
    <hyperlink ref="C38" r:id="rId38" xr:uid="{00000000-0004-0000-0000-000025000000}"/>
    <hyperlink ref="C39" r:id="rId39" xr:uid="{00000000-0004-0000-0000-000026000000}"/>
    <hyperlink ref="C40" r:id="rId40" xr:uid="{00000000-0004-0000-0000-000027000000}"/>
    <hyperlink ref="C41" r:id="rId41" xr:uid="{00000000-0004-0000-0000-000028000000}"/>
    <hyperlink ref="C42" r:id="rId42" xr:uid="{00000000-0004-0000-0000-000029000000}"/>
    <hyperlink ref="C43" r:id="rId43" xr:uid="{00000000-0004-0000-0000-00002A000000}"/>
    <hyperlink ref="C44" r:id="rId44" xr:uid="{00000000-0004-0000-0000-00002B000000}"/>
    <hyperlink ref="C45" r:id="rId45" xr:uid="{00000000-0004-0000-0000-00002C000000}"/>
    <hyperlink ref="C46" r:id="rId46" xr:uid="{00000000-0004-0000-0000-00002D000000}"/>
    <hyperlink ref="C47" r:id="rId47" xr:uid="{00000000-0004-0000-0000-00002E000000}"/>
    <hyperlink ref="C48" r:id="rId48" xr:uid="{00000000-0004-0000-0000-00002F000000}"/>
    <hyperlink ref="C49" r:id="rId49" xr:uid="{00000000-0004-0000-0000-000030000000}"/>
    <hyperlink ref="C50" r:id="rId50" xr:uid="{00000000-0004-0000-0000-000031000000}"/>
    <hyperlink ref="C51" r:id="rId51" xr:uid="{00000000-0004-0000-0000-000032000000}"/>
    <hyperlink ref="C52" r:id="rId52" xr:uid="{00000000-0004-0000-0000-000033000000}"/>
    <hyperlink ref="C53" r:id="rId53" xr:uid="{00000000-0004-0000-0000-000034000000}"/>
    <hyperlink ref="C54" r:id="rId54" xr:uid="{00000000-0004-0000-0000-000035000000}"/>
    <hyperlink ref="C55" r:id="rId55" xr:uid="{00000000-0004-0000-0000-000036000000}"/>
    <hyperlink ref="C56" r:id="rId56" xr:uid="{00000000-0004-0000-0000-000037000000}"/>
    <hyperlink ref="C57" r:id="rId57" xr:uid="{00000000-0004-0000-0000-000038000000}"/>
    <hyperlink ref="C58" r:id="rId58" xr:uid="{00000000-0004-0000-0000-000039000000}"/>
    <hyperlink ref="C59" r:id="rId59" xr:uid="{00000000-0004-0000-0000-00003A000000}"/>
    <hyperlink ref="C60" r:id="rId60" xr:uid="{00000000-0004-0000-0000-00003B000000}"/>
    <hyperlink ref="C61" r:id="rId61" xr:uid="{00000000-0004-0000-0000-00003C000000}"/>
    <hyperlink ref="C62" r:id="rId62" xr:uid="{00000000-0004-0000-0000-00003D000000}"/>
    <hyperlink ref="C63" r:id="rId63" xr:uid="{00000000-0004-0000-0000-00003E000000}"/>
    <hyperlink ref="C64" r:id="rId64" xr:uid="{00000000-0004-0000-0000-00003F000000}"/>
    <hyperlink ref="C65" r:id="rId65" xr:uid="{00000000-0004-0000-0000-000040000000}"/>
    <hyperlink ref="C66" r:id="rId66" xr:uid="{00000000-0004-0000-0000-000041000000}"/>
    <hyperlink ref="C67" r:id="rId67" xr:uid="{00000000-0004-0000-0000-000042000000}"/>
    <hyperlink ref="C68" r:id="rId68" xr:uid="{00000000-0004-0000-0000-000043000000}"/>
    <hyperlink ref="C69" r:id="rId69" xr:uid="{00000000-0004-0000-0000-000044000000}"/>
    <hyperlink ref="C70" r:id="rId70" xr:uid="{00000000-0004-0000-0000-000045000000}"/>
    <hyperlink ref="C71" r:id="rId71" xr:uid="{00000000-0004-0000-0000-000046000000}"/>
    <hyperlink ref="C72" r:id="rId72" xr:uid="{00000000-0004-0000-0000-000047000000}"/>
    <hyperlink ref="C73" r:id="rId73" xr:uid="{00000000-0004-0000-0000-000048000000}"/>
    <hyperlink ref="C74" r:id="rId74" xr:uid="{00000000-0004-0000-0000-000049000000}"/>
    <hyperlink ref="C75" r:id="rId75" xr:uid="{00000000-0004-0000-0000-00004A000000}"/>
    <hyperlink ref="C76" r:id="rId76" xr:uid="{00000000-0004-0000-0000-00004B000000}"/>
    <hyperlink ref="C77" r:id="rId77" xr:uid="{00000000-0004-0000-0000-00004C000000}"/>
    <hyperlink ref="C78" r:id="rId78" xr:uid="{00000000-0004-0000-0000-00004D000000}"/>
    <hyperlink ref="C79" r:id="rId79" xr:uid="{00000000-0004-0000-0000-00004E000000}"/>
    <hyperlink ref="C80" r:id="rId80" xr:uid="{00000000-0004-0000-0000-00004F000000}"/>
    <hyperlink ref="C81" r:id="rId81" xr:uid="{00000000-0004-0000-0000-000050000000}"/>
    <hyperlink ref="C82" r:id="rId82" xr:uid="{00000000-0004-0000-0000-000051000000}"/>
    <hyperlink ref="C83" r:id="rId83" xr:uid="{00000000-0004-0000-0000-000052000000}"/>
    <hyperlink ref="C84" r:id="rId84" xr:uid="{00000000-0004-0000-0000-000053000000}"/>
    <hyperlink ref="C85" r:id="rId85" xr:uid="{00000000-0004-0000-0000-000054000000}"/>
    <hyperlink ref="C86" r:id="rId86" xr:uid="{00000000-0004-0000-0000-000055000000}"/>
    <hyperlink ref="C87" r:id="rId87" xr:uid="{00000000-0004-0000-0000-000056000000}"/>
    <hyperlink ref="C88" r:id="rId88" xr:uid="{00000000-0004-0000-0000-000057000000}"/>
    <hyperlink ref="C89" r:id="rId89" xr:uid="{00000000-0004-0000-0000-000058000000}"/>
    <hyperlink ref="C90" r:id="rId90" xr:uid="{00000000-0004-0000-0000-000059000000}"/>
    <hyperlink ref="C91" r:id="rId91" xr:uid="{00000000-0004-0000-0000-00005A000000}"/>
    <hyperlink ref="C92" r:id="rId92" xr:uid="{00000000-0004-0000-0000-00005B000000}"/>
    <hyperlink ref="C93" r:id="rId93" xr:uid="{00000000-0004-0000-0000-00005C000000}"/>
    <hyperlink ref="C94" r:id="rId94" xr:uid="{00000000-0004-0000-0000-00005D000000}"/>
    <hyperlink ref="C95" r:id="rId95" xr:uid="{00000000-0004-0000-0000-00005E000000}"/>
    <hyperlink ref="C96" r:id="rId96" xr:uid="{00000000-0004-0000-0000-00005F000000}"/>
    <hyperlink ref="C97" r:id="rId97" xr:uid="{00000000-0004-0000-0000-000060000000}"/>
    <hyperlink ref="C98" r:id="rId98" xr:uid="{00000000-0004-0000-0000-000061000000}"/>
    <hyperlink ref="C99" r:id="rId99" xr:uid="{00000000-0004-0000-0000-000062000000}"/>
    <hyperlink ref="C100" r:id="rId100" xr:uid="{00000000-0004-0000-0000-000063000000}"/>
    <hyperlink ref="C101" r:id="rId101" xr:uid="{00000000-0004-0000-0000-00006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108"/>
  <sheetViews>
    <sheetView tabSelected="1" topLeftCell="A59" zoomScale="82" workbookViewId="0">
      <selection activeCell="P90" sqref="P90"/>
    </sheetView>
  </sheetViews>
  <sheetFormatPr baseColWidth="10" defaultColWidth="12.6640625" defaultRowHeight="15.75" customHeight="1" x14ac:dyDescent="0.15"/>
  <cols>
    <col min="2" max="2" width="36.1640625" customWidth="1"/>
    <col min="3" max="3" width="45.6640625" customWidth="1"/>
    <col min="4" max="4" width="17" customWidth="1"/>
    <col min="18" max="18" width="28.1640625" customWidth="1"/>
    <col min="20" max="20" width="14" customWidth="1"/>
  </cols>
  <sheetData>
    <row r="1" spans="1:21" s="34" customFormat="1" ht="15.75" customHeight="1" x14ac:dyDescent="0.15">
      <c r="A1" s="29" t="s">
        <v>0</v>
      </c>
      <c r="B1" s="29" t="s">
        <v>1</v>
      </c>
      <c r="C1" s="29" t="s">
        <v>2</v>
      </c>
      <c r="D1" s="29" t="s">
        <v>3</v>
      </c>
      <c r="E1" s="29" t="s">
        <v>4</v>
      </c>
      <c r="F1" s="29" t="s">
        <v>5</v>
      </c>
      <c r="G1" s="29" t="s">
        <v>6</v>
      </c>
      <c r="H1" s="29" t="s">
        <v>7</v>
      </c>
      <c r="I1" s="29" t="s">
        <v>8</v>
      </c>
      <c r="J1" s="29" t="s">
        <v>9</v>
      </c>
      <c r="K1" s="25" t="s">
        <v>10</v>
      </c>
      <c r="L1" s="25" t="s">
        <v>11</v>
      </c>
      <c r="M1" s="25" t="s">
        <v>12</v>
      </c>
      <c r="N1" s="25" t="s">
        <v>13</v>
      </c>
    </row>
    <row r="2" spans="1:21" s="34" customFormat="1" x14ac:dyDescent="0.2">
      <c r="A2" s="26">
        <v>89</v>
      </c>
      <c r="B2" s="27" t="s">
        <v>234</v>
      </c>
      <c r="C2" s="35" t="s">
        <v>235</v>
      </c>
      <c r="D2" s="29"/>
      <c r="E2" s="31">
        <v>2</v>
      </c>
      <c r="F2" s="29" t="str" cm="1">
        <f t="array" ref="F2">_xlfn.SWITCH(E2, 1, "API Misuse", 2, "Incompatability", 3, "Type Problem", 4, "Shape Problem", 5, "Incorrect Numerical Computation", 6, "Incorrect Assignment", 7, "Incorrect Exception Handling", 8, "Misconfiguration", 9, "Concurrency", 10, "Algorithmic Error", 11, "Typo", 12, "Others", 13, "Documentation", 14, "Testing")</f>
        <v>Incompatability</v>
      </c>
      <c r="G2" s="31">
        <v>1</v>
      </c>
      <c r="H2" s="30" t="str" cm="1">
        <f t="array" ref="H2">_xlfn.SWITCH(G2, 1, "Crash", 2, "Wrong Code", 3, "Bad Performance", 4, "Hang", 5, "Build Failure", 6, "Unreported")</f>
        <v>Crash</v>
      </c>
      <c r="I2" s="31">
        <v>1</v>
      </c>
      <c r="J2" s="32" t="str" cm="1">
        <f t="array" ref="J2">_xlfn.SWITCH($I2, 1, "Node Transformation", 2, "Graph Optimization", 3, "Protobuf", 4, "Tracer", 5, "Validation", 6, "Not Dis.")</f>
        <v>Node Transformation</v>
      </c>
      <c r="K2" s="25">
        <v>2</v>
      </c>
      <c r="L2" s="33" t="str" cm="1">
        <f t="array" ref="L2">_xlfn.SWITCH(K2, 1, "Internal", 2, "External", 3, "Resource")</f>
        <v>External</v>
      </c>
      <c r="N2" s="33" t="e" cm="1">
        <f t="array" ref="N2">_xlfn.SWITCH(M2, 1, "Node", 2, "Tensor", 3, "Conventional")</f>
        <v>#N/A</v>
      </c>
      <c r="O2" s="33"/>
      <c r="R2" s="36" t="s">
        <v>16</v>
      </c>
      <c r="S2" s="37">
        <f>COUNTIF(E$2:E$101,1)</f>
        <v>6</v>
      </c>
      <c r="T2" s="36" t="s">
        <v>17</v>
      </c>
      <c r="U2" s="37">
        <f>COUNTIF(G$2:G$101,1)</f>
        <v>50</v>
      </c>
    </row>
    <row r="3" spans="1:21" s="34" customFormat="1" x14ac:dyDescent="0.2">
      <c r="A3" s="26">
        <v>191</v>
      </c>
      <c r="B3" s="27" t="s">
        <v>236</v>
      </c>
      <c r="C3" s="35" t="s">
        <v>237</v>
      </c>
      <c r="E3" s="25">
        <v>10</v>
      </c>
      <c r="F3" s="29" t="str" cm="1">
        <f t="array" ref="F3">_xlfn.SWITCH(E3, 1, "API Misuse", 2, "Incompatability", 3, "Type Problem", 4, "Shape Problem", 5, "Incorrect Numerical Computation", 6, "Incorrect Assignment", 7, "Incorrect Exception Handling", 8, "Misconfiguration", 9, "Concurrency", 10, "Algorithmic Error", 11, "Typo", 12, "Others", 13, "Documentation", 14, "Testing")</f>
        <v>Algorithmic Error</v>
      </c>
      <c r="G3" s="25">
        <v>2</v>
      </c>
      <c r="H3" s="30" t="str" cm="1">
        <f t="array" ref="H3">_xlfn.SWITCH(G3, 1, "Crash", 2, "Wrong Code", 3, "Bad Performance", 4, "Hang", 5, "Build Failure", 6, "Unreported")</f>
        <v>Wrong Code</v>
      </c>
      <c r="I3" s="31">
        <v>2</v>
      </c>
      <c r="J3" s="32" t="str" cm="1">
        <f t="array" ref="J3">_xlfn.SWITCH($I3, 1, "Node Transformation", 2, "Graph Optimization", 3, "Protobuf", 4, "Tracer", 5, "Validation", 6, "Not Dis.")</f>
        <v>Graph Optimization</v>
      </c>
      <c r="L3" s="33" t="e" cm="1">
        <f t="array" ref="L3">_xlfn.SWITCH(K3, 1, "Internal", 2, "External", 3, "Resource")</f>
        <v>#N/A</v>
      </c>
      <c r="N3" s="33" t="e" cm="1">
        <f t="array" ref="N3">_xlfn.SWITCH(M3, 1, "Node", 2, "Tensor", 3, "Conventional")</f>
        <v>#N/A</v>
      </c>
      <c r="O3" s="33"/>
      <c r="R3" s="36" t="s">
        <v>20</v>
      </c>
      <c r="S3" s="37">
        <f>COUNTIF(E$2:E$101,2)</f>
        <v>25</v>
      </c>
      <c r="T3" s="36" t="s">
        <v>21</v>
      </c>
      <c r="U3" s="37">
        <f>COUNTIF(G$2:G$101,2)</f>
        <v>35</v>
      </c>
    </row>
    <row r="4" spans="1:21" s="34" customFormat="1" x14ac:dyDescent="0.2">
      <c r="A4" s="26">
        <v>26</v>
      </c>
      <c r="B4" s="27" t="s">
        <v>238</v>
      </c>
      <c r="C4" s="35" t="s">
        <v>239</v>
      </c>
      <c r="E4" s="25">
        <v>2</v>
      </c>
      <c r="F4" s="29" t="str" cm="1">
        <f t="array" ref="F4">_xlfn.SWITCH(E4, 1, "API Misuse", 2, "Incompatability", 3, "Type Problem", 4, "Shape Problem", 5, "Incorrect Numerical Computation", 6, "Incorrect Assignment", 7, "Incorrect Exception Handling", 8, "Misconfiguration", 9, "Concurrency", 10, "Algorithmic Error", 11, "Typo", 12, "Others", 13, "Documentation", 14, "Testing")</f>
        <v>Incompatability</v>
      </c>
      <c r="G4" s="25">
        <v>2</v>
      </c>
      <c r="H4" s="30" t="str" cm="1">
        <f t="array" ref="H4">_xlfn.SWITCH(G4, 1, "Crash", 2, "Wrong Code", 3, "Bad Performance", 4, "Hang", 5, "Build Failure", 6, "Unreported")</f>
        <v>Wrong Code</v>
      </c>
      <c r="I4" s="31">
        <v>1</v>
      </c>
      <c r="J4" s="32" t="str" cm="1">
        <f t="array" ref="J4">_xlfn.SWITCH($I4, 1, "Node Transformation", 2, "Graph Optimization", 3, "Protobuf", 4, "Tracer", 5, "Validation", 6, "Not Dis.")</f>
        <v>Node Transformation</v>
      </c>
      <c r="K4" s="25">
        <v>2</v>
      </c>
      <c r="L4" s="33" t="str" cm="1">
        <f t="array" ref="L4">_xlfn.SWITCH(K4, 1, "Internal", 2, "External", 3, "Resource")</f>
        <v>External</v>
      </c>
      <c r="N4" s="33" t="e" cm="1">
        <f t="array" ref="N4">_xlfn.SWITCH(M4, 1, "Node", 2, "Tensor", 3, "Conventional")</f>
        <v>#N/A</v>
      </c>
      <c r="O4" s="33"/>
      <c r="R4" s="36" t="s">
        <v>24</v>
      </c>
      <c r="S4" s="37">
        <f>COUNTIF(E$2:E$101,3)</f>
        <v>25</v>
      </c>
      <c r="T4" s="29" t="s">
        <v>25</v>
      </c>
      <c r="U4" s="37">
        <f>COUNTIF(G$2:G$101,3)</f>
        <v>2</v>
      </c>
    </row>
    <row r="5" spans="1:21" s="34" customFormat="1" x14ac:dyDescent="0.2">
      <c r="A5" s="26">
        <v>195</v>
      </c>
      <c r="B5" s="27" t="s">
        <v>240</v>
      </c>
      <c r="C5" s="35" t="s">
        <v>241</v>
      </c>
      <c r="E5" s="25">
        <v>10</v>
      </c>
      <c r="F5" s="29" t="str" cm="1">
        <f t="array" ref="F5">_xlfn.SWITCH(E5, 1, "API Misuse", 2, "Incompatability", 3, "Type Problem", 4, "Shape Problem", 5, "Incorrect Numerical Computation", 6, "Incorrect Assignment", 7, "Incorrect Exception Handling", 8, "Misconfiguration", 9, "Concurrency", 10, "Algorithmic Error", 11, "Typo", 12, "Others", 13, "Documentation", 14, "Testing")</f>
        <v>Algorithmic Error</v>
      </c>
      <c r="G5" s="25">
        <v>2</v>
      </c>
      <c r="H5" s="30" t="str" cm="1">
        <f t="array" ref="H5">_xlfn.SWITCH(G5, 1, "Crash", 2, "Wrong Code", 3, "Bad Performance", 4, "Hang", 5, "Build Failure", 6, "Unreported")</f>
        <v>Wrong Code</v>
      </c>
      <c r="I5" s="31">
        <v>1</v>
      </c>
      <c r="J5" s="32" t="str" cm="1">
        <f t="array" ref="J5">_xlfn.SWITCH($I5, 1, "Node Transformation", 2, "Graph Optimization", 3, "Protobuf", 4, "Tracer", 5, "Validation", 6, "Not Dis.")</f>
        <v>Node Transformation</v>
      </c>
      <c r="L5" s="33" t="e" cm="1">
        <f t="array" ref="L5">_xlfn.SWITCH(K5, 1, "Internal", 2, "External", 3, "Resource")</f>
        <v>#N/A</v>
      </c>
      <c r="N5" s="33" t="e" cm="1">
        <f t="array" ref="N5">_xlfn.SWITCH(M5, 1, "Node", 2, "Tensor", 3, "Conventional")</f>
        <v>#N/A</v>
      </c>
      <c r="O5" s="33"/>
      <c r="R5" s="36" t="s">
        <v>28</v>
      </c>
      <c r="S5" s="37">
        <f>COUNTIF(E$2:E$101,4)</f>
        <v>9</v>
      </c>
      <c r="T5" s="36" t="s">
        <v>29</v>
      </c>
      <c r="U5" s="37">
        <f>COUNTIF(G$2:G$101,4)</f>
        <v>0</v>
      </c>
    </row>
    <row r="6" spans="1:21" s="34" customFormat="1" x14ac:dyDescent="0.2">
      <c r="A6" s="26">
        <v>124</v>
      </c>
      <c r="B6" s="27" t="s">
        <v>242</v>
      </c>
      <c r="C6" s="35" t="s">
        <v>243</v>
      </c>
      <c r="E6" s="25">
        <v>3</v>
      </c>
      <c r="F6" s="29" t="str" cm="1">
        <f t="array" ref="F6">_xlfn.SWITCH(E6, 1, "API Misuse", 2, "Incompatability", 3, "Type Problem", 4, "Shape Problem", 5, "Incorrect Numerical Computation", 6, "Incorrect Assignment", 7, "Incorrect Exception Handling", 8, "Misconfiguration", 9, "Concurrency", 10, "Algorithmic Error", 11, "Typo", 12, "Others", 13, "Documentation", 14, "Testing")</f>
        <v>Type Problem</v>
      </c>
      <c r="G6" s="25">
        <v>2</v>
      </c>
      <c r="H6" s="30" t="str" cm="1">
        <f t="array" ref="H6">_xlfn.SWITCH(G6, 1, "Crash", 2, "Wrong Code", 3, "Bad Performance", 4, "Hang", 5, "Build Failure", 6, "Unreported")</f>
        <v>Wrong Code</v>
      </c>
      <c r="I6" s="31">
        <v>1</v>
      </c>
      <c r="J6" s="32" t="str" cm="1">
        <f t="array" ref="J6">_xlfn.SWITCH($I6, 1, "Node Transformation", 2, "Graph Optimization", 3, "Protobuf", 4, "Tracer", 5, "Validation", 6, "Not Dis.")</f>
        <v>Node Transformation</v>
      </c>
      <c r="L6" s="33" t="e" cm="1">
        <f t="array" ref="L6">_xlfn.SWITCH(K6, 1, "Internal", 2, "External", 3, "Resource")</f>
        <v>#N/A</v>
      </c>
      <c r="M6" s="25">
        <v>1</v>
      </c>
      <c r="N6" s="33" t="str" cm="1">
        <f t="array" ref="N6">_xlfn.SWITCH(M6, 1, "Node", 2, "Tensor", 3, "Conventional")</f>
        <v>Node</v>
      </c>
      <c r="O6" s="33"/>
      <c r="R6" s="36" t="s">
        <v>32</v>
      </c>
      <c r="S6" s="37">
        <f>COUNTIF(E$2:E$101,5)</f>
        <v>0</v>
      </c>
      <c r="T6" s="36" t="s">
        <v>33</v>
      </c>
      <c r="U6" s="37">
        <f>COUNTIF(G$2:G$101,5)</f>
        <v>3</v>
      </c>
    </row>
    <row r="7" spans="1:21" s="34" customFormat="1" x14ac:dyDescent="0.2">
      <c r="A7" s="26">
        <v>205</v>
      </c>
      <c r="B7" s="27" t="s">
        <v>244</v>
      </c>
      <c r="C7" s="35" t="s">
        <v>245</v>
      </c>
      <c r="E7" s="25">
        <v>10</v>
      </c>
      <c r="F7" s="29" t="str" cm="1">
        <f t="array" ref="F7">_xlfn.SWITCH(E7, 1, "API Misuse", 2, "Incompatability", 3, "Type Problem", 4, "Shape Problem", 5, "Incorrect Numerical Computation", 6, "Incorrect Assignment", 7, "Incorrect Exception Handling", 8, "Misconfiguration", 9, "Concurrency", 10, "Algorithmic Error", 11, "Typo", 12, "Others", 13, "Documentation", 14, "Testing")</f>
        <v>Algorithmic Error</v>
      </c>
      <c r="G7" s="25">
        <v>2</v>
      </c>
      <c r="H7" s="30" t="str" cm="1">
        <f t="array" ref="H7">_xlfn.SWITCH(G7, 1, "Crash", 2, "Wrong Code", 3, "Bad Performance", 4, "Hang", 5, "Build Failure", 6, "Unreported")</f>
        <v>Wrong Code</v>
      </c>
      <c r="I7" s="31">
        <v>1</v>
      </c>
      <c r="J7" s="32" t="str" cm="1">
        <f t="array" ref="J7">_xlfn.SWITCH($I7, 1, "Node Transformation", 2, "Graph Optimization", 3, "Protobuf", 4, "Tracer", 5, "Validation", 6, "Not Dis.")</f>
        <v>Node Transformation</v>
      </c>
      <c r="L7" s="33" t="e" cm="1">
        <f t="array" ref="L7">_xlfn.SWITCH(K7, 1, "Internal", 2, "External", 3, "Resource")</f>
        <v>#N/A</v>
      </c>
      <c r="N7" s="33" t="e" cm="1">
        <f t="array" ref="N7">_xlfn.SWITCH(M7, 1, "Node", 2, "Tensor", 3, "Conventional")</f>
        <v>#N/A</v>
      </c>
      <c r="O7" s="33"/>
      <c r="R7" s="36" t="s">
        <v>36</v>
      </c>
      <c r="S7" s="37">
        <f>COUNTIF(E$2:E$101,6)</f>
        <v>0</v>
      </c>
      <c r="T7" s="36" t="s">
        <v>37</v>
      </c>
      <c r="U7" s="37">
        <f>COUNTIF(G$2:G$101,6)</f>
        <v>10</v>
      </c>
    </row>
    <row r="8" spans="1:21" s="34" customFormat="1" x14ac:dyDescent="0.2">
      <c r="A8" s="26">
        <v>27</v>
      </c>
      <c r="B8" s="27" t="s">
        <v>246</v>
      </c>
      <c r="C8" s="35" t="s">
        <v>247</v>
      </c>
      <c r="E8" s="25">
        <v>4</v>
      </c>
      <c r="F8" s="29" t="str" cm="1">
        <f t="array" ref="F8">_xlfn.SWITCH(E8, 1, "API Misuse", 2, "Incompatability", 3, "Type Problem", 4, "Shape Problem", 5, "Incorrect Numerical Computation", 6, "Incorrect Assignment", 7, "Incorrect Exception Handling", 8, "Misconfiguration", 9, "Concurrency", 10, "Algorithmic Error", 11, "Typo", 12, "Others", 13, "Documentation", 14, "Testing")</f>
        <v>Shape Problem</v>
      </c>
      <c r="G8" s="25">
        <v>2</v>
      </c>
      <c r="H8" s="30" t="str" cm="1">
        <f t="array" ref="H8">_xlfn.SWITCH(G8, 1, "Crash", 2, "Wrong Code", 3, "Bad Performance", 4, "Hang", 5, "Build Failure", 6, "Unreported")</f>
        <v>Wrong Code</v>
      </c>
      <c r="I8" s="31">
        <v>1</v>
      </c>
      <c r="J8" s="32" t="str" cm="1">
        <f t="array" ref="J8">_xlfn.SWITCH($I8, 1, "Node Transformation", 2, "Graph Optimization", 3, "Protobuf", 4, "Tracer", 5, "Validation", 6, "Not Dis.")</f>
        <v>Node Transformation</v>
      </c>
      <c r="L8" s="33" t="e" cm="1">
        <f t="array" ref="L8">_xlfn.SWITCH(K8, 1, "Internal", 2, "External", 3, "Resource")</f>
        <v>#N/A</v>
      </c>
      <c r="N8" s="33" t="e" cm="1">
        <f t="array" ref="N8">_xlfn.SWITCH(M8, 1, "Node", 2, "Tensor", 3, "Conventional")</f>
        <v>#N/A</v>
      </c>
      <c r="O8" s="33"/>
      <c r="R8" s="36" t="s">
        <v>40</v>
      </c>
      <c r="S8" s="37">
        <f>COUNTIF(E$2:E$101,7)</f>
        <v>1</v>
      </c>
      <c r="U8" s="25">
        <f>SUM(U2:U7)</f>
        <v>100</v>
      </c>
    </row>
    <row r="9" spans="1:21" s="34" customFormat="1" x14ac:dyDescent="0.2">
      <c r="A9" s="26">
        <v>118</v>
      </c>
      <c r="B9" s="27" t="s">
        <v>248</v>
      </c>
      <c r="C9" s="35" t="s">
        <v>249</v>
      </c>
      <c r="E9" s="25">
        <v>10</v>
      </c>
      <c r="F9" s="29" t="str" cm="1">
        <f t="array" ref="F9">_xlfn.SWITCH(E9, 1, "API Misuse", 2, "Incompatability", 3, "Type Problem", 4, "Shape Problem", 5, "Incorrect Numerical Computation", 6, "Incorrect Assignment", 7, "Incorrect Exception Handling", 8, "Misconfiguration", 9, "Concurrency", 10, "Algorithmic Error", 11, "Typo", 12, "Others", 13, "Documentation", 14, "Testing")</f>
        <v>Algorithmic Error</v>
      </c>
      <c r="G9" s="25">
        <v>1</v>
      </c>
      <c r="H9" s="30" t="str" cm="1">
        <f t="array" ref="H9">_xlfn.SWITCH(G9, 1, "Crash", 2, "Wrong Code", 3, "Bad Performance", 4, "Hang", 5, "Build Failure", 6, "Unreported")</f>
        <v>Crash</v>
      </c>
      <c r="I9" s="31">
        <v>2</v>
      </c>
      <c r="J9" s="32" t="str" cm="1">
        <f t="array" ref="J9">_xlfn.SWITCH($I9, 1, "Node Transformation", 2, "Graph Optimization", 3, "Protobuf", 4, "Tracer", 5, "Validation", 6, "Not Dis.")</f>
        <v>Graph Optimization</v>
      </c>
      <c r="L9" s="33" t="e" cm="1">
        <f t="array" ref="L9">_xlfn.SWITCH(K9, 1, "Internal", 2, "External", 3, "Resource")</f>
        <v>#N/A</v>
      </c>
      <c r="N9" s="33" t="e" cm="1">
        <f t="array" ref="N9">_xlfn.SWITCH(M9, 1, "Node", 2, "Tensor", 3, "Conventional")</f>
        <v>#N/A</v>
      </c>
      <c r="O9" s="33"/>
      <c r="R9" s="36" t="s">
        <v>43</v>
      </c>
      <c r="S9" s="37">
        <f>COUNTIF(E$2:E$101,8)</f>
        <v>4</v>
      </c>
    </row>
    <row r="10" spans="1:21" s="34" customFormat="1" x14ac:dyDescent="0.2">
      <c r="A10" s="26">
        <v>79</v>
      </c>
      <c r="B10" s="27" t="s">
        <v>250</v>
      </c>
      <c r="C10" s="35" t="s">
        <v>251</v>
      </c>
      <c r="E10" s="25">
        <v>12</v>
      </c>
      <c r="F10" s="29" t="str" cm="1">
        <f t="array" ref="F10">_xlfn.SWITCH(E10, 1, "API Misuse", 2, "Incompatability", 3, "Type Problem", 4, "Shape Problem", 5, "Incorrect Numerical Computation", 6, "Incorrect Assignment", 7, "Incorrect Exception Handling", 8, "Misconfiguration", 9, "Concurrency", 10, "Algorithmic Error", 11, "Typo", 12, "Others", 13, "Documentation", 14, "Testing")</f>
        <v>Others</v>
      </c>
      <c r="G10" s="25">
        <v>1</v>
      </c>
      <c r="H10" s="30" t="str" cm="1">
        <f t="array" ref="H10">_xlfn.SWITCH(G10, 1, "Crash", 2, "Wrong Code", 3, "Bad Performance", 4, "Hang", 5, "Build Failure", 6, "Unreported")</f>
        <v>Crash</v>
      </c>
      <c r="I10" s="31">
        <v>4</v>
      </c>
      <c r="J10" s="32" t="str" cm="1">
        <f t="array" ref="J10">_xlfn.SWITCH($I10, 1, "Node Transformation", 2, "Graph Optimization", 3, "Protobuf", 4, "Tracer", 5, "Validation", 6, "Not Dis.")</f>
        <v>Tracer</v>
      </c>
      <c r="L10" s="33" t="e" cm="1">
        <f t="array" ref="L10">_xlfn.SWITCH(K10, 1, "Internal", 2, "External", 3, "Resource")</f>
        <v>#N/A</v>
      </c>
      <c r="N10" s="33" t="e" cm="1">
        <f t="array" ref="N10">_xlfn.SWITCH(M10, 1, "Node", 2, "Tensor", 3, "Conventional")</f>
        <v>#N/A</v>
      </c>
      <c r="O10" s="33"/>
      <c r="R10" s="36" t="s">
        <v>46</v>
      </c>
      <c r="S10" s="37">
        <f>COUNTIF(E$2:E$101,9)</f>
        <v>0</v>
      </c>
    </row>
    <row r="11" spans="1:21" s="34" customFormat="1" x14ac:dyDescent="0.2">
      <c r="A11" s="26">
        <v>90</v>
      </c>
      <c r="B11" s="27" t="s">
        <v>252</v>
      </c>
      <c r="C11" s="35" t="s">
        <v>253</v>
      </c>
      <c r="E11" s="25">
        <v>10</v>
      </c>
      <c r="F11" s="29" t="str" cm="1">
        <f t="array" ref="F11">_xlfn.SWITCH(E11, 1, "API Misuse", 2, "Incompatability", 3, "Type Problem", 4, "Shape Problem", 5, "Incorrect Numerical Computation", 6, "Incorrect Assignment", 7, "Incorrect Exception Handling", 8, "Misconfiguration", 9, "Concurrency", 10, "Algorithmic Error", 11, "Typo", 12, "Others", 13, "Documentation", 14, "Testing")</f>
        <v>Algorithmic Error</v>
      </c>
      <c r="G11" s="25">
        <v>2</v>
      </c>
      <c r="H11" s="30" t="str" cm="1">
        <f t="array" ref="H11">_xlfn.SWITCH(G11, 1, "Crash", 2, "Wrong Code", 3, "Bad Performance", 4, "Hang", 5, "Build Failure", 6, "Unreported")</f>
        <v>Wrong Code</v>
      </c>
      <c r="I11" s="31">
        <v>2</v>
      </c>
      <c r="J11" s="32" t="str" cm="1">
        <f t="array" ref="J11">_xlfn.SWITCH($I11, 1, "Node Transformation", 2, "Graph Optimization", 3, "Protobuf", 4, "Tracer", 5, "Validation", 6, "Not Dis.")</f>
        <v>Graph Optimization</v>
      </c>
      <c r="L11" s="33" t="e" cm="1">
        <f t="array" ref="L11">_xlfn.SWITCH(K11, 1, "Internal", 2, "External", 3, "Resource")</f>
        <v>#N/A</v>
      </c>
      <c r="N11" s="33" t="e" cm="1">
        <f t="array" ref="N11">_xlfn.SWITCH(M11, 1, "Node", 2, "Tensor", 3, "Conventional")</f>
        <v>#N/A</v>
      </c>
      <c r="O11" s="33"/>
      <c r="R11" s="36" t="s">
        <v>49</v>
      </c>
      <c r="S11" s="37">
        <f>COUNTIF(E$2:E$101,10)</f>
        <v>18</v>
      </c>
    </row>
    <row r="12" spans="1:21" s="34" customFormat="1" x14ac:dyDescent="0.2">
      <c r="A12" s="26">
        <v>238</v>
      </c>
      <c r="B12" s="27" t="s">
        <v>254</v>
      </c>
      <c r="C12" s="35" t="s">
        <v>255</v>
      </c>
      <c r="E12" s="25">
        <v>4</v>
      </c>
      <c r="F12" s="29" t="str" cm="1">
        <f t="array" ref="F12">_xlfn.SWITCH(E12, 1, "API Misuse", 2, "Incompatability", 3, "Type Problem", 4, "Shape Problem", 5, "Incorrect Numerical Computation", 6, "Incorrect Assignment", 7, "Incorrect Exception Handling", 8, "Misconfiguration", 9, "Concurrency", 10, "Algorithmic Error", 11, "Typo", 12, "Others", 13, "Documentation", 14, "Testing")</f>
        <v>Shape Problem</v>
      </c>
      <c r="G12" s="25">
        <v>1</v>
      </c>
      <c r="H12" s="30" t="str" cm="1">
        <f t="array" ref="H12">_xlfn.SWITCH(G12, 1, "Crash", 2, "Wrong Code", 3, "Bad Performance", 4, "Hang", 5, "Build Failure", 6, "Unreported")</f>
        <v>Crash</v>
      </c>
      <c r="I12" s="31">
        <v>1</v>
      </c>
      <c r="J12" s="32" t="str" cm="1">
        <f t="array" ref="J12">_xlfn.SWITCH($I12, 1, "Node Transformation", 2, "Graph Optimization", 3, "Protobuf", 4, "Tracer", 5, "Validation", 6, "Not Dis.")</f>
        <v>Node Transformation</v>
      </c>
      <c r="L12" s="33" t="e" cm="1">
        <f t="array" ref="L12">_xlfn.SWITCH(K12, 1, "Internal", 2, "External", 3, "Resource")</f>
        <v>#N/A</v>
      </c>
      <c r="N12" s="33" t="e" cm="1">
        <f t="array" ref="N12">_xlfn.SWITCH(M12, 1, "Node", 2, "Tensor", 3, "Conventional")</f>
        <v>#N/A</v>
      </c>
      <c r="O12" s="33"/>
      <c r="R12" s="36" t="s">
        <v>52</v>
      </c>
      <c r="S12" s="37">
        <f>COUNTIF(E$2:E$101,11)</f>
        <v>1</v>
      </c>
    </row>
    <row r="13" spans="1:21" s="34" customFormat="1" x14ac:dyDescent="0.2">
      <c r="A13" s="26">
        <v>14</v>
      </c>
      <c r="B13" s="27" t="s">
        <v>256</v>
      </c>
      <c r="C13" s="35" t="s">
        <v>257</v>
      </c>
      <c r="E13" s="25">
        <v>2</v>
      </c>
      <c r="F13" s="29" t="str" cm="1">
        <f t="array" ref="F13">_xlfn.SWITCH(E13, 1, "API Misuse", 2, "Incompatability", 3, "Type Problem", 4, "Shape Problem", 5, "Incorrect Numerical Computation", 6, "Incorrect Assignment", 7, "Incorrect Exception Handling", 8, "Misconfiguration", 9, "Concurrency", 10, "Algorithmic Error", 11, "Typo", 12, "Others", 13, "Documentation", 14, "Testing")</f>
        <v>Incompatability</v>
      </c>
      <c r="G13" s="25">
        <v>6</v>
      </c>
      <c r="H13" s="30" t="str" cm="1">
        <f t="array" ref="H13">_xlfn.SWITCH(G13, 1, "Crash", 2, "Wrong Code", 3, "Bad Performance", 4, "Hang", 5, "Build Failure", 6, "Unreported")</f>
        <v>Unreported</v>
      </c>
      <c r="I13" s="31">
        <v>6</v>
      </c>
      <c r="J13" s="32" t="str" cm="1">
        <f t="array" ref="J13">_xlfn.SWITCH($I13, 1, "Node Transformation", 2, "Graph Optimization", 3, "Protobuf", 4, "Tracer", 5, "Validation", 6, "Not Dis.")</f>
        <v>Not Dis.</v>
      </c>
      <c r="K13" s="25">
        <v>2</v>
      </c>
      <c r="L13" s="33" t="str" cm="1">
        <f t="array" ref="L13">_xlfn.SWITCH(K13, 1, "Internal", 2, "External", 3, "Resource")</f>
        <v>External</v>
      </c>
      <c r="N13" s="33" t="e" cm="1">
        <f t="array" ref="N13">_xlfn.SWITCH(M13, 1, "Node", 2, "Tensor", 3, "Conventional")</f>
        <v>#N/A</v>
      </c>
      <c r="O13" s="33"/>
      <c r="R13" s="36" t="s">
        <v>55</v>
      </c>
      <c r="S13" s="37">
        <f>COUNTIF(E$2:E$101,12)</f>
        <v>10</v>
      </c>
    </row>
    <row r="14" spans="1:21" s="34" customFormat="1" x14ac:dyDescent="0.2">
      <c r="A14" s="26">
        <v>192</v>
      </c>
      <c r="B14" s="27" t="s">
        <v>258</v>
      </c>
      <c r="C14" s="35" t="s">
        <v>259</v>
      </c>
      <c r="D14" s="25" t="s">
        <v>260</v>
      </c>
      <c r="E14" s="25">
        <v>2</v>
      </c>
      <c r="F14" s="29" t="str" cm="1">
        <f t="array" ref="F14">_xlfn.SWITCH(E14, 1, "API Misuse", 2, "Incompatability", 3, "Type Problem", 4, "Shape Problem", 5, "Incorrect Numerical Computation", 6, "Incorrect Assignment", 7, "Incorrect Exception Handling", 8, "Misconfiguration", 9, "Concurrency", 10, "Algorithmic Error", 11, "Typo", 12, "Others", 13, "Documentation", 14, "Testing")</f>
        <v>Incompatability</v>
      </c>
      <c r="G14" s="25">
        <v>1</v>
      </c>
      <c r="H14" s="30" t="str" cm="1">
        <f t="array" ref="H14">_xlfn.SWITCH(G14, 1, "Crash", 2, "Wrong Code", 3, "Bad Performance", 4, "Hang", 5, "Build Failure", 6, "Unreported")</f>
        <v>Crash</v>
      </c>
      <c r="I14" s="31">
        <v>1</v>
      </c>
      <c r="J14" s="32" t="str" cm="1">
        <f t="array" ref="J14">_xlfn.SWITCH($I14, 1, "Node Transformation", 2, "Graph Optimization", 3, "Protobuf", 4, "Tracer", 5, "Validation", 6, "Not Dis.")</f>
        <v>Node Transformation</v>
      </c>
      <c r="K14" s="25">
        <v>2</v>
      </c>
      <c r="L14" s="33" t="str" cm="1">
        <f t="array" ref="L14">_xlfn.SWITCH(K14, 1, "Internal", 2, "External", 3, "Resource")</f>
        <v>External</v>
      </c>
      <c r="N14" s="33" t="e" cm="1">
        <f t="array" ref="N14">_xlfn.SWITCH(M14, 1, "Node", 2, "Tensor", 3, "Conventional")</f>
        <v>#N/A</v>
      </c>
      <c r="O14" s="33"/>
      <c r="R14" s="25" t="s">
        <v>58</v>
      </c>
      <c r="S14" s="37">
        <f>COUNTIF(E$2:E$101,13)</f>
        <v>0</v>
      </c>
    </row>
    <row r="15" spans="1:21" s="34" customFormat="1" x14ac:dyDescent="0.2">
      <c r="A15" s="26">
        <v>10</v>
      </c>
      <c r="B15" s="27" t="s">
        <v>261</v>
      </c>
      <c r="C15" s="35" t="s">
        <v>262</v>
      </c>
      <c r="D15" s="25" t="s">
        <v>263</v>
      </c>
      <c r="E15" s="25">
        <v>3</v>
      </c>
      <c r="F15" s="29" t="str" cm="1">
        <f t="array" ref="F15">_xlfn.SWITCH(E15, 1, "API Misuse", 2, "Incompatability", 3, "Type Problem", 4, "Shape Problem", 5, "Incorrect Numerical Computation", 6, "Incorrect Assignment", 7, "Incorrect Exception Handling", 8, "Misconfiguration", 9, "Concurrency", 10, "Algorithmic Error", 11, "Typo", 12, "Others", 13, "Documentation", 14, "Testing")</f>
        <v>Type Problem</v>
      </c>
      <c r="G15" s="25">
        <v>2</v>
      </c>
      <c r="H15" s="30" t="str" cm="1">
        <f t="array" ref="H15">_xlfn.SWITCH(G15, 1, "Crash", 2, "Wrong Code", 3, "Bad Performance", 4, "Hang", 5, "Build Failure", 6, "Unreported")</f>
        <v>Wrong Code</v>
      </c>
      <c r="I15" s="31">
        <v>1</v>
      </c>
      <c r="J15" s="32" t="str" cm="1">
        <f t="array" ref="J15">_xlfn.SWITCH($I15, 1, "Node Transformation", 2, "Graph Optimization", 3, "Protobuf", 4, "Tracer", 5, "Validation", 6, "Not Dis.")</f>
        <v>Node Transformation</v>
      </c>
      <c r="L15" s="33" t="e" cm="1">
        <f t="array" ref="L15">_xlfn.SWITCH(K15, 1, "Internal", 2, "External", 3, "Resource")</f>
        <v>#N/A</v>
      </c>
      <c r="M15" s="25">
        <v>3</v>
      </c>
      <c r="N15" s="33" t="str" cm="1">
        <f t="array" ref="N15">_xlfn.SWITCH(M15, 1, "Node", 2, "Tensor", 3, "Conventional")</f>
        <v>Conventional</v>
      </c>
      <c r="O15" s="33"/>
      <c r="R15" s="25" t="s">
        <v>61</v>
      </c>
      <c r="S15" s="37">
        <f>COUNTIF(E$2:E$101,14)</f>
        <v>1</v>
      </c>
    </row>
    <row r="16" spans="1:21" s="34" customFormat="1" x14ac:dyDescent="0.2">
      <c r="A16" s="26">
        <v>144</v>
      </c>
      <c r="B16" s="27" t="s">
        <v>264</v>
      </c>
      <c r="C16" s="35" t="s">
        <v>265</v>
      </c>
      <c r="E16" s="25">
        <v>1</v>
      </c>
      <c r="F16" s="29" t="str" cm="1">
        <f t="array" ref="F16">_xlfn.SWITCH(E16, 1, "API Misuse", 2, "Incompatability", 3, "Type Problem", 4, "Shape Problem", 5, "Incorrect Numerical Computation", 6, "Incorrect Assignment", 7, "Incorrect Exception Handling", 8, "Misconfiguration", 9, "Concurrency", 10, "Algorithmic Error", 11, "Typo", 12, "Others", 13, "Documentation", 14, "Testing")</f>
        <v>API Misuse</v>
      </c>
      <c r="G16" s="25">
        <v>1</v>
      </c>
      <c r="H16" s="30" t="str" cm="1">
        <f t="array" ref="H16">_xlfn.SWITCH(G16, 1, "Crash", 2, "Wrong Code", 3, "Bad Performance", 4, "Hang", 5, "Build Failure", 6, "Unreported")</f>
        <v>Crash</v>
      </c>
      <c r="I16" s="31">
        <v>1</v>
      </c>
      <c r="J16" s="32" t="str" cm="1">
        <f t="array" ref="J16">_xlfn.SWITCH($I16, 1, "Node Transformation", 2, "Graph Optimization", 3, "Protobuf", 4, "Tracer", 5, "Validation", 6, "Not Dis.")</f>
        <v>Node Transformation</v>
      </c>
      <c r="L16" s="33" t="e" cm="1">
        <f t="array" ref="L16">_xlfn.SWITCH(K16, 1, "Internal", 2, "External", 3, "Resource")</f>
        <v>#N/A</v>
      </c>
      <c r="N16" s="33" t="e" cm="1">
        <f t="array" ref="N16">_xlfn.SWITCH(M16, 1, "Node", 2, "Tensor", 3, "Conventional")</f>
        <v>#N/A</v>
      </c>
      <c r="O16" s="33"/>
      <c r="S16" s="25">
        <f>SUM(S2:S15)</f>
        <v>100</v>
      </c>
    </row>
    <row r="17" spans="1:32" s="34" customFormat="1" x14ac:dyDescent="0.2">
      <c r="A17" s="26">
        <v>139</v>
      </c>
      <c r="B17" s="27" t="s">
        <v>266</v>
      </c>
      <c r="C17" s="35" t="s">
        <v>267</v>
      </c>
      <c r="E17" s="25">
        <v>2</v>
      </c>
      <c r="F17" s="29" t="str" cm="1">
        <f t="array" ref="F17">_xlfn.SWITCH(E17, 1, "API Misuse", 2, "Incompatability", 3, "Type Problem", 4, "Shape Problem", 5, "Incorrect Numerical Computation", 6, "Incorrect Assignment", 7, "Incorrect Exception Handling", 8, "Misconfiguration", 9, "Concurrency", 10, "Algorithmic Error", 11, "Typo", 12, "Others", 13, "Documentation", 14, "Testing")</f>
        <v>Incompatability</v>
      </c>
      <c r="G17" s="25">
        <v>1</v>
      </c>
      <c r="H17" s="30" t="str" cm="1">
        <f t="array" ref="H17">_xlfn.SWITCH(G17, 1, "Crash", 2, "Wrong Code", 3, "Bad Performance", 4, "Hang", 5, "Build Failure", 6, "Unreported")</f>
        <v>Crash</v>
      </c>
      <c r="I17" s="31">
        <v>1</v>
      </c>
      <c r="J17" s="32" t="str" cm="1">
        <f t="array" ref="J17">_xlfn.SWITCH($I17, 1, "Node Transformation", 2, "Graph Optimization", 3, "Protobuf", 4, "Tracer", 5, "Validation", 6, "Not Dis.")</f>
        <v>Node Transformation</v>
      </c>
      <c r="K17" s="25">
        <v>1</v>
      </c>
      <c r="L17" s="33" t="str" cm="1">
        <f t="array" ref="L17">_xlfn.SWITCH(K17, 1, "Internal", 2, "External", 3, "Resource")</f>
        <v>Internal</v>
      </c>
      <c r="N17" s="33" t="e" cm="1">
        <f t="array" ref="N17">_xlfn.SWITCH(M17, 1, "Node", 2, "Tensor", 3, "Conventional")</f>
        <v>#N/A</v>
      </c>
      <c r="O17" s="33"/>
    </row>
    <row r="18" spans="1:32" s="34" customFormat="1" x14ac:dyDescent="0.2">
      <c r="A18" s="26">
        <v>70</v>
      </c>
      <c r="B18" s="27" t="s">
        <v>268</v>
      </c>
      <c r="C18" s="35" t="s">
        <v>269</v>
      </c>
      <c r="E18" s="25">
        <v>2</v>
      </c>
      <c r="F18" s="29" t="str" cm="1">
        <f t="array" ref="F18">_xlfn.SWITCH(E18, 1, "API Misuse", 2, "Incompatability", 3, "Type Problem", 4, "Shape Problem", 5, "Incorrect Numerical Computation", 6, "Incorrect Assignment", 7, "Incorrect Exception Handling", 8, "Misconfiguration", 9, "Concurrency", 10, "Algorithmic Error", 11, "Typo", 12, "Others", 13, "Documentation", 14, "Testing")</f>
        <v>Incompatability</v>
      </c>
      <c r="G18" s="25">
        <v>1</v>
      </c>
      <c r="H18" s="30" t="str" cm="1">
        <f t="array" ref="H18">_xlfn.SWITCH(G18, 1, "Crash", 2, "Wrong Code", 3, "Bad Performance", 4, "Hang", 5, "Build Failure", 6, "Unreported")</f>
        <v>Crash</v>
      </c>
      <c r="I18" s="31">
        <v>1</v>
      </c>
      <c r="J18" s="32" t="str" cm="1">
        <f t="array" ref="J18">_xlfn.SWITCH($I18, 1, "Node Transformation", 2, "Graph Optimization", 3, "Protobuf", 4, "Tracer", 5, "Validation", 6, "Not Dis.")</f>
        <v>Node Transformation</v>
      </c>
      <c r="K18" s="25">
        <v>2</v>
      </c>
      <c r="L18" s="33" t="str" cm="1">
        <f t="array" ref="L18">_xlfn.SWITCH(K18, 1, "Internal", 2, "External", 3, "Resource")</f>
        <v>External</v>
      </c>
      <c r="N18" s="33" t="e" cm="1">
        <f t="array" ref="N18">_xlfn.SWITCH(M18, 1, "Node", 2, "Tensor", 3, "Conventional")</f>
        <v>#N/A</v>
      </c>
      <c r="O18" s="33"/>
    </row>
    <row r="19" spans="1:32" s="34" customFormat="1" x14ac:dyDescent="0.2">
      <c r="A19" s="26">
        <v>3</v>
      </c>
      <c r="B19" s="27" t="s">
        <v>270</v>
      </c>
      <c r="C19" s="35" t="s">
        <v>271</v>
      </c>
      <c r="E19" s="25">
        <v>8</v>
      </c>
      <c r="F19" s="29" t="str" cm="1">
        <f t="array" ref="F19">_xlfn.SWITCH(E19, 1, "API Misuse", 2, "Incompatability", 3, "Type Problem", 4, "Shape Problem", 5, "Incorrect Numerical Computation", 6, "Incorrect Assignment", 7, "Incorrect Exception Handling", 8, "Misconfiguration", 9, "Concurrency", 10, "Algorithmic Error", 11, "Typo", 12, "Others", 13, "Documentation", 14, "Testing")</f>
        <v>Misconfiguration</v>
      </c>
      <c r="G19" s="25">
        <v>5</v>
      </c>
      <c r="H19" s="30" t="str" cm="1">
        <f t="array" ref="H19">_xlfn.SWITCH(G19, 1, "Crash", 2, "Wrong Code", 3, "Bad Performance", 4, "Hang", 5, "Build Failure", 6, "Unreported")</f>
        <v>Build Failure</v>
      </c>
      <c r="I19" s="31">
        <v>6</v>
      </c>
      <c r="J19" s="32" t="str" cm="1">
        <f t="array" ref="J19">_xlfn.SWITCH($I19, 1, "Node Transformation", 2, "Graph Optimization", 3, "Protobuf", 4, "Tracer", 5, "Validation", 6, "Not Dis.")</f>
        <v>Not Dis.</v>
      </c>
      <c r="L19" s="33" t="e" cm="1">
        <f t="array" ref="L19">_xlfn.SWITCH(K19, 1, "Internal", 2, "External", 3, "Resource")</f>
        <v>#N/A</v>
      </c>
      <c r="N19" s="33" t="e" cm="1">
        <f t="array" ref="N19">_xlfn.SWITCH(M19, 1, "Node", 2, "Tensor", 3, "Conventional")</f>
        <v>#N/A</v>
      </c>
      <c r="O19" s="33"/>
    </row>
    <row r="20" spans="1:32" s="34" customFormat="1" x14ac:dyDescent="0.2">
      <c r="A20" s="26">
        <v>166</v>
      </c>
      <c r="B20" s="27" t="s">
        <v>272</v>
      </c>
      <c r="C20" s="35" t="s">
        <v>273</v>
      </c>
      <c r="E20" s="25">
        <v>3</v>
      </c>
      <c r="F20" s="29" t="str" cm="1">
        <f t="array" ref="F20">_xlfn.SWITCH(E20, 1, "API Misuse", 2, "Incompatability", 3, "Type Problem", 4, "Shape Problem", 5, "Incorrect Numerical Computation", 6, "Incorrect Assignment", 7, "Incorrect Exception Handling", 8, "Misconfiguration", 9, "Concurrency", 10, "Algorithmic Error", 11, "Typo", 12, "Others", 13, "Documentation", 14, "Testing")</f>
        <v>Type Problem</v>
      </c>
      <c r="G20" s="25">
        <v>2</v>
      </c>
      <c r="H20" s="30" t="str" cm="1">
        <f t="array" ref="H20">_xlfn.SWITCH(G20, 1, "Crash", 2, "Wrong Code", 3, "Bad Performance", 4, "Hang", 5, "Build Failure", 6, "Unreported")</f>
        <v>Wrong Code</v>
      </c>
      <c r="I20" s="31">
        <v>1</v>
      </c>
      <c r="J20" s="32" t="str" cm="1">
        <f t="array" ref="J20">_xlfn.SWITCH($I20, 1, "Node Transformation", 2, "Graph Optimization", 3, "Protobuf", 4, "Tracer", 5, "Validation", 6, "Not Dis.")</f>
        <v>Node Transformation</v>
      </c>
      <c r="L20" s="33" t="e" cm="1">
        <f t="array" ref="L20">_xlfn.SWITCH(K20, 1, "Internal", 2, "External", 3, "Resource")</f>
        <v>#N/A</v>
      </c>
      <c r="M20" s="25">
        <v>1</v>
      </c>
      <c r="N20" s="33" t="str" cm="1">
        <f t="array" ref="N20">_xlfn.SWITCH(M20, 1, "Node", 2, "Tensor", 3, "Conventional")</f>
        <v>Node</v>
      </c>
      <c r="O20" s="33"/>
    </row>
    <row r="21" spans="1:32" s="34" customFormat="1" x14ac:dyDescent="0.2">
      <c r="A21" s="26">
        <v>153</v>
      </c>
      <c r="B21" s="27" t="s">
        <v>274</v>
      </c>
      <c r="C21" s="35" t="s">
        <v>275</v>
      </c>
      <c r="E21" s="25">
        <v>1</v>
      </c>
      <c r="F21" s="29" t="str" cm="1">
        <f t="array" ref="F21">_xlfn.SWITCH(E21, 1, "API Misuse", 2, "Incompatability", 3, "Type Problem", 4, "Shape Problem", 5, "Incorrect Numerical Computation", 6, "Incorrect Assignment", 7, "Incorrect Exception Handling", 8, "Misconfiguration", 9, "Concurrency", 10, "Algorithmic Error", 11, "Typo", 12, "Others", 13, "Documentation", 14, "Testing")</f>
        <v>API Misuse</v>
      </c>
      <c r="G21" s="25">
        <v>1</v>
      </c>
      <c r="H21" s="30" t="str" cm="1">
        <f t="array" ref="H21">_xlfn.SWITCH(G21, 1, "Crash", 2, "Wrong Code", 3, "Bad Performance", 4, "Hang", 5, "Build Failure", 6, "Unreported")</f>
        <v>Crash</v>
      </c>
      <c r="I21" s="31">
        <v>1</v>
      </c>
      <c r="J21" s="32" t="str" cm="1">
        <f t="array" ref="J21">_xlfn.SWITCH($I21, 1, "Node Transformation", 2, "Graph Optimization", 3, "Protobuf", 4, "Tracer", 5, "Validation", 6, "Not Dis.")</f>
        <v>Node Transformation</v>
      </c>
      <c r="L21" s="33" t="e" cm="1">
        <f t="array" ref="L21">_xlfn.SWITCH(K21, 1, "Internal", 2, "External", 3, "Resource")</f>
        <v>#N/A</v>
      </c>
      <c r="N21" s="33" t="e" cm="1">
        <f t="array" ref="N21">_xlfn.SWITCH(M21, 1, "Node", 2, "Tensor", 3, "Conventional")</f>
        <v>#N/A</v>
      </c>
      <c r="O21" s="33"/>
    </row>
    <row r="22" spans="1:32" s="34" customFormat="1" x14ac:dyDescent="0.2">
      <c r="A22" s="26">
        <v>154</v>
      </c>
      <c r="B22" s="27" t="s">
        <v>276</v>
      </c>
      <c r="C22" s="35" t="s">
        <v>277</v>
      </c>
      <c r="E22" s="25">
        <v>1</v>
      </c>
      <c r="F22" s="29" t="str" cm="1">
        <f t="array" ref="F22">_xlfn.SWITCH(E22, 1, "API Misuse", 2, "Incompatability", 3, "Type Problem", 4, "Shape Problem", 5, "Incorrect Numerical Computation", 6, "Incorrect Assignment", 7, "Incorrect Exception Handling", 8, "Misconfiguration", 9, "Concurrency", 10, "Algorithmic Error", 11, "Typo", 12, "Others", 13, "Documentation", 14, "Testing")</f>
        <v>API Misuse</v>
      </c>
      <c r="G22" s="25">
        <v>1</v>
      </c>
      <c r="H22" s="30" t="str" cm="1">
        <f t="array" ref="H22">_xlfn.SWITCH(G22, 1, "Crash", 2, "Wrong Code", 3, "Bad Performance", 4, "Hang", 5, "Build Failure", 6, "Unreported")</f>
        <v>Crash</v>
      </c>
      <c r="I22" s="31">
        <v>1</v>
      </c>
      <c r="J22" s="32" t="str" cm="1">
        <f t="array" ref="J22">_xlfn.SWITCH($I22, 1, "Node Transformation", 2, "Graph Optimization", 3, "Protobuf", 4, "Tracer", 5, "Validation", 6, "Not Dis.")</f>
        <v>Node Transformation</v>
      </c>
      <c r="L22" s="33" t="e" cm="1">
        <f t="array" ref="L22">_xlfn.SWITCH(K22, 1, "Internal", 2, "External", 3, "Resource")</f>
        <v>#N/A</v>
      </c>
      <c r="N22" s="33" t="e" cm="1">
        <f t="array" ref="N22">_xlfn.SWITCH(M22, 1, "Node", 2, "Tensor", 3, "Conventional")</f>
        <v>#N/A</v>
      </c>
      <c r="O22" s="33"/>
    </row>
    <row r="23" spans="1:32" s="34" customFormat="1" x14ac:dyDescent="0.2">
      <c r="A23" s="26">
        <v>23</v>
      </c>
      <c r="B23" s="27" t="s">
        <v>278</v>
      </c>
      <c r="C23" s="35" t="s">
        <v>279</v>
      </c>
      <c r="E23" s="25">
        <v>2</v>
      </c>
      <c r="F23" s="29" t="str" cm="1">
        <f t="array" ref="F23">_xlfn.SWITCH(E23, 1, "API Misuse", 2, "Incompatability", 3, "Type Problem", 4, "Shape Problem", 5, "Incorrect Numerical Computation", 6, "Incorrect Assignment", 7, "Incorrect Exception Handling", 8, "Misconfiguration", 9, "Concurrency", 10, "Algorithmic Error", 11, "Typo", 12, "Others", 13, "Documentation", 14, "Testing")</f>
        <v>Incompatability</v>
      </c>
      <c r="G23" s="25">
        <v>1</v>
      </c>
      <c r="H23" s="30" t="str" cm="1">
        <f t="array" ref="H23">_xlfn.SWITCH(G23, 1, "Crash", 2, "Wrong Code", 3, "Bad Performance", 4, "Hang", 5, "Build Failure", 6, "Unreported")</f>
        <v>Crash</v>
      </c>
      <c r="I23" s="31">
        <v>1</v>
      </c>
      <c r="J23" s="32" t="str" cm="1">
        <f t="array" ref="J23">_xlfn.SWITCH($I23, 1, "Node Transformation", 2, "Graph Optimization", 3, "Protobuf", 4, "Tracer", 5, "Validation", 6, "Not Dis.")</f>
        <v>Node Transformation</v>
      </c>
      <c r="K23" s="25">
        <v>2</v>
      </c>
      <c r="L23" s="33" t="str" cm="1">
        <f t="array" ref="L23">_xlfn.SWITCH(K23, 1, "Internal", 2, "External", 3, "Resource")</f>
        <v>External</v>
      </c>
      <c r="N23" s="33" t="e" cm="1">
        <f t="array" ref="N23">_xlfn.SWITCH(M23, 1, "Node", 2, "Tensor", 3, "Conventional")</f>
        <v>#N/A</v>
      </c>
      <c r="O23" s="33"/>
    </row>
    <row r="24" spans="1:32" s="34" customFormat="1" x14ac:dyDescent="0.2">
      <c r="A24" s="26">
        <v>69</v>
      </c>
      <c r="B24" s="27" t="s">
        <v>280</v>
      </c>
      <c r="C24" s="35" t="s">
        <v>281</v>
      </c>
      <c r="E24" s="25">
        <v>2</v>
      </c>
      <c r="F24" s="29" t="str" cm="1">
        <f t="array" ref="F24">_xlfn.SWITCH(E24, 1, "API Misuse", 2, "Incompatability", 3, "Type Problem", 4, "Shape Problem", 5, "Incorrect Numerical Computation", 6, "Incorrect Assignment", 7, "Incorrect Exception Handling", 8, "Misconfiguration", 9, "Concurrency", 10, "Algorithmic Error", 11, "Typo", 12, "Others", 13, "Documentation", 14, "Testing")</f>
        <v>Incompatability</v>
      </c>
      <c r="G24" s="25">
        <v>1</v>
      </c>
      <c r="H24" s="30" t="str" cm="1">
        <f t="array" ref="H24">_xlfn.SWITCH(G24, 1, "Crash", 2, "Wrong Code", 3, "Bad Performance", 4, "Hang", 5, "Build Failure", 6, "Unreported")</f>
        <v>Crash</v>
      </c>
      <c r="I24" s="31">
        <v>1</v>
      </c>
      <c r="J24" s="32" t="str" cm="1">
        <f t="array" ref="J24">_xlfn.SWITCH($I24, 1, "Node Transformation", 2, "Graph Optimization", 3, "Protobuf", 4, "Tracer", 5, "Validation", 6, "Not Dis.")</f>
        <v>Node Transformation</v>
      </c>
      <c r="K24" s="25">
        <v>2</v>
      </c>
      <c r="L24" s="33" t="str" cm="1">
        <f t="array" ref="L24">_xlfn.SWITCH(K24, 1, "Internal", 2, "External", 3, "Resource")</f>
        <v>External</v>
      </c>
      <c r="N24" s="33" t="e" cm="1">
        <f t="array" ref="N24">_xlfn.SWITCH(M24, 1, "Node", 2, "Tensor", 3, "Conventional")</f>
        <v>#N/A</v>
      </c>
      <c r="O24" s="33"/>
    </row>
    <row r="25" spans="1:32" s="34" customFormat="1" x14ac:dyDescent="0.2">
      <c r="A25" s="26">
        <v>132</v>
      </c>
      <c r="B25" s="27" t="s">
        <v>282</v>
      </c>
      <c r="C25" s="35" t="s">
        <v>283</v>
      </c>
      <c r="E25" s="25">
        <v>12</v>
      </c>
      <c r="F25" s="29" t="str" cm="1">
        <f t="array" ref="F25">_xlfn.SWITCH(E25, 1, "API Misuse", 2, "Incompatability", 3, "Type Problem", 4, "Shape Problem", 5, "Incorrect Numerical Computation", 6, "Incorrect Assignment", 7, "Incorrect Exception Handling", 8, "Misconfiguration", 9, "Concurrency", 10, "Algorithmic Error", 11, "Typo", 12, "Others", 13, "Documentation", 14, "Testing")</f>
        <v>Others</v>
      </c>
      <c r="G25" s="25">
        <v>1</v>
      </c>
      <c r="H25" s="30" t="str" cm="1">
        <f t="array" ref="H25">_xlfn.SWITCH(G25, 1, "Crash", 2, "Wrong Code", 3, "Bad Performance", 4, "Hang", 5, "Build Failure", 6, "Unreported")</f>
        <v>Crash</v>
      </c>
      <c r="I25" s="31">
        <v>1</v>
      </c>
      <c r="J25" s="32" t="str" cm="1">
        <f t="array" ref="J25">_xlfn.SWITCH($I25, 1, "Node Transformation", 2, "Graph Optimization", 3, "Protobuf", 4, "Tracer", 5, "Validation", 6, "Not Dis.")</f>
        <v>Node Transformation</v>
      </c>
      <c r="L25" s="33" t="e" cm="1">
        <f t="array" ref="L25">_xlfn.SWITCH(K25, 1, "Internal", 2, "External", 3, "Resource")</f>
        <v>#N/A</v>
      </c>
      <c r="N25" s="33" t="e" cm="1">
        <f t="array" ref="N25">_xlfn.SWITCH(M25, 1, "Node", 2, "Tensor", 3, "Conventional")</f>
        <v>#N/A</v>
      </c>
      <c r="O25" s="33"/>
    </row>
    <row r="26" spans="1:32" s="34" customFormat="1" x14ac:dyDescent="0.2">
      <c r="A26" s="26">
        <v>129</v>
      </c>
      <c r="B26" s="27" t="s">
        <v>284</v>
      </c>
      <c r="C26" s="35" t="s">
        <v>285</v>
      </c>
      <c r="D26" s="25" t="s">
        <v>263</v>
      </c>
      <c r="E26" s="25">
        <v>3</v>
      </c>
      <c r="F26" s="29" t="str" cm="1">
        <f t="array" ref="F26">_xlfn.SWITCH(E26, 1, "API Misuse", 2, "Incompatability", 3, "Type Problem", 4, "Shape Problem", 5, "Incorrect Numerical Computation", 6, "Incorrect Assignment", 7, "Incorrect Exception Handling", 8, "Misconfiguration", 9, "Concurrency", 10, "Algorithmic Error", 11, "Typo", 12, "Others", 13, "Documentation", 14, "Testing")</f>
        <v>Type Problem</v>
      </c>
      <c r="G26" s="25">
        <v>2</v>
      </c>
      <c r="H26" s="30" t="str" cm="1">
        <f t="array" ref="H26">_xlfn.SWITCH(G26, 1, "Crash", 2, "Wrong Code", 3, "Bad Performance", 4, "Hang", 5, "Build Failure", 6, "Unreported")</f>
        <v>Wrong Code</v>
      </c>
      <c r="I26" s="31">
        <v>1</v>
      </c>
      <c r="J26" s="32" t="str" cm="1">
        <f t="array" ref="J26">_xlfn.SWITCH($I26, 1, "Node Transformation", 2, "Graph Optimization", 3, "Protobuf", 4, "Tracer", 5, "Validation", 6, "Not Dis.")</f>
        <v>Node Transformation</v>
      </c>
      <c r="L26" s="33" t="e" cm="1">
        <f t="array" ref="L26">_xlfn.SWITCH(K26, 1, "Internal", 2, "External", 3, "Resource")</f>
        <v>#N/A</v>
      </c>
      <c r="M26" s="25">
        <v>1</v>
      </c>
      <c r="N26" s="33" t="str" cm="1">
        <f t="array" ref="N26">_xlfn.SWITCH(M26, 1, "Node", 2, "Tensor", 3, "Conventional")</f>
        <v>Node</v>
      </c>
      <c r="O26" s="33"/>
    </row>
    <row r="27" spans="1:32" s="34" customFormat="1" x14ac:dyDescent="0.2">
      <c r="A27" s="26">
        <v>29</v>
      </c>
      <c r="B27" s="27" t="s">
        <v>286</v>
      </c>
      <c r="C27" s="35" t="s">
        <v>287</v>
      </c>
      <c r="E27" s="25">
        <v>10</v>
      </c>
      <c r="F27" s="29" t="str" cm="1">
        <f t="array" ref="F27">_xlfn.SWITCH(E27, 1, "API Misuse", 2, "Incompatability", 3, "Type Problem", 4, "Shape Problem", 5, "Incorrect Numerical Computation", 6, "Incorrect Assignment", 7, "Incorrect Exception Handling", 8, "Misconfiguration", 9, "Concurrency", 10, "Algorithmic Error", 11, "Typo", 12, "Others", 13, "Documentation", 14, "Testing")</f>
        <v>Algorithmic Error</v>
      </c>
      <c r="G27" s="25">
        <v>2</v>
      </c>
      <c r="H27" s="30" t="str" cm="1">
        <f t="array" ref="H27">_xlfn.SWITCH(G27, 1, "Crash", 2, "Wrong Code", 3, "Bad Performance", 4, "Hang", 5, "Build Failure", 6, "Unreported")</f>
        <v>Wrong Code</v>
      </c>
      <c r="I27" s="31">
        <v>1</v>
      </c>
      <c r="J27" s="32" t="str" cm="1">
        <f t="array" ref="J27">_xlfn.SWITCH($I27, 1, "Node Transformation", 2, "Graph Optimization", 3, "Protobuf", 4, "Tracer", 5, "Validation", 6, "Not Dis.")</f>
        <v>Node Transformation</v>
      </c>
      <c r="L27" s="33" t="e" cm="1">
        <f t="array" ref="L27">_xlfn.SWITCH(K27, 1, "Internal", 2, "External", 3, "Resource")</f>
        <v>#N/A</v>
      </c>
      <c r="N27" s="33" t="e" cm="1">
        <f t="array" ref="N27">_xlfn.SWITCH(M27, 1, "Node", 2, "Tensor", 3, "Conventional")</f>
        <v>#N/A</v>
      </c>
      <c r="O27" s="33"/>
    </row>
    <row r="28" spans="1:32" s="34" customFormat="1" x14ac:dyDescent="0.2">
      <c r="A28" s="26">
        <v>158</v>
      </c>
      <c r="B28" s="27" t="s">
        <v>288</v>
      </c>
      <c r="C28" s="35" t="s">
        <v>289</v>
      </c>
      <c r="E28" s="25">
        <v>2</v>
      </c>
      <c r="F28" s="29" t="str" cm="1">
        <f t="array" ref="F28">_xlfn.SWITCH(E28, 1, "API Misuse", 2, "Incompatability", 3, "Type Problem", 4, "Shape Problem", 5, "Incorrect Numerical Computation", 6, "Incorrect Assignment", 7, "Incorrect Exception Handling", 8, "Misconfiguration", 9, "Concurrency", 10, "Algorithmic Error", 11, "Typo", 12, "Others", 13, "Documentation", 14, "Testing")</f>
        <v>Incompatability</v>
      </c>
      <c r="G28" s="25">
        <v>1</v>
      </c>
      <c r="H28" s="30" t="str" cm="1">
        <f t="array" ref="H28">_xlfn.SWITCH(G28, 1, "Crash", 2, "Wrong Code", 3, "Bad Performance", 4, "Hang", 5, "Build Failure", 6, "Unreported")</f>
        <v>Crash</v>
      </c>
      <c r="I28" s="31">
        <v>1</v>
      </c>
      <c r="J28" s="32" t="str" cm="1">
        <f t="array" ref="J28">_xlfn.SWITCH($I28, 1, "Node Transformation", 2, "Graph Optimization", 3, "Protobuf", 4, "Tracer", 5, "Validation", 6, "Not Dis.")</f>
        <v>Node Transformation</v>
      </c>
      <c r="K28" s="25">
        <v>2</v>
      </c>
      <c r="L28" s="33" t="str" cm="1">
        <f t="array" ref="L28">_xlfn.SWITCH(K28, 1, "Internal", 2, "External", 3, "Resource")</f>
        <v>External</v>
      </c>
      <c r="N28" s="33" t="e" cm="1">
        <f t="array" ref="N28">_xlfn.SWITCH(M28, 1, "Node", 2, "Tensor", 3, "Conventional")</f>
        <v>#N/A</v>
      </c>
      <c r="O28" s="33"/>
    </row>
    <row r="29" spans="1:32" s="34" customFormat="1" x14ac:dyDescent="0.2">
      <c r="A29" s="26">
        <v>13</v>
      </c>
      <c r="B29" s="27" t="s">
        <v>290</v>
      </c>
      <c r="C29" s="28" t="s">
        <v>291</v>
      </c>
      <c r="D29" s="25"/>
      <c r="E29" s="25">
        <v>2</v>
      </c>
      <c r="F29" s="29" t="str" cm="1">
        <f t="array" ref="F29">_xlfn.SWITCH(E29, 1, "API Misuse", 2, "Incompatability", 3, "Type Problem", 4, "Shape Problem", 5, "Incorrect Numerical Computation", 6, "Incorrect Assignment", 7, "Incorrect Exception Handling", 8, "Misconfiguration", 9, "Concurrency", 10, "Algorithmic Error", 11, "Typo", 12, "Others", 13, "Documentation", 14, "Testing")</f>
        <v>Incompatability</v>
      </c>
      <c r="G29" s="25">
        <v>6</v>
      </c>
      <c r="H29" s="30" t="str" cm="1">
        <f t="array" ref="H29">_xlfn.SWITCH(G29, 1, "Crash", 2, "Wrong Code", 3, "Bad Performance", 4, "Hang", 5, "Build Failure", 6, "Unreported")</f>
        <v>Unreported</v>
      </c>
      <c r="I29" s="31">
        <v>4</v>
      </c>
      <c r="J29" s="32" t="str" cm="1">
        <f t="array" ref="J29">_xlfn.SWITCH($I29, 1, "Node Transformation", 2, "Graph Optimization", 3, "Protobuf", 4, "Tracer", 5, "Validation", 6, "Not Dis.")</f>
        <v>Tracer</v>
      </c>
      <c r="K29" s="25">
        <v>1</v>
      </c>
      <c r="L29" s="33" t="str" cm="1">
        <f t="array" ref="L29">_xlfn.SWITCH(K29, 1, "Internal", 2, "External", 3, "Resource")</f>
        <v>Internal</v>
      </c>
      <c r="M29" s="25"/>
      <c r="N29" s="33" t="e" cm="1">
        <f t="array" ref="N29">_xlfn.SWITCH(M29, 1, "Node", 2, "Tensor", 3, "Conventional")</f>
        <v>#N/A</v>
      </c>
      <c r="O29" s="33"/>
      <c r="P29" s="25"/>
      <c r="Q29" s="25"/>
      <c r="R29" s="25"/>
      <c r="S29" s="25"/>
      <c r="T29" s="25"/>
      <c r="U29" s="25"/>
      <c r="V29" s="25"/>
      <c r="W29" s="25"/>
      <c r="X29" s="25"/>
      <c r="Y29" s="25"/>
      <c r="Z29" s="25"/>
      <c r="AA29" s="25"/>
      <c r="AB29" s="25"/>
      <c r="AC29" s="25"/>
      <c r="AD29" s="25"/>
      <c r="AE29" s="25"/>
      <c r="AF29" s="25"/>
    </row>
    <row r="30" spans="1:32" s="34" customFormat="1" x14ac:dyDescent="0.2">
      <c r="A30" s="26">
        <v>61</v>
      </c>
      <c r="B30" s="27" t="s">
        <v>292</v>
      </c>
      <c r="C30" s="35" t="s">
        <v>293</v>
      </c>
      <c r="E30" s="25">
        <v>3</v>
      </c>
      <c r="F30" s="29" t="str" cm="1">
        <f t="array" ref="F30">_xlfn.SWITCH(E30, 1, "API Misuse", 2, "Incompatability", 3, "Type Problem", 4, "Shape Problem", 5, "Incorrect Numerical Computation", 6, "Incorrect Assignment", 7, "Incorrect Exception Handling", 8, "Misconfiguration", 9, "Concurrency", 10, "Algorithmic Error", 11, "Typo", 12, "Others", 13, "Documentation", 14, "Testing")</f>
        <v>Type Problem</v>
      </c>
      <c r="G30" s="25">
        <v>2</v>
      </c>
      <c r="H30" s="30" t="str" cm="1">
        <f t="array" ref="H30">_xlfn.SWITCH(G30, 1, "Crash", 2, "Wrong Code", 3, "Bad Performance", 4, "Hang", 5, "Build Failure", 6, "Unreported")</f>
        <v>Wrong Code</v>
      </c>
      <c r="I30" s="31">
        <v>1</v>
      </c>
      <c r="J30" s="32" t="str" cm="1">
        <f t="array" ref="J30">_xlfn.SWITCH($I30, 1, "Node Transformation", 2, "Graph Optimization", 3, "Protobuf", 4, "Tracer", 5, "Validation", 6, "Not Dis.")</f>
        <v>Node Transformation</v>
      </c>
      <c r="L30" s="33" t="e" cm="1">
        <f t="array" ref="L30">_xlfn.SWITCH(K30, 1, "Internal", 2, "External", 3, "Resource")</f>
        <v>#N/A</v>
      </c>
      <c r="M30" s="25">
        <v>1</v>
      </c>
      <c r="N30" s="33" t="str" cm="1">
        <f t="array" ref="N30">_xlfn.SWITCH(M30, 1, "Node", 2, "Tensor", 3, "Conventional")</f>
        <v>Node</v>
      </c>
      <c r="O30" s="33"/>
    </row>
    <row r="31" spans="1:32" s="34" customFormat="1" x14ac:dyDescent="0.2">
      <c r="A31" s="26">
        <v>109</v>
      </c>
      <c r="B31" s="27" t="s">
        <v>294</v>
      </c>
      <c r="C31" s="35" t="s">
        <v>295</v>
      </c>
      <c r="E31" s="25">
        <v>8</v>
      </c>
      <c r="F31" s="29" t="str" cm="1">
        <f t="array" ref="F31">_xlfn.SWITCH(E31, 1, "API Misuse", 2, "Incompatability", 3, "Type Problem", 4, "Shape Problem", 5, "Incorrect Numerical Computation", 6, "Incorrect Assignment", 7, "Incorrect Exception Handling", 8, "Misconfiguration", 9, "Concurrency", 10, "Algorithmic Error", 11, "Typo", 12, "Others", 13, "Documentation", 14, "Testing")</f>
        <v>Misconfiguration</v>
      </c>
      <c r="G31" s="25">
        <v>1</v>
      </c>
      <c r="H31" s="30" t="str" cm="1">
        <f t="array" ref="H31">_xlfn.SWITCH(G31, 1, "Crash", 2, "Wrong Code", 3, "Bad Performance", 4, "Hang", 5, "Build Failure", 6, "Unreported")</f>
        <v>Crash</v>
      </c>
      <c r="I31" s="31">
        <v>6</v>
      </c>
      <c r="J31" s="32" t="str" cm="1">
        <f t="array" ref="J31">_xlfn.SWITCH($I31, 1, "Node Transformation", 2, "Graph Optimization", 3, "Protobuf", 4, "Tracer", 5, "Validation", 6, "Not Dis.")</f>
        <v>Not Dis.</v>
      </c>
      <c r="L31" s="33" t="e" cm="1">
        <f t="array" ref="L31">_xlfn.SWITCH(K31, 1, "Internal", 2, "External", 3, "Resource")</f>
        <v>#N/A</v>
      </c>
      <c r="N31" s="33" t="e" cm="1">
        <f t="array" ref="N31">_xlfn.SWITCH(M31, 1, "Node", 2, "Tensor", 3, "Conventional")</f>
        <v>#N/A</v>
      </c>
      <c r="O31" s="33"/>
    </row>
    <row r="32" spans="1:32" s="34" customFormat="1" x14ac:dyDescent="0.2">
      <c r="A32" s="26">
        <v>113</v>
      </c>
      <c r="B32" s="27" t="s">
        <v>296</v>
      </c>
      <c r="C32" s="35" t="s">
        <v>297</v>
      </c>
      <c r="E32" s="25">
        <v>4</v>
      </c>
      <c r="F32" s="29" t="str" cm="1">
        <f t="array" ref="F32">_xlfn.SWITCH(E32, 1, "API Misuse", 2, "Incompatability", 3, "Type Problem", 4, "Shape Problem", 5, "Incorrect Numerical Computation", 6, "Incorrect Assignment", 7, "Incorrect Exception Handling", 8, "Misconfiguration", 9, "Concurrency", 10, "Algorithmic Error", 11, "Typo", 12, "Others", 13, "Documentation", 14, "Testing")</f>
        <v>Shape Problem</v>
      </c>
      <c r="G32" s="25">
        <v>1</v>
      </c>
      <c r="H32" s="30" t="str" cm="1">
        <f t="array" ref="H32">_xlfn.SWITCH(G32, 1, "Crash", 2, "Wrong Code", 3, "Bad Performance", 4, "Hang", 5, "Build Failure", 6, "Unreported")</f>
        <v>Crash</v>
      </c>
      <c r="I32" s="31">
        <v>1</v>
      </c>
      <c r="J32" s="32" t="str" cm="1">
        <f t="array" ref="J32">_xlfn.SWITCH($I32, 1, "Node Transformation", 2, "Graph Optimization", 3, "Protobuf", 4, "Tracer", 5, "Validation", 6, "Not Dis.")</f>
        <v>Node Transformation</v>
      </c>
      <c r="L32" s="33" t="e" cm="1">
        <f t="array" ref="L32">_xlfn.SWITCH(K32, 1, "Internal", 2, "External", 3, "Resource")</f>
        <v>#N/A</v>
      </c>
      <c r="N32" s="33" t="e" cm="1">
        <f t="array" ref="N32">_xlfn.SWITCH(M32, 1, "Node", 2, "Tensor", 3, "Conventional")</f>
        <v>#N/A</v>
      </c>
      <c r="O32" s="33"/>
    </row>
    <row r="33" spans="1:32" s="34" customFormat="1" x14ac:dyDescent="0.2">
      <c r="A33" s="26">
        <v>102</v>
      </c>
      <c r="B33" s="27" t="s">
        <v>298</v>
      </c>
      <c r="C33" s="35" t="s">
        <v>299</v>
      </c>
      <c r="E33" s="25">
        <v>4</v>
      </c>
      <c r="F33" s="29" t="str" cm="1">
        <f t="array" ref="F33">_xlfn.SWITCH(E33, 1, "API Misuse", 2, "Incompatability", 3, "Type Problem", 4, "Shape Problem", 5, "Incorrect Numerical Computation", 6, "Incorrect Assignment", 7, "Incorrect Exception Handling", 8, "Misconfiguration", 9, "Concurrency", 10, "Algorithmic Error", 11, "Typo", 12, "Others", 13, "Documentation", 14, "Testing")</f>
        <v>Shape Problem</v>
      </c>
      <c r="G33" s="25">
        <v>1</v>
      </c>
      <c r="H33" s="30" t="str" cm="1">
        <f t="array" ref="H33">_xlfn.SWITCH(G33, 1, "Crash", 2, "Wrong Code", 3, "Bad Performance", 4, "Hang", 5, "Build Failure", 6, "Unreported")</f>
        <v>Crash</v>
      </c>
      <c r="I33" s="31">
        <v>1</v>
      </c>
      <c r="J33" s="32" t="str" cm="1">
        <f t="array" ref="J33">_xlfn.SWITCH($I33, 1, "Node Transformation", 2, "Graph Optimization", 3, "Protobuf", 4, "Tracer", 5, "Validation", 6, "Not Dis.")</f>
        <v>Node Transformation</v>
      </c>
      <c r="L33" s="33" t="e" cm="1">
        <f t="array" ref="L33">_xlfn.SWITCH(K33, 1, "Internal", 2, "External", 3, "Resource")</f>
        <v>#N/A</v>
      </c>
      <c r="N33" s="33" t="e" cm="1">
        <f t="array" ref="N33">_xlfn.SWITCH(M33, 1, "Node", 2, "Tensor", 3, "Conventional")</f>
        <v>#N/A</v>
      </c>
      <c r="O33" s="33"/>
    </row>
    <row r="34" spans="1:32" s="34" customFormat="1" x14ac:dyDescent="0.2">
      <c r="A34" s="26">
        <v>203</v>
      </c>
      <c r="B34" s="27" t="s">
        <v>300</v>
      </c>
      <c r="C34" s="35" t="s">
        <v>301</v>
      </c>
      <c r="E34" s="25">
        <v>10</v>
      </c>
      <c r="F34" s="29" t="str" cm="1">
        <f t="array" ref="F34">_xlfn.SWITCH(E34, 1, "API Misuse", 2, "Incompatability", 3, "Type Problem", 4, "Shape Problem", 5, "Incorrect Numerical Computation", 6, "Incorrect Assignment", 7, "Incorrect Exception Handling", 8, "Misconfiguration", 9, "Concurrency", 10, "Algorithmic Error", 11, "Typo", 12, "Others", 13, "Documentation", 14, "Testing")</f>
        <v>Algorithmic Error</v>
      </c>
      <c r="G34" s="25">
        <v>3</v>
      </c>
      <c r="H34" s="30" t="str" cm="1">
        <f t="array" ref="H34">_xlfn.SWITCH(G34, 1, "Crash", 2, "Wrong Code", 3, "Bad Performance", 4, "Hang", 5, "Build Failure", 6, "Unreported")</f>
        <v>Bad Performance</v>
      </c>
      <c r="I34" s="31">
        <v>2</v>
      </c>
      <c r="J34" s="32" t="str" cm="1">
        <f t="array" ref="J34">_xlfn.SWITCH($I34, 1, "Node Transformation", 2, "Graph Optimization", 3, "Protobuf", 4, "Tracer", 5, "Validation", 6, "Not Dis.")</f>
        <v>Graph Optimization</v>
      </c>
      <c r="K34" s="25"/>
      <c r="L34" s="33" t="e" cm="1">
        <f t="array" ref="L34">_xlfn.SWITCH(K34, 1, "Internal", 2, "External", 3, "Resource")</f>
        <v>#N/A</v>
      </c>
      <c r="M34" s="25"/>
      <c r="N34" s="33" t="e" cm="1">
        <f t="array" ref="N34">_xlfn.SWITCH(M34, 1, "Node", 2, "Tensor", 3, "Conventional")</f>
        <v>#N/A</v>
      </c>
      <c r="O34" s="33"/>
    </row>
    <row r="35" spans="1:32" s="34" customFormat="1" x14ac:dyDescent="0.2">
      <c r="A35" s="26">
        <v>233</v>
      </c>
      <c r="B35" s="27" t="s">
        <v>302</v>
      </c>
      <c r="C35" s="35" t="s">
        <v>303</v>
      </c>
      <c r="E35" s="25">
        <v>11</v>
      </c>
      <c r="F35" s="29" t="str" cm="1">
        <f t="array" ref="F35">_xlfn.SWITCH(E35, 1, "API Misuse", 2, "Incompatability", 3, "Type Problem", 4, "Shape Problem", 5, "Incorrect Numerical Computation", 6, "Incorrect Assignment", 7, "Incorrect Exception Handling", 8, "Misconfiguration", 9, "Concurrency", 10, "Algorithmic Error", 11, "Typo", 12, "Others", 13, "Documentation", 14, "Testing")</f>
        <v>Typo</v>
      </c>
      <c r="G35" s="25">
        <v>5</v>
      </c>
      <c r="H35" s="30" t="str" cm="1">
        <f t="array" ref="H35">_xlfn.SWITCH(G35, 1, "Crash", 2, "Wrong Code", 3, "Bad Performance", 4, "Hang", 5, "Build Failure", 6, "Unreported")</f>
        <v>Build Failure</v>
      </c>
      <c r="I35" s="31">
        <v>6</v>
      </c>
      <c r="J35" s="32" t="str" cm="1">
        <f t="array" ref="J35">_xlfn.SWITCH($I35, 1, "Node Transformation", 2, "Graph Optimization", 3, "Protobuf", 4, "Tracer", 5, "Validation", 6, "Not Dis.")</f>
        <v>Not Dis.</v>
      </c>
      <c r="L35" s="33" t="e" cm="1">
        <f t="array" ref="L35">_xlfn.SWITCH(K35, 1, "Internal", 2, "External", 3, "Resource")</f>
        <v>#N/A</v>
      </c>
      <c r="N35" s="33" t="e" cm="1">
        <f t="array" ref="N35">_xlfn.SWITCH(M35, 1, "Node", 2, "Tensor", 3, "Conventional")</f>
        <v>#N/A</v>
      </c>
      <c r="O35" s="33"/>
    </row>
    <row r="36" spans="1:32" s="34" customFormat="1" x14ac:dyDescent="0.2">
      <c r="A36" s="26">
        <v>86</v>
      </c>
      <c r="B36" s="27" t="s">
        <v>304</v>
      </c>
      <c r="C36" s="35" t="s">
        <v>305</v>
      </c>
      <c r="E36" s="25">
        <v>4</v>
      </c>
      <c r="F36" s="29" t="str" cm="1">
        <f t="array" ref="F36">_xlfn.SWITCH(E36, 1, "API Misuse", 2, "Incompatability", 3, "Type Problem", 4, "Shape Problem", 5, "Incorrect Numerical Computation", 6, "Incorrect Assignment", 7, "Incorrect Exception Handling", 8, "Misconfiguration", 9, "Concurrency", 10, "Algorithmic Error", 11, "Typo", 12, "Others", 13, "Documentation", 14, "Testing")</f>
        <v>Shape Problem</v>
      </c>
      <c r="G36" s="25">
        <v>1</v>
      </c>
      <c r="H36" s="30" t="str" cm="1">
        <f t="array" ref="H36">_xlfn.SWITCH(G36, 1, "Crash", 2, "Wrong Code", 3, "Bad Performance", 4, "Hang", 5, "Build Failure", 6, "Unreported")</f>
        <v>Crash</v>
      </c>
      <c r="I36" s="31">
        <v>2</v>
      </c>
      <c r="J36" s="32" t="str" cm="1">
        <f t="array" ref="J36">_xlfn.SWITCH($I36, 1, "Node Transformation", 2, "Graph Optimization", 3, "Protobuf", 4, "Tracer", 5, "Validation", 6, "Not Dis.")</f>
        <v>Graph Optimization</v>
      </c>
      <c r="L36" s="33" t="e" cm="1">
        <f t="array" ref="L36">_xlfn.SWITCH(K36, 1, "Internal", 2, "External", 3, "Resource")</f>
        <v>#N/A</v>
      </c>
      <c r="N36" s="33" t="e" cm="1">
        <f t="array" ref="N36">_xlfn.SWITCH(M36, 1, "Node", 2, "Tensor", 3, "Conventional")</f>
        <v>#N/A</v>
      </c>
      <c r="O36" s="33"/>
    </row>
    <row r="37" spans="1:32" s="34" customFormat="1" x14ac:dyDescent="0.2">
      <c r="A37" s="26">
        <v>198</v>
      </c>
      <c r="B37" s="27" t="s">
        <v>306</v>
      </c>
      <c r="C37" s="35" t="s">
        <v>307</v>
      </c>
      <c r="E37" s="25">
        <v>12</v>
      </c>
      <c r="F37" s="29" t="str" cm="1">
        <f t="array" ref="F37">_xlfn.SWITCH(E37, 1, "API Misuse", 2, "Incompatability", 3, "Type Problem", 4, "Shape Problem", 5, "Incorrect Numerical Computation", 6, "Incorrect Assignment", 7, "Incorrect Exception Handling", 8, "Misconfiguration", 9, "Concurrency", 10, "Algorithmic Error", 11, "Typo", 12, "Others", 13, "Documentation", 14, "Testing")</f>
        <v>Others</v>
      </c>
      <c r="G37" s="25">
        <v>6</v>
      </c>
      <c r="H37" s="30" t="str" cm="1">
        <f t="array" ref="H37">_xlfn.SWITCH(G37, 1, "Crash", 2, "Wrong Code", 3, "Bad Performance", 4, "Hang", 5, "Build Failure", 6, "Unreported")</f>
        <v>Unreported</v>
      </c>
      <c r="I37" s="31">
        <v>1</v>
      </c>
      <c r="J37" s="32" t="str" cm="1">
        <f t="array" ref="J37">_xlfn.SWITCH($I37, 1, "Node Transformation", 2, "Graph Optimization", 3, "Protobuf", 4, "Tracer", 5, "Validation", 6, "Not Dis.")</f>
        <v>Node Transformation</v>
      </c>
      <c r="L37" s="33" t="e" cm="1">
        <f t="array" ref="L37">_xlfn.SWITCH(K37, 1, "Internal", 2, "External", 3, "Resource")</f>
        <v>#N/A</v>
      </c>
      <c r="N37" s="33" t="e" cm="1">
        <f t="array" ref="N37">_xlfn.SWITCH(M37, 1, "Node", 2, "Tensor", 3, "Conventional")</f>
        <v>#N/A</v>
      </c>
      <c r="O37" s="33"/>
    </row>
    <row r="38" spans="1:32" s="34" customFormat="1" x14ac:dyDescent="0.2">
      <c r="A38" s="26">
        <v>186</v>
      </c>
      <c r="B38" s="27" t="s">
        <v>308</v>
      </c>
      <c r="C38" s="28" t="s">
        <v>309</v>
      </c>
      <c r="D38" s="25"/>
      <c r="E38" s="25">
        <v>12</v>
      </c>
      <c r="F38" s="29" t="str" cm="1">
        <f t="array" ref="F38">_xlfn.SWITCH(E38, 1, "API Misuse", 2, "Incompatability", 3, "Type Problem", 4, "Shape Problem", 5, "Incorrect Numerical Computation", 6, "Incorrect Assignment", 7, "Incorrect Exception Handling", 8, "Misconfiguration", 9, "Concurrency", 10, "Algorithmic Error", 11, "Typo", 12, "Others", 13, "Documentation", 14, "Testing")</f>
        <v>Others</v>
      </c>
      <c r="G38" s="25">
        <v>6</v>
      </c>
      <c r="H38" s="30" t="str" cm="1">
        <f t="array" ref="H38">_xlfn.SWITCH(G38, 1, "Crash", 2, "Wrong Code", 3, "Bad Performance", 4, "Hang", 5, "Build Failure", 6, "Unreported")</f>
        <v>Unreported</v>
      </c>
      <c r="I38" s="31">
        <v>6</v>
      </c>
      <c r="J38" s="32" t="str" cm="1">
        <f t="array" ref="J38">_xlfn.SWITCH($I38, 1, "Node Transformation", 2, "Graph Optimization", 3, "Protobuf", 4, "Tracer", 5, "Validation", 6, "Not Dis.")</f>
        <v>Not Dis.</v>
      </c>
      <c r="K38" s="25"/>
      <c r="L38" s="33" t="e" cm="1">
        <f t="array" ref="L38">_xlfn.SWITCH(K38, 1, "Internal", 2, "External", 3, "Resource")</f>
        <v>#N/A</v>
      </c>
      <c r="M38" s="25"/>
      <c r="N38" s="33" t="e" cm="1">
        <f t="array" ref="N38">_xlfn.SWITCH(M38, 1, "Node", 2, "Tensor", 3, "Conventional")</f>
        <v>#N/A</v>
      </c>
      <c r="O38" s="33"/>
      <c r="P38" s="25"/>
      <c r="Q38" s="25"/>
      <c r="R38" s="25"/>
      <c r="S38" s="25"/>
      <c r="T38" s="25"/>
      <c r="U38" s="25"/>
      <c r="V38" s="25"/>
      <c r="W38" s="25"/>
      <c r="X38" s="25"/>
      <c r="Y38" s="25"/>
      <c r="Z38" s="25"/>
      <c r="AA38" s="25"/>
      <c r="AB38" s="25"/>
      <c r="AC38" s="25"/>
      <c r="AD38" s="25"/>
      <c r="AE38" s="25"/>
      <c r="AF38" s="25"/>
    </row>
    <row r="39" spans="1:32" s="34" customFormat="1" x14ac:dyDescent="0.2">
      <c r="A39" s="26">
        <v>41</v>
      </c>
      <c r="B39" s="27" t="s">
        <v>310</v>
      </c>
      <c r="C39" s="35" t="s">
        <v>311</v>
      </c>
      <c r="E39" s="25">
        <v>2</v>
      </c>
      <c r="F39" s="29" t="str" cm="1">
        <f t="array" ref="F39">_xlfn.SWITCH(E39, 1, "API Misuse", 2, "Incompatability", 3, "Type Problem", 4, "Shape Problem", 5, "Incorrect Numerical Computation", 6, "Incorrect Assignment", 7, "Incorrect Exception Handling", 8, "Misconfiguration", 9, "Concurrency", 10, "Algorithmic Error", 11, "Typo", 12, "Others", 13, "Documentation", 14, "Testing")</f>
        <v>Incompatability</v>
      </c>
      <c r="G39" s="25">
        <v>1</v>
      </c>
      <c r="H39" s="30" t="str" cm="1">
        <f t="array" ref="H39">_xlfn.SWITCH(G39, 1, "Crash", 2, "Wrong Code", 3, "Bad Performance", 4, "Hang", 5, "Build Failure", 6, "Unreported")</f>
        <v>Crash</v>
      </c>
      <c r="I39" s="31">
        <v>1</v>
      </c>
      <c r="J39" s="32" t="str" cm="1">
        <f t="array" ref="J39">_xlfn.SWITCH($I39, 1, "Node Transformation", 2, "Graph Optimization", 3, "Protobuf", 4, "Tracer", 5, "Validation", 6, "Not Dis.")</f>
        <v>Node Transformation</v>
      </c>
      <c r="K39" s="25">
        <v>2</v>
      </c>
      <c r="L39" s="33" t="str" cm="1">
        <f t="array" ref="L39">_xlfn.SWITCH(K39, 1, "Internal", 2, "External", 3, "Resource")</f>
        <v>External</v>
      </c>
      <c r="M39" s="25"/>
      <c r="N39" s="33" t="e" cm="1">
        <f t="array" ref="N39">_xlfn.SWITCH(M39, 1, "Node", 2, "Tensor", 3, "Conventional")</f>
        <v>#N/A</v>
      </c>
      <c r="O39" s="33"/>
    </row>
    <row r="40" spans="1:32" s="34" customFormat="1" x14ac:dyDescent="0.2">
      <c r="A40" s="26">
        <v>117</v>
      </c>
      <c r="B40" s="27" t="s">
        <v>312</v>
      </c>
      <c r="C40" s="35" t="s">
        <v>313</v>
      </c>
      <c r="E40" s="25">
        <v>10</v>
      </c>
      <c r="F40" s="29" t="str" cm="1">
        <f t="array" ref="F40">_xlfn.SWITCH(E40, 1, "API Misuse", 2, "Incompatability", 3, "Type Problem", 4, "Shape Problem", 5, "Incorrect Numerical Computation", 6, "Incorrect Assignment", 7, "Incorrect Exception Handling", 8, "Misconfiguration", 9, "Concurrency", 10, "Algorithmic Error", 11, "Typo", 12, "Others", 13, "Documentation", 14, "Testing")</f>
        <v>Algorithmic Error</v>
      </c>
      <c r="G40" s="25">
        <v>1</v>
      </c>
      <c r="H40" s="30" t="str" cm="1">
        <f t="array" ref="H40">_xlfn.SWITCH(G40, 1, "Crash", 2, "Wrong Code", 3, "Bad Performance", 4, "Hang", 5, "Build Failure", 6, "Unreported")</f>
        <v>Crash</v>
      </c>
      <c r="I40" s="31">
        <v>1</v>
      </c>
      <c r="J40" s="32" t="str" cm="1">
        <f t="array" ref="J40">_xlfn.SWITCH($I40, 1, "Node Transformation", 2, "Graph Optimization", 3, "Protobuf", 4, "Tracer", 5, "Validation", 6, "Not Dis.")</f>
        <v>Node Transformation</v>
      </c>
      <c r="L40" s="33" t="e" cm="1">
        <f t="array" ref="L40">_xlfn.SWITCH(K40, 1, "Internal", 2, "External", 3, "Resource")</f>
        <v>#N/A</v>
      </c>
      <c r="N40" s="33" t="e" cm="1">
        <f t="array" ref="N40">_xlfn.SWITCH(M40, 1, "Node", 2, "Tensor", 3, "Conventional")</f>
        <v>#N/A</v>
      </c>
      <c r="O40" s="33"/>
    </row>
    <row r="41" spans="1:32" s="34" customFormat="1" x14ac:dyDescent="0.2">
      <c r="A41" s="26">
        <v>32</v>
      </c>
      <c r="B41" s="27" t="s">
        <v>314</v>
      </c>
      <c r="C41" s="35" t="s">
        <v>315</v>
      </c>
      <c r="E41" s="25">
        <v>10</v>
      </c>
      <c r="F41" s="29" t="str" cm="1">
        <f t="array" ref="F41">_xlfn.SWITCH(E41, 1, "API Misuse", 2, "Incompatability", 3, "Type Problem", 4, "Shape Problem", 5, "Incorrect Numerical Computation", 6, "Incorrect Assignment", 7, "Incorrect Exception Handling", 8, "Misconfiguration", 9, "Concurrency", 10, "Algorithmic Error", 11, "Typo", 12, "Others", 13, "Documentation", 14, "Testing")</f>
        <v>Algorithmic Error</v>
      </c>
      <c r="G41" s="25">
        <v>2</v>
      </c>
      <c r="H41" s="30" t="str" cm="1">
        <f t="array" ref="H41">_xlfn.SWITCH(G41, 1, "Crash", 2, "Wrong Code", 3, "Bad Performance", 4, "Hang", 5, "Build Failure", 6, "Unreported")</f>
        <v>Wrong Code</v>
      </c>
      <c r="I41" s="31">
        <v>2</v>
      </c>
      <c r="J41" s="32" t="str" cm="1">
        <f t="array" ref="J41">_xlfn.SWITCH($I41, 1, "Node Transformation", 2, "Graph Optimization", 3, "Protobuf", 4, "Tracer", 5, "Validation", 6, "Not Dis.")</f>
        <v>Graph Optimization</v>
      </c>
      <c r="L41" s="33" t="e" cm="1">
        <f t="array" ref="L41">_xlfn.SWITCH(K41, 1, "Internal", 2, "External", 3, "Resource")</f>
        <v>#N/A</v>
      </c>
      <c r="N41" s="33" t="e" cm="1">
        <f t="array" ref="N41">_xlfn.SWITCH(M41, 1, "Node", 2, "Tensor", 3, "Conventional")</f>
        <v>#N/A</v>
      </c>
      <c r="O41" s="33"/>
    </row>
    <row r="42" spans="1:32" s="34" customFormat="1" x14ac:dyDescent="0.2">
      <c r="A42" s="26">
        <v>183</v>
      </c>
      <c r="B42" s="27" t="s">
        <v>316</v>
      </c>
      <c r="C42" s="35" t="s">
        <v>317</v>
      </c>
      <c r="E42" s="25">
        <v>12</v>
      </c>
      <c r="F42" s="29" t="str" cm="1">
        <f t="array" ref="F42">_xlfn.SWITCH(E42, 1, "API Misuse", 2, "Incompatability", 3, "Type Problem", 4, "Shape Problem", 5, "Incorrect Numerical Computation", 6, "Incorrect Assignment", 7, "Incorrect Exception Handling", 8, "Misconfiguration", 9, "Concurrency", 10, "Algorithmic Error", 11, "Typo", 12, "Others", 13, "Documentation", 14, "Testing")</f>
        <v>Others</v>
      </c>
      <c r="G42" s="25">
        <v>1</v>
      </c>
      <c r="H42" s="30" t="str" cm="1">
        <f t="array" ref="H42">_xlfn.SWITCH(G42, 1, "Crash", 2, "Wrong Code", 3, "Bad Performance", 4, "Hang", 5, "Build Failure", 6, "Unreported")</f>
        <v>Crash</v>
      </c>
      <c r="I42" s="31">
        <v>1</v>
      </c>
      <c r="J42" s="32" t="str" cm="1">
        <f t="array" ref="J42">_xlfn.SWITCH($I42, 1, "Node Transformation", 2, "Graph Optimization", 3, "Protobuf", 4, "Tracer", 5, "Validation", 6, "Not Dis.")</f>
        <v>Node Transformation</v>
      </c>
      <c r="L42" s="33" t="e" cm="1">
        <f t="array" ref="L42">_xlfn.SWITCH(K42, 1, "Internal", 2, "External", 3, "Resource")</f>
        <v>#N/A</v>
      </c>
      <c r="N42" s="33" t="e" cm="1">
        <f t="array" ref="N42">_xlfn.SWITCH(M42, 1, "Node", 2, "Tensor", 3, "Conventional")</f>
        <v>#N/A</v>
      </c>
      <c r="O42" s="33"/>
    </row>
    <row r="43" spans="1:32" s="34" customFormat="1" x14ac:dyDescent="0.2">
      <c r="A43" s="26">
        <v>220</v>
      </c>
      <c r="B43" s="27" t="s">
        <v>318</v>
      </c>
      <c r="C43" s="35" t="s">
        <v>319</v>
      </c>
      <c r="E43" s="25">
        <v>3</v>
      </c>
      <c r="F43" s="29" t="str" cm="1">
        <f t="array" ref="F43">_xlfn.SWITCH(E43, 1, "API Misuse", 2, "Incompatability", 3, "Type Problem", 4, "Shape Problem", 5, "Incorrect Numerical Computation", 6, "Incorrect Assignment", 7, "Incorrect Exception Handling", 8, "Misconfiguration", 9, "Concurrency", 10, "Algorithmic Error", 11, "Typo", 12, "Others", 13, "Documentation", 14, "Testing")</f>
        <v>Type Problem</v>
      </c>
      <c r="G43" s="25">
        <v>2</v>
      </c>
      <c r="H43" s="30" t="str" cm="1">
        <f t="array" ref="H43">_xlfn.SWITCH(G43, 1, "Crash", 2, "Wrong Code", 3, "Bad Performance", 4, "Hang", 5, "Build Failure", 6, "Unreported")</f>
        <v>Wrong Code</v>
      </c>
      <c r="I43" s="31">
        <v>1</v>
      </c>
      <c r="J43" s="32" t="str" cm="1">
        <f t="array" ref="J43">_xlfn.SWITCH($I43, 1, "Node Transformation", 2, "Graph Optimization", 3, "Protobuf", 4, "Tracer", 5, "Validation", 6, "Not Dis.")</f>
        <v>Node Transformation</v>
      </c>
      <c r="L43" s="33" t="e" cm="1">
        <f t="array" ref="L43">_xlfn.SWITCH(K43, 1, "Internal", 2, "External", 3, "Resource")</f>
        <v>#N/A</v>
      </c>
      <c r="M43" s="25">
        <v>1</v>
      </c>
      <c r="N43" s="33" t="str" cm="1">
        <f t="array" ref="N43">_xlfn.SWITCH(M43, 1, "Node", 2, "Tensor", 3, "Conventional")</f>
        <v>Node</v>
      </c>
      <c r="O43" s="33"/>
    </row>
    <row r="44" spans="1:32" s="34" customFormat="1" x14ac:dyDescent="0.2">
      <c r="A44" s="26">
        <v>115</v>
      </c>
      <c r="B44" s="27" t="s">
        <v>320</v>
      </c>
      <c r="C44" s="35" t="s">
        <v>321</v>
      </c>
      <c r="E44" s="25">
        <v>3</v>
      </c>
      <c r="F44" s="29" t="str" cm="1">
        <f t="array" ref="F44">_xlfn.SWITCH(E44, 1, "API Misuse", 2, "Incompatability", 3, "Type Problem", 4, "Shape Problem", 5, "Incorrect Numerical Computation", 6, "Incorrect Assignment", 7, "Incorrect Exception Handling", 8, "Misconfiguration", 9, "Concurrency", 10, "Algorithmic Error", 11, "Typo", 12, "Others", 13, "Documentation", 14, "Testing")</f>
        <v>Type Problem</v>
      </c>
      <c r="G44" s="25">
        <v>1</v>
      </c>
      <c r="H44" s="30" t="str" cm="1">
        <f t="array" ref="H44">_xlfn.SWITCH(G44, 1, "Crash", 2, "Wrong Code", 3, "Bad Performance", 4, "Hang", 5, "Build Failure", 6, "Unreported")</f>
        <v>Crash</v>
      </c>
      <c r="I44" s="31">
        <v>1</v>
      </c>
      <c r="J44" s="32" t="str" cm="1">
        <f t="array" ref="J44">_xlfn.SWITCH($I44, 1, "Node Transformation", 2, "Graph Optimization", 3, "Protobuf", 4, "Tracer", 5, "Validation", 6, "Not Dis.")</f>
        <v>Node Transformation</v>
      </c>
      <c r="L44" s="33" t="e" cm="1">
        <f t="array" ref="L44">_xlfn.SWITCH(K44, 1, "Internal", 2, "External", 3, "Resource")</f>
        <v>#N/A</v>
      </c>
      <c r="M44" s="25">
        <v>1</v>
      </c>
      <c r="N44" s="33" t="str" cm="1">
        <f t="array" ref="N44">_xlfn.SWITCH(M44, 1, "Node", 2, "Tensor", 3, "Conventional")</f>
        <v>Node</v>
      </c>
      <c r="O44" s="33"/>
    </row>
    <row r="45" spans="1:32" s="34" customFormat="1" x14ac:dyDescent="0.2">
      <c r="A45" s="26">
        <v>82</v>
      </c>
      <c r="B45" s="27" t="s">
        <v>322</v>
      </c>
      <c r="C45" s="35" t="s">
        <v>323</v>
      </c>
      <c r="E45" s="25">
        <v>3</v>
      </c>
      <c r="F45" s="29" t="str" cm="1">
        <f t="array" ref="F45">_xlfn.SWITCH(E45, 1, "API Misuse", 2, "Incompatability", 3, "Type Problem", 4, "Shape Problem", 5, "Incorrect Numerical Computation", 6, "Incorrect Assignment", 7, "Incorrect Exception Handling", 8, "Misconfiguration", 9, "Concurrency", 10, "Algorithmic Error", 11, "Typo", 12, "Others", 13, "Documentation", 14, "Testing")</f>
        <v>Type Problem</v>
      </c>
      <c r="G45" s="25">
        <v>2</v>
      </c>
      <c r="H45" s="30" t="str" cm="1">
        <f t="array" ref="H45">_xlfn.SWITCH(G45, 1, "Crash", 2, "Wrong Code", 3, "Bad Performance", 4, "Hang", 5, "Build Failure", 6, "Unreported")</f>
        <v>Wrong Code</v>
      </c>
      <c r="I45" s="31">
        <v>1</v>
      </c>
      <c r="J45" s="32" t="str" cm="1">
        <f t="array" ref="J45">_xlfn.SWITCH($I45, 1, "Node Transformation", 2, "Graph Optimization", 3, "Protobuf", 4, "Tracer", 5, "Validation", 6, "Not Dis.")</f>
        <v>Node Transformation</v>
      </c>
      <c r="L45" s="33" t="e" cm="1">
        <f t="array" ref="L45">_xlfn.SWITCH(K45, 1, "Internal", 2, "External", 3, "Resource")</f>
        <v>#N/A</v>
      </c>
      <c r="M45" s="25">
        <v>1</v>
      </c>
      <c r="N45" s="33" t="str" cm="1">
        <f t="array" ref="N45">_xlfn.SWITCH(M45, 1, "Node", 2, "Tensor", 3, "Conventional")</f>
        <v>Node</v>
      </c>
      <c r="O45" s="33"/>
    </row>
    <row r="46" spans="1:32" s="34" customFormat="1" x14ac:dyDescent="0.2">
      <c r="A46" s="26">
        <v>123</v>
      </c>
      <c r="B46" s="27" t="s">
        <v>324</v>
      </c>
      <c r="C46" s="38" t="s">
        <v>325</v>
      </c>
      <c r="D46" s="39"/>
      <c r="E46" s="25">
        <v>10</v>
      </c>
      <c r="F46" s="29" t="str" cm="1">
        <f t="array" ref="F46">_xlfn.SWITCH(E46, 1, "API Misuse", 2, "Incompatability", 3, "Type Problem", 4, "Shape Problem", 5, "Incorrect Numerical Computation", 6, "Incorrect Assignment", 7, "Incorrect Exception Handling", 8, "Misconfiguration", 9, "Concurrency", 10, "Algorithmic Error", 11, "Typo", 12, "Others", 13, "Documentation", 14, "Testing")</f>
        <v>Algorithmic Error</v>
      </c>
      <c r="G46" s="25">
        <v>2</v>
      </c>
      <c r="H46" s="30" t="str" cm="1">
        <f t="array" ref="H46">_xlfn.SWITCH(G46, 1, "Crash", 2, "Wrong Code", 3, "Bad Performance", 4, "Hang", 5, "Build Failure", 6, "Unreported")</f>
        <v>Wrong Code</v>
      </c>
      <c r="I46" s="31">
        <v>2</v>
      </c>
      <c r="J46" s="32" t="str" cm="1">
        <f t="array" ref="J46">_xlfn.SWITCH($I46, 1, "Node Transformation", 2, "Graph Optimization", 3, "Protobuf", 4, "Tracer", 5, "Validation", 6, "Not Dis.")</f>
        <v>Graph Optimization</v>
      </c>
      <c r="L46" s="33" t="e" cm="1">
        <f t="array" ref="L46">_xlfn.SWITCH(K46, 1, "Internal", 2, "External", 3, "Resource")</f>
        <v>#N/A</v>
      </c>
      <c r="N46" s="33" t="e" cm="1">
        <f t="array" ref="N46">_xlfn.SWITCH(M46, 1, "Node", 2, "Tensor", 3, "Conventional")</f>
        <v>#N/A</v>
      </c>
      <c r="O46" s="33"/>
    </row>
    <row r="47" spans="1:32" s="34" customFormat="1" x14ac:dyDescent="0.2">
      <c r="A47" s="26">
        <v>80</v>
      </c>
      <c r="B47" s="27" t="s">
        <v>326</v>
      </c>
      <c r="C47" s="35" t="s">
        <v>327</v>
      </c>
      <c r="E47" s="25">
        <v>2</v>
      </c>
      <c r="F47" s="29" t="str" cm="1">
        <f t="array" ref="F47">_xlfn.SWITCH(E47, 1, "API Misuse", 2, "Incompatability", 3, "Type Problem", 4, "Shape Problem", 5, "Incorrect Numerical Computation", 6, "Incorrect Assignment", 7, "Incorrect Exception Handling", 8, "Misconfiguration", 9, "Concurrency", 10, "Algorithmic Error", 11, "Typo", 12, "Others", 13, "Documentation", 14, "Testing")</f>
        <v>Incompatability</v>
      </c>
      <c r="G47" s="25">
        <v>1</v>
      </c>
      <c r="H47" s="30" t="str" cm="1">
        <f t="array" ref="H47">_xlfn.SWITCH(G47, 1, "Crash", 2, "Wrong Code", 3, "Bad Performance", 4, "Hang", 5, "Build Failure", 6, "Unreported")</f>
        <v>Crash</v>
      </c>
      <c r="I47" s="31">
        <v>1</v>
      </c>
      <c r="J47" s="32" t="str" cm="1">
        <f t="array" ref="J47">_xlfn.SWITCH($I47, 1, "Node Transformation", 2, "Graph Optimization", 3, "Protobuf", 4, "Tracer", 5, "Validation", 6, "Not Dis.")</f>
        <v>Node Transformation</v>
      </c>
      <c r="K47" s="25">
        <v>2</v>
      </c>
      <c r="L47" s="33" t="str" cm="1">
        <f t="array" ref="L47">_xlfn.SWITCH(K47, 1, "Internal", 2, "External", 3, "Resource")</f>
        <v>External</v>
      </c>
      <c r="N47" s="33" t="e" cm="1">
        <f t="array" ref="N47">_xlfn.SWITCH(M47, 1, "Node", 2, "Tensor", 3, "Conventional")</f>
        <v>#N/A</v>
      </c>
      <c r="O47" s="33"/>
    </row>
    <row r="48" spans="1:32" s="34" customFormat="1" ht="16" x14ac:dyDescent="0.2">
      <c r="A48" s="26">
        <v>110</v>
      </c>
      <c r="B48" s="27" t="s">
        <v>328</v>
      </c>
      <c r="C48" s="35" t="s">
        <v>329</v>
      </c>
      <c r="E48" s="25">
        <v>3</v>
      </c>
      <c r="F48" s="29" t="str" cm="1">
        <f t="array" ref="F48">_xlfn.SWITCH(E48, 1, "API Misuse", 2, "Incompatability", 3, "Type Problem", 4, "Shape Problem", 5, "Incorrect Numerical Computation", 6, "Incorrect Assignment", 7, "Incorrect Exception Handling", 8, "Misconfiguration", 9, "Concurrency", 10, "Algorithmic Error", 11, "Typo", 12, "Others", 13, "Documentation", 14, "Testing")</f>
        <v>Type Problem</v>
      </c>
      <c r="G48" s="25">
        <v>1</v>
      </c>
      <c r="H48" s="30" t="str" cm="1">
        <f t="array" ref="H48">_xlfn.SWITCH(G48, 1, "Crash", 2, "Wrong Code", 3, "Bad Performance", 4, "Hang", 5, "Build Failure", 6, "Unreported")</f>
        <v>Crash</v>
      </c>
      <c r="I48" s="31">
        <v>1</v>
      </c>
      <c r="J48" s="32" t="str" cm="1">
        <f t="array" ref="J48">_xlfn.SWITCH($I48, 1, "Node Transformation", 2, "Graph Optimization", 3, "Protobuf", 4, "Tracer", 5, "Validation", 6, "Not Dis.")</f>
        <v>Node Transformation</v>
      </c>
      <c r="L48" s="33" t="e" cm="1">
        <f t="array" ref="L48">_xlfn.SWITCH(K48, 1, "Internal", 2, "External", 3, "Resource")</f>
        <v>#N/A</v>
      </c>
      <c r="M48" s="25">
        <v>3</v>
      </c>
      <c r="N48" s="33" t="str" cm="1">
        <f t="array" ref="N48">_xlfn.SWITCH(M48, 1, "Node", 2, "Tensor", 3, "Conventional")</f>
        <v>Conventional</v>
      </c>
      <c r="O48" s="33"/>
    </row>
    <row r="49" spans="1:15" s="34" customFormat="1" ht="16" x14ac:dyDescent="0.2">
      <c r="A49" s="26">
        <v>174</v>
      </c>
      <c r="B49" s="27" t="s">
        <v>330</v>
      </c>
      <c r="C49" s="35" t="s">
        <v>331</v>
      </c>
      <c r="E49" s="25">
        <v>12</v>
      </c>
      <c r="F49" s="29" t="str" cm="1">
        <f t="array" ref="F49">_xlfn.SWITCH(E49, 1, "API Misuse", 2, "Incompatability", 3, "Type Problem", 4, "Shape Problem", 5, "Incorrect Numerical Computation", 6, "Incorrect Assignment", 7, "Incorrect Exception Handling", 8, "Misconfiguration", 9, "Concurrency", 10, "Algorithmic Error", 11, "Typo", 12, "Others", 13, "Documentation", 14, "Testing")</f>
        <v>Others</v>
      </c>
      <c r="G49" s="25">
        <v>6</v>
      </c>
      <c r="H49" s="30" t="str" cm="1">
        <f t="array" ref="H49">_xlfn.SWITCH(G49, 1, "Crash", 2, "Wrong Code", 3, "Bad Performance", 4, "Hang", 5, "Build Failure", 6, "Unreported")</f>
        <v>Unreported</v>
      </c>
      <c r="I49" s="31">
        <v>6</v>
      </c>
      <c r="J49" s="32" t="str" cm="1">
        <f t="array" ref="J49">_xlfn.SWITCH($I49, 1, "Node Transformation", 2, "Graph Optimization", 3, "Protobuf", 4, "Tracer", 5, "Validation", 6, "Not Dis.")</f>
        <v>Not Dis.</v>
      </c>
      <c r="L49" s="33" t="e" cm="1">
        <f t="array" ref="L49">_xlfn.SWITCH(K49, 1, "Internal", 2, "External", 3, "Resource")</f>
        <v>#N/A</v>
      </c>
      <c r="N49" s="33" t="e" cm="1">
        <f t="array" ref="N49">_xlfn.SWITCH(M49, 1, "Node", 2, "Tensor", 3, "Conventional")</f>
        <v>#N/A</v>
      </c>
      <c r="O49" s="33"/>
    </row>
    <row r="50" spans="1:15" s="34" customFormat="1" ht="16" x14ac:dyDescent="0.2">
      <c r="A50" s="26">
        <v>59</v>
      </c>
      <c r="B50" s="27" t="s">
        <v>332</v>
      </c>
      <c r="C50" s="35" t="s">
        <v>333</v>
      </c>
      <c r="E50" s="25">
        <v>2</v>
      </c>
      <c r="F50" s="29" t="str" cm="1">
        <f t="array" ref="F50">_xlfn.SWITCH(E50, 1, "API Misuse", 2, "Incompatability", 3, "Type Problem", 4, "Shape Problem", 5, "Incorrect Numerical Computation", 6, "Incorrect Assignment", 7, "Incorrect Exception Handling", 8, "Misconfiguration", 9, "Concurrency", 10, "Algorithmic Error", 11, "Typo", 12, "Others", 13, "Documentation", 14, "Testing")</f>
        <v>Incompatability</v>
      </c>
      <c r="G50" s="25">
        <v>1</v>
      </c>
      <c r="H50" s="30" t="str" cm="1">
        <f t="array" ref="H50">_xlfn.SWITCH(G50, 1, "Crash", 2, "Wrong Code", 3, "Bad Performance", 4, "Hang", 5, "Build Failure", 6, "Unreported")</f>
        <v>Crash</v>
      </c>
      <c r="I50" s="31">
        <v>1</v>
      </c>
      <c r="J50" s="32" t="str" cm="1">
        <f t="array" ref="J50">_xlfn.SWITCH($I50, 1, "Node Transformation", 2, "Graph Optimization", 3, "Protobuf", 4, "Tracer", 5, "Validation", 6, "Not Dis.")</f>
        <v>Node Transformation</v>
      </c>
      <c r="K50" s="25">
        <v>2</v>
      </c>
      <c r="L50" s="33" t="str" cm="1">
        <f t="array" ref="L50">_xlfn.SWITCH(K50, 1, "Internal", 2, "External", 3, "Resource")</f>
        <v>External</v>
      </c>
      <c r="N50" s="33" t="e" cm="1">
        <f t="array" ref="N50">_xlfn.SWITCH(M50, 1, "Node", 2, "Tensor", 3, "Conventional")</f>
        <v>#N/A</v>
      </c>
      <c r="O50" s="33"/>
    </row>
    <row r="51" spans="1:15" s="34" customFormat="1" ht="16" x14ac:dyDescent="0.2">
      <c r="A51" s="26">
        <v>40</v>
      </c>
      <c r="B51" s="27" t="s">
        <v>334</v>
      </c>
      <c r="C51" s="35" t="s">
        <v>335</v>
      </c>
      <c r="D51" s="25" t="s">
        <v>336</v>
      </c>
      <c r="E51" s="25">
        <v>3</v>
      </c>
      <c r="F51" s="29" t="str" cm="1">
        <f t="array" ref="F51">_xlfn.SWITCH(E51, 1, "API Misuse", 2, "Incompatability", 3, "Type Problem", 4, "Shape Problem", 5, "Incorrect Numerical Computation", 6, "Incorrect Assignment", 7, "Incorrect Exception Handling", 8, "Misconfiguration", 9, "Concurrency", 10, "Algorithmic Error", 11, "Typo", 12, "Others", 13, "Documentation", 14, "Testing")</f>
        <v>Type Problem</v>
      </c>
      <c r="G51" s="25">
        <v>2</v>
      </c>
      <c r="H51" s="30" t="str" cm="1">
        <f t="array" ref="H51">_xlfn.SWITCH(G51, 1, "Crash", 2, "Wrong Code", 3, "Bad Performance", 4, "Hang", 5, "Build Failure", 6, "Unreported")</f>
        <v>Wrong Code</v>
      </c>
      <c r="I51" s="31">
        <v>1</v>
      </c>
      <c r="J51" s="32" t="str" cm="1">
        <f t="array" ref="J51">_xlfn.SWITCH($I51, 1, "Node Transformation", 2, "Graph Optimization", 3, "Protobuf", 4, "Tracer", 5, "Validation", 6, "Not Dis.")</f>
        <v>Node Transformation</v>
      </c>
      <c r="L51" s="33" t="e" cm="1">
        <f t="array" ref="L51">_xlfn.SWITCH(K51, 1, "Internal", 2, "External", 3, "Resource")</f>
        <v>#N/A</v>
      </c>
      <c r="M51" s="25">
        <v>1</v>
      </c>
      <c r="N51" s="33" t="str" cm="1">
        <f t="array" ref="N51">_xlfn.SWITCH(M51, 1, "Node", 2, "Tensor", 3, "Conventional")</f>
        <v>Node</v>
      </c>
      <c r="O51" s="33"/>
    </row>
    <row r="52" spans="1:15" s="34" customFormat="1" ht="16" x14ac:dyDescent="0.2">
      <c r="A52" s="26">
        <v>48</v>
      </c>
      <c r="B52" s="27" t="s">
        <v>337</v>
      </c>
      <c r="C52" s="35" t="s">
        <v>338</v>
      </c>
      <c r="E52" s="25">
        <v>2</v>
      </c>
      <c r="F52" s="29" t="str" cm="1">
        <f t="array" ref="F52">_xlfn.SWITCH(E52, 1, "API Misuse", 2, "Incompatability", 3, "Type Problem", 4, "Shape Problem", 5, "Incorrect Numerical Computation", 6, "Incorrect Assignment", 7, "Incorrect Exception Handling", 8, "Misconfiguration", 9, "Concurrency", 10, "Algorithmic Error", 11, "Typo", 12, "Others", 13, "Documentation", 14, "Testing")</f>
        <v>Incompatability</v>
      </c>
      <c r="G52" s="25">
        <v>2</v>
      </c>
      <c r="H52" s="30" t="str" cm="1">
        <f t="array" ref="H52">_xlfn.SWITCH(G52, 1, "Crash", 2, "Wrong Code", 3, "Bad Performance", 4, "Hang", 5, "Build Failure", 6, "Unreported")</f>
        <v>Wrong Code</v>
      </c>
      <c r="I52" s="31">
        <v>1</v>
      </c>
      <c r="J52" s="32" t="str" cm="1">
        <f t="array" ref="J52">_xlfn.SWITCH($I52, 1, "Node Transformation", 2, "Graph Optimization", 3, "Protobuf", 4, "Tracer", 5, "Validation", 6, "Not Dis.")</f>
        <v>Node Transformation</v>
      </c>
      <c r="K52" s="25">
        <v>2</v>
      </c>
      <c r="L52" s="33" t="str" cm="1">
        <f t="array" ref="L52">_xlfn.SWITCH(K52, 1, "Internal", 2, "External", 3, "Resource")</f>
        <v>External</v>
      </c>
      <c r="N52" s="33" t="e" cm="1">
        <f t="array" ref="N52">_xlfn.SWITCH(M52, 1, "Node", 2, "Tensor", 3, "Conventional")</f>
        <v>#N/A</v>
      </c>
      <c r="O52" s="33"/>
    </row>
    <row r="53" spans="1:15" s="34" customFormat="1" ht="16" x14ac:dyDescent="0.2">
      <c r="A53" s="26">
        <v>56</v>
      </c>
      <c r="B53" s="27" t="s">
        <v>339</v>
      </c>
      <c r="C53" s="35" t="s">
        <v>340</v>
      </c>
      <c r="E53" s="25">
        <v>3</v>
      </c>
      <c r="F53" s="29" t="str" cm="1">
        <f t="array" ref="F53">_xlfn.SWITCH(E53, 1, "API Misuse", 2, "Incompatability", 3, "Type Problem", 4, "Shape Problem", 5, "Incorrect Numerical Computation", 6, "Incorrect Assignment", 7, "Incorrect Exception Handling", 8, "Misconfiguration", 9, "Concurrency", 10, "Algorithmic Error", 11, "Typo", 12, "Others", 13, "Documentation", 14, "Testing")</f>
        <v>Type Problem</v>
      </c>
      <c r="G53" s="25">
        <v>2</v>
      </c>
      <c r="H53" s="30" t="str" cm="1">
        <f t="array" ref="H53">_xlfn.SWITCH(G53, 1, "Crash", 2, "Wrong Code", 3, "Bad Performance", 4, "Hang", 5, "Build Failure", 6, "Unreported")</f>
        <v>Wrong Code</v>
      </c>
      <c r="I53" s="31">
        <v>1</v>
      </c>
      <c r="J53" s="32" t="str" cm="1">
        <f t="array" ref="J53">_xlfn.SWITCH($I53, 1, "Node Transformation", 2, "Graph Optimization", 3, "Protobuf", 4, "Tracer", 5, "Validation", 6, "Not Dis.")</f>
        <v>Node Transformation</v>
      </c>
      <c r="L53" s="33" t="e" cm="1">
        <f t="array" ref="L53">_xlfn.SWITCH(K53, 1, "Internal", 2, "External", 3, "Resource")</f>
        <v>#N/A</v>
      </c>
      <c r="M53" s="25">
        <v>1</v>
      </c>
      <c r="N53" s="33" t="str" cm="1">
        <f t="array" ref="N53">_xlfn.SWITCH(M53, 1, "Node", 2, "Tensor", 3, "Conventional")</f>
        <v>Node</v>
      </c>
      <c r="O53" s="33"/>
    </row>
    <row r="54" spans="1:15" s="34" customFormat="1" ht="16" x14ac:dyDescent="0.2">
      <c r="A54" s="26">
        <v>68</v>
      </c>
      <c r="B54" s="27" t="s">
        <v>341</v>
      </c>
      <c r="C54" s="35" t="s">
        <v>342</v>
      </c>
      <c r="E54" s="25">
        <v>12</v>
      </c>
      <c r="F54" s="29" t="str" cm="1">
        <f t="array" ref="F54">_xlfn.SWITCH(E54, 1, "API Misuse", 2, "Incompatability", 3, "Type Problem", 4, "Shape Problem", 5, "Incorrect Numerical Computation", 6, "Incorrect Assignment", 7, "Incorrect Exception Handling", 8, "Misconfiguration", 9, "Concurrency", 10, "Algorithmic Error", 11, "Typo", 12, "Others", 13, "Documentation", 14, "Testing")</f>
        <v>Others</v>
      </c>
      <c r="G54" s="25">
        <v>1</v>
      </c>
      <c r="H54" s="30" t="str" cm="1">
        <f t="array" ref="H54">_xlfn.SWITCH(G54, 1, "Crash", 2, "Wrong Code", 3, "Bad Performance", 4, "Hang", 5, "Build Failure", 6, "Unreported")</f>
        <v>Crash</v>
      </c>
      <c r="I54" s="31">
        <v>2</v>
      </c>
      <c r="J54" s="32" t="str" cm="1">
        <f t="array" ref="J54">_xlfn.SWITCH($I54, 1, "Node Transformation", 2, "Graph Optimization", 3, "Protobuf", 4, "Tracer", 5, "Validation", 6, "Not Dis.")</f>
        <v>Graph Optimization</v>
      </c>
      <c r="L54" s="33" t="e" cm="1">
        <f t="array" ref="L54">_xlfn.SWITCH(K54, 1, "Internal", 2, "External", 3, "Resource")</f>
        <v>#N/A</v>
      </c>
      <c r="N54" s="33" t="e" cm="1">
        <f t="array" ref="N54">_xlfn.SWITCH(M54, 1, "Node", 2, "Tensor", 3, "Conventional")</f>
        <v>#N/A</v>
      </c>
      <c r="O54" s="33"/>
    </row>
    <row r="55" spans="1:15" s="34" customFormat="1" ht="16" x14ac:dyDescent="0.2">
      <c r="A55" s="26">
        <v>193</v>
      </c>
      <c r="B55" s="27" t="s">
        <v>343</v>
      </c>
      <c r="C55" s="35" t="s">
        <v>344</v>
      </c>
      <c r="E55" s="25">
        <v>4</v>
      </c>
      <c r="F55" s="29" t="str" cm="1">
        <f t="array" ref="F55">_xlfn.SWITCH(E55, 1, "API Misuse", 2, "Incompatability", 3, "Type Problem", 4, "Shape Problem", 5, "Incorrect Numerical Computation", 6, "Incorrect Assignment", 7, "Incorrect Exception Handling", 8, "Misconfiguration", 9, "Concurrency", 10, "Algorithmic Error", 11, "Typo", 12, "Others", 13, "Documentation", 14, "Testing")</f>
        <v>Shape Problem</v>
      </c>
      <c r="G55" s="25">
        <v>2</v>
      </c>
      <c r="H55" s="30" t="str" cm="1">
        <f t="array" ref="H55">_xlfn.SWITCH(G55, 1, "Crash", 2, "Wrong Code", 3, "Bad Performance", 4, "Hang", 5, "Build Failure", 6, "Unreported")</f>
        <v>Wrong Code</v>
      </c>
      <c r="I55" s="31">
        <v>1</v>
      </c>
      <c r="J55" s="32" t="str" cm="1">
        <f t="array" ref="J55">_xlfn.SWITCH($I55, 1, "Node Transformation", 2, "Graph Optimization", 3, "Protobuf", 4, "Tracer", 5, "Validation", 6, "Not Dis.")</f>
        <v>Node Transformation</v>
      </c>
      <c r="L55" s="33" t="e" cm="1">
        <f t="array" ref="L55">_xlfn.SWITCH(K55, 1, "Internal", 2, "External", 3, "Resource")</f>
        <v>#N/A</v>
      </c>
      <c r="N55" s="33" t="e" cm="1">
        <f t="array" ref="N55">_xlfn.SWITCH(M55, 1, "Node", 2, "Tensor", 3, "Conventional")</f>
        <v>#N/A</v>
      </c>
      <c r="O55" s="33"/>
    </row>
    <row r="56" spans="1:15" s="34" customFormat="1" ht="16" x14ac:dyDescent="0.2">
      <c r="A56" s="26">
        <v>25</v>
      </c>
      <c r="B56" s="27" t="s">
        <v>345</v>
      </c>
      <c r="C56" s="35" t="s">
        <v>346</v>
      </c>
      <c r="E56" s="25">
        <v>4</v>
      </c>
      <c r="F56" s="29" t="str" cm="1">
        <f t="array" ref="F56">_xlfn.SWITCH(E56, 1, "API Misuse", 2, "Incompatability", 3, "Type Problem", 4, "Shape Problem", 5, "Incorrect Numerical Computation", 6, "Incorrect Assignment", 7, "Incorrect Exception Handling", 8, "Misconfiguration", 9, "Concurrency", 10, "Algorithmic Error", 11, "Typo", 12, "Others", 13, "Documentation", 14, "Testing")</f>
        <v>Shape Problem</v>
      </c>
      <c r="G56" s="25">
        <v>2</v>
      </c>
      <c r="H56" s="30" t="str" cm="1">
        <f t="array" ref="H56">_xlfn.SWITCH(G56, 1, "Crash", 2, "Wrong Code", 3, "Bad Performance", 4, "Hang", 5, "Build Failure", 6, "Unreported")</f>
        <v>Wrong Code</v>
      </c>
      <c r="I56" s="31">
        <v>1</v>
      </c>
      <c r="J56" s="32" t="str" cm="1">
        <f t="array" ref="J56">_xlfn.SWITCH($I56, 1, "Node Transformation", 2, "Graph Optimization", 3, "Protobuf", 4, "Tracer", 5, "Validation", 6, "Not Dis.")</f>
        <v>Node Transformation</v>
      </c>
      <c r="L56" s="33" t="e" cm="1">
        <f t="array" ref="L56">_xlfn.SWITCH(K56, 1, "Internal", 2, "External", 3, "Resource")</f>
        <v>#N/A</v>
      </c>
      <c r="N56" s="33" t="e" cm="1">
        <f t="array" ref="N56">_xlfn.SWITCH(M56, 1, "Node", 2, "Tensor", 3, "Conventional")</f>
        <v>#N/A</v>
      </c>
      <c r="O56" s="33"/>
    </row>
    <row r="57" spans="1:15" s="34" customFormat="1" ht="16" x14ac:dyDescent="0.2">
      <c r="A57" s="26">
        <v>37</v>
      </c>
      <c r="B57" s="27" t="s">
        <v>347</v>
      </c>
      <c r="C57" s="35" t="s">
        <v>348</v>
      </c>
      <c r="E57" s="25">
        <v>2</v>
      </c>
      <c r="F57" s="29" t="str" cm="1">
        <f t="array" ref="F57">_xlfn.SWITCH(E57, 1, "API Misuse", 2, "Incompatability", 3, "Type Problem", 4, "Shape Problem", 5, "Incorrect Numerical Computation", 6, "Incorrect Assignment", 7, "Incorrect Exception Handling", 8, "Misconfiguration", 9, "Concurrency", 10, "Algorithmic Error", 11, "Typo", 12, "Others", 13, "Documentation", 14, "Testing")</f>
        <v>Incompatability</v>
      </c>
      <c r="G57" s="25">
        <v>1</v>
      </c>
      <c r="H57" s="30" t="str" cm="1">
        <f t="array" ref="H57">_xlfn.SWITCH(G57, 1, "Crash", 2, "Wrong Code", 3, "Bad Performance", 4, "Hang", 5, "Build Failure", 6, "Unreported")</f>
        <v>Crash</v>
      </c>
      <c r="I57" s="31">
        <v>1</v>
      </c>
      <c r="J57" s="32" t="str" cm="1">
        <f t="array" ref="J57">_xlfn.SWITCH($I57, 1, "Node Transformation", 2, "Graph Optimization", 3, "Protobuf", 4, "Tracer", 5, "Validation", 6, "Not Dis.")</f>
        <v>Node Transformation</v>
      </c>
      <c r="K57" s="25">
        <v>2</v>
      </c>
      <c r="L57" s="33" t="str" cm="1">
        <f t="array" ref="L57">_xlfn.SWITCH(K57, 1, "Internal", 2, "External", 3, "Resource")</f>
        <v>External</v>
      </c>
      <c r="N57" s="33" t="e" cm="1">
        <f t="array" ref="N57">_xlfn.SWITCH(M57, 1, "Node", 2, "Tensor", 3, "Conventional")</f>
        <v>#N/A</v>
      </c>
      <c r="O57" s="33"/>
    </row>
    <row r="58" spans="1:15" s="34" customFormat="1" ht="16" x14ac:dyDescent="0.2">
      <c r="A58" s="26">
        <v>122</v>
      </c>
      <c r="B58" s="27" t="s">
        <v>349</v>
      </c>
      <c r="C58" s="35" t="s">
        <v>350</v>
      </c>
      <c r="E58" s="25">
        <v>10</v>
      </c>
      <c r="F58" s="29" t="str" cm="1">
        <f t="array" ref="F58">_xlfn.SWITCH(E58, 1, "API Misuse", 2, "Incompatability", 3, "Type Problem", 4, "Shape Problem", 5, "Incorrect Numerical Computation", 6, "Incorrect Assignment", 7, "Incorrect Exception Handling", 8, "Misconfiguration", 9, "Concurrency", 10, "Algorithmic Error", 11, "Typo", 12, "Others", 13, "Documentation", 14, "Testing")</f>
        <v>Algorithmic Error</v>
      </c>
      <c r="G58" s="25">
        <v>1</v>
      </c>
      <c r="H58" s="30" t="str" cm="1">
        <f t="array" ref="H58">_xlfn.SWITCH(G58, 1, "Crash", 2, "Wrong Code", 3, "Bad Performance", 4, "Hang", 5, "Build Failure", 6, "Unreported")</f>
        <v>Crash</v>
      </c>
      <c r="I58" s="31">
        <v>2</v>
      </c>
      <c r="J58" s="32" t="str" cm="1">
        <f t="array" ref="J58">_xlfn.SWITCH($I58, 1, "Node Transformation", 2, "Graph Optimization", 3, "Protobuf", 4, "Tracer", 5, "Validation", 6, "Not Dis.")</f>
        <v>Graph Optimization</v>
      </c>
      <c r="L58" s="33" t="e" cm="1">
        <f t="array" ref="L58">_xlfn.SWITCH(K58, 1, "Internal", 2, "External", 3, "Resource")</f>
        <v>#N/A</v>
      </c>
      <c r="N58" s="33" t="e" cm="1">
        <f t="array" ref="N58">_xlfn.SWITCH(M58, 1, "Node", 2, "Tensor", 3, "Conventional")</f>
        <v>#N/A</v>
      </c>
      <c r="O58" s="33"/>
    </row>
    <row r="59" spans="1:15" s="34" customFormat="1" ht="16" x14ac:dyDescent="0.2">
      <c r="A59" s="26">
        <v>111</v>
      </c>
      <c r="B59" s="27" t="s">
        <v>351</v>
      </c>
      <c r="C59" s="35" t="s">
        <v>352</v>
      </c>
      <c r="E59" s="25">
        <v>3</v>
      </c>
      <c r="F59" s="29" t="str" cm="1">
        <f t="array" ref="F59">_xlfn.SWITCH(E59, 1, "API Misuse", 2, "Incompatability", 3, "Type Problem", 4, "Shape Problem", 5, "Incorrect Numerical Computation", 6, "Incorrect Assignment", 7, "Incorrect Exception Handling", 8, "Misconfiguration", 9, "Concurrency", 10, "Algorithmic Error", 11, "Typo", 12, "Others", 13, "Documentation", 14, "Testing")</f>
        <v>Type Problem</v>
      </c>
      <c r="G59" s="25">
        <v>2</v>
      </c>
      <c r="H59" s="30" t="str" cm="1">
        <f t="array" ref="H59">_xlfn.SWITCH(G59, 1, "Crash", 2, "Wrong Code", 3, "Bad Performance", 4, "Hang", 5, "Build Failure", 6, "Unreported")</f>
        <v>Wrong Code</v>
      </c>
      <c r="I59" s="31">
        <v>1</v>
      </c>
      <c r="J59" s="32" t="str" cm="1">
        <f t="array" ref="J59">_xlfn.SWITCH($I59, 1, "Node Transformation", 2, "Graph Optimization", 3, "Protobuf", 4, "Tracer", 5, "Validation", 6, "Not Dis.")</f>
        <v>Node Transformation</v>
      </c>
      <c r="L59" s="33" t="e" cm="1">
        <f t="array" ref="L59">_xlfn.SWITCH(K59, 1, "Internal", 2, "External", 3, "Resource")</f>
        <v>#N/A</v>
      </c>
      <c r="M59" s="25">
        <v>1</v>
      </c>
      <c r="N59" s="33" t="str" cm="1">
        <f t="array" ref="N59">_xlfn.SWITCH(M59, 1, "Node", 2, "Tensor", 3, "Conventional")</f>
        <v>Node</v>
      </c>
      <c r="O59" s="33"/>
    </row>
    <row r="60" spans="1:15" s="34" customFormat="1" ht="16" x14ac:dyDescent="0.2">
      <c r="A60" s="26">
        <v>9</v>
      </c>
      <c r="B60" s="27" t="s">
        <v>353</v>
      </c>
      <c r="C60" s="35" t="s">
        <v>354</v>
      </c>
      <c r="E60" s="25">
        <v>3</v>
      </c>
      <c r="F60" s="29" t="str" cm="1">
        <f t="array" ref="F60">_xlfn.SWITCH(E60, 1, "API Misuse", 2, "Incompatability", 3, "Type Problem", 4, "Shape Problem", 5, "Incorrect Numerical Computation", 6, "Incorrect Assignment", 7, "Incorrect Exception Handling", 8, "Misconfiguration", 9, "Concurrency", 10, "Algorithmic Error", 11, "Typo", 12, "Others", 13, "Documentation", 14, "Testing")</f>
        <v>Type Problem</v>
      </c>
      <c r="G60" s="25">
        <v>2</v>
      </c>
      <c r="H60" s="30" t="str" cm="1">
        <f t="array" ref="H60">_xlfn.SWITCH(G60, 1, "Crash", 2, "Wrong Code", 3, "Bad Performance", 4, "Hang", 5, "Build Failure", 6, "Unreported")</f>
        <v>Wrong Code</v>
      </c>
      <c r="I60" s="31">
        <v>1</v>
      </c>
      <c r="J60" s="32" t="str" cm="1">
        <f t="array" ref="J60">_xlfn.SWITCH($I60, 1, "Node Transformation", 2, "Graph Optimization", 3, "Protobuf", 4, "Tracer", 5, "Validation", 6, "Not Dis.")</f>
        <v>Node Transformation</v>
      </c>
      <c r="L60" s="33" t="e" cm="1">
        <f t="array" ref="L60">_xlfn.SWITCH(K60, 1, "Internal", 2, "External", 3, "Resource")</f>
        <v>#N/A</v>
      </c>
      <c r="M60" s="25">
        <v>1</v>
      </c>
      <c r="N60" s="33" t="str" cm="1">
        <f t="array" ref="N60">_xlfn.SWITCH(M60, 1, "Node", 2, "Tensor", 3, "Conventional")</f>
        <v>Node</v>
      </c>
      <c r="O60" s="33"/>
    </row>
    <row r="61" spans="1:15" s="34" customFormat="1" ht="16" x14ac:dyDescent="0.2">
      <c r="A61" s="26">
        <v>57</v>
      </c>
      <c r="B61" s="27" t="s">
        <v>355</v>
      </c>
      <c r="C61" s="35" t="s">
        <v>356</v>
      </c>
      <c r="E61" s="25">
        <v>3</v>
      </c>
      <c r="F61" s="29" t="str" cm="1">
        <f t="array" ref="F61">_xlfn.SWITCH(E61, 1, "API Misuse", 2, "Incompatability", 3, "Type Problem", 4, "Shape Problem", 5, "Incorrect Numerical Computation", 6, "Incorrect Assignment", 7, "Incorrect Exception Handling", 8, "Misconfiguration", 9, "Concurrency", 10, "Algorithmic Error", 11, "Typo", 12, "Others", 13, "Documentation", 14, "Testing")</f>
        <v>Type Problem</v>
      </c>
      <c r="G61" s="25">
        <v>1</v>
      </c>
      <c r="H61" s="30" t="str" cm="1">
        <f t="array" ref="H61">_xlfn.SWITCH(G61, 1, "Crash", 2, "Wrong Code", 3, "Bad Performance", 4, "Hang", 5, "Build Failure", 6, "Unreported")</f>
        <v>Crash</v>
      </c>
      <c r="I61" s="31">
        <v>1</v>
      </c>
      <c r="J61" s="32" t="str" cm="1">
        <f t="array" ref="J61">_xlfn.SWITCH($I61, 1, "Node Transformation", 2, "Graph Optimization", 3, "Protobuf", 4, "Tracer", 5, "Validation", 6, "Not Dis.")</f>
        <v>Node Transformation</v>
      </c>
      <c r="L61" s="33" t="e" cm="1">
        <f t="array" ref="L61">_xlfn.SWITCH(K61, 1, "Internal", 2, "External", 3, "Resource")</f>
        <v>#N/A</v>
      </c>
      <c r="M61" s="25">
        <v>1</v>
      </c>
      <c r="N61" s="33" t="str" cm="1">
        <f t="array" ref="N61">_xlfn.SWITCH(M61, 1, "Node", 2, "Tensor", 3, "Conventional")</f>
        <v>Node</v>
      </c>
      <c r="O61" s="33"/>
    </row>
    <row r="62" spans="1:15" s="34" customFormat="1" ht="16" x14ac:dyDescent="0.2">
      <c r="A62" s="26">
        <v>63</v>
      </c>
      <c r="B62" s="27" t="s">
        <v>357</v>
      </c>
      <c r="C62" s="35" t="s">
        <v>358</v>
      </c>
      <c r="E62" s="25">
        <v>7</v>
      </c>
      <c r="F62" s="29" t="str" cm="1">
        <f t="array" ref="F62">_xlfn.SWITCH(E62, 1, "API Misuse", 2, "Incompatability", 3, "Type Problem", 4, "Shape Problem", 5, "Incorrect Numerical Computation", 6, "Incorrect Assignment", 7, "Incorrect Exception Handling", 8, "Misconfiguration", 9, "Concurrency", 10, "Algorithmic Error", 11, "Typo", 12, "Others", 13, "Documentation", 14, "Testing")</f>
        <v>Incorrect Exception Handling</v>
      </c>
      <c r="G62" s="25">
        <v>1</v>
      </c>
      <c r="H62" s="30" t="str" cm="1">
        <f t="array" ref="H62">_xlfn.SWITCH(G62, 1, "Crash", 2, "Wrong Code", 3, "Bad Performance", 4, "Hang", 5, "Build Failure", 6, "Unreported")</f>
        <v>Crash</v>
      </c>
      <c r="I62" s="31">
        <v>4</v>
      </c>
      <c r="J62" s="32" t="str" cm="1">
        <f t="array" ref="J62">_xlfn.SWITCH($I62, 1, "Node Transformation", 2, "Graph Optimization", 3, "Protobuf", 4, "Tracer", 5, "Validation", 6, "Not Dis.")</f>
        <v>Tracer</v>
      </c>
      <c r="L62" s="33" t="e" cm="1">
        <f t="array" ref="L62">_xlfn.SWITCH(K62, 1, "Internal", 2, "External", 3, "Resource")</f>
        <v>#N/A</v>
      </c>
      <c r="N62" s="33" t="e" cm="1">
        <f t="array" ref="N62">_xlfn.SWITCH(M62, 1, "Node", 2, "Tensor", 3, "Conventional")</f>
        <v>#N/A</v>
      </c>
      <c r="O62" s="33"/>
    </row>
    <row r="63" spans="1:15" s="34" customFormat="1" ht="16" x14ac:dyDescent="0.2">
      <c r="A63" s="26">
        <v>66</v>
      </c>
      <c r="B63" s="27" t="s">
        <v>359</v>
      </c>
      <c r="C63" s="35" t="s">
        <v>360</v>
      </c>
      <c r="E63" s="25">
        <v>1</v>
      </c>
      <c r="F63" s="29" t="str" cm="1">
        <f t="array" ref="F63">_xlfn.SWITCH(E63, 1, "API Misuse", 2, "Incompatability", 3, "Type Problem", 4, "Shape Problem", 5, "Incorrect Numerical Computation", 6, "Incorrect Assignment", 7, "Incorrect Exception Handling", 8, "Misconfiguration", 9, "Concurrency", 10, "Algorithmic Error", 11, "Typo", 12, "Others", 13, "Documentation", 14, "Testing")</f>
        <v>API Misuse</v>
      </c>
      <c r="G63" s="25">
        <v>1</v>
      </c>
      <c r="H63" s="30" t="str" cm="1">
        <f t="array" ref="H63">_xlfn.SWITCH(G63, 1, "Crash", 2, "Wrong Code", 3, "Bad Performance", 4, "Hang", 5, "Build Failure", 6, "Unreported")</f>
        <v>Crash</v>
      </c>
      <c r="I63" s="31">
        <v>3</v>
      </c>
      <c r="J63" s="32" t="str" cm="1">
        <f t="array" ref="J63">_xlfn.SWITCH($I63, 1, "Node Transformation", 2, "Graph Optimization", 3, "Protobuf", 4, "Tracer", 5, "Validation", 6, "Not Dis.")</f>
        <v>Protobuf</v>
      </c>
      <c r="L63" s="33" t="e" cm="1">
        <f t="array" ref="L63">_xlfn.SWITCH(K63, 1, "Internal", 2, "External", 3, "Resource")</f>
        <v>#N/A</v>
      </c>
      <c r="N63" s="33" t="e" cm="1">
        <f t="array" ref="N63">_xlfn.SWITCH(M63, 1, "Node", 2, "Tensor", 3, "Conventional")</f>
        <v>#N/A</v>
      </c>
      <c r="O63" s="33"/>
    </row>
    <row r="64" spans="1:15" s="34" customFormat="1" ht="16" x14ac:dyDescent="0.2">
      <c r="A64" s="26">
        <v>133</v>
      </c>
      <c r="B64" s="27" t="s">
        <v>361</v>
      </c>
      <c r="C64" s="35" t="s">
        <v>362</v>
      </c>
      <c r="E64" s="25">
        <v>1</v>
      </c>
      <c r="F64" s="29" t="str" cm="1">
        <f t="array" ref="F64">_xlfn.SWITCH(E64, 1, "API Misuse", 2, "Incompatability", 3, "Type Problem", 4, "Shape Problem", 5, "Incorrect Numerical Computation", 6, "Incorrect Assignment", 7, "Incorrect Exception Handling", 8, "Misconfiguration", 9, "Concurrency", 10, "Algorithmic Error", 11, "Typo", 12, "Others", 13, "Documentation", 14, "Testing")</f>
        <v>API Misuse</v>
      </c>
      <c r="G64" s="25">
        <v>1</v>
      </c>
      <c r="H64" s="30" t="str" cm="1">
        <f t="array" ref="H64">_xlfn.SWITCH(G64, 1, "Crash", 2, "Wrong Code", 3, "Bad Performance", 4, "Hang", 5, "Build Failure", 6, "Unreported")</f>
        <v>Crash</v>
      </c>
      <c r="I64" s="31">
        <v>1</v>
      </c>
      <c r="J64" s="32" t="str" cm="1">
        <f t="array" ref="J64">_xlfn.SWITCH($I64, 1, "Node Transformation", 2, "Graph Optimization", 3, "Protobuf", 4, "Tracer", 5, "Validation", 6, "Not Dis.")</f>
        <v>Node Transformation</v>
      </c>
      <c r="L64" s="33" t="e" cm="1">
        <f t="array" ref="L64">_xlfn.SWITCH(K64, 1, "Internal", 2, "External", 3, "Resource")</f>
        <v>#N/A</v>
      </c>
      <c r="N64" s="33" t="e" cm="1">
        <f t="array" ref="N64">_xlfn.SWITCH(M64, 1, "Node", 2, "Tensor", 3, "Conventional")</f>
        <v>#N/A</v>
      </c>
      <c r="O64" s="33"/>
    </row>
    <row r="65" spans="1:32" s="34" customFormat="1" ht="16" x14ac:dyDescent="0.2">
      <c r="A65" s="26">
        <v>231</v>
      </c>
      <c r="B65" s="27" t="s">
        <v>363</v>
      </c>
      <c r="C65" s="40" t="s">
        <v>364</v>
      </c>
      <c r="E65" s="25">
        <v>2</v>
      </c>
      <c r="F65" s="29" t="str" cm="1">
        <f t="array" ref="F65">_xlfn.SWITCH(E65, 1, "API Misuse", 2, "Incompatability", 3, "Type Problem", 4, "Shape Problem", 5, "Incorrect Numerical Computation", 6, "Incorrect Assignment", 7, "Incorrect Exception Handling", 8, "Misconfiguration", 9, "Concurrency", 10, "Algorithmic Error", 11, "Typo", 12, "Others", 13, "Documentation", 14, "Testing")</f>
        <v>Incompatability</v>
      </c>
      <c r="G65" s="25">
        <v>1</v>
      </c>
      <c r="H65" s="30" t="str" cm="1">
        <f t="array" ref="H65">_xlfn.SWITCH(G65, 1, "Crash", 2, "Wrong Code", 3, "Bad Performance", 4, "Hang", 5, "Build Failure", 6, "Unreported")</f>
        <v>Crash</v>
      </c>
      <c r="I65" s="31">
        <v>1</v>
      </c>
      <c r="J65" s="32" t="str" cm="1">
        <f t="array" ref="J65">_xlfn.SWITCH($I65, 1, "Node Transformation", 2, "Graph Optimization", 3, "Protobuf", 4, "Tracer", 5, "Validation", 6, "Not Dis.")</f>
        <v>Node Transformation</v>
      </c>
      <c r="K65" s="25">
        <v>2</v>
      </c>
      <c r="L65" s="33" t="str" cm="1">
        <f t="array" ref="L65">_xlfn.SWITCH(K65, 1, "Internal", 2, "External", 3, "Resource")</f>
        <v>External</v>
      </c>
      <c r="N65" s="33" t="e" cm="1">
        <f t="array" ref="N65">_xlfn.SWITCH(M65, 1, "Node", 2, "Tensor", 3, "Conventional")</f>
        <v>#N/A</v>
      </c>
      <c r="O65" s="33"/>
    </row>
    <row r="66" spans="1:32" s="34" customFormat="1" ht="16" x14ac:dyDescent="0.2">
      <c r="A66" s="26">
        <v>173</v>
      </c>
      <c r="B66" s="27" t="s">
        <v>365</v>
      </c>
      <c r="C66" s="35" t="s">
        <v>366</v>
      </c>
      <c r="E66" s="25">
        <v>2</v>
      </c>
      <c r="F66" s="29" t="str" cm="1">
        <f t="array" ref="F66">_xlfn.SWITCH(E66, 1, "API Misuse", 2, "Incompatability", 3, "Type Problem", 4, "Shape Problem", 5, "Incorrect Numerical Computation", 6, "Incorrect Assignment", 7, "Incorrect Exception Handling", 8, "Misconfiguration", 9, "Concurrency", 10, "Algorithmic Error", 11, "Typo", 12, "Others", 13, "Documentation", 14, "Testing")</f>
        <v>Incompatability</v>
      </c>
      <c r="G66" s="25">
        <v>1</v>
      </c>
      <c r="H66" s="30" t="str" cm="1">
        <f t="array" ref="H66">_xlfn.SWITCH(G66, 1, "Crash", 2, "Wrong Code", 3, "Bad Performance", 4, "Hang", 5, "Build Failure", 6, "Unreported")</f>
        <v>Crash</v>
      </c>
      <c r="I66" s="31">
        <v>6</v>
      </c>
      <c r="J66" s="32" t="str" cm="1">
        <f t="array" ref="J66">_xlfn.SWITCH($I66, 1, "Node Transformation", 2, "Graph Optimization", 3, "Protobuf", 4, "Tracer", 5, "Validation", 6, "Not Dis.")</f>
        <v>Not Dis.</v>
      </c>
      <c r="K66" s="25">
        <v>2</v>
      </c>
      <c r="L66" s="33" t="str" cm="1">
        <f t="array" ref="L66">_xlfn.SWITCH(K66, 1, "Internal", 2, "External", 3, "Resource")</f>
        <v>External</v>
      </c>
      <c r="N66" s="33" t="e" cm="1">
        <f t="array" ref="N66">_xlfn.SWITCH(M66, 1, "Node", 2, "Tensor", 3, "Conventional")</f>
        <v>#N/A</v>
      </c>
      <c r="O66" s="33"/>
    </row>
    <row r="67" spans="1:32" s="34" customFormat="1" ht="16" x14ac:dyDescent="0.2">
      <c r="A67" s="26">
        <v>187</v>
      </c>
      <c r="B67" s="27" t="s">
        <v>367</v>
      </c>
      <c r="C67" s="35" t="s">
        <v>368</v>
      </c>
      <c r="E67" s="25">
        <v>3</v>
      </c>
      <c r="F67" s="29" t="str" cm="1">
        <f t="array" ref="F67">_xlfn.SWITCH(E67, 1, "API Misuse", 2, "Incompatability", 3, "Type Problem", 4, "Shape Problem", 5, "Incorrect Numerical Computation", 6, "Incorrect Assignment", 7, "Incorrect Exception Handling", 8, "Misconfiguration", 9, "Concurrency", 10, "Algorithmic Error", 11, "Typo", 12, "Others", 13, "Documentation", 14, "Testing")</f>
        <v>Type Problem</v>
      </c>
      <c r="G67" s="25">
        <v>2</v>
      </c>
      <c r="H67" s="30" t="str" cm="1">
        <f t="array" ref="H67">_xlfn.SWITCH(G67, 1, "Crash", 2, "Wrong Code", 3, "Bad Performance", 4, "Hang", 5, "Build Failure", 6, "Unreported")</f>
        <v>Wrong Code</v>
      </c>
      <c r="I67" s="31">
        <v>1</v>
      </c>
      <c r="J67" s="32" t="str" cm="1">
        <f t="array" ref="J67">_xlfn.SWITCH($I67, 1, "Node Transformation", 2, "Graph Optimization", 3, "Protobuf", 4, "Tracer", 5, "Validation", 6, "Not Dis.")</f>
        <v>Node Transformation</v>
      </c>
      <c r="L67" s="33" t="e" cm="1">
        <f t="array" ref="L67">_xlfn.SWITCH(K67, 1, "Internal", 2, "External", 3, "Resource")</f>
        <v>#N/A</v>
      </c>
      <c r="M67" s="25">
        <v>1</v>
      </c>
      <c r="N67" s="33" t="str" cm="1">
        <f t="array" ref="N67">_xlfn.SWITCH(M67, 1, "Node", 2, "Tensor", 3, "Conventional")</f>
        <v>Node</v>
      </c>
      <c r="O67" s="33"/>
    </row>
    <row r="68" spans="1:32" s="34" customFormat="1" ht="16" x14ac:dyDescent="0.2">
      <c r="A68" s="26">
        <v>128</v>
      </c>
      <c r="B68" s="27" t="s">
        <v>369</v>
      </c>
      <c r="C68" s="35" t="s">
        <v>370</v>
      </c>
      <c r="E68" s="25">
        <v>10</v>
      </c>
      <c r="F68" s="29" t="str" cm="1">
        <f t="array" ref="F68">_xlfn.SWITCH(E68, 1, "API Misuse", 2, "Incompatability", 3, "Type Problem", 4, "Shape Problem", 5, "Incorrect Numerical Computation", 6, "Incorrect Assignment", 7, "Incorrect Exception Handling", 8, "Misconfiguration", 9, "Concurrency", 10, "Algorithmic Error", 11, "Typo", 12, "Others", 13, "Documentation", 14, "Testing")</f>
        <v>Algorithmic Error</v>
      </c>
      <c r="G68" s="25">
        <v>6</v>
      </c>
      <c r="H68" s="30" t="str" cm="1">
        <f t="array" ref="H68">_xlfn.SWITCH(G68, 1, "Crash", 2, "Wrong Code", 3, "Bad Performance", 4, "Hang", 5, "Build Failure", 6, "Unreported")</f>
        <v>Unreported</v>
      </c>
      <c r="I68" s="31">
        <v>2</v>
      </c>
      <c r="J68" s="32" t="str" cm="1">
        <f t="array" ref="J68">_xlfn.SWITCH($I68, 1, "Node Transformation", 2, "Graph Optimization", 3, "Protobuf", 4, "Tracer", 5, "Validation", 6, "Not Dis.")</f>
        <v>Graph Optimization</v>
      </c>
      <c r="L68" s="33" t="e" cm="1">
        <f t="array" ref="L68">_xlfn.SWITCH(K68, 1, "Internal", 2, "External", 3, "Resource")</f>
        <v>#N/A</v>
      </c>
      <c r="N68" s="33" t="e" cm="1">
        <f t="array" ref="N68">_xlfn.SWITCH(M68, 1, "Node", 2, "Tensor", 3, "Conventional")</f>
        <v>#N/A</v>
      </c>
      <c r="O68" s="33"/>
    </row>
    <row r="69" spans="1:32" s="34" customFormat="1" ht="16" x14ac:dyDescent="0.2">
      <c r="A69" s="26">
        <v>93</v>
      </c>
      <c r="B69" s="27" t="s">
        <v>371</v>
      </c>
      <c r="C69" s="35" t="s">
        <v>372</v>
      </c>
      <c r="E69" s="25">
        <v>2</v>
      </c>
      <c r="F69" s="29" t="str" cm="1">
        <f t="array" ref="F69">_xlfn.SWITCH(E69, 1, "API Misuse", 2, "Incompatability", 3, "Type Problem", 4, "Shape Problem", 5, "Incorrect Numerical Computation", 6, "Incorrect Assignment", 7, "Incorrect Exception Handling", 8, "Misconfiguration", 9, "Concurrency", 10, "Algorithmic Error", 11, "Typo", 12, "Others", 13, "Documentation", 14, "Testing")</f>
        <v>Incompatability</v>
      </c>
      <c r="G69" s="25">
        <v>1</v>
      </c>
      <c r="H69" s="30" t="str" cm="1">
        <f t="array" ref="H69">_xlfn.SWITCH(G69, 1, "Crash", 2, "Wrong Code", 3, "Bad Performance", 4, "Hang", 5, "Build Failure", 6, "Unreported")</f>
        <v>Crash</v>
      </c>
      <c r="I69" s="31">
        <v>1</v>
      </c>
      <c r="J69" s="32" t="str" cm="1">
        <f t="array" ref="J69">_xlfn.SWITCH($I69, 1, "Node Transformation", 2, "Graph Optimization", 3, "Protobuf", 4, "Tracer", 5, "Validation", 6, "Not Dis.")</f>
        <v>Node Transformation</v>
      </c>
      <c r="K69" s="25">
        <v>2</v>
      </c>
      <c r="L69" s="33" t="str" cm="1">
        <f t="array" ref="L69">_xlfn.SWITCH(K69, 1, "Internal", 2, "External", 3, "Resource")</f>
        <v>External</v>
      </c>
      <c r="N69" s="33" t="e" cm="1">
        <f t="array" ref="N69">_xlfn.SWITCH(M69, 1, "Node", 2, "Tensor", 3, "Conventional")</f>
        <v>#N/A</v>
      </c>
      <c r="O69" s="33"/>
    </row>
    <row r="70" spans="1:32" s="34" customFormat="1" ht="16" x14ac:dyDescent="0.2">
      <c r="A70" s="26">
        <v>212</v>
      </c>
      <c r="B70" s="27" t="s">
        <v>373</v>
      </c>
      <c r="C70" s="35" t="s">
        <v>374</v>
      </c>
      <c r="E70" s="25">
        <v>2</v>
      </c>
      <c r="F70" s="29" t="str" cm="1">
        <f t="array" ref="F70">_xlfn.SWITCH(E70, 1, "API Misuse", 2, "Incompatability", 3, "Type Problem", 4, "Shape Problem", 5, "Incorrect Numerical Computation", 6, "Incorrect Assignment", 7, "Incorrect Exception Handling", 8, "Misconfiguration", 9, "Concurrency", 10, "Algorithmic Error", 11, "Typo", 12, "Others", 13, "Documentation", 14, "Testing")</f>
        <v>Incompatability</v>
      </c>
      <c r="G70" s="25">
        <v>1</v>
      </c>
      <c r="H70" s="30" t="str" cm="1">
        <f t="array" ref="H70">_xlfn.SWITCH(G70, 1, "Crash", 2, "Wrong Code", 3, "Bad Performance", 4, "Hang", 5, "Build Failure", 6, "Unreported")</f>
        <v>Crash</v>
      </c>
      <c r="I70" s="31">
        <v>1</v>
      </c>
      <c r="J70" s="32" t="str" cm="1">
        <f t="array" ref="J70">_xlfn.SWITCH($I70, 1, "Node Transformation", 2, "Graph Optimization", 3, "Protobuf", 4, "Tracer", 5, "Validation", 6, "Not Dis.")</f>
        <v>Node Transformation</v>
      </c>
      <c r="K70" s="25">
        <v>2</v>
      </c>
      <c r="L70" s="33" t="str" cm="1">
        <f t="array" ref="L70">_xlfn.SWITCH(K70, 1, "Internal", 2, "External", 3, "Resource")</f>
        <v>External</v>
      </c>
      <c r="N70" s="33" t="e" cm="1">
        <f t="array" ref="N70">_xlfn.SWITCH(M70, 1, "Node", 2, "Tensor", 3, "Conventional")</f>
        <v>#N/A</v>
      </c>
      <c r="O70" s="33"/>
    </row>
    <row r="71" spans="1:32" s="34" customFormat="1" ht="16" x14ac:dyDescent="0.2">
      <c r="A71" s="26">
        <v>4</v>
      </c>
      <c r="B71" s="27" t="s">
        <v>375</v>
      </c>
      <c r="C71" s="35" t="s">
        <v>376</v>
      </c>
      <c r="E71" s="25">
        <v>10</v>
      </c>
      <c r="F71" s="29" t="str" cm="1">
        <f t="array" ref="F71">_xlfn.SWITCH(E71, 1, "API Misuse", 2, "Incompatability", 3, "Type Problem", 4, "Shape Problem", 5, "Incorrect Numerical Computation", 6, "Incorrect Assignment", 7, "Incorrect Exception Handling", 8, "Misconfiguration", 9, "Concurrency", 10, "Algorithmic Error", 11, "Typo", 12, "Others", 13, "Documentation", 14, "Testing")</f>
        <v>Algorithmic Error</v>
      </c>
      <c r="G71" s="25">
        <v>2</v>
      </c>
      <c r="H71" s="30" t="str" cm="1">
        <f t="array" ref="H71">_xlfn.SWITCH(G71, 1, "Crash", 2, "Wrong Code", 3, "Bad Performance", 4, "Hang", 5, "Build Failure", 6, "Unreported")</f>
        <v>Wrong Code</v>
      </c>
      <c r="I71" s="31">
        <v>2</v>
      </c>
      <c r="J71" s="32" t="str" cm="1">
        <f t="array" ref="J71">_xlfn.SWITCH($I71, 1, "Node Transformation", 2, "Graph Optimization", 3, "Protobuf", 4, "Tracer", 5, "Validation", 6, "Not Dis.")</f>
        <v>Graph Optimization</v>
      </c>
      <c r="L71" s="33" t="e" cm="1">
        <f t="array" ref="L71">_xlfn.SWITCH(K71, 1, "Internal", 2, "External", 3, "Resource")</f>
        <v>#N/A</v>
      </c>
      <c r="N71" s="33" t="e" cm="1">
        <f t="array" ref="N71">_xlfn.SWITCH(M71, 1, "Node", 2, "Tensor", 3, "Conventional")</f>
        <v>#N/A</v>
      </c>
      <c r="O71" s="33"/>
    </row>
    <row r="72" spans="1:32" s="34" customFormat="1" ht="16" x14ac:dyDescent="0.2">
      <c r="A72" s="26">
        <v>157</v>
      </c>
      <c r="B72" s="27" t="s">
        <v>377</v>
      </c>
      <c r="C72" s="28" t="s">
        <v>378</v>
      </c>
      <c r="D72" s="25"/>
      <c r="E72" s="25">
        <v>12</v>
      </c>
      <c r="F72" s="29" t="str" cm="1">
        <f t="array" ref="F72">_xlfn.SWITCH(E72, 1, "API Misuse", 2, "Incompatability", 3, "Type Problem", 4, "Shape Problem", 5, "Incorrect Numerical Computation", 6, "Incorrect Assignment", 7, "Incorrect Exception Handling", 8, "Misconfiguration", 9, "Concurrency", 10, "Algorithmic Error", 11, "Typo", 12, "Others", 13, "Documentation", 14, "Testing")</f>
        <v>Others</v>
      </c>
      <c r="G72" s="25">
        <v>6</v>
      </c>
      <c r="H72" s="30" t="str" cm="1">
        <f t="array" ref="H72">_xlfn.SWITCH(G72, 1, "Crash", 2, "Wrong Code", 3, "Bad Performance", 4, "Hang", 5, "Build Failure", 6, "Unreported")</f>
        <v>Unreported</v>
      </c>
      <c r="I72" s="31">
        <v>4</v>
      </c>
      <c r="J72" s="32" t="str" cm="1">
        <f t="array" ref="J72">_xlfn.SWITCH($I72, 1, "Node Transformation", 2, "Graph Optimization", 3, "Protobuf", 4, "Tracer", 5, "Validation", 6, "Not Dis.")</f>
        <v>Tracer</v>
      </c>
      <c r="K72" s="25"/>
      <c r="L72" s="33" t="e" cm="1">
        <f t="array" ref="L72">_xlfn.SWITCH(K72, 1, "Internal", 2, "External", 3, "Resource")</f>
        <v>#N/A</v>
      </c>
      <c r="M72" s="25"/>
      <c r="N72" s="33" t="e" cm="1">
        <f t="array" ref="N72">_xlfn.SWITCH(M72, 1, "Node", 2, "Tensor", 3, "Conventional")</f>
        <v>#N/A</v>
      </c>
      <c r="O72" s="33"/>
      <c r="P72" s="25"/>
      <c r="Q72" s="25"/>
      <c r="R72" s="25"/>
      <c r="S72" s="25"/>
      <c r="T72" s="25"/>
      <c r="U72" s="25"/>
      <c r="V72" s="25"/>
      <c r="W72" s="25"/>
      <c r="X72" s="25"/>
      <c r="Y72" s="25"/>
      <c r="Z72" s="25"/>
      <c r="AA72" s="25"/>
      <c r="AB72" s="25"/>
      <c r="AC72" s="25"/>
      <c r="AD72" s="25"/>
      <c r="AE72" s="25"/>
      <c r="AF72" s="25"/>
    </row>
    <row r="73" spans="1:32" s="34" customFormat="1" ht="16" x14ac:dyDescent="0.2">
      <c r="A73" s="26">
        <v>52</v>
      </c>
      <c r="B73" s="27" t="s">
        <v>379</v>
      </c>
      <c r="C73" s="35" t="s">
        <v>380</v>
      </c>
      <c r="E73" s="25">
        <v>8</v>
      </c>
      <c r="F73" s="29" t="str" cm="1">
        <f t="array" ref="F73">_xlfn.SWITCH(E73, 1, "API Misuse", 2, "Incompatability", 3, "Type Problem", 4, "Shape Problem", 5, "Incorrect Numerical Computation", 6, "Incorrect Assignment", 7, "Incorrect Exception Handling", 8, "Misconfiguration", 9, "Concurrency", 10, "Algorithmic Error", 11, "Typo", 12, "Others", 13, "Documentation", 14, "Testing")</f>
        <v>Misconfiguration</v>
      </c>
      <c r="G73" s="25">
        <v>5</v>
      </c>
      <c r="H73" s="30" t="str" cm="1">
        <f t="array" ref="H73">_xlfn.SWITCH(G73, 1, "Crash", 2, "Wrong Code", 3, "Bad Performance", 4, "Hang", 5, "Build Failure", 6, "Unreported")</f>
        <v>Build Failure</v>
      </c>
      <c r="I73" s="31">
        <v>6</v>
      </c>
      <c r="J73" s="32" t="str" cm="1">
        <f t="array" ref="J73">_xlfn.SWITCH($I73, 1, "Node Transformation", 2, "Graph Optimization", 3, "Protobuf", 4, "Tracer", 5, "Validation", 6, "Not Dis.")</f>
        <v>Not Dis.</v>
      </c>
      <c r="L73" s="33" t="e" cm="1">
        <f t="array" ref="L73">_xlfn.SWITCH(K73, 1, "Internal", 2, "External", 3, "Resource")</f>
        <v>#N/A</v>
      </c>
      <c r="N73" s="33" t="e" cm="1">
        <f t="array" ref="N73">_xlfn.SWITCH(M73, 1, "Node", 2, "Tensor", 3, "Conventional")</f>
        <v>#N/A</v>
      </c>
      <c r="O73" s="33"/>
    </row>
    <row r="74" spans="1:32" s="34" customFormat="1" ht="16" x14ac:dyDescent="0.2">
      <c r="A74" s="26">
        <v>67</v>
      </c>
      <c r="B74" s="27" t="s">
        <v>381</v>
      </c>
      <c r="C74" s="35" t="s">
        <v>382</v>
      </c>
      <c r="E74" s="25">
        <v>3</v>
      </c>
      <c r="F74" s="29" t="str" cm="1">
        <f t="array" ref="F74">_xlfn.SWITCH(E74, 1, "API Misuse", 2, "Incompatability", 3, "Type Problem", 4, "Shape Problem", 5, "Incorrect Numerical Computation", 6, "Incorrect Assignment", 7, "Incorrect Exception Handling", 8, "Misconfiguration", 9, "Concurrency", 10, "Algorithmic Error", 11, "Typo", 12, "Others", 13, "Documentation", 14, "Testing")</f>
        <v>Type Problem</v>
      </c>
      <c r="G74" s="25">
        <v>2</v>
      </c>
      <c r="H74" s="30" t="str" cm="1">
        <f t="array" ref="H74">_xlfn.SWITCH(G74, 1, "Crash", 2, "Wrong Code", 3, "Bad Performance", 4, "Hang", 5, "Build Failure", 6, "Unreported")</f>
        <v>Wrong Code</v>
      </c>
      <c r="I74" s="31">
        <v>1</v>
      </c>
      <c r="J74" s="32" t="str" cm="1">
        <f t="array" ref="J74">_xlfn.SWITCH($I74, 1, "Node Transformation", 2, "Graph Optimization", 3, "Protobuf", 4, "Tracer", 5, "Validation", 6, "Not Dis.")</f>
        <v>Node Transformation</v>
      </c>
      <c r="L74" s="33" t="e" cm="1">
        <f t="array" ref="L74">_xlfn.SWITCH(K74, 1, "Internal", 2, "External", 3, "Resource")</f>
        <v>#N/A</v>
      </c>
      <c r="M74" s="25">
        <v>1</v>
      </c>
      <c r="N74" s="33" t="str" cm="1">
        <f t="array" ref="N74">_xlfn.SWITCH(M74, 1, "Node", 2, "Tensor", 3, "Conventional")</f>
        <v>Node</v>
      </c>
      <c r="O74" s="33"/>
    </row>
    <row r="75" spans="1:32" s="34" customFormat="1" ht="16" x14ac:dyDescent="0.2">
      <c r="A75" s="26">
        <v>229</v>
      </c>
      <c r="B75" s="27" t="s">
        <v>383</v>
      </c>
      <c r="C75" s="35" t="s">
        <v>384</v>
      </c>
      <c r="E75" s="25">
        <v>12</v>
      </c>
      <c r="F75" s="29" t="str" cm="1">
        <f t="array" ref="F75">_xlfn.SWITCH(E75, 1, "API Misuse", 2, "Incompatability", 3, "Type Problem", 4, "Shape Problem", 5, "Incorrect Numerical Computation", 6, "Incorrect Assignment", 7, "Incorrect Exception Handling", 8, "Misconfiguration", 9, "Concurrency", 10, "Algorithmic Error", 11, "Typo", 12, "Others", 13, "Documentation", 14, "Testing")</f>
        <v>Others</v>
      </c>
      <c r="G75" s="25">
        <v>1</v>
      </c>
      <c r="H75" s="30" t="str" cm="1">
        <f t="array" ref="H75">_xlfn.SWITCH(G75, 1, "Crash", 2, "Wrong Code", 3, "Bad Performance", 4, "Hang", 5, "Build Failure", 6, "Unreported")</f>
        <v>Crash</v>
      </c>
      <c r="I75" s="31">
        <v>4</v>
      </c>
      <c r="J75" s="32" t="str" cm="1">
        <f t="array" ref="J75">_xlfn.SWITCH($I75, 1, "Node Transformation", 2, "Graph Optimization", 3, "Protobuf", 4, "Tracer", 5, "Validation", 6, "Not Dis.")</f>
        <v>Tracer</v>
      </c>
      <c r="L75" s="33" t="e" cm="1">
        <f t="array" ref="L75">_xlfn.SWITCH(K75, 1, "Internal", 2, "External", 3, "Resource")</f>
        <v>#N/A</v>
      </c>
      <c r="N75" s="33" t="e" cm="1">
        <f t="array" ref="N75">_xlfn.SWITCH(M75, 1, "Node", 2, "Tensor", 3, "Conventional")</f>
        <v>#N/A</v>
      </c>
      <c r="O75" s="33"/>
    </row>
    <row r="76" spans="1:32" s="34" customFormat="1" ht="16" x14ac:dyDescent="0.2">
      <c r="A76" s="26">
        <v>164</v>
      </c>
      <c r="B76" s="27" t="s">
        <v>385</v>
      </c>
      <c r="C76" s="35" t="s">
        <v>386</v>
      </c>
      <c r="E76" s="25">
        <v>2</v>
      </c>
      <c r="F76" s="29" t="str" cm="1">
        <f t="array" ref="F76">_xlfn.SWITCH(E76, 1, "API Misuse", 2, "Incompatability", 3, "Type Problem", 4, "Shape Problem", 5, "Incorrect Numerical Computation", 6, "Incorrect Assignment", 7, "Incorrect Exception Handling", 8, "Misconfiguration", 9, "Concurrency", 10, "Algorithmic Error", 11, "Typo", 12, "Others", 13, "Documentation", 14, "Testing")</f>
        <v>Incompatability</v>
      </c>
      <c r="G76" s="25">
        <v>2</v>
      </c>
      <c r="H76" s="30" t="str" cm="1">
        <f t="array" ref="H76">_xlfn.SWITCH(G76, 1, "Crash", 2, "Wrong Code", 3, "Bad Performance", 4, "Hang", 5, "Build Failure", 6, "Unreported")</f>
        <v>Wrong Code</v>
      </c>
      <c r="I76" s="31">
        <v>1</v>
      </c>
      <c r="J76" s="32" t="str" cm="1">
        <f t="array" ref="J76">_xlfn.SWITCH($I76, 1, "Node Transformation", 2, "Graph Optimization", 3, "Protobuf", 4, "Tracer", 5, "Validation", 6, "Not Dis.")</f>
        <v>Node Transformation</v>
      </c>
      <c r="K76" s="25">
        <v>2</v>
      </c>
      <c r="L76" s="33" t="str" cm="1">
        <f t="array" ref="L76">_xlfn.SWITCH(K76, 1, "Internal", 2, "External", 3, "Resource")</f>
        <v>External</v>
      </c>
      <c r="N76" s="33" t="e" cm="1">
        <f t="array" ref="N76">_xlfn.SWITCH(M76, 1, "Node", 2, "Tensor", 3, "Conventional")</f>
        <v>#N/A</v>
      </c>
      <c r="O76" s="33"/>
    </row>
    <row r="77" spans="1:32" s="34" customFormat="1" ht="16" x14ac:dyDescent="0.2">
      <c r="A77" s="26">
        <v>17</v>
      </c>
      <c r="B77" s="27" t="s">
        <v>387</v>
      </c>
      <c r="C77" s="28" t="s">
        <v>388</v>
      </c>
      <c r="D77" s="25"/>
      <c r="E77" s="25">
        <v>14</v>
      </c>
      <c r="F77" s="29" t="str" cm="1">
        <f t="array" ref="F77">_xlfn.SWITCH(E77, 1, "API Misuse", 2, "Incompatability", 3, "Type Problem", 4, "Shape Problem", 5, "Incorrect Numerical Computation", 6, "Incorrect Assignment", 7, "Incorrect Exception Handling", 8, "Misconfiguration", 9, "Concurrency", 10, "Algorithmic Error", 11, "Typo", 12, "Others", 13, "Documentation", 14, "Testing")</f>
        <v>Testing</v>
      </c>
      <c r="G77" s="25">
        <v>6</v>
      </c>
      <c r="H77" s="30" t="str" cm="1">
        <f t="array" ref="H77">_xlfn.SWITCH(G77, 1, "Crash", 2, "Wrong Code", 3, "Bad Performance", 4, "Hang", 5, "Build Failure", 6, "Unreported")</f>
        <v>Unreported</v>
      </c>
      <c r="I77" s="31">
        <v>6</v>
      </c>
      <c r="J77" s="32" t="str" cm="1">
        <f t="array" ref="J77">_xlfn.SWITCH($I77, 1, "Node Transformation", 2, "Graph Optimization", 3, "Protobuf", 4, "Tracer", 5, "Validation", 6, "Not Dis.")</f>
        <v>Not Dis.</v>
      </c>
      <c r="K77" s="25"/>
      <c r="L77" s="33" t="e" cm="1">
        <f t="array" ref="L77">_xlfn.SWITCH(K77, 1, "Internal", 2, "External", 3, "Resource")</f>
        <v>#N/A</v>
      </c>
      <c r="M77" s="25"/>
      <c r="N77" s="33" t="e" cm="1">
        <f t="array" ref="N77">_xlfn.SWITCH(M77, 1, "Node", 2, "Tensor", 3, "Conventional")</f>
        <v>#N/A</v>
      </c>
      <c r="O77" s="33"/>
      <c r="P77" s="25"/>
      <c r="Q77" s="25"/>
      <c r="R77" s="25"/>
      <c r="S77" s="25"/>
      <c r="T77" s="25"/>
      <c r="U77" s="25"/>
      <c r="V77" s="25"/>
      <c r="W77" s="25"/>
      <c r="X77" s="25"/>
      <c r="Y77" s="25"/>
      <c r="Z77" s="25"/>
      <c r="AA77" s="25"/>
      <c r="AB77" s="25"/>
      <c r="AC77" s="25"/>
      <c r="AD77" s="25"/>
      <c r="AE77" s="25"/>
      <c r="AF77" s="25"/>
    </row>
    <row r="78" spans="1:32" s="34" customFormat="1" ht="16" x14ac:dyDescent="0.2">
      <c r="A78" s="26">
        <v>53</v>
      </c>
      <c r="B78" s="27" t="s">
        <v>389</v>
      </c>
      <c r="C78" s="35" t="s">
        <v>390</v>
      </c>
      <c r="E78" s="25">
        <v>3</v>
      </c>
      <c r="F78" s="29" t="str" cm="1">
        <f t="array" ref="F78">_xlfn.SWITCH(E78, 1, "API Misuse", 2, "Incompatability", 3, "Type Problem", 4, "Shape Problem", 5, "Incorrect Numerical Computation", 6, "Incorrect Assignment", 7, "Incorrect Exception Handling", 8, "Misconfiguration", 9, "Concurrency", 10, "Algorithmic Error", 11, "Typo", 12, "Others", 13, "Documentation", 14, "Testing")</f>
        <v>Type Problem</v>
      </c>
      <c r="G78" s="25">
        <v>2</v>
      </c>
      <c r="H78" s="30" t="str" cm="1">
        <f t="array" ref="H78">_xlfn.SWITCH(G78, 1, "Crash", 2, "Wrong Code", 3, "Bad Performance", 4, "Hang", 5, "Build Failure", 6, "Unreported")</f>
        <v>Wrong Code</v>
      </c>
      <c r="I78" s="31">
        <v>1</v>
      </c>
      <c r="J78" s="32" t="str" cm="1">
        <f t="array" ref="J78">_xlfn.SWITCH($I78, 1, "Node Transformation", 2, "Graph Optimization", 3, "Protobuf", 4, "Tracer", 5, "Validation", 6, "Not Dis.")</f>
        <v>Node Transformation</v>
      </c>
      <c r="L78" s="33" t="e" cm="1">
        <f t="array" ref="L78">_xlfn.SWITCH(K78, 1, "Internal", 2, "External", 3, "Resource")</f>
        <v>#N/A</v>
      </c>
      <c r="M78" s="25">
        <v>1</v>
      </c>
      <c r="N78" s="33" t="str" cm="1">
        <f t="array" ref="N78">_xlfn.SWITCH(M78, 1, "Node", 2, "Tensor", 3, "Conventional")</f>
        <v>Node</v>
      </c>
      <c r="O78" s="33"/>
    </row>
    <row r="79" spans="1:32" s="34" customFormat="1" ht="16" x14ac:dyDescent="0.2">
      <c r="A79" s="26">
        <v>73</v>
      </c>
      <c r="B79" s="27" t="s">
        <v>391</v>
      </c>
      <c r="C79" s="35" t="s">
        <v>392</v>
      </c>
      <c r="E79" s="25">
        <v>3</v>
      </c>
      <c r="F79" s="29" t="str" cm="1">
        <f t="array" ref="F79">_xlfn.SWITCH(E79, 1, "API Misuse", 2, "Incompatability", 3, "Type Problem", 4, "Shape Problem", 5, "Incorrect Numerical Computation", 6, "Incorrect Assignment", 7, "Incorrect Exception Handling", 8, "Misconfiguration", 9, "Concurrency", 10, "Algorithmic Error", 11, "Typo", 12, "Others", 13, "Documentation", 14, "Testing")</f>
        <v>Type Problem</v>
      </c>
      <c r="G79" s="25">
        <v>1</v>
      </c>
      <c r="H79" s="30" t="str" cm="1">
        <f t="array" ref="H79">_xlfn.SWITCH(G79, 1, "Crash", 2, "Wrong Code", 3, "Bad Performance", 4, "Hang", 5, "Build Failure", 6, "Unreported")</f>
        <v>Crash</v>
      </c>
      <c r="I79" s="31">
        <v>1</v>
      </c>
      <c r="J79" s="32" t="str" cm="1">
        <f t="array" ref="J79">_xlfn.SWITCH($I79, 1, "Node Transformation", 2, "Graph Optimization", 3, "Protobuf", 4, "Tracer", 5, "Validation", 6, "Not Dis.")</f>
        <v>Node Transformation</v>
      </c>
      <c r="L79" s="33" t="e" cm="1">
        <f t="array" ref="L79">_xlfn.SWITCH(K79, 1, "Internal", 2, "External", 3, "Resource")</f>
        <v>#N/A</v>
      </c>
      <c r="M79" s="25">
        <v>1</v>
      </c>
      <c r="N79" s="33" t="str" cm="1">
        <f t="array" ref="N79">_xlfn.SWITCH(M79, 1, "Node", 2, "Tensor", 3, "Conventional")</f>
        <v>Node</v>
      </c>
      <c r="O79" s="33"/>
    </row>
    <row r="80" spans="1:32" s="34" customFormat="1" ht="16" x14ac:dyDescent="0.2">
      <c r="A80" s="26">
        <v>217</v>
      </c>
      <c r="B80" s="27" t="s">
        <v>393</v>
      </c>
      <c r="C80" s="35" t="s">
        <v>394</v>
      </c>
      <c r="E80" s="25">
        <v>2</v>
      </c>
      <c r="F80" s="29" t="str" cm="1">
        <f t="array" ref="F80">_xlfn.SWITCH(E80, 1, "API Misuse", 2, "Incompatability", 3, "Type Problem", 4, "Shape Problem", 5, "Incorrect Numerical Computation", 6, "Incorrect Assignment", 7, "Incorrect Exception Handling", 8, "Misconfiguration", 9, "Concurrency", 10, "Algorithmic Error", 11, "Typo", 12, "Others", 13, "Documentation", 14, "Testing")</f>
        <v>Incompatability</v>
      </c>
      <c r="G80" s="25">
        <v>1</v>
      </c>
      <c r="H80" s="30" t="str" cm="1">
        <f t="array" ref="H80">_xlfn.SWITCH(G80, 1, "Crash", 2, "Wrong Code", 3, "Bad Performance", 4, "Hang", 5, "Build Failure", 6, "Unreported")</f>
        <v>Crash</v>
      </c>
      <c r="I80" s="31">
        <v>1</v>
      </c>
      <c r="J80" s="32" t="str" cm="1">
        <f t="array" ref="J80">_xlfn.SWITCH($I80, 1, "Node Transformation", 2, "Graph Optimization", 3, "Protobuf", 4, "Tracer", 5, "Validation", 6, "Not Dis.")</f>
        <v>Node Transformation</v>
      </c>
      <c r="K80" s="25">
        <v>2</v>
      </c>
      <c r="L80" s="33" t="str" cm="1">
        <f t="array" ref="L80">_xlfn.SWITCH(K80, 1, "Internal", 2, "External", 3, "Resource")</f>
        <v>External</v>
      </c>
      <c r="N80" s="33" t="e" cm="1">
        <f t="array" ref="N80">_xlfn.SWITCH(M80, 1, "Node", 2, "Tensor", 3, "Conventional")</f>
        <v>#N/A</v>
      </c>
      <c r="O80" s="33"/>
    </row>
    <row r="81" spans="1:32" s="34" customFormat="1" ht="16" x14ac:dyDescent="0.2">
      <c r="A81" s="26">
        <v>8</v>
      </c>
      <c r="B81" s="27" t="s">
        <v>395</v>
      </c>
      <c r="C81" s="28" t="s">
        <v>396</v>
      </c>
      <c r="D81" s="25"/>
      <c r="E81" s="25">
        <v>8</v>
      </c>
      <c r="F81" s="29" t="str" cm="1">
        <f t="array" ref="F81">_xlfn.SWITCH(E81, 1, "API Misuse", 2, "Incompatability", 3, "Type Problem", 4, "Shape Problem", 5, "Incorrect Numerical Computation", 6, "Incorrect Assignment", 7, "Incorrect Exception Handling", 8, "Misconfiguration", 9, "Concurrency", 10, "Algorithmic Error", 11, "Typo", 12, "Others", 13, "Documentation", 14, "Testing")</f>
        <v>Misconfiguration</v>
      </c>
      <c r="G81" s="25">
        <v>6</v>
      </c>
      <c r="H81" s="30" t="str" cm="1">
        <f t="array" ref="H81">_xlfn.SWITCH(G81, 1, "Crash", 2, "Wrong Code", 3, "Bad Performance", 4, "Hang", 5, "Build Failure", 6, "Unreported")</f>
        <v>Unreported</v>
      </c>
      <c r="I81" s="31">
        <v>6</v>
      </c>
      <c r="J81" s="32" t="str" cm="1">
        <f t="array" ref="J81">_xlfn.SWITCH($I81, 1, "Node Transformation", 2, "Graph Optimization", 3, "Protobuf", 4, "Tracer", 5, "Validation", 6, "Not Dis.")</f>
        <v>Not Dis.</v>
      </c>
      <c r="K81" s="25"/>
      <c r="L81" s="33" t="e" cm="1">
        <f t="array" ref="L81">_xlfn.SWITCH(K81, 1, "Internal", 2, "External", 3, "Resource")</f>
        <v>#N/A</v>
      </c>
      <c r="M81" s="25"/>
      <c r="N81" s="33" t="e" cm="1">
        <f t="array" ref="N81">_xlfn.SWITCH(M81, 1, "Node", 2, "Tensor", 3, "Conventional")</f>
        <v>#N/A</v>
      </c>
      <c r="O81" s="33"/>
      <c r="P81" s="25"/>
      <c r="Q81" s="25"/>
      <c r="R81" s="25"/>
      <c r="S81" s="25"/>
      <c r="T81" s="25"/>
      <c r="U81" s="25"/>
      <c r="V81" s="25"/>
      <c r="W81" s="25"/>
      <c r="X81" s="25"/>
      <c r="Y81" s="25"/>
      <c r="Z81" s="25"/>
      <c r="AA81" s="25"/>
      <c r="AB81" s="25"/>
      <c r="AC81" s="25"/>
      <c r="AD81" s="25"/>
      <c r="AE81" s="25"/>
      <c r="AF81" s="25"/>
    </row>
    <row r="82" spans="1:32" s="34" customFormat="1" ht="16" x14ac:dyDescent="0.2">
      <c r="A82" s="26">
        <v>197</v>
      </c>
      <c r="B82" s="27" t="s">
        <v>397</v>
      </c>
      <c r="C82" s="35" t="s">
        <v>398</v>
      </c>
      <c r="E82" s="25">
        <v>2</v>
      </c>
      <c r="F82" s="29" t="str" cm="1">
        <f t="array" ref="F82">_xlfn.SWITCH(E82, 1, "API Misuse", 2, "Incompatability", 3, "Type Problem", 4, "Shape Problem", 5, "Incorrect Numerical Computation", 6, "Incorrect Assignment", 7, "Incorrect Exception Handling", 8, "Misconfiguration", 9, "Concurrency", 10, "Algorithmic Error", 11, "Typo", 12, "Others", 13, "Documentation", 14, "Testing")</f>
        <v>Incompatability</v>
      </c>
      <c r="G82" s="25">
        <v>1</v>
      </c>
      <c r="H82" s="30" t="str" cm="1">
        <f t="array" ref="H82">_xlfn.SWITCH(G82, 1, "Crash", 2, "Wrong Code", 3, "Bad Performance", 4, "Hang", 5, "Build Failure", 6, "Unreported")</f>
        <v>Crash</v>
      </c>
      <c r="I82" s="31">
        <v>1</v>
      </c>
      <c r="J82" s="32" t="str" cm="1">
        <f t="array" ref="J82">_xlfn.SWITCH($I82, 1, "Node Transformation", 2, "Graph Optimization", 3, "Protobuf", 4, "Tracer", 5, "Validation", 6, "Not Dis.")</f>
        <v>Node Transformation</v>
      </c>
      <c r="K82" s="25">
        <v>2</v>
      </c>
      <c r="L82" s="33" t="str" cm="1">
        <f t="array" ref="L82">_xlfn.SWITCH(K82, 1, "Internal", 2, "External", 3, "Resource")</f>
        <v>External</v>
      </c>
      <c r="N82" s="33" t="e" cm="1">
        <f t="array" ref="N82">_xlfn.SWITCH(M82, 1, "Node", 2, "Tensor", 3, "Conventional")</f>
        <v>#N/A</v>
      </c>
      <c r="O82" s="33"/>
    </row>
    <row r="83" spans="1:32" s="34" customFormat="1" ht="16" x14ac:dyDescent="0.2">
      <c r="A83" s="26">
        <v>142</v>
      </c>
      <c r="B83" s="27" t="s">
        <v>399</v>
      </c>
      <c r="C83" s="35" t="s">
        <v>400</v>
      </c>
      <c r="E83" s="25">
        <v>3</v>
      </c>
      <c r="F83" s="29" t="str" cm="1">
        <f t="array" ref="F83">_xlfn.SWITCH(E83, 1, "API Misuse", 2, "Incompatability", 3, "Type Problem", 4, "Shape Problem", 5, "Incorrect Numerical Computation", 6, "Incorrect Assignment", 7, "Incorrect Exception Handling", 8, "Misconfiguration", 9, "Concurrency", 10, "Algorithmic Error", 11, "Typo", 12, "Others", 13, "Documentation", 14, "Testing")</f>
        <v>Type Problem</v>
      </c>
      <c r="G83" s="25">
        <v>1</v>
      </c>
      <c r="H83" s="30" t="str" cm="1">
        <f t="array" ref="H83">_xlfn.SWITCH(G83, 1, "Crash", 2, "Wrong Code", 3, "Bad Performance", 4, "Hang", 5, "Build Failure", 6, "Unreported")</f>
        <v>Crash</v>
      </c>
      <c r="I83" s="31">
        <v>1</v>
      </c>
      <c r="J83" s="32" t="str" cm="1">
        <f t="array" ref="J83">_xlfn.SWITCH($I83, 1, "Node Transformation", 2, "Graph Optimization", 3, "Protobuf", 4, "Tracer", 5, "Validation", 6, "Not Dis.")</f>
        <v>Node Transformation</v>
      </c>
      <c r="L83" s="33" t="e" cm="1">
        <f t="array" ref="L83">_xlfn.SWITCH(K83, 1, "Internal", 2, "External", 3, "Resource")</f>
        <v>#N/A</v>
      </c>
      <c r="M83" s="25">
        <v>1</v>
      </c>
      <c r="N83" s="33" t="str" cm="1">
        <f t="array" ref="N83">_xlfn.SWITCH(M83, 1, "Node", 2, "Tensor", 3, "Conventional")</f>
        <v>Node</v>
      </c>
      <c r="O83" s="33"/>
    </row>
    <row r="84" spans="1:32" s="34" customFormat="1" ht="16" x14ac:dyDescent="0.2">
      <c r="A84" s="26">
        <v>94</v>
      </c>
      <c r="B84" s="27" t="s">
        <v>401</v>
      </c>
      <c r="C84" s="35" t="s">
        <v>402</v>
      </c>
      <c r="E84" s="25">
        <v>2</v>
      </c>
      <c r="F84" s="29" t="str" cm="1">
        <f t="array" ref="F84">_xlfn.SWITCH(E84, 1, "API Misuse", 2, "Incompatability", 3, "Type Problem", 4, "Shape Problem", 5, "Incorrect Numerical Computation", 6, "Incorrect Assignment", 7, "Incorrect Exception Handling", 8, "Misconfiguration", 9, "Concurrency", 10, "Algorithmic Error", 11, "Typo", 12, "Others", 13, "Documentation", 14, "Testing")</f>
        <v>Incompatability</v>
      </c>
      <c r="G84" s="25">
        <v>1</v>
      </c>
      <c r="H84" s="30" t="str" cm="1">
        <f t="array" ref="H84">_xlfn.SWITCH(G84, 1, "Crash", 2, "Wrong Code", 3, "Bad Performance", 4, "Hang", 5, "Build Failure", 6, "Unreported")</f>
        <v>Crash</v>
      </c>
      <c r="I84" s="31">
        <v>1</v>
      </c>
      <c r="J84" s="32" t="str" cm="1">
        <f t="array" ref="J84">_xlfn.SWITCH($I84, 1, "Node Transformation", 2, "Graph Optimization", 3, "Protobuf", 4, "Tracer", 5, "Validation", 6, "Not Dis.")</f>
        <v>Node Transformation</v>
      </c>
      <c r="K84" s="25">
        <v>2</v>
      </c>
      <c r="L84" s="33" t="str" cm="1">
        <f t="array" ref="L84">_xlfn.SWITCH(K84, 1, "Internal", 2, "External", 3, "Resource")</f>
        <v>External</v>
      </c>
      <c r="N84" s="33" t="e" cm="1">
        <f t="array" ref="N84">_xlfn.SWITCH(M84, 1, "Node", 2, "Tensor", 3, "Conventional")</f>
        <v>#N/A</v>
      </c>
      <c r="O84" s="33"/>
    </row>
    <row r="85" spans="1:32" s="34" customFormat="1" ht="16" x14ac:dyDescent="0.2">
      <c r="A85" s="26">
        <v>141</v>
      </c>
      <c r="B85" s="27" t="s">
        <v>403</v>
      </c>
      <c r="C85" s="35" t="s">
        <v>404</v>
      </c>
      <c r="E85" s="25">
        <v>3</v>
      </c>
      <c r="F85" s="29" t="str" cm="1">
        <f t="array" ref="F85">_xlfn.SWITCH(E85, 1, "API Misuse", 2, "Incompatability", 3, "Type Problem", 4, "Shape Problem", 5, "Incorrect Numerical Computation", 6, "Incorrect Assignment", 7, "Incorrect Exception Handling", 8, "Misconfiguration", 9, "Concurrency", 10, "Algorithmic Error", 11, "Typo", 12, "Others", 13, "Documentation", 14, "Testing")</f>
        <v>Type Problem</v>
      </c>
      <c r="G85" s="25">
        <v>1</v>
      </c>
      <c r="H85" s="30" t="str" cm="1">
        <f t="array" ref="H85">_xlfn.SWITCH(G85, 1, "Crash", 2, "Wrong Code", 3, "Bad Performance", 4, "Hang", 5, "Build Failure", 6, "Unreported")</f>
        <v>Crash</v>
      </c>
      <c r="I85" s="31">
        <v>1</v>
      </c>
      <c r="J85" s="32" t="str" cm="1">
        <f t="array" ref="J85">_xlfn.SWITCH($I85, 1, "Node Transformation", 2, "Graph Optimization", 3, "Protobuf", 4, "Tracer", 5, "Validation", 6, "Not Dis.")</f>
        <v>Node Transformation</v>
      </c>
      <c r="L85" s="33" t="e" cm="1">
        <f t="array" ref="L85">_xlfn.SWITCH(K85, 1, "Internal", 2, "External", 3, "Resource")</f>
        <v>#N/A</v>
      </c>
      <c r="M85" s="25">
        <v>2</v>
      </c>
      <c r="N85" s="33" t="str" cm="1">
        <f t="array" ref="N85">_xlfn.SWITCH(M85, 1, "Node", 2, "Tensor", 3, "Conventional")</f>
        <v>Tensor</v>
      </c>
      <c r="O85" s="33"/>
    </row>
    <row r="86" spans="1:32" s="34" customFormat="1" ht="16" x14ac:dyDescent="0.2">
      <c r="A86" s="26">
        <v>104</v>
      </c>
      <c r="B86" s="27" t="s">
        <v>405</v>
      </c>
      <c r="C86" s="35" t="s">
        <v>406</v>
      </c>
      <c r="E86" s="25">
        <v>2</v>
      </c>
      <c r="F86" s="29" t="str" cm="1">
        <f t="array" ref="F86">_xlfn.SWITCH(E86, 1, "API Misuse", 2, "Incompatability", 3, "Type Problem", 4, "Shape Problem", 5, "Incorrect Numerical Computation", 6, "Incorrect Assignment", 7, "Incorrect Exception Handling", 8, "Misconfiguration", 9, "Concurrency", 10, "Algorithmic Error", 11, "Typo", 12, "Others", 13, "Documentation", 14, "Testing")</f>
        <v>Incompatability</v>
      </c>
      <c r="G86" s="25">
        <v>2</v>
      </c>
      <c r="H86" s="30" t="str" cm="1">
        <f t="array" ref="H86">_xlfn.SWITCH(G86, 1, "Crash", 2, "Wrong Code", 3, "Bad Performance", 4, "Hang", 5, "Build Failure", 6, "Unreported")</f>
        <v>Wrong Code</v>
      </c>
      <c r="I86" s="31">
        <v>1</v>
      </c>
      <c r="J86" s="32" t="str" cm="1">
        <f t="array" ref="J86">_xlfn.SWITCH($I86, 1, "Node Transformation", 2, "Graph Optimization", 3, "Protobuf", 4, "Tracer", 5, "Validation", 6, "Not Dis.")</f>
        <v>Node Transformation</v>
      </c>
      <c r="K86" s="25">
        <v>2</v>
      </c>
      <c r="L86" s="33" t="str" cm="1">
        <f t="array" ref="L86">_xlfn.SWITCH(K86, 1, "Internal", 2, "External", 3, "Resource")</f>
        <v>External</v>
      </c>
      <c r="N86" s="33" t="e" cm="1">
        <f t="array" ref="N86">_xlfn.SWITCH(M86, 1, "Node", 2, "Tensor", 3, "Conventional")</f>
        <v>#N/A</v>
      </c>
      <c r="O86" s="33"/>
    </row>
    <row r="87" spans="1:32" s="34" customFormat="1" ht="16" x14ac:dyDescent="0.2">
      <c r="A87" s="26">
        <v>204</v>
      </c>
      <c r="B87" s="27" t="s">
        <v>407</v>
      </c>
      <c r="C87" s="35" t="s">
        <v>408</v>
      </c>
      <c r="E87" s="25">
        <v>10</v>
      </c>
      <c r="F87" s="29" t="str" cm="1">
        <f t="array" ref="F87">_xlfn.SWITCH(E87, 1, "API Misuse", 2, "Incompatability", 3, "Type Problem", 4, "Shape Problem", 5, "Incorrect Numerical Computation", 6, "Incorrect Assignment", 7, "Incorrect Exception Handling", 8, "Misconfiguration", 9, "Concurrency", 10, "Algorithmic Error", 11, "Typo", 12, "Others", 13, "Documentation", 14, "Testing")</f>
        <v>Algorithmic Error</v>
      </c>
      <c r="G87" s="25">
        <v>2</v>
      </c>
      <c r="H87" s="30" t="str" cm="1">
        <f t="array" ref="H87">_xlfn.SWITCH(G87, 1, "Crash", 2, "Wrong Code", 3, "Bad Performance", 4, "Hang", 5, "Build Failure", 6, "Unreported")</f>
        <v>Wrong Code</v>
      </c>
      <c r="I87" s="31">
        <v>2</v>
      </c>
      <c r="J87" s="32" t="str" cm="1">
        <f t="array" ref="J87">_xlfn.SWITCH($I87, 1, "Node Transformation", 2, "Graph Optimization", 3, "Protobuf", 4, "Tracer", 5, "Validation", 6, "Not Dis.")</f>
        <v>Graph Optimization</v>
      </c>
      <c r="L87" s="33" t="e" cm="1">
        <f t="array" ref="L87">_xlfn.SWITCH(K87, 1, "Internal", 2, "External", 3, "Resource")</f>
        <v>#N/A</v>
      </c>
      <c r="N87" s="33" t="e" cm="1">
        <f t="array" ref="N87">_xlfn.SWITCH(M87, 1, "Node", 2, "Tensor", 3, "Conventional")</f>
        <v>#N/A</v>
      </c>
      <c r="O87" s="33"/>
    </row>
    <row r="88" spans="1:32" s="34" customFormat="1" ht="16" x14ac:dyDescent="0.2">
      <c r="A88" s="26">
        <v>62</v>
      </c>
      <c r="B88" s="27" t="s">
        <v>409</v>
      </c>
      <c r="C88" s="35" t="s">
        <v>410</v>
      </c>
      <c r="E88" s="25">
        <v>10</v>
      </c>
      <c r="F88" s="29" t="str" cm="1">
        <f t="array" ref="F88">_xlfn.SWITCH(E88, 1, "API Misuse", 2, "Incompatability", 3, "Type Problem", 4, "Shape Problem", 5, "Incorrect Numerical Computation", 6, "Incorrect Assignment", 7, "Incorrect Exception Handling", 8, "Misconfiguration", 9, "Concurrency", 10, "Algorithmic Error", 11, "Typo", 12, "Others", 13, "Documentation", 14, "Testing")</f>
        <v>Algorithmic Error</v>
      </c>
      <c r="G88" s="25">
        <v>6</v>
      </c>
      <c r="H88" s="30" t="str" cm="1">
        <f t="array" ref="H88">_xlfn.SWITCH(G88, 1, "Crash", 2, "Wrong Code", 3, "Bad Performance", 4, "Hang", 5, "Build Failure", 6, "Unreported")</f>
        <v>Unreported</v>
      </c>
      <c r="I88" s="31">
        <v>2</v>
      </c>
      <c r="J88" s="32" t="str" cm="1">
        <f t="array" ref="J88">_xlfn.SWITCH($I88, 1, "Node Transformation", 2, "Graph Optimization", 3, "Protobuf", 4, "Tracer", 5, "Validation", 6, "Not Dis.")</f>
        <v>Graph Optimization</v>
      </c>
      <c r="L88" s="33" t="e" cm="1">
        <f t="array" ref="L88">_xlfn.SWITCH(K88, 1, "Internal", 2, "External", 3, "Resource")</f>
        <v>#N/A</v>
      </c>
      <c r="N88" s="33" t="e" cm="1">
        <f t="array" ref="N88">_xlfn.SWITCH(M88, 1, "Node", 2, "Tensor", 3, "Conventional")</f>
        <v>#N/A</v>
      </c>
      <c r="O88" s="33"/>
    </row>
    <row r="89" spans="1:32" s="34" customFormat="1" ht="16" x14ac:dyDescent="0.2">
      <c r="A89" s="26">
        <v>120</v>
      </c>
      <c r="B89" s="27" t="s">
        <v>411</v>
      </c>
      <c r="C89" s="35" t="s">
        <v>412</v>
      </c>
      <c r="E89" s="25">
        <v>3</v>
      </c>
      <c r="F89" s="29" t="str" cm="1">
        <f t="array" ref="F89">_xlfn.SWITCH(E89, 1, "API Misuse", 2, "Incompatability", 3, "Type Problem", 4, "Shape Problem", 5, "Incorrect Numerical Computation", 6, "Incorrect Assignment", 7, "Incorrect Exception Handling", 8, "Misconfiguration", 9, "Concurrency", 10, "Algorithmic Error", 11, "Typo", 12, "Others", 13, "Documentation", 14, "Testing")</f>
        <v>Type Problem</v>
      </c>
      <c r="G89" s="25">
        <v>2</v>
      </c>
      <c r="H89" s="30" t="str" cm="1">
        <f t="array" ref="H89">_xlfn.SWITCH(G89, 1, "Crash", 2, "Wrong Code", 3, "Bad Performance", 4, "Hang", 5, "Build Failure", 6, "Unreported")</f>
        <v>Wrong Code</v>
      </c>
      <c r="I89" s="31">
        <v>1</v>
      </c>
      <c r="J89" s="32" t="str" cm="1">
        <f t="array" ref="J89">_xlfn.SWITCH($I89, 1, "Node Transformation", 2, "Graph Optimization", 3, "Protobuf", 4, "Tracer", 5, "Validation", 6, "Not Dis.")</f>
        <v>Node Transformation</v>
      </c>
      <c r="L89" s="33" t="e" cm="1">
        <f t="array" ref="L89">_xlfn.SWITCH(K89, 1, "Internal", 2, "External", 3, "Resource")</f>
        <v>#N/A</v>
      </c>
      <c r="M89" s="25">
        <v>1</v>
      </c>
      <c r="N89" s="33" t="str" cm="1">
        <f t="array" ref="N89">_xlfn.SWITCH(M89, 1, "Node", 2, "Tensor", 3, "Conventional")</f>
        <v>Node</v>
      </c>
      <c r="O89" s="33"/>
    </row>
    <row r="90" spans="1:32" s="34" customFormat="1" ht="16" x14ac:dyDescent="0.2">
      <c r="A90" s="26">
        <v>31</v>
      </c>
      <c r="B90" s="27" t="s">
        <v>413</v>
      </c>
      <c r="C90" s="35" t="s">
        <v>414</v>
      </c>
      <c r="E90" s="25">
        <v>3</v>
      </c>
      <c r="F90" s="29" t="str" cm="1">
        <f t="array" ref="F90">_xlfn.SWITCH(E90, 1, "API Misuse", 2, "Incompatability", 3, "Type Problem", 4, "Shape Problem", 5, "Incorrect Numerical Computation", 6, "Incorrect Assignment", 7, "Incorrect Exception Handling", 8, "Misconfiguration", 9, "Concurrency", 10, "Algorithmic Error", 11, "Typo", 12, "Others", 13, "Documentation", 14, "Testing")</f>
        <v>Type Problem</v>
      </c>
      <c r="G90" s="25">
        <v>2</v>
      </c>
      <c r="H90" s="30" t="str" cm="1">
        <f t="array" ref="H90">_xlfn.SWITCH(G90, 1, "Crash", 2, "Wrong Code", 3, "Bad Performance", 4, "Hang", 5, "Build Failure", 6, "Unreported")</f>
        <v>Wrong Code</v>
      </c>
      <c r="I90" s="31">
        <v>1</v>
      </c>
      <c r="J90" s="32" t="str" cm="1">
        <f t="array" ref="J90">_xlfn.SWITCH($I90, 1, "Node Transformation", 2, "Graph Optimization", 3, "Protobuf", 4, "Tracer", 5, "Validation", 6, "Not Dis.")</f>
        <v>Node Transformation</v>
      </c>
      <c r="L90" s="33" t="e" cm="1">
        <f t="array" ref="L90">_xlfn.SWITCH(K90, 1, "Internal", 2, "External", 3, "Resource")</f>
        <v>#N/A</v>
      </c>
      <c r="M90" s="25">
        <v>1</v>
      </c>
      <c r="N90" s="33" t="str" cm="1">
        <f t="array" ref="N90">_xlfn.SWITCH(M90, 1, "Node", 2, "Tensor", 3, "Conventional")</f>
        <v>Node</v>
      </c>
      <c r="O90" s="33"/>
    </row>
    <row r="91" spans="1:32" s="34" customFormat="1" ht="16" x14ac:dyDescent="0.2">
      <c r="A91" s="26">
        <v>0</v>
      </c>
      <c r="B91" s="27" t="s">
        <v>415</v>
      </c>
      <c r="C91" s="35" t="s">
        <v>416</v>
      </c>
      <c r="E91" s="25">
        <v>2</v>
      </c>
      <c r="F91" s="29" t="str" cm="1">
        <f t="array" ref="F91">_xlfn.SWITCH(E91, 1, "API Misuse", 2, "Incompatability", 3, "Type Problem", 4, "Shape Problem", 5, "Incorrect Numerical Computation", 6, "Incorrect Assignment", 7, "Incorrect Exception Handling", 8, "Misconfiguration", 9, "Concurrency", 10, "Algorithmic Error", 11, "Typo", 12, "Others", 13, "Documentation", 14, "Testing")</f>
        <v>Incompatability</v>
      </c>
      <c r="G91" s="25">
        <v>1</v>
      </c>
      <c r="H91" s="30" t="str" cm="1">
        <f t="array" ref="H91">_xlfn.SWITCH(G91, 1, "Crash", 2, "Wrong Code", 3, "Bad Performance", 4, "Hang", 5, "Build Failure", 6, "Unreported")</f>
        <v>Crash</v>
      </c>
      <c r="I91" s="31">
        <v>1</v>
      </c>
      <c r="J91" s="32" t="str" cm="1">
        <f t="array" ref="J91">_xlfn.SWITCH($I91, 1, "Node Transformation", 2, "Graph Optimization", 3, "Protobuf", 4, "Tracer", 5, "Validation", 6, "Not Dis.")</f>
        <v>Node Transformation</v>
      </c>
      <c r="K91" s="25">
        <v>2</v>
      </c>
      <c r="L91" s="33" t="str" cm="1">
        <f t="array" ref="L91">_xlfn.SWITCH(K91, 1, "Internal", 2, "External", 3, "Resource")</f>
        <v>External</v>
      </c>
      <c r="N91" s="33" t="e" cm="1">
        <f t="array" ref="N91">_xlfn.SWITCH(M91, 1, "Node", 2, "Tensor", 3, "Conventional")</f>
        <v>#N/A</v>
      </c>
      <c r="O91" s="33"/>
    </row>
    <row r="92" spans="1:32" s="34" customFormat="1" ht="16" x14ac:dyDescent="0.2">
      <c r="A92" s="26">
        <v>160</v>
      </c>
      <c r="B92" s="27" t="s">
        <v>417</v>
      </c>
      <c r="C92" s="35" t="s">
        <v>418</v>
      </c>
      <c r="E92" s="25">
        <v>3</v>
      </c>
      <c r="F92" s="29" t="str" cm="1">
        <f t="array" ref="F92">_xlfn.SWITCH(E92, 1, "API Misuse", 2, "Incompatability", 3, "Type Problem", 4, "Shape Problem", 5, "Incorrect Numerical Computation", 6, "Incorrect Assignment", 7, "Incorrect Exception Handling", 8, "Misconfiguration", 9, "Concurrency", 10, "Algorithmic Error", 11, "Typo", 12, "Others", 13, "Documentation", 14, "Testing")</f>
        <v>Type Problem</v>
      </c>
      <c r="G92" s="25">
        <v>1</v>
      </c>
      <c r="H92" s="30" t="str" cm="1">
        <f t="array" ref="H92">_xlfn.SWITCH(G92, 1, "Crash", 2, "Wrong Code", 3, "Bad Performance", 4, "Hang", 5, "Build Failure", 6, "Unreported")</f>
        <v>Crash</v>
      </c>
      <c r="I92" s="31">
        <v>1</v>
      </c>
      <c r="J92" s="32" t="str" cm="1">
        <f t="array" ref="J92">_xlfn.SWITCH($I92, 1, "Node Transformation", 2, "Graph Optimization", 3, "Protobuf", 4, "Tracer", 5, "Validation", 6, "Not Dis.")</f>
        <v>Node Transformation</v>
      </c>
      <c r="L92" s="33" t="e" cm="1">
        <f t="array" ref="L92">_xlfn.SWITCH(K92, 1, "Internal", 2, "External", 3, "Resource")</f>
        <v>#N/A</v>
      </c>
      <c r="M92" s="25">
        <v>3</v>
      </c>
      <c r="N92" s="33" t="str" cm="1">
        <f t="array" ref="N92">_xlfn.SWITCH(M92, 1, "Node", 2, "Tensor", 3, "Conventional")</f>
        <v>Conventional</v>
      </c>
      <c r="O92" s="33"/>
    </row>
    <row r="93" spans="1:32" s="34" customFormat="1" ht="16" x14ac:dyDescent="0.2">
      <c r="A93" s="26">
        <v>221</v>
      </c>
      <c r="B93" s="27" t="s">
        <v>419</v>
      </c>
      <c r="C93" s="35" t="s">
        <v>420</v>
      </c>
      <c r="E93" s="25">
        <v>10</v>
      </c>
      <c r="F93" s="29" t="str" cm="1">
        <f t="array" ref="F93">_xlfn.SWITCH(E93, 1, "API Misuse", 2, "Incompatability", 3, "Type Problem", 4, "Shape Problem", 5, "Incorrect Numerical Computation", 6, "Incorrect Assignment", 7, "Incorrect Exception Handling", 8, "Misconfiguration", 9, "Concurrency", 10, "Algorithmic Error", 11, "Typo", 12, "Others", 13, "Documentation", 14, "Testing")</f>
        <v>Algorithmic Error</v>
      </c>
      <c r="G93" s="25">
        <v>1</v>
      </c>
      <c r="H93" s="30" t="str" cm="1">
        <f t="array" ref="H93">_xlfn.SWITCH(G93, 1, "Crash", 2, "Wrong Code", 3, "Bad Performance", 4, "Hang", 5, "Build Failure", 6, "Unreported")</f>
        <v>Crash</v>
      </c>
      <c r="I93" s="31">
        <v>1</v>
      </c>
      <c r="J93" s="32" t="str" cm="1">
        <f t="array" ref="J93">_xlfn.SWITCH($I93, 1, "Node Transformation", 2, "Graph Optimization", 3, "Protobuf", 4, "Tracer", 5, "Validation", 6, "Not Dis.")</f>
        <v>Node Transformation</v>
      </c>
      <c r="L93" s="33" t="e" cm="1">
        <f t="array" ref="L93">_xlfn.SWITCH(K93, 1, "Internal", 2, "External", 3, "Resource")</f>
        <v>#N/A</v>
      </c>
      <c r="N93" s="33" t="e" cm="1">
        <f t="array" ref="N93">_xlfn.SWITCH(M93, 1, "Node", 2, "Tensor", 3, "Conventional")</f>
        <v>#N/A</v>
      </c>
      <c r="O93" s="33"/>
    </row>
    <row r="94" spans="1:32" s="34" customFormat="1" ht="16" x14ac:dyDescent="0.2">
      <c r="A94" s="26">
        <v>65</v>
      </c>
      <c r="B94" s="27" t="s">
        <v>421</v>
      </c>
      <c r="C94" s="35" t="s">
        <v>422</v>
      </c>
      <c r="E94" s="25">
        <v>4</v>
      </c>
      <c r="F94" s="29" t="str" cm="1">
        <f t="array" ref="F94">_xlfn.SWITCH(E94, 1, "API Misuse", 2, "Incompatability", 3, "Type Problem", 4, "Shape Problem", 5, "Incorrect Numerical Computation", 6, "Incorrect Assignment", 7, "Incorrect Exception Handling", 8, "Misconfiguration", 9, "Concurrency", 10, "Algorithmic Error", 11, "Typo", 12, "Others", 13, "Documentation", 14, "Testing")</f>
        <v>Shape Problem</v>
      </c>
      <c r="G94" s="25">
        <v>1</v>
      </c>
      <c r="H94" s="30" t="str" cm="1">
        <f t="array" ref="H94">_xlfn.SWITCH(G94, 1, "Crash", 2, "Wrong Code", 3, "Bad Performance", 4, "Hang", 5, "Build Failure", 6, "Unreported")</f>
        <v>Crash</v>
      </c>
      <c r="I94" s="31">
        <v>1</v>
      </c>
      <c r="J94" s="32" t="str" cm="1">
        <f t="array" ref="J94">_xlfn.SWITCH($I94, 1, "Node Transformation", 2, "Graph Optimization", 3, "Protobuf", 4, "Tracer", 5, "Validation", 6, "Not Dis.")</f>
        <v>Node Transformation</v>
      </c>
      <c r="L94" s="33" t="e" cm="1">
        <f t="array" ref="L94">_xlfn.SWITCH(K94, 1, "Internal", 2, "External", 3, "Resource")</f>
        <v>#N/A</v>
      </c>
      <c r="N94" s="33" t="e" cm="1">
        <f t="array" ref="N94">_xlfn.SWITCH(M94, 1, "Node", 2, "Tensor", 3, "Conventional")</f>
        <v>#N/A</v>
      </c>
      <c r="O94" s="33"/>
    </row>
    <row r="95" spans="1:32" s="34" customFormat="1" ht="16" x14ac:dyDescent="0.2">
      <c r="A95" s="26">
        <v>150</v>
      </c>
      <c r="B95" s="27" t="s">
        <v>423</v>
      </c>
      <c r="C95" s="35" t="s">
        <v>424</v>
      </c>
      <c r="E95" s="25">
        <v>1</v>
      </c>
      <c r="F95" s="29" t="str" cm="1">
        <f t="array" ref="F95">_xlfn.SWITCH(E95, 1, "API Misuse", 2, "Incompatability", 3, "Type Problem", 4, "Shape Problem", 5, "Incorrect Numerical Computation", 6, "Incorrect Assignment", 7, "Incorrect Exception Handling", 8, "Misconfiguration", 9, "Concurrency", 10, "Algorithmic Error", 11, "Typo", 12, "Others", 13, "Documentation", 14, "Testing")</f>
        <v>API Misuse</v>
      </c>
      <c r="G95" s="25">
        <v>1</v>
      </c>
      <c r="H95" s="30" t="str" cm="1">
        <f t="array" ref="H95">_xlfn.SWITCH(G95, 1, "Crash", 2, "Wrong Code", 3, "Bad Performance", 4, "Hang", 5, "Build Failure", 6, "Unreported")</f>
        <v>Crash</v>
      </c>
      <c r="I95" s="31">
        <v>1</v>
      </c>
      <c r="J95" s="32" t="str" cm="1">
        <f t="array" ref="J95">_xlfn.SWITCH($I95, 1, "Node Transformation", 2, "Graph Optimization", 3, "Protobuf", 4, "Tracer", 5, "Validation", 6, "Not Dis.")</f>
        <v>Node Transformation</v>
      </c>
      <c r="L95" s="33" t="e" cm="1">
        <f t="array" ref="L95">_xlfn.SWITCH(K95, 1, "Internal", 2, "External", 3, "Resource")</f>
        <v>#N/A</v>
      </c>
      <c r="N95" s="33" t="e" cm="1">
        <f t="array" ref="N95">_xlfn.SWITCH(M95, 1, "Node", 2, "Tensor", 3, "Conventional")</f>
        <v>#N/A</v>
      </c>
      <c r="O95" s="33"/>
    </row>
    <row r="96" spans="1:32" s="34" customFormat="1" ht="16" x14ac:dyDescent="0.2">
      <c r="A96" s="26">
        <v>83</v>
      </c>
      <c r="B96" s="27" t="s">
        <v>425</v>
      </c>
      <c r="C96" s="35" t="s">
        <v>426</v>
      </c>
      <c r="E96" s="25">
        <v>12</v>
      </c>
      <c r="F96" s="29" t="str" cm="1">
        <f t="array" ref="F96">_xlfn.SWITCH(E96, 1, "API Misuse", 2, "Incompatability", 3, "Type Problem", 4, "Shape Problem", 5, "Incorrect Numerical Computation", 6, "Incorrect Assignment", 7, "Incorrect Exception Handling", 8, "Misconfiguration", 9, "Concurrency", 10, "Algorithmic Error", 11, "Typo", 12, "Others", 13, "Documentation", 14, "Testing")</f>
        <v>Others</v>
      </c>
      <c r="G96" s="25">
        <v>1</v>
      </c>
      <c r="H96" s="30" t="str" cm="1">
        <f t="array" ref="H96">_xlfn.SWITCH(G96, 1, "Crash", 2, "Wrong Code", 3, "Bad Performance", 4, "Hang", 5, "Build Failure", 6, "Unreported")</f>
        <v>Crash</v>
      </c>
      <c r="I96" s="31">
        <v>1</v>
      </c>
      <c r="J96" s="32" t="str" cm="1">
        <f t="array" ref="J96">_xlfn.SWITCH($I96, 1, "Node Transformation", 2, "Graph Optimization", 3, "Protobuf", 4, "Tracer", 5, "Validation", 6, "Not Dis.")</f>
        <v>Node Transformation</v>
      </c>
      <c r="L96" s="33" t="e" cm="1">
        <f t="array" ref="L96">_xlfn.SWITCH(K96, 1, "Internal", 2, "External", 3, "Resource")</f>
        <v>#N/A</v>
      </c>
      <c r="N96" s="33" t="e" cm="1">
        <f t="array" ref="N96">_xlfn.SWITCH(M96, 1, "Node", 2, "Tensor", 3, "Conventional")</f>
        <v>#N/A</v>
      </c>
      <c r="O96" s="33"/>
    </row>
    <row r="97" spans="1:15" s="34" customFormat="1" ht="16" x14ac:dyDescent="0.2">
      <c r="A97" s="26">
        <v>7</v>
      </c>
      <c r="B97" s="27" t="s">
        <v>427</v>
      </c>
      <c r="C97" s="35" t="s">
        <v>428</v>
      </c>
      <c r="E97" s="25">
        <v>4</v>
      </c>
      <c r="F97" s="29" t="str" cm="1">
        <f t="array" ref="F97">_xlfn.SWITCH(E97, 1, "API Misuse", 2, "Incompatability", 3, "Type Problem", 4, "Shape Problem", 5, "Incorrect Numerical Computation", 6, "Incorrect Assignment", 7, "Incorrect Exception Handling", 8, "Misconfiguration", 9, "Concurrency", 10, "Algorithmic Error", 11, "Typo", 12, "Others", 13, "Documentation", 14, "Testing")</f>
        <v>Shape Problem</v>
      </c>
      <c r="G97" s="25">
        <v>2</v>
      </c>
      <c r="H97" s="30" t="str" cm="1">
        <f t="array" ref="H97">_xlfn.SWITCH(G97, 1, "Crash", 2, "Wrong Code", 3, "Bad Performance", 4, "Hang", 5, "Build Failure", 6, "Unreported")</f>
        <v>Wrong Code</v>
      </c>
      <c r="I97" s="31">
        <v>1</v>
      </c>
      <c r="J97" s="32" t="str" cm="1">
        <f t="array" ref="J97">_xlfn.SWITCH($I97, 1, "Node Transformation", 2, "Graph Optimization", 3, "Protobuf", 4, "Tracer", 5, "Validation", 6, "Not Dis.")</f>
        <v>Node Transformation</v>
      </c>
      <c r="L97" s="33" t="e" cm="1">
        <f t="array" ref="L97">_xlfn.SWITCH(K97, 1, "Internal", 2, "External", 3, "Resource")</f>
        <v>#N/A</v>
      </c>
      <c r="N97" s="33" t="e" cm="1">
        <f t="array" ref="N97">_xlfn.SWITCH(M97, 1, "Node", 2, "Tensor", 3, "Conventional")</f>
        <v>#N/A</v>
      </c>
      <c r="O97" s="33"/>
    </row>
    <row r="98" spans="1:15" s="34" customFormat="1" ht="16" x14ac:dyDescent="0.2">
      <c r="A98" s="26">
        <v>210</v>
      </c>
      <c r="B98" s="27" t="s">
        <v>429</v>
      </c>
      <c r="C98" s="35" t="s">
        <v>430</v>
      </c>
      <c r="E98" s="25">
        <v>3</v>
      </c>
      <c r="F98" s="29" t="str" cm="1">
        <f t="array" ref="F98">_xlfn.SWITCH(E98, 1, "API Misuse", 2, "Incompatability", 3, "Type Problem", 4, "Shape Problem", 5, "Incorrect Numerical Computation", 6, "Incorrect Assignment", 7, "Incorrect Exception Handling", 8, "Misconfiguration", 9, "Concurrency", 10, "Algorithmic Error", 11, "Typo", 12, "Others", 13, "Documentation", 14, "Testing")</f>
        <v>Type Problem</v>
      </c>
      <c r="G98" s="25">
        <v>1</v>
      </c>
      <c r="H98" s="30" t="str" cm="1">
        <f t="array" ref="H98">_xlfn.SWITCH(G98, 1, "Crash", 2, "Wrong Code", 3, "Bad Performance", 4, "Hang", 5, "Build Failure", 6, "Unreported")</f>
        <v>Crash</v>
      </c>
      <c r="I98" s="31">
        <v>1</v>
      </c>
      <c r="J98" s="32" t="str" cm="1">
        <f t="array" ref="J98">_xlfn.SWITCH($I98, 1, "Node Transformation", 2, "Graph Optimization", 3, "Protobuf", 4, "Tracer", 5, "Validation", 6, "Not Dis.")</f>
        <v>Node Transformation</v>
      </c>
      <c r="L98" s="33" t="e" cm="1">
        <f t="array" ref="L98">_xlfn.SWITCH(K98, 1, "Internal", 2, "External", 3, "Resource")</f>
        <v>#N/A</v>
      </c>
      <c r="M98" s="25">
        <v>1</v>
      </c>
      <c r="N98" s="33" t="str" cm="1">
        <f t="array" ref="N98">_xlfn.SWITCH(M98, 1, "Node", 2, "Tensor", 3, "Conventional")</f>
        <v>Node</v>
      </c>
      <c r="O98" s="33"/>
    </row>
    <row r="99" spans="1:15" s="34" customFormat="1" ht="16" x14ac:dyDescent="0.2">
      <c r="A99" s="26">
        <v>201</v>
      </c>
      <c r="B99" s="27" t="s">
        <v>431</v>
      </c>
      <c r="C99" s="35" t="s">
        <v>432</v>
      </c>
      <c r="E99" s="25">
        <v>10</v>
      </c>
      <c r="F99" s="29" t="str" cm="1">
        <f t="array" ref="F99">_xlfn.SWITCH(E99, 1, "API Misuse", 2, "Incompatability", 3, "Type Problem", 4, "Shape Problem", 5, "Incorrect Numerical Computation", 6, "Incorrect Assignment", 7, "Incorrect Exception Handling", 8, "Misconfiguration", 9, "Concurrency", 10, "Algorithmic Error", 11, "Typo", 12, "Others", 13, "Documentation", 14, "Testing")</f>
        <v>Algorithmic Error</v>
      </c>
      <c r="G99" s="25">
        <v>2</v>
      </c>
      <c r="H99" s="30" t="str" cm="1">
        <f t="array" ref="H99">_xlfn.SWITCH(G99, 1, "Crash", 2, "Wrong Code", 3, "Bad Performance", 4, "Hang", 5, "Build Failure", 6, "Unreported")</f>
        <v>Wrong Code</v>
      </c>
      <c r="I99" s="31">
        <v>1</v>
      </c>
      <c r="J99" s="32" t="str" cm="1">
        <f t="array" ref="J99">_xlfn.SWITCH($I99, 1, "Node Transformation", 2, "Graph Optimization", 3, "Protobuf", 4, "Tracer", 5, "Validation", 6, "Not Dis.")</f>
        <v>Node Transformation</v>
      </c>
      <c r="L99" s="33" t="e" cm="1">
        <f t="array" ref="L99">_xlfn.SWITCH(K99, 1, "Internal", 2, "External", 3, "Resource")</f>
        <v>#N/A</v>
      </c>
      <c r="N99" s="33" t="e" cm="1">
        <f t="array" ref="N99">_xlfn.SWITCH(M99, 1, "Node", 2, "Tensor", 3, "Conventional")</f>
        <v>#N/A</v>
      </c>
      <c r="O99" s="33"/>
    </row>
    <row r="100" spans="1:15" s="34" customFormat="1" ht="16" x14ac:dyDescent="0.2">
      <c r="A100" s="26">
        <v>5</v>
      </c>
      <c r="B100" s="27" t="s">
        <v>433</v>
      </c>
      <c r="C100" s="35" t="s">
        <v>434</v>
      </c>
      <c r="E100" s="25">
        <v>10</v>
      </c>
      <c r="F100" s="29" t="str" cm="1">
        <f t="array" ref="F100">_xlfn.SWITCH(E100, 1, "API Misuse", 2, "Incompatability", 3, "Type Problem", 4, "Shape Problem", 5, "Incorrect Numerical Computation", 6, "Incorrect Assignment", 7, "Incorrect Exception Handling", 8, "Misconfiguration", 9, "Concurrency", 10, "Algorithmic Error", 11, "Typo", 12, "Others", 13, "Documentation", 14, "Testing")</f>
        <v>Algorithmic Error</v>
      </c>
      <c r="G100" s="25">
        <v>3</v>
      </c>
      <c r="H100" s="30" t="str" cm="1">
        <f t="array" ref="H100">_xlfn.SWITCH(G100, 1, "Crash", 2, "Wrong Code", 3, "Bad Performance", 4, "Hang", 5, "Build Failure", 6, "Unreported")</f>
        <v>Bad Performance</v>
      </c>
      <c r="I100" s="31">
        <v>2</v>
      </c>
      <c r="J100" s="32" t="str" cm="1">
        <f t="array" ref="J100">_xlfn.SWITCH($I100, 1, "Node Transformation", 2, "Graph Optimization", 3, "Protobuf", 4, "Tracer", 5, "Validation", 6, "Not Dis.")</f>
        <v>Graph Optimization</v>
      </c>
      <c r="L100" s="33" t="e" cm="1">
        <f t="array" ref="L100">_xlfn.SWITCH(K100, 1, "Internal", 2, "External", 3, "Resource")</f>
        <v>#N/A</v>
      </c>
      <c r="N100" s="33" t="e" cm="1">
        <f t="array" ref="N100">_xlfn.SWITCH(M100, 1, "Node", 2, "Tensor", 3, "Conventional")</f>
        <v>#N/A</v>
      </c>
      <c r="O100" s="33"/>
    </row>
    <row r="101" spans="1:15" s="34" customFormat="1" ht="16" x14ac:dyDescent="0.2">
      <c r="A101" s="26">
        <v>51</v>
      </c>
      <c r="B101" s="27" t="s">
        <v>435</v>
      </c>
      <c r="C101" s="35" t="s">
        <v>436</v>
      </c>
      <c r="E101" s="25">
        <v>3</v>
      </c>
      <c r="F101" s="29" t="str" cm="1">
        <f t="array" ref="F101">_xlfn.SWITCH(E101, 1, "API Misuse", 2, "Incompatability", 3, "Type Problem", 4, "Shape Problem", 5, "Incorrect Numerical Computation", 6, "Incorrect Assignment", 7, "Incorrect Exception Handling", 8, "Misconfiguration", 9, "Concurrency", 10, "Algorithmic Error", 11, "Typo", 12, "Others", 13, "Documentation", 14, "Testing")</f>
        <v>Type Problem</v>
      </c>
      <c r="G101" s="25">
        <v>2</v>
      </c>
      <c r="H101" s="30" t="str" cm="1">
        <f t="array" ref="H101">_xlfn.SWITCH(G101, 1, "Crash", 2, "Wrong Code", 3, "Bad Performance", 4, "Hang", 5, "Build Failure", 6, "Unreported")</f>
        <v>Wrong Code</v>
      </c>
      <c r="I101" s="31">
        <v>1</v>
      </c>
      <c r="J101" s="32" t="str" cm="1">
        <f t="array" ref="J101">_xlfn.SWITCH($I101, 1, "Node Transformation", 2, "Graph Optimization", 3, "Protobuf", 4, "Tracer", 5, "Validation", 6, "Not Dis.")</f>
        <v>Node Transformation</v>
      </c>
      <c r="L101" s="33" t="e" cm="1">
        <f t="array" ref="L101">_xlfn.SWITCH(K101, 1, "Internal", 2, "External", 3, "Resource")</f>
        <v>#N/A</v>
      </c>
      <c r="M101" s="25">
        <v>1</v>
      </c>
      <c r="N101" s="33" t="str" cm="1">
        <f t="array" ref="N101">_xlfn.SWITCH(M101, 1, "Node", 2, "Tensor", 3, "Conventional")</f>
        <v>Node</v>
      </c>
      <c r="O101" s="33"/>
    </row>
    <row r="102" spans="1:15" ht="16" x14ac:dyDescent="0.2">
      <c r="H102" s="8"/>
    </row>
    <row r="103" spans="1:15" ht="16" x14ac:dyDescent="0.2">
      <c r="H103" s="8"/>
    </row>
    <row r="104" spans="1:15" ht="16" x14ac:dyDescent="0.2">
      <c r="H104" s="8"/>
    </row>
    <row r="105" spans="1:15" ht="16" x14ac:dyDescent="0.2">
      <c r="H105" s="8"/>
    </row>
    <row r="106" spans="1:15" ht="16" x14ac:dyDescent="0.2">
      <c r="H106" s="8"/>
    </row>
    <row r="107" spans="1:15" ht="16" x14ac:dyDescent="0.2">
      <c r="H107" s="8"/>
    </row>
    <row r="108" spans="1:15" ht="16" x14ac:dyDescent="0.2">
      <c r="H108" s="8"/>
    </row>
  </sheetData>
  <mergeCells count="1">
    <mergeCell ref="C46:D46"/>
  </mergeCells>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xr:uid="{00000000-0004-0000-0100-000017000000}"/>
    <hyperlink ref="C26" r:id="rId25" xr:uid="{00000000-0004-0000-0100-000018000000}"/>
    <hyperlink ref="C27" r:id="rId26" xr:uid="{00000000-0004-0000-0100-000019000000}"/>
    <hyperlink ref="C28" r:id="rId27" xr:uid="{00000000-0004-0000-0100-00001A000000}"/>
    <hyperlink ref="C29" r:id="rId28" xr:uid="{00000000-0004-0000-0100-00001B000000}"/>
    <hyperlink ref="C30" r:id="rId29" xr:uid="{00000000-0004-0000-0100-00001C000000}"/>
    <hyperlink ref="C31" r:id="rId30" xr:uid="{00000000-0004-0000-0100-00001D000000}"/>
    <hyperlink ref="C32" r:id="rId31" xr:uid="{00000000-0004-0000-0100-00001E000000}"/>
    <hyperlink ref="C33" r:id="rId32" xr:uid="{00000000-0004-0000-0100-00001F000000}"/>
    <hyperlink ref="C34" r:id="rId33" xr:uid="{00000000-0004-0000-0100-000020000000}"/>
    <hyperlink ref="C35" r:id="rId34" xr:uid="{00000000-0004-0000-0100-000021000000}"/>
    <hyperlink ref="C36" r:id="rId35" xr:uid="{00000000-0004-0000-0100-000022000000}"/>
    <hyperlink ref="C37" r:id="rId36" xr:uid="{00000000-0004-0000-0100-000023000000}"/>
    <hyperlink ref="C38" r:id="rId37" xr:uid="{00000000-0004-0000-0100-000024000000}"/>
    <hyperlink ref="C39" r:id="rId38" xr:uid="{00000000-0004-0000-0100-000025000000}"/>
    <hyperlink ref="C40" r:id="rId39" xr:uid="{00000000-0004-0000-0100-000026000000}"/>
    <hyperlink ref="C41" r:id="rId40" xr:uid="{00000000-0004-0000-0100-000027000000}"/>
    <hyperlink ref="C42" r:id="rId41" xr:uid="{00000000-0004-0000-0100-000028000000}"/>
    <hyperlink ref="C43" r:id="rId42" xr:uid="{00000000-0004-0000-0100-000029000000}"/>
    <hyperlink ref="C44" r:id="rId43" xr:uid="{00000000-0004-0000-0100-00002A000000}"/>
    <hyperlink ref="C45" r:id="rId44" xr:uid="{00000000-0004-0000-0100-00002B000000}"/>
    <hyperlink ref="C46" r:id="rId45" xr:uid="{00000000-0004-0000-0100-00002C000000}"/>
    <hyperlink ref="C47" r:id="rId46" xr:uid="{00000000-0004-0000-0100-00002D000000}"/>
    <hyperlink ref="C48" r:id="rId47" xr:uid="{00000000-0004-0000-0100-00002E000000}"/>
    <hyperlink ref="C49" r:id="rId48" xr:uid="{00000000-0004-0000-0100-00002F000000}"/>
    <hyperlink ref="C50" r:id="rId49" xr:uid="{00000000-0004-0000-0100-000030000000}"/>
    <hyperlink ref="C51" r:id="rId50" xr:uid="{00000000-0004-0000-0100-000031000000}"/>
    <hyperlink ref="C52" r:id="rId51" xr:uid="{00000000-0004-0000-0100-000032000000}"/>
    <hyperlink ref="C53" r:id="rId52" xr:uid="{00000000-0004-0000-0100-000033000000}"/>
    <hyperlink ref="C54" r:id="rId53" xr:uid="{00000000-0004-0000-0100-000034000000}"/>
    <hyperlink ref="C55" r:id="rId54" xr:uid="{00000000-0004-0000-0100-000035000000}"/>
    <hyperlink ref="C56" r:id="rId55" xr:uid="{00000000-0004-0000-0100-000036000000}"/>
    <hyperlink ref="C57" r:id="rId56" xr:uid="{00000000-0004-0000-0100-000037000000}"/>
    <hyperlink ref="C58" r:id="rId57" xr:uid="{00000000-0004-0000-0100-000038000000}"/>
    <hyperlink ref="C59" r:id="rId58" xr:uid="{00000000-0004-0000-0100-000039000000}"/>
    <hyperlink ref="C60" r:id="rId59" xr:uid="{00000000-0004-0000-0100-00003A000000}"/>
    <hyperlink ref="C61" r:id="rId60" xr:uid="{00000000-0004-0000-0100-00003B000000}"/>
    <hyperlink ref="C62" r:id="rId61" xr:uid="{00000000-0004-0000-0100-00003C000000}"/>
    <hyperlink ref="C63" r:id="rId62" xr:uid="{00000000-0004-0000-0100-00003D000000}"/>
    <hyperlink ref="C64" r:id="rId63" xr:uid="{00000000-0004-0000-0100-00003E000000}"/>
    <hyperlink ref="C65" r:id="rId64" xr:uid="{00000000-0004-0000-0100-00003F000000}"/>
    <hyperlink ref="C66" r:id="rId65" xr:uid="{00000000-0004-0000-0100-000040000000}"/>
    <hyperlink ref="C67" r:id="rId66" xr:uid="{00000000-0004-0000-0100-000041000000}"/>
    <hyperlink ref="C68" r:id="rId67" xr:uid="{00000000-0004-0000-0100-000042000000}"/>
    <hyperlink ref="C69" r:id="rId68" xr:uid="{00000000-0004-0000-0100-000043000000}"/>
    <hyperlink ref="C70" r:id="rId69" xr:uid="{00000000-0004-0000-0100-000044000000}"/>
    <hyperlink ref="C71" r:id="rId70" xr:uid="{00000000-0004-0000-0100-000045000000}"/>
    <hyperlink ref="C72" r:id="rId71" xr:uid="{00000000-0004-0000-0100-000046000000}"/>
    <hyperlink ref="C73" r:id="rId72" xr:uid="{00000000-0004-0000-0100-000047000000}"/>
    <hyperlink ref="C74" r:id="rId73" xr:uid="{00000000-0004-0000-0100-000048000000}"/>
    <hyperlink ref="C75" r:id="rId74" xr:uid="{00000000-0004-0000-0100-000049000000}"/>
    <hyperlink ref="C76" r:id="rId75" xr:uid="{00000000-0004-0000-0100-00004A000000}"/>
    <hyperlink ref="C77" r:id="rId76" xr:uid="{00000000-0004-0000-0100-00004B000000}"/>
    <hyperlink ref="C78" r:id="rId77" xr:uid="{00000000-0004-0000-0100-00004C000000}"/>
    <hyperlink ref="C79" r:id="rId78" xr:uid="{00000000-0004-0000-0100-00004D000000}"/>
    <hyperlink ref="C80" r:id="rId79" xr:uid="{00000000-0004-0000-0100-00004E000000}"/>
    <hyperlink ref="C81" r:id="rId80" xr:uid="{00000000-0004-0000-0100-00004F000000}"/>
    <hyperlink ref="C82" r:id="rId81" xr:uid="{00000000-0004-0000-0100-000050000000}"/>
    <hyperlink ref="C83" r:id="rId82" xr:uid="{00000000-0004-0000-0100-000051000000}"/>
    <hyperlink ref="C84" r:id="rId83" xr:uid="{00000000-0004-0000-0100-000052000000}"/>
    <hyperlink ref="C85" r:id="rId84" xr:uid="{00000000-0004-0000-0100-000053000000}"/>
    <hyperlink ref="C86" r:id="rId85" xr:uid="{00000000-0004-0000-0100-000054000000}"/>
    <hyperlink ref="C87" r:id="rId86" xr:uid="{00000000-0004-0000-0100-000055000000}"/>
    <hyperlink ref="C88" r:id="rId87" xr:uid="{00000000-0004-0000-0100-000056000000}"/>
    <hyperlink ref="C89" r:id="rId88" xr:uid="{00000000-0004-0000-0100-000057000000}"/>
    <hyperlink ref="C90" r:id="rId89" xr:uid="{00000000-0004-0000-0100-000058000000}"/>
    <hyperlink ref="C91" r:id="rId90" xr:uid="{00000000-0004-0000-0100-000059000000}"/>
    <hyperlink ref="C92" r:id="rId91" xr:uid="{00000000-0004-0000-0100-00005A000000}"/>
    <hyperlink ref="C93" r:id="rId92" xr:uid="{00000000-0004-0000-0100-00005B000000}"/>
    <hyperlink ref="C94" r:id="rId93" xr:uid="{00000000-0004-0000-0100-00005C000000}"/>
    <hyperlink ref="C95" r:id="rId94" xr:uid="{00000000-0004-0000-0100-00005D000000}"/>
    <hyperlink ref="C96" r:id="rId95" xr:uid="{00000000-0004-0000-0100-00005E000000}"/>
    <hyperlink ref="C97" r:id="rId96" xr:uid="{00000000-0004-0000-0100-00005F000000}"/>
    <hyperlink ref="C98" r:id="rId97" xr:uid="{00000000-0004-0000-0100-000060000000}"/>
    <hyperlink ref="C99" r:id="rId98" xr:uid="{00000000-0004-0000-0100-000061000000}"/>
    <hyperlink ref="C100" r:id="rId99" xr:uid="{00000000-0004-0000-0100-000062000000}"/>
    <hyperlink ref="C101" r:id="rId100" xr:uid="{00000000-0004-0000-0100-00006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11"/>
  <sheetViews>
    <sheetView workbookViewId="0"/>
  </sheetViews>
  <sheetFormatPr baseColWidth="10" defaultColWidth="12.6640625" defaultRowHeight="15.75" customHeight="1" x14ac:dyDescent="0.15"/>
  <cols>
    <col min="2" max="2" width="30.6640625" customWidth="1"/>
    <col min="5" max="5" width="10.83203125" customWidth="1"/>
    <col min="6" max="6" width="10.33203125" customWidth="1"/>
    <col min="7" max="7" width="10.1640625" customWidth="1"/>
    <col min="8" max="9" width="9.6640625" customWidth="1"/>
    <col min="10" max="10" width="10.1640625" customWidth="1"/>
    <col min="11" max="11" width="10.33203125" customWidth="1"/>
    <col min="12" max="12" width="11.5" customWidth="1"/>
    <col min="13" max="13" width="11.1640625" customWidth="1"/>
    <col min="14" max="14" width="9.1640625" customWidth="1"/>
  </cols>
  <sheetData>
    <row r="1" spans="1:14" ht="15.75" customHeight="1" x14ac:dyDescent="0.15">
      <c r="A1" s="16"/>
      <c r="B1" s="1"/>
      <c r="C1" s="1"/>
      <c r="D1" s="1"/>
      <c r="E1" s="23" t="s">
        <v>437</v>
      </c>
      <c r="F1" s="22"/>
      <c r="G1" s="22"/>
      <c r="H1" s="22"/>
      <c r="I1" s="22"/>
      <c r="J1" s="24" t="s">
        <v>438</v>
      </c>
      <c r="K1" s="22"/>
      <c r="L1" s="22"/>
      <c r="M1" s="22"/>
      <c r="N1" s="22"/>
    </row>
    <row r="2" spans="1:14" ht="15.75" customHeight="1" x14ac:dyDescent="0.15">
      <c r="A2" s="16" t="s">
        <v>0</v>
      </c>
      <c r="B2" s="1" t="s">
        <v>1</v>
      </c>
      <c r="C2" s="2" t="s">
        <v>2</v>
      </c>
      <c r="D2" s="1" t="s">
        <v>3</v>
      </c>
      <c r="E2" s="14" t="s">
        <v>4</v>
      </c>
      <c r="F2" s="14" t="s">
        <v>6</v>
      </c>
      <c r="G2" s="14" t="s">
        <v>8</v>
      </c>
      <c r="H2" s="14" t="s">
        <v>10</v>
      </c>
      <c r="I2" s="14" t="s">
        <v>12</v>
      </c>
      <c r="J2" s="17" t="s">
        <v>4</v>
      </c>
      <c r="K2" s="17" t="s">
        <v>6</v>
      </c>
      <c r="L2" s="17" t="s">
        <v>8</v>
      </c>
      <c r="M2" s="17" t="s">
        <v>10</v>
      </c>
      <c r="N2" s="17" t="s">
        <v>12</v>
      </c>
    </row>
    <row r="3" spans="1:14" x14ac:dyDescent="0.2">
      <c r="A3" s="8">
        <v>291</v>
      </c>
      <c r="B3" s="11" t="s">
        <v>30</v>
      </c>
      <c r="C3" s="18" t="s">
        <v>31</v>
      </c>
      <c r="D3" s="1"/>
      <c r="E3" s="15">
        <v>10</v>
      </c>
      <c r="F3" s="15">
        <v>1</v>
      </c>
      <c r="G3" s="15">
        <v>4</v>
      </c>
      <c r="H3" s="14"/>
      <c r="I3" s="14"/>
      <c r="J3" s="19">
        <v>10</v>
      </c>
      <c r="K3" s="19">
        <v>1</v>
      </c>
      <c r="L3" s="19">
        <v>4</v>
      </c>
      <c r="M3" s="17"/>
      <c r="N3" s="17"/>
    </row>
    <row r="4" spans="1:14" x14ac:dyDescent="0.2">
      <c r="A4" s="8">
        <v>3</v>
      </c>
      <c r="B4" s="11" t="s">
        <v>38</v>
      </c>
      <c r="C4" s="18" t="s">
        <v>39</v>
      </c>
      <c r="D4" s="1"/>
      <c r="E4" s="15">
        <v>3</v>
      </c>
      <c r="F4" s="15">
        <v>2</v>
      </c>
      <c r="G4" s="15">
        <v>1</v>
      </c>
      <c r="H4" s="14"/>
      <c r="I4" s="15">
        <v>1</v>
      </c>
      <c r="J4" s="19">
        <v>3</v>
      </c>
      <c r="K4" s="19">
        <v>2</v>
      </c>
      <c r="L4" s="19">
        <v>1</v>
      </c>
      <c r="M4" s="17"/>
      <c r="N4" s="19">
        <v>1</v>
      </c>
    </row>
    <row r="5" spans="1:14" x14ac:dyDescent="0.2">
      <c r="A5" s="8">
        <v>132</v>
      </c>
      <c r="B5" s="11" t="s">
        <v>84</v>
      </c>
      <c r="C5" s="18" t="s">
        <v>85</v>
      </c>
      <c r="D5" s="1"/>
      <c r="E5" s="15">
        <v>3</v>
      </c>
      <c r="F5" s="15">
        <v>1</v>
      </c>
      <c r="G5" s="15">
        <v>1</v>
      </c>
      <c r="H5" s="14"/>
      <c r="I5" s="15">
        <v>1</v>
      </c>
      <c r="J5" s="19">
        <v>3</v>
      </c>
      <c r="K5" s="19">
        <v>1</v>
      </c>
      <c r="L5" s="19">
        <v>1</v>
      </c>
      <c r="M5" s="17"/>
      <c r="N5" s="19">
        <v>1</v>
      </c>
    </row>
    <row r="6" spans="1:14" x14ac:dyDescent="0.2">
      <c r="A6" s="8">
        <v>4</v>
      </c>
      <c r="B6" s="11" t="s">
        <v>106</v>
      </c>
      <c r="C6" s="18" t="s">
        <v>107</v>
      </c>
      <c r="D6" s="1"/>
      <c r="E6" s="15">
        <v>3</v>
      </c>
      <c r="F6" s="15">
        <v>1</v>
      </c>
      <c r="G6" s="15">
        <v>1</v>
      </c>
      <c r="H6" s="14"/>
      <c r="I6" s="15">
        <v>1</v>
      </c>
      <c r="J6" s="19">
        <v>3</v>
      </c>
      <c r="K6" s="19">
        <v>1</v>
      </c>
      <c r="L6" s="19">
        <v>1</v>
      </c>
      <c r="M6" s="17"/>
      <c r="N6" s="19">
        <v>1</v>
      </c>
    </row>
    <row r="7" spans="1:14" x14ac:dyDescent="0.2">
      <c r="A7" s="8">
        <v>9</v>
      </c>
      <c r="B7" s="11" t="s">
        <v>130</v>
      </c>
      <c r="C7" s="18" t="s">
        <v>131</v>
      </c>
      <c r="D7" s="1"/>
      <c r="E7" s="15">
        <v>14</v>
      </c>
      <c r="F7" s="15">
        <v>6</v>
      </c>
      <c r="G7" s="15">
        <v>6</v>
      </c>
      <c r="H7" s="14"/>
      <c r="I7" s="14"/>
      <c r="J7" s="19">
        <v>14</v>
      </c>
      <c r="K7" s="19">
        <v>6</v>
      </c>
      <c r="L7" s="19">
        <v>6</v>
      </c>
      <c r="M7" s="17"/>
      <c r="N7" s="17"/>
    </row>
    <row r="8" spans="1:14" ht="15.75" customHeight="1" x14ac:dyDescent="0.15">
      <c r="A8" s="7">
        <v>90</v>
      </c>
      <c r="B8" s="1" t="s">
        <v>166</v>
      </c>
      <c r="C8" s="20" t="s">
        <v>167</v>
      </c>
      <c r="D8" s="1"/>
      <c r="E8" s="15">
        <v>3</v>
      </c>
      <c r="F8" s="15">
        <v>2</v>
      </c>
      <c r="G8" s="15">
        <v>1</v>
      </c>
      <c r="H8" s="14"/>
      <c r="I8" s="15">
        <v>1</v>
      </c>
      <c r="J8" s="19">
        <v>3</v>
      </c>
      <c r="K8" s="19">
        <v>2</v>
      </c>
      <c r="L8" s="19">
        <v>1</v>
      </c>
      <c r="M8" s="17"/>
      <c r="N8" s="19">
        <v>1</v>
      </c>
    </row>
    <row r="9" spans="1:14" x14ac:dyDescent="0.2">
      <c r="A9" s="8">
        <v>44</v>
      </c>
      <c r="B9" s="11" t="s">
        <v>190</v>
      </c>
      <c r="C9" s="18" t="s">
        <v>191</v>
      </c>
      <c r="D9" s="1"/>
      <c r="E9" s="15">
        <v>4</v>
      </c>
      <c r="F9" s="15">
        <v>2</v>
      </c>
      <c r="G9" s="15">
        <v>1</v>
      </c>
      <c r="H9" s="14"/>
      <c r="I9" s="14"/>
      <c r="J9" s="19">
        <v>4</v>
      </c>
      <c r="K9" s="19">
        <v>2</v>
      </c>
      <c r="L9" s="19">
        <v>1</v>
      </c>
      <c r="M9" s="17"/>
      <c r="N9" s="17"/>
    </row>
    <row r="10" spans="1:14" x14ac:dyDescent="0.2">
      <c r="A10" s="8">
        <v>226</v>
      </c>
      <c r="B10" s="11" t="s">
        <v>210</v>
      </c>
      <c r="C10" s="18" t="s">
        <v>211</v>
      </c>
      <c r="D10" s="1"/>
      <c r="E10" s="15">
        <v>12</v>
      </c>
      <c r="F10" s="15">
        <v>1</v>
      </c>
      <c r="G10" s="15">
        <v>2</v>
      </c>
      <c r="H10" s="14"/>
      <c r="I10" s="14"/>
      <c r="J10" s="19">
        <v>12</v>
      </c>
      <c r="K10" s="19">
        <v>1</v>
      </c>
      <c r="L10" s="19">
        <v>2</v>
      </c>
      <c r="M10" s="17"/>
      <c r="N10" s="17"/>
    </row>
    <row r="11" spans="1:14" x14ac:dyDescent="0.2">
      <c r="A11" s="8">
        <v>209</v>
      </c>
      <c r="B11" s="11" t="s">
        <v>230</v>
      </c>
      <c r="C11" s="18" t="s">
        <v>231</v>
      </c>
      <c r="D11" s="1"/>
      <c r="E11" s="15">
        <v>2</v>
      </c>
      <c r="F11" s="15">
        <v>1</v>
      </c>
      <c r="G11" s="15">
        <v>1</v>
      </c>
      <c r="H11" s="15">
        <v>2</v>
      </c>
      <c r="I11" s="14"/>
      <c r="J11" s="19">
        <v>2</v>
      </c>
      <c r="K11" s="19">
        <v>1</v>
      </c>
      <c r="L11" s="19">
        <v>1</v>
      </c>
      <c r="M11" s="19">
        <v>2</v>
      </c>
      <c r="N11" s="17"/>
    </row>
  </sheetData>
  <mergeCells count="2">
    <mergeCell ref="E1:I1"/>
    <mergeCell ref="J1:N1"/>
  </mergeCells>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 ref="C9" r:id="rId8" xr:uid="{00000000-0004-0000-0200-000007000000}"/>
    <hyperlink ref="C10" r:id="rId9" xr:uid="{00000000-0004-0000-0200-000008000000}"/>
    <hyperlink ref="C11" r:id="rId10" xr:uid="{00000000-0004-0000-0200-000009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O11"/>
  <sheetViews>
    <sheetView workbookViewId="0"/>
  </sheetViews>
  <sheetFormatPr baseColWidth="10" defaultColWidth="12.6640625" defaultRowHeight="15.75" customHeight="1" x14ac:dyDescent="0.15"/>
  <cols>
    <col min="5" max="5" width="13" customWidth="1"/>
    <col min="6" max="6" width="12.6640625" customWidth="1"/>
    <col min="7" max="7" width="12" customWidth="1"/>
    <col min="8" max="8" width="11.1640625" customWidth="1"/>
    <col min="9" max="9" width="10.5" customWidth="1"/>
  </cols>
  <sheetData>
    <row r="1" spans="1:15" ht="15.75" customHeight="1" x14ac:dyDescent="0.15">
      <c r="A1" s="16"/>
      <c r="B1" s="1"/>
      <c r="C1" s="1"/>
      <c r="D1" s="1"/>
      <c r="E1" s="23" t="s">
        <v>437</v>
      </c>
      <c r="F1" s="22"/>
      <c r="G1" s="22"/>
      <c r="H1" s="22"/>
      <c r="I1" s="22"/>
      <c r="J1" s="24" t="s">
        <v>438</v>
      </c>
      <c r="K1" s="22"/>
      <c r="L1" s="22"/>
      <c r="M1" s="22"/>
      <c r="N1" s="22"/>
      <c r="O1" s="22"/>
    </row>
    <row r="2" spans="1:15" ht="15.75" customHeight="1" x14ac:dyDescent="0.15">
      <c r="A2" s="16" t="s">
        <v>0</v>
      </c>
      <c r="B2" s="1" t="s">
        <v>1</v>
      </c>
      <c r="C2" s="1" t="s">
        <v>2</v>
      </c>
      <c r="D2" s="1" t="s">
        <v>3</v>
      </c>
      <c r="E2" s="14" t="s">
        <v>4</v>
      </c>
      <c r="F2" s="14" t="s">
        <v>6</v>
      </c>
      <c r="G2" s="14" t="s">
        <v>8</v>
      </c>
      <c r="H2" s="14" t="s">
        <v>10</v>
      </c>
      <c r="I2" s="14" t="s">
        <v>12</v>
      </c>
      <c r="J2" s="17" t="s">
        <v>4</v>
      </c>
      <c r="K2" s="17" t="s">
        <v>6</v>
      </c>
      <c r="L2" s="17" t="s">
        <v>8</v>
      </c>
      <c r="M2" s="17" t="s">
        <v>10</v>
      </c>
      <c r="N2" s="17" t="s">
        <v>12</v>
      </c>
      <c r="O2" s="21"/>
    </row>
    <row r="3" spans="1:15" x14ac:dyDescent="0.2">
      <c r="A3" s="8">
        <v>26</v>
      </c>
      <c r="B3" s="11" t="s">
        <v>238</v>
      </c>
      <c r="C3" s="18" t="s">
        <v>239</v>
      </c>
      <c r="D3" s="1"/>
      <c r="E3" s="15">
        <v>2</v>
      </c>
      <c r="F3" s="15">
        <v>2</v>
      </c>
      <c r="G3" s="15">
        <v>1</v>
      </c>
      <c r="H3" s="15">
        <v>2</v>
      </c>
      <c r="I3" s="14"/>
      <c r="J3" s="19">
        <v>2</v>
      </c>
      <c r="K3" s="19">
        <v>2</v>
      </c>
      <c r="L3" s="19">
        <v>1</v>
      </c>
      <c r="M3" s="19">
        <v>2</v>
      </c>
      <c r="N3" s="17"/>
      <c r="O3" s="21"/>
    </row>
    <row r="4" spans="1:15" x14ac:dyDescent="0.2">
      <c r="A4" s="8">
        <v>144</v>
      </c>
      <c r="B4" s="11" t="s">
        <v>264</v>
      </c>
      <c r="C4" s="18" t="s">
        <v>265</v>
      </c>
      <c r="D4" s="1"/>
      <c r="E4" s="15">
        <v>1</v>
      </c>
      <c r="F4" s="15">
        <v>1</v>
      </c>
      <c r="G4" s="15">
        <v>1</v>
      </c>
      <c r="H4" s="14"/>
      <c r="I4" s="14"/>
      <c r="J4" s="19">
        <v>1</v>
      </c>
      <c r="K4" s="19">
        <v>1</v>
      </c>
      <c r="L4" s="19">
        <v>1</v>
      </c>
      <c r="M4" s="17"/>
      <c r="N4" s="17"/>
      <c r="O4" s="21"/>
    </row>
    <row r="5" spans="1:15" x14ac:dyDescent="0.2">
      <c r="A5" s="8">
        <v>61</v>
      </c>
      <c r="B5" s="11" t="s">
        <v>292</v>
      </c>
      <c r="C5" s="18" t="s">
        <v>293</v>
      </c>
      <c r="D5" s="1"/>
      <c r="E5" s="15">
        <v>3</v>
      </c>
      <c r="F5" s="15">
        <v>2</v>
      </c>
      <c r="G5" s="15">
        <v>1</v>
      </c>
      <c r="H5" s="14"/>
      <c r="I5" s="15">
        <v>1</v>
      </c>
      <c r="J5" s="19">
        <v>3</v>
      </c>
      <c r="K5" s="19">
        <v>2</v>
      </c>
      <c r="L5" s="19">
        <v>1</v>
      </c>
      <c r="M5" s="17"/>
      <c r="N5" s="19">
        <v>1</v>
      </c>
      <c r="O5" s="21"/>
    </row>
    <row r="6" spans="1:15" x14ac:dyDescent="0.2">
      <c r="A6" s="8">
        <v>32</v>
      </c>
      <c r="B6" s="11" t="s">
        <v>314</v>
      </c>
      <c r="C6" s="18" t="s">
        <v>315</v>
      </c>
      <c r="D6" s="1"/>
      <c r="E6" s="15">
        <v>10</v>
      </c>
      <c r="F6" s="15">
        <v>2</v>
      </c>
      <c r="G6" s="15">
        <v>2</v>
      </c>
      <c r="H6" s="14"/>
      <c r="I6" s="14"/>
      <c r="J6" s="19">
        <v>10</v>
      </c>
      <c r="K6" s="19">
        <v>2</v>
      </c>
      <c r="L6" s="19">
        <v>2</v>
      </c>
      <c r="M6" s="17"/>
      <c r="N6" s="17"/>
      <c r="O6" s="21"/>
    </row>
    <row r="7" spans="1:15" x14ac:dyDescent="0.2">
      <c r="A7" s="8">
        <v>25</v>
      </c>
      <c r="B7" s="11" t="s">
        <v>345</v>
      </c>
      <c r="C7" s="18" t="s">
        <v>346</v>
      </c>
      <c r="D7" s="1"/>
      <c r="E7" s="15">
        <v>4</v>
      </c>
      <c r="F7" s="15">
        <v>2</v>
      </c>
      <c r="G7" s="15">
        <v>1</v>
      </c>
      <c r="H7" s="14"/>
      <c r="I7" s="14"/>
      <c r="J7" s="19">
        <v>4</v>
      </c>
      <c r="K7" s="19">
        <v>2</v>
      </c>
      <c r="L7" s="19">
        <v>1</v>
      </c>
      <c r="M7" s="17"/>
      <c r="N7" s="17"/>
      <c r="O7" s="21"/>
    </row>
    <row r="8" spans="1:15" x14ac:dyDescent="0.2">
      <c r="A8" s="8">
        <v>133</v>
      </c>
      <c r="B8" s="11" t="s">
        <v>361</v>
      </c>
      <c r="C8" s="18" t="s">
        <v>362</v>
      </c>
      <c r="D8" s="1"/>
      <c r="E8" s="15">
        <v>1</v>
      </c>
      <c r="F8" s="15">
        <v>1</v>
      </c>
      <c r="G8" s="15">
        <v>1</v>
      </c>
      <c r="H8" s="14"/>
      <c r="I8" s="14"/>
      <c r="J8" s="19">
        <v>1</v>
      </c>
      <c r="K8" s="19">
        <v>1</v>
      </c>
      <c r="L8" s="19">
        <v>1</v>
      </c>
      <c r="M8" s="17"/>
      <c r="N8" s="17"/>
      <c r="O8" s="21"/>
    </row>
    <row r="9" spans="1:15" x14ac:dyDescent="0.2">
      <c r="A9" s="8">
        <v>229</v>
      </c>
      <c r="B9" s="11" t="s">
        <v>383</v>
      </c>
      <c r="C9" s="18" t="s">
        <v>384</v>
      </c>
      <c r="D9" s="1"/>
      <c r="E9" s="15">
        <v>12</v>
      </c>
      <c r="F9" s="15">
        <v>1</v>
      </c>
      <c r="G9" s="15">
        <v>4</v>
      </c>
      <c r="H9" s="14"/>
      <c r="I9" s="14"/>
      <c r="J9" s="19">
        <v>12</v>
      </c>
      <c r="K9" s="19">
        <v>1</v>
      </c>
      <c r="L9" s="19">
        <v>4</v>
      </c>
      <c r="M9" s="17"/>
      <c r="N9" s="17"/>
      <c r="O9" s="21"/>
    </row>
    <row r="10" spans="1:15" x14ac:dyDescent="0.2">
      <c r="A10" s="8">
        <v>0</v>
      </c>
      <c r="B10" s="11" t="s">
        <v>415</v>
      </c>
      <c r="C10" s="18" t="s">
        <v>416</v>
      </c>
      <c r="D10" s="1"/>
      <c r="E10" s="15">
        <v>2</v>
      </c>
      <c r="F10" s="15">
        <v>1</v>
      </c>
      <c r="G10" s="15">
        <v>1</v>
      </c>
      <c r="H10" s="15">
        <v>2</v>
      </c>
      <c r="I10" s="14"/>
      <c r="J10" s="19">
        <v>2</v>
      </c>
      <c r="K10" s="19">
        <v>1</v>
      </c>
      <c r="L10" s="19">
        <v>1</v>
      </c>
      <c r="M10" s="19">
        <v>2</v>
      </c>
      <c r="N10" s="17"/>
      <c r="O10" s="21"/>
    </row>
    <row r="11" spans="1:15" x14ac:dyDescent="0.2">
      <c r="A11" s="8">
        <v>5</v>
      </c>
      <c r="B11" s="11" t="s">
        <v>433</v>
      </c>
      <c r="C11" s="18" t="s">
        <v>434</v>
      </c>
      <c r="D11" s="1"/>
      <c r="E11" s="15">
        <v>10</v>
      </c>
      <c r="F11" s="15">
        <v>3</v>
      </c>
      <c r="G11" s="15">
        <v>2</v>
      </c>
      <c r="H11" s="14"/>
      <c r="I11" s="14"/>
      <c r="J11" s="19">
        <v>10</v>
      </c>
      <c r="K11" s="19">
        <v>3</v>
      </c>
      <c r="L11" s="19">
        <v>2</v>
      </c>
      <c r="M11" s="17"/>
      <c r="N11" s="17"/>
      <c r="O11" s="21"/>
    </row>
  </sheetData>
  <mergeCells count="2">
    <mergeCell ref="E1:I1"/>
    <mergeCell ref="J1:O1"/>
  </mergeCells>
  <hyperlinks>
    <hyperlink ref="C3" r:id="rId1" xr:uid="{00000000-0004-0000-0300-000000000000}"/>
    <hyperlink ref="C4" r:id="rId2" xr:uid="{00000000-0004-0000-0300-000001000000}"/>
    <hyperlink ref="C5" r:id="rId3" xr:uid="{00000000-0004-0000-0300-000002000000}"/>
    <hyperlink ref="C6" r:id="rId4" xr:uid="{00000000-0004-0000-0300-000003000000}"/>
    <hyperlink ref="C7" r:id="rId5" xr:uid="{00000000-0004-0000-0300-000004000000}"/>
    <hyperlink ref="C8" r:id="rId6" xr:uid="{00000000-0004-0000-0300-000005000000}"/>
    <hyperlink ref="C9" r:id="rId7" xr:uid="{00000000-0004-0000-0300-000006000000}"/>
    <hyperlink ref="C10" r:id="rId8" xr:uid="{00000000-0004-0000-0300-000007000000}"/>
    <hyperlink ref="C11" r:id="rId9" xr:uid="{00000000-0004-0000-03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PyTorch</vt:lpstr>
      <vt:lpstr>tf2onnx</vt:lpstr>
      <vt:lpstr>PT Drift Testing</vt:lpstr>
      <vt:lpstr>TF Drift 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Purvish Jajal</cp:lastModifiedBy>
  <dcterms:modified xsi:type="dcterms:W3CDTF">2023-03-30T16:49:25Z</dcterms:modified>
</cp:coreProperties>
</file>