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80" yWindow="3660" windowWidth="15720" windowHeight="7220"/>
  </bookViews>
  <sheets>
    <sheet name="Matrix" sheetId="1" r:id="rId1"/>
    <sheet name="Modules-Pinouts" sheetId="4" r:id="rId2"/>
    <sheet name="Wire Types" sheetId="5" r:id="rId3"/>
    <sheet name="Matrix-old" sheetId="6" r:id="rId4"/>
  </sheets>
  <definedNames>
    <definedName name="_xlnm.Print_Area" localSheetId="0">Matrix!$A$1:$DO$56</definedName>
  </definedNames>
  <calcPr calcId="145621"/>
</workbook>
</file>

<file path=xl/calcChain.xml><?xml version="1.0" encoding="utf-8"?>
<calcChain xmlns="http://schemas.openxmlformats.org/spreadsheetml/2006/main">
  <c r="F16" i="5" l="1"/>
  <c r="G16" i="5" s="1"/>
  <c r="H16" i="5" s="1"/>
  <c r="J26" i="5"/>
  <c r="J27" i="5"/>
  <c r="J25" i="5"/>
  <c r="B24" i="5"/>
  <c r="C24" i="5" s="1"/>
  <c r="B25" i="5"/>
  <c r="C25" i="5"/>
  <c r="B26" i="5"/>
  <c r="C26" i="5"/>
  <c r="B27" i="5"/>
  <c r="C27" i="5" s="1"/>
  <c r="B30" i="5"/>
  <c r="C30" i="5" s="1"/>
  <c r="B29" i="5"/>
  <c r="C29" i="5" s="1"/>
  <c r="B28" i="5"/>
  <c r="C28" i="5" s="1"/>
  <c r="C34" i="5"/>
  <c r="B39" i="5"/>
  <c r="C39" i="5" s="1"/>
  <c r="B38" i="5"/>
  <c r="C38" i="5" s="1"/>
  <c r="B37" i="5"/>
  <c r="C37" i="5" s="1"/>
  <c r="B36" i="5"/>
  <c r="C36" i="5" s="1"/>
  <c r="B35" i="5"/>
  <c r="C35" i="5" s="1"/>
  <c r="B34" i="5"/>
  <c r="B33" i="5"/>
  <c r="C33" i="5" s="1"/>
  <c r="B32" i="5"/>
  <c r="C32" i="5" s="1"/>
  <c r="B31" i="5"/>
  <c r="C31" i="5" s="1"/>
  <c r="J31" i="5" s="1"/>
  <c r="F14" i="5"/>
  <c r="G14" i="5" s="1"/>
  <c r="H14" i="5" s="1"/>
  <c r="H12" i="5"/>
  <c r="H10" i="5"/>
  <c r="F12" i="5"/>
  <c r="G12" i="5" s="1"/>
  <c r="C12" i="5"/>
  <c r="G10" i="5"/>
  <c r="F10" i="5"/>
  <c r="C10" i="5"/>
</calcChain>
</file>

<file path=xl/sharedStrings.xml><?xml version="1.0" encoding="utf-8"?>
<sst xmlns="http://schemas.openxmlformats.org/spreadsheetml/2006/main" count="1268" uniqueCount="291">
  <si>
    <t>Balance Bot Electrical Connections</t>
  </si>
  <si>
    <t>Function</t>
  </si>
  <si>
    <t>Physical Pin</t>
  </si>
  <si>
    <t>Connector Type</t>
  </si>
  <si>
    <t>+3.3 V</t>
  </si>
  <si>
    <t>Ground</t>
  </si>
  <si>
    <t>Power for 5 Sensors</t>
  </si>
  <si>
    <t>Ground for All</t>
  </si>
  <si>
    <t>GPIO4</t>
  </si>
  <si>
    <t>Functional Pin</t>
  </si>
  <si>
    <t>Left Wheel Fwd.</t>
  </si>
  <si>
    <t>Left Wheel Rwd.</t>
  </si>
  <si>
    <t>Right Wheel Fwd.</t>
  </si>
  <si>
    <t>Right Wheel Rwd.</t>
  </si>
  <si>
    <t>Left Arm Fwd.</t>
  </si>
  <si>
    <t>Left Arm Rwd.</t>
  </si>
  <si>
    <t>Right Arm Fwd.</t>
  </si>
  <si>
    <t>Right Arm Rwd.</t>
  </si>
  <si>
    <t>Left Wheel Encoder</t>
  </si>
  <si>
    <t>Right Wheel Encoder</t>
  </si>
  <si>
    <t>Left Arm Encoder</t>
  </si>
  <si>
    <t>Right Arm Encoder</t>
  </si>
  <si>
    <t>GPIO5</t>
  </si>
  <si>
    <t>GPIO6</t>
  </si>
  <si>
    <t>GPIO13</t>
  </si>
  <si>
    <t>GPIO19</t>
  </si>
  <si>
    <t>GPIO26</t>
  </si>
  <si>
    <t>GPIO21</t>
  </si>
  <si>
    <t>GPIO20</t>
  </si>
  <si>
    <t>GPIO16</t>
  </si>
  <si>
    <t>GPIO17</t>
  </si>
  <si>
    <t>GPIO27</t>
  </si>
  <si>
    <t>GPIO22</t>
  </si>
  <si>
    <t>Component</t>
  </si>
  <si>
    <t>Power for Pi</t>
  </si>
  <si>
    <t>USB-C</t>
  </si>
  <si>
    <t>Output +</t>
  </si>
  <si>
    <t>Common Negative</t>
  </si>
  <si>
    <t>Input +</t>
  </si>
  <si>
    <t>Enable Port</t>
  </si>
  <si>
    <t>PCB Hole</t>
  </si>
  <si>
    <t>7.4 V In from Batteries</t>
  </si>
  <si>
    <t>Enable from Pi</t>
  </si>
  <si>
    <t>Enable Power to Wheels</t>
  </si>
  <si>
    <t>Enable Power to Arms</t>
  </si>
  <si>
    <t>GPIO12</t>
  </si>
  <si>
    <t>GPIO25</t>
  </si>
  <si>
    <t>□.64 mm Pin</t>
  </si>
  <si>
    <t>· Short Cable with Switch
· X mm USB-C Cable</t>
  </si>
  <si>
    <t>Gnd to Pi</t>
  </si>
  <si>
    <t>Gnd to 7.4 V Battery Pack</t>
  </si>
  <si>
    <t>Gnd to Wheel Voltage Reg.</t>
  </si>
  <si>
    <t>Gnd to Arm Voltage Reg.</t>
  </si>
  <si>
    <t>Gnd to Wheel Motor Controler</t>
  </si>
  <si>
    <t>Gnd to Arm Motor Controler</t>
  </si>
  <si>
    <t>Gnd - Empty</t>
  </si>
  <si>
    <t>N/A</t>
  </si>
  <si>
    <t>Gnd to Lower Shelf Gnd Rail</t>
  </si>
  <si>
    <t>+3.3 V to Lower Shelf +3.3 Volt Rail</t>
  </si>
  <si>
    <t>3.3 V to Left Arm Sensor</t>
  </si>
  <si>
    <t>3.3 V to Right Arm Sensor</t>
  </si>
  <si>
    <t>+3.3 V Empty</t>
  </si>
  <si>
    <t>Power for Motors</t>
  </si>
  <si>
    <t>Bare Wire</t>
  </si>
  <si>
    <t>Power for Electronics</t>
  </si>
  <si>
    <t>Soldier Tab</t>
  </si>
  <si>
    <t>Up Front</t>
  </si>
  <si>
    <t>Down Front</t>
  </si>
  <si>
    <t>+Up to 6 V to Lift Arm Up</t>
  </si>
  <si>
    <t>+Up to 6 V to Lower Arm Down</t>
  </si>
  <si>
    <t>VB+</t>
  </si>
  <si>
    <t>VB-</t>
  </si>
  <si>
    <t>M1A-IN</t>
  </si>
  <si>
    <t>M1B-IN</t>
  </si>
  <si>
    <t>M2A-IN</t>
  </si>
  <si>
    <t>M2B-IN</t>
  </si>
  <si>
    <t>M1A-OUT</t>
  </si>
  <si>
    <t>M1B-OUT</t>
  </si>
  <si>
    <t>M2A-OUT</t>
  </si>
  <si>
    <t>M2B-OUT</t>
  </si>
  <si>
    <t>GND</t>
  </si>
  <si>
    <t>Green Left</t>
  </si>
  <si>
    <t>Green Right</t>
  </si>
  <si>
    <t>Black Left Left</t>
  </si>
  <si>
    <t>Black Left Right</t>
  </si>
  <si>
    <t>Black Right Left</t>
  </si>
  <si>
    <t>Black Right Right</t>
  </si>
  <si>
    <t xml:space="preserve"> </t>
  </si>
  <si>
    <t>+6 V in from Reg.</t>
  </si>
  <si>
    <t>GND to Mid. Shelf Rail</t>
  </si>
  <si>
    <t>+V Out to Left Wheel Motor Fwd.</t>
  </si>
  <si>
    <t>+V Out to Left Wheel Motor Rwd.</t>
  </si>
  <si>
    <t>+V Out to Right Wheel Motor Fwd.</t>
  </si>
  <si>
    <t>+V Out to Right Wheel Motor Rwd.</t>
  </si>
  <si>
    <t>+V Level in For Left Wheel Motor Speed Fwd.</t>
  </si>
  <si>
    <t>+V Level in For Left Wheel Motor Speed Rwd.</t>
  </si>
  <si>
    <t>+V Level in For Right Wheel Motor Speed Fwd.</t>
  </si>
  <si>
    <t>+V Level in For Right Wheel Motor Speed Rwd.</t>
  </si>
  <si>
    <t>+V Out to Left Arm Motor Front Up</t>
  </si>
  <si>
    <t>+V Out to Left Arm Motor Front Down</t>
  </si>
  <si>
    <t>+V Out to Right Arm Motor Front Up</t>
  </si>
  <si>
    <t>+V Out to Right Arm Motor Front Down</t>
  </si>
  <si>
    <t>+V Level in For Left Arm Motor Speed Front Up</t>
  </si>
  <si>
    <t>+V Level in For Left Arm Motor Speed Front Down</t>
  </si>
  <si>
    <t>+V Level in For Right Arm Motor Speed Front Up</t>
  </si>
  <si>
    <t>+V Level in For Right Arm Motor Speed Front Down</t>
  </si>
  <si>
    <t>Wiring instructions:</t>
  </si>
  <si>
    <t>1, VCC positive power supply 3.3-5V</t>
  </si>
  <si>
    <t>2, GND power supply is negative</t>
  </si>
  <si>
    <t>3, DO TTL switching signal output</t>
  </si>
  <si>
    <t>4, AO this module does not work</t>
  </si>
  <si>
    <t>VCC</t>
  </si>
  <si>
    <t>D0</t>
  </si>
  <si>
    <t>A0</t>
  </si>
  <si>
    <t>+3.3-5 V</t>
  </si>
  <si>
    <t>TTL output</t>
  </si>
  <si>
    <t>No Op.</t>
  </si>
  <si>
    <t>+Up to 6 V to Lift Wheel Up</t>
  </si>
  <si>
    <t>+Up to 6 V to Lower Wheel Down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</si>
  <si>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</si>
  <si>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</si>
  <si>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</si>
  <si>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</si>
  <si>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</si>
  <si>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</si>
  <si>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</si>
  <si>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</si>
  <si>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</si>
  <si>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</si>
  <si>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Vin</t>
  </si>
  <si>
    <t>3vo</t>
  </si>
  <si>
    <t>SDA</t>
  </si>
  <si>
    <t>SLC</t>
  </si>
  <si>
    <t>RST</t>
  </si>
  <si>
    <t>PS0</t>
  </si>
  <si>
    <t>PS1</t>
  </si>
  <si>
    <t>INT</t>
  </si>
  <si>
    <t>ADR</t>
  </si>
  <si>
    <t>3.3-5 V In</t>
  </si>
  <si>
    <t>3.3 V Out (up to 50 mA)</t>
  </si>
  <si>
    <t>Common Ground</t>
  </si>
  <si>
    <t>I2C Data Line</t>
  </si>
  <si>
    <t>SLC Data Line</t>
  </si>
  <si>
    <t>L-H Reset</t>
  </si>
  <si>
    <t>Mode Change</t>
  </si>
  <si>
    <t>Triggered Interrupt</t>
  </si>
  <si>
    <t>I2C Address Change</t>
  </si>
  <si>
    <t>Compact Rechargeable Power Bank (1)</t>
  </si>
  <si>
    <t>18650 x 2 Battery Cells, Switched (2)</t>
  </si>
  <si>
    <t>Raspberry Pi (3)</t>
  </si>
  <si>
    <t>Regulator, DROK Mini Voltage Reducer DC 4.5-24 V Step Down Converter Board 3 A - #1 (4)</t>
  </si>
  <si>
    <t>Regulator, DROK Mini Voltage Reducer DC 4.5-24 V Step Down Converter Board 3 A - #1 (5)</t>
  </si>
  <si>
    <t>Middle Shelf +3.3 Volt Rail (17)</t>
  </si>
  <si>
    <t>Middle Shelf GND Rail (18)</t>
  </si>
  <si>
    <t>MDD3A Motor Controller - Wheels (6)</t>
  </si>
  <si>
    <t>MDD3A Motor Controller - Arms (7)</t>
  </si>
  <si>
    <t>Left Arm Motor (10)</t>
  </si>
  <si>
    <t>Right Arm Motor (11)</t>
  </si>
  <si>
    <t>Left Wheel Motor (8)</t>
  </si>
  <si>
    <t>Right Wheel Motor (9)</t>
  </si>
  <si>
    <t>Left Arm Rotation Sensor (14)</t>
  </si>
  <si>
    <t>Left Arm Rotation Sensor (15)</t>
  </si>
  <si>
    <t>Left Wheel Rotation Sensor (12)</t>
  </si>
  <si>
    <t>Left Wheel Rotation Sensor (13)</t>
  </si>
  <si>
    <t>BNO055 Adafruit Board (16)</t>
  </si>
  <si>
    <t>Lower Shelf +3.3 Volt Rail (19)</t>
  </si>
  <si>
    <t>+3.3 V to Middle Shelf +3.3 Volt Rail</t>
  </si>
  <si>
    <t>3.3 V to Left Wheel Sensor</t>
  </si>
  <si>
    <t>3.3 V to Right Wheel Sensor</t>
  </si>
  <si>
    <t>3.3 V to BNO055 Sensor</t>
  </si>
  <si>
    <t>GND to Left Wheel Sensor</t>
  </si>
  <si>
    <t>GND to Right Wheel Sensor</t>
  </si>
  <si>
    <t>GND to BNO055 Sensor</t>
  </si>
  <si>
    <t>GND from Middle Shelf Gnd Rail</t>
  </si>
  <si>
    <t>GND to Left Arm Sensor</t>
  </si>
  <si>
    <t>GND to Right Arm Sensor</t>
  </si>
  <si>
    <t>GND from Mid. Shelf GND Rail</t>
  </si>
  <si>
    <t>+6 V Out to Wheel Motor Controller</t>
  </si>
  <si>
    <t>Lower Shelf GND Rail (20)</t>
  </si>
  <si>
    <t>Power In</t>
  </si>
  <si>
    <t>~100 mm USB-C M-F Cord With Switch
 X mm USB-C M-M Cord</t>
  </si>
  <si>
    <t>+7.4 Volt</t>
  </si>
  <si>
    <t>+3.3 V from Raspberry Pi</t>
  </si>
  <si>
    <t>AWG</t>
  </si>
  <si>
    <t>Length (mm)</t>
  </si>
  <si>
    <t>Current (A)</t>
  </si>
  <si>
    <t>Voltage Drop (%)</t>
  </si>
  <si>
    <t>Voltage (V)</t>
  </si>
  <si>
    <t>Voltage Drop / 100 ft</t>
  </si>
  <si>
    <t>Voltage Drop (V) / Length</t>
  </si>
  <si>
    <t>Length (ft)</t>
  </si>
  <si>
    <t>AWG Gauge</t>
  </si>
  <si>
    <t>Solid Dia. (mm)</t>
  </si>
  <si>
    <t>Solid Area (mm^2)</t>
  </si>
  <si>
    <t>7 Strands Area (mm^2)</t>
  </si>
  <si>
    <t>Wrapped Wire I have in Red, Green, Black: 20 AWG (7/28-7 strands of 28 gauge wire)</t>
  </si>
  <si>
    <t>Cables with Connectors for Header Pins: 28 AWG (7/36)</t>
  </si>
  <si>
    <t>Cables with Male Pins for Breadboard Wiring: 30 or 28 AWG (7/36 or 7/38)</t>
  </si>
  <si>
    <t>20 AWG, Black, ~200 mm</t>
  </si>
  <si>
    <t>20 AWG, Red, Short jumper from 1st Reg.</t>
  </si>
  <si>
    <t>20 AWG, Red, length: ~200 mm</t>
  </si>
  <si>
    <t xml:space="preserve">20 AWG, </t>
  </si>
  <si>
    <t xml:space="preserve">20 AWG, Black, </t>
  </si>
  <si>
    <t>Something here</t>
  </si>
  <si>
    <t>1</t>
  </si>
  <si>
    <t>2</t>
  </si>
  <si>
    <t>3</t>
  </si>
  <si>
    <t>4</t>
  </si>
  <si>
    <t>5</t>
  </si>
  <si>
    <t>6</t>
  </si>
  <si>
    <t>7</t>
  </si>
  <si>
    <t>8</t>
  </si>
  <si>
    <t>USB Cord + USB Cord with Switch</t>
  </si>
  <si>
    <t>2-Batt. Pack to Both Volt. Reg. (+7.4 V)</t>
  </si>
  <si>
    <t>RaspPi +3.3 V to +3.3 V Rail</t>
  </si>
  <si>
    <t>+3.3 V From Raspbery Pi</t>
  </si>
  <si>
    <t>Cable Asm.
GND</t>
  </si>
  <si>
    <t>+3.3 V
+5 V</t>
  </si>
  <si>
    <t>+7.4  V
+6 V</t>
  </si>
  <si>
    <t>RaspPI GND to Middle Shelf GND Rail</t>
  </si>
  <si>
    <t>RaspPI Signal to Left Wheel FWD</t>
  </si>
  <si>
    <t>RaspPI Signal to Left Wheel RWD</t>
  </si>
  <si>
    <t>RaspPI Signal to Right Wheel FWD</t>
  </si>
  <si>
    <t>RaspPI Signal to Right Wheel RWD</t>
  </si>
  <si>
    <t>RaspPI Signal to Left Arm FWD</t>
  </si>
  <si>
    <t>RaspPI Signal to Left Arm RWD</t>
  </si>
  <si>
    <t>RaspPI Signal to Right Arm FWD</t>
  </si>
  <si>
    <t>RaspPI Signal to Right Arm RWD</t>
  </si>
  <si>
    <t>Signals Out
Signals In</t>
  </si>
  <si>
    <t>Left Wheel Encoder to RaspPi</t>
  </si>
  <si>
    <t>Right Wheel Encoder to RaspPi</t>
  </si>
  <si>
    <t>Right Arm Encoder to RaspPi</t>
  </si>
  <si>
    <t>Left Arm Encoder to RaspPi</t>
  </si>
  <si>
    <t>Right Arm Rotation Sensor (15)</t>
  </si>
  <si>
    <t>RaspPi Signal to Enable Wheel Motors</t>
  </si>
  <si>
    <t>RaspPi Signal to Enable Arm Motors</t>
  </si>
  <si>
    <t>+3.3 V from Middle Shelf Rail to Left Arm Sensor</t>
  </si>
  <si>
    <t>+3.3 V from Middle Shelf Rail to Right Arm Sensor</t>
  </si>
  <si>
    <t>3.3 V from Middle Shelf Rail to Lower Shelf Rail</t>
  </si>
  <si>
    <t>GND from Middle Shelf Rail to Wheel Voltage Regulator</t>
  </si>
  <si>
    <t>+6 V from Reg. (4) to Wheel Motor Controller</t>
  </si>
  <si>
    <t>+6 V from Reg. (5) to Arm Motor Controller</t>
  </si>
  <si>
    <t>GND from Middle Shelf Rail to Arm Voltage Regulator</t>
  </si>
  <si>
    <t>Middle Shelf GND Rail to Wheel Motor Controller</t>
  </si>
  <si>
    <t>Middle Shelf GND Rail to Arm Motor Controller</t>
  </si>
  <si>
    <t>Middle Shelf GND Rail to Lower Shelf GND Rail</t>
  </si>
  <si>
    <t>Wheel Motor Controller to Left Wheel Motor - FWD</t>
  </si>
  <si>
    <t>Wheel Motor Controller to Left Wheel Motor - RWD</t>
  </si>
  <si>
    <t>Wheel Motor Controller to Right Wheel Motor - FWD</t>
  </si>
  <si>
    <t>Wheel Motor Controller to Right Wheel Motor - RWD</t>
  </si>
  <si>
    <t>Forward</t>
  </si>
  <si>
    <t>Rearward</t>
  </si>
  <si>
    <t>+Up to 6 V to Rot. LH Wheel Rwd.</t>
  </si>
  <si>
    <t>+Up to 6 V to Rot. Wheel Fwd.</t>
  </si>
  <si>
    <t>M1A (IN)</t>
  </si>
  <si>
    <t>M1B (IN)</t>
  </si>
  <si>
    <t>M2A (IN)</t>
  </si>
  <si>
    <t>M2B (IN)</t>
  </si>
  <si>
    <t>M1A (OUT)</t>
  </si>
  <si>
    <t>M1B (OUT)</t>
  </si>
  <si>
    <t>M2A (OUT)</t>
  </si>
  <si>
    <t>M2B (OUT)</t>
  </si>
  <si>
    <t>Arm Motor Controller to Left Arm Motor - FWD</t>
  </si>
  <si>
    <t>Arm Motor Controller to Left Arm Motor - RWD</t>
  </si>
  <si>
    <t>Arm Motor Controller to Right Arm Motor - FWD</t>
  </si>
  <si>
    <t>Arm Motor Controller to Right Arm Motor - RWD</t>
  </si>
  <si>
    <t>+3.3 V Lower Shelf Rail to Left Wheel Rotation Sensor</t>
  </si>
  <si>
    <t>GND Lower Shelf Rail to Left Wheel Rotation Sensor</t>
  </si>
  <si>
    <t>GPIO2
SDA PC</t>
  </si>
  <si>
    <t>GPIO3
SDL PC</t>
  </si>
  <si>
    <t>Sensor</t>
  </si>
  <si>
    <t>SCL</t>
  </si>
  <si>
    <t>SCL Data Line</t>
  </si>
  <si>
    <t>GPIO24</t>
  </si>
  <si>
    <t>Reset Sensor</t>
  </si>
  <si>
    <t>Right Wheel Rotation Sensor (13)</t>
  </si>
  <si>
    <t>+3.3 V Lower Shelf Rail to Right Wheel Rotation Sensor</t>
  </si>
  <si>
    <t>GND Lower Shelf Rail to Right Wheel Rotation Sensor</t>
  </si>
  <si>
    <t>+3.3 V Lower Shelf Rail to BNO055 Sensor</t>
  </si>
  <si>
    <t>GND Lower Shelf Rail to BNO055 Sensor</t>
  </si>
  <si>
    <t>RaspPi i2C SDA to BNO055 Sensor</t>
  </si>
  <si>
    <t>RaspPi i2C SDL/SCL to BNO055 Sensor</t>
  </si>
  <si>
    <t>RaspPi Signal to BNO055 Sensor Reset</t>
  </si>
  <si>
    <t>Priority</t>
  </si>
  <si>
    <t>Priorities
1: For initial movement        4. Arm Movement
2: For Wheel Sensor           5. Arm Sensors
3. Sensor</t>
  </si>
  <si>
    <t>Middle Shelf GND Rail to Left Arm Sensor</t>
  </si>
  <si>
    <t>Middle Shelf GND Rail to Right Arm Sensor</t>
  </si>
  <si>
    <t>1A</t>
  </si>
  <si>
    <t>1A / 4</t>
  </si>
  <si>
    <t>1B</t>
  </si>
  <si>
    <t>2-Batt. Pack to Middle Shelf GND Rail (GND)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</si>
</sst>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Arial"/>
      <family val="2"/>
    </font>
    <font>
      <strike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top" wrapText="1"/>
    </xf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5" xfId="0" quotePrefix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0" borderId="6" xfId="0" quotePrefix="1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quotePrefix="1" applyFont="1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8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2" xfId="0" quotePrefix="1" applyFont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quotePrefix="1" applyFont="1" applyFill="1" applyBorder="1" applyAlignment="1">
      <alignment horizontal="center" vertical="center" wrapText="1"/>
    </xf>
    <xf numFmtId="16" fontId="2" fillId="0" borderId="4" xfId="0" quotePrefix="1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31" xfId="0" quotePrefix="1" applyFont="1" applyBorder="1" applyAlignment="1">
      <alignment horizontal="center" vertical="center" wrapText="1"/>
    </xf>
    <xf numFmtId="0" fontId="2" fillId="0" borderId="16" xfId="0" quotePrefix="1" applyFont="1" applyBorder="1" applyAlignment="1">
      <alignment horizontal="center" vertical="center" wrapText="1"/>
    </xf>
    <xf numFmtId="0" fontId="2" fillId="0" borderId="17" xfId="0" quotePrefix="1" applyFont="1" applyBorder="1" applyAlignment="1">
      <alignment horizontal="center" vertical="center" wrapText="1"/>
    </xf>
    <xf numFmtId="0" fontId="2" fillId="0" borderId="44" xfId="0" quotePrefix="1" applyFont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44" xfId="0" quotePrefix="1" applyFont="1" applyFill="1" applyBorder="1" applyAlignment="1">
      <alignment horizontal="center" vertical="center" wrapText="1"/>
    </xf>
    <xf numFmtId="0" fontId="2" fillId="2" borderId="17" xfId="0" quotePrefix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46" xfId="0" quotePrefix="1" applyFont="1" applyBorder="1" applyAlignment="1">
      <alignment horizontal="center" vertical="center" wrapText="1"/>
    </xf>
    <xf numFmtId="0" fontId="2" fillId="0" borderId="41" xfId="0" quotePrefix="1" applyFont="1" applyBorder="1" applyAlignment="1">
      <alignment horizontal="center" vertical="center" wrapText="1"/>
    </xf>
    <xf numFmtId="0" fontId="2" fillId="0" borderId="47" xfId="0" quotePrefix="1" applyFont="1" applyBorder="1" applyAlignment="1">
      <alignment horizontal="center" vertical="center" wrapText="1"/>
    </xf>
    <xf numFmtId="0" fontId="2" fillId="0" borderId="40" xfId="0" quotePrefix="1" applyFont="1" applyBorder="1" applyAlignment="1">
      <alignment horizontal="center" vertical="center" wrapText="1"/>
    </xf>
    <xf numFmtId="0" fontId="2" fillId="0" borderId="48" xfId="0" quotePrefix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27" xfId="0" quotePrefix="1" applyFont="1" applyBorder="1" applyAlignment="1">
      <alignment horizontal="center" vertical="center" wrapText="1"/>
    </xf>
    <xf numFmtId="0" fontId="2" fillId="0" borderId="26" xfId="0" quotePrefix="1" applyFont="1" applyBorder="1" applyAlignment="1">
      <alignment horizontal="center" vertical="center" wrapText="1"/>
    </xf>
    <xf numFmtId="0" fontId="2" fillId="2" borderId="41" xfId="0" quotePrefix="1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9" fontId="2" fillId="0" borderId="0" xfId="0" applyNumberFormat="1" applyFont="1"/>
    <xf numFmtId="0" fontId="2" fillId="0" borderId="37" xfId="0" applyFont="1" applyBorder="1" applyAlignment="1">
      <alignment horizontal="center" wrapText="1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top"/>
    </xf>
    <xf numFmtId="49" fontId="2" fillId="0" borderId="4" xfId="0" applyNumberFormat="1" applyFont="1" applyBorder="1" applyAlignment="1">
      <alignment horizontal="center" vertical="center"/>
    </xf>
    <xf numFmtId="0" fontId="2" fillId="2" borderId="24" xfId="0" applyFont="1" applyFill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 wrapText="1"/>
    </xf>
    <xf numFmtId="0" fontId="2" fillId="2" borderId="46" xfId="0" applyFont="1" applyFill="1" applyBorder="1" applyAlignment="1">
      <alignment horizontal="left" vertical="top" wrapText="1"/>
    </xf>
    <xf numFmtId="0" fontId="2" fillId="2" borderId="41" xfId="0" applyFont="1" applyFill="1" applyBorder="1" applyAlignment="1">
      <alignment horizontal="left" vertical="top" wrapText="1"/>
    </xf>
    <xf numFmtId="0" fontId="2" fillId="2" borderId="52" xfId="0" applyFont="1" applyFill="1" applyBorder="1" applyAlignment="1">
      <alignment horizontal="left" vertical="top" wrapText="1"/>
    </xf>
    <xf numFmtId="0" fontId="2" fillId="2" borderId="51" xfId="0" applyFont="1" applyFill="1" applyBorder="1" applyAlignment="1">
      <alignment horizontal="left" vertical="top" wrapText="1"/>
    </xf>
    <xf numFmtId="0" fontId="2" fillId="2" borderId="23" xfId="0" applyFont="1" applyFill="1" applyBorder="1" applyAlignment="1">
      <alignment horizontal="left" vertical="top" wrapText="1"/>
    </xf>
    <xf numFmtId="0" fontId="2" fillId="0" borderId="52" xfId="0" applyFont="1" applyFill="1" applyBorder="1" applyAlignment="1">
      <alignment horizontal="left" vertical="top" wrapText="1"/>
    </xf>
    <xf numFmtId="0" fontId="2" fillId="0" borderId="51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vertical="top" wrapText="1"/>
    </xf>
    <xf numFmtId="0" fontId="2" fillId="0" borderId="53" xfId="0" applyFont="1" applyFill="1" applyBorder="1" applyAlignment="1">
      <alignment horizontal="left" vertical="top" wrapText="1"/>
    </xf>
    <xf numFmtId="0" fontId="2" fillId="0" borderId="54" xfId="0" applyFont="1" applyFill="1" applyBorder="1" applyAlignment="1">
      <alignment horizontal="left" vertical="top" wrapText="1"/>
    </xf>
    <xf numFmtId="0" fontId="2" fillId="2" borderId="53" xfId="0" applyFont="1" applyFill="1" applyBorder="1" applyAlignment="1">
      <alignment horizontal="left" vertical="top" wrapText="1"/>
    </xf>
    <xf numFmtId="0" fontId="2" fillId="2" borderId="55" xfId="0" applyFont="1" applyFill="1" applyBorder="1" applyAlignment="1">
      <alignment horizontal="left" vertical="top" wrapText="1"/>
    </xf>
    <xf numFmtId="0" fontId="2" fillId="2" borderId="56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Fill="1" applyBorder="1" applyAlignment="1">
      <alignment horizontal="left" vertical="top" wrapText="1"/>
    </xf>
    <xf numFmtId="0" fontId="2" fillId="2" borderId="57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2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24" xfId="0" applyFont="1" applyFill="1" applyBorder="1" applyAlignment="1">
      <alignment horizontal="left" vertical="top"/>
    </xf>
    <xf numFmtId="0" fontId="1" fillId="0" borderId="4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 wrapText="1" indent="1"/>
    </xf>
    <xf numFmtId="0" fontId="1" fillId="0" borderId="0" xfId="0" quotePrefix="1" applyFont="1" applyAlignment="1">
      <alignment horizontal="right" vertical="top" wrapText="1" indent="1"/>
    </xf>
    <xf numFmtId="0" fontId="1" fillId="0" borderId="17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27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16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0" fontId="1" fillId="0" borderId="1" xfId="0" quotePrefix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8</xdr:row>
      <xdr:rowOff>84667</xdr:rowOff>
    </xdr:from>
    <xdr:to>
      <xdr:col>7</xdr:col>
      <xdr:colOff>275167</xdr:colOff>
      <xdr:row>8</xdr:row>
      <xdr:rowOff>84667</xdr:rowOff>
    </xdr:to>
    <xdr:cxnSp macro="">
      <xdr:nvCxnSpPr>
        <xdr:cNvPr id="3" name="Straight Connector 2"/>
        <xdr:cNvCxnSpPr/>
      </xdr:nvCxnSpPr>
      <xdr:spPr>
        <a:xfrm>
          <a:off x="4990042" y="3677708"/>
          <a:ext cx="295275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58205</xdr:colOff>
      <xdr:row>3</xdr:row>
      <xdr:rowOff>95251</xdr:rowOff>
    </xdr:from>
    <xdr:to>
      <xdr:col>0</xdr:col>
      <xdr:colOff>2344205</xdr:colOff>
      <xdr:row>3</xdr:row>
      <xdr:rowOff>95251</xdr:rowOff>
    </xdr:to>
    <xdr:cxnSp macro="">
      <xdr:nvCxnSpPr>
        <xdr:cNvPr id="5" name="Straight Connector 4"/>
        <xdr:cNvCxnSpPr/>
      </xdr:nvCxnSpPr>
      <xdr:spPr>
        <a:xfrm>
          <a:off x="58205" y="624417"/>
          <a:ext cx="2286000" cy="0"/>
        </a:xfrm>
        <a:prstGeom prst="line">
          <a:avLst/>
        </a:prstGeom>
        <a:ln w="762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50270</xdr:colOff>
      <xdr:row>3</xdr:row>
      <xdr:rowOff>306918</xdr:rowOff>
    </xdr:from>
    <xdr:to>
      <xdr:col>0</xdr:col>
      <xdr:colOff>2336270</xdr:colOff>
      <xdr:row>3</xdr:row>
      <xdr:rowOff>306918</xdr:rowOff>
    </xdr:to>
    <xdr:cxnSp macro="">
      <xdr:nvCxnSpPr>
        <xdr:cNvPr id="7" name="Straight Connector 6"/>
        <xdr:cNvCxnSpPr/>
      </xdr:nvCxnSpPr>
      <xdr:spPr>
        <a:xfrm>
          <a:off x="50270" y="836084"/>
          <a:ext cx="22860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55560</xdr:colOff>
      <xdr:row>4</xdr:row>
      <xdr:rowOff>89958</xdr:rowOff>
    </xdr:from>
    <xdr:to>
      <xdr:col>0</xdr:col>
      <xdr:colOff>2341560</xdr:colOff>
      <xdr:row>4</xdr:row>
      <xdr:rowOff>89958</xdr:rowOff>
    </xdr:to>
    <xdr:cxnSp macro="">
      <xdr:nvCxnSpPr>
        <xdr:cNvPr id="8" name="Straight Connector 7"/>
        <xdr:cNvCxnSpPr/>
      </xdr:nvCxnSpPr>
      <xdr:spPr>
        <a:xfrm>
          <a:off x="55560" y="1053042"/>
          <a:ext cx="2286000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49739</xdr:colOff>
      <xdr:row>6</xdr:row>
      <xdr:rowOff>99483</xdr:rowOff>
    </xdr:from>
    <xdr:to>
      <xdr:col>0</xdr:col>
      <xdr:colOff>2335739</xdr:colOff>
      <xdr:row>6</xdr:row>
      <xdr:rowOff>99483</xdr:rowOff>
    </xdr:to>
    <xdr:cxnSp macro="">
      <xdr:nvCxnSpPr>
        <xdr:cNvPr id="9" name="Straight Connector 8"/>
        <xdr:cNvCxnSpPr/>
      </xdr:nvCxnSpPr>
      <xdr:spPr>
        <a:xfrm>
          <a:off x="49739" y="2274358"/>
          <a:ext cx="228600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41801</xdr:colOff>
      <xdr:row>5</xdr:row>
      <xdr:rowOff>99483</xdr:rowOff>
    </xdr:from>
    <xdr:to>
      <xdr:col>0</xdr:col>
      <xdr:colOff>2327801</xdr:colOff>
      <xdr:row>5</xdr:row>
      <xdr:rowOff>99483</xdr:rowOff>
    </xdr:to>
    <xdr:cxnSp macro="">
      <xdr:nvCxnSpPr>
        <xdr:cNvPr id="10" name="Straight Connector 9"/>
        <xdr:cNvCxnSpPr/>
      </xdr:nvCxnSpPr>
      <xdr:spPr>
        <a:xfrm>
          <a:off x="41801" y="1755774"/>
          <a:ext cx="22860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41799</xdr:colOff>
      <xdr:row>4</xdr:row>
      <xdr:rowOff>443442</xdr:rowOff>
    </xdr:from>
    <xdr:to>
      <xdr:col>0</xdr:col>
      <xdr:colOff>2327799</xdr:colOff>
      <xdr:row>4</xdr:row>
      <xdr:rowOff>443442</xdr:rowOff>
    </xdr:to>
    <xdr:cxnSp macro="">
      <xdr:nvCxnSpPr>
        <xdr:cNvPr id="11" name="Straight Connector 10"/>
        <xdr:cNvCxnSpPr/>
      </xdr:nvCxnSpPr>
      <xdr:spPr>
        <a:xfrm>
          <a:off x="41799" y="1406526"/>
          <a:ext cx="2286000" cy="0"/>
        </a:xfrm>
        <a:prstGeom prst="line">
          <a:avLst/>
        </a:prstGeom>
        <a:ln w="38100">
          <a:solidFill>
            <a:srgbClr val="00B05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219071</xdr:colOff>
      <xdr:row>9</xdr:row>
      <xdr:rowOff>94192</xdr:rowOff>
    </xdr:from>
    <xdr:to>
      <xdr:col>27</xdr:col>
      <xdr:colOff>312208</xdr:colOff>
      <xdr:row>9</xdr:row>
      <xdr:rowOff>94192</xdr:rowOff>
    </xdr:to>
    <xdr:cxnSp macro="">
      <xdr:nvCxnSpPr>
        <xdr:cNvPr id="12" name="Straight Connector 11"/>
        <xdr:cNvCxnSpPr/>
      </xdr:nvCxnSpPr>
      <xdr:spPr>
        <a:xfrm>
          <a:off x="5770030" y="3861858"/>
          <a:ext cx="12031137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312208</xdr:colOff>
      <xdr:row>9</xdr:row>
      <xdr:rowOff>98414</xdr:rowOff>
    </xdr:from>
    <xdr:to>
      <xdr:col>31</xdr:col>
      <xdr:colOff>291042</xdr:colOff>
      <xdr:row>9</xdr:row>
      <xdr:rowOff>98414</xdr:rowOff>
    </xdr:to>
    <xdr:cxnSp macro="">
      <xdr:nvCxnSpPr>
        <xdr:cNvPr id="15" name="Straight Connector 14"/>
        <xdr:cNvCxnSpPr/>
      </xdr:nvCxnSpPr>
      <xdr:spPr>
        <a:xfrm>
          <a:off x="17801167" y="3866080"/>
          <a:ext cx="2476500" cy="0"/>
        </a:xfrm>
        <a:prstGeom prst="line">
          <a:avLst/>
        </a:prstGeom>
        <a:ln w="38100">
          <a:solidFill>
            <a:srgbClr val="0070C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185206</xdr:colOff>
      <xdr:row>10</xdr:row>
      <xdr:rowOff>74083</xdr:rowOff>
    </xdr:from>
    <xdr:to>
      <xdr:col>40</xdr:col>
      <xdr:colOff>333376</xdr:colOff>
      <xdr:row>10</xdr:row>
      <xdr:rowOff>74083</xdr:rowOff>
    </xdr:to>
    <xdr:cxnSp macro="">
      <xdr:nvCxnSpPr>
        <xdr:cNvPr id="18" name="Straight Connector 17"/>
        <xdr:cNvCxnSpPr/>
      </xdr:nvCxnSpPr>
      <xdr:spPr>
        <a:xfrm>
          <a:off x="6222997" y="4016374"/>
          <a:ext cx="2002367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322792</xdr:colOff>
      <xdr:row>18</xdr:row>
      <xdr:rowOff>84666</xdr:rowOff>
    </xdr:from>
    <xdr:to>
      <xdr:col>41</xdr:col>
      <xdr:colOff>328083</xdr:colOff>
      <xdr:row>18</xdr:row>
      <xdr:rowOff>84666</xdr:rowOff>
    </xdr:to>
    <xdr:cxnSp macro="">
      <xdr:nvCxnSpPr>
        <xdr:cNvPr id="19" name="Straight Connector 18"/>
        <xdr:cNvCxnSpPr/>
      </xdr:nvCxnSpPr>
      <xdr:spPr>
        <a:xfrm>
          <a:off x="17229667" y="7350125"/>
          <a:ext cx="966787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280458</xdr:colOff>
      <xdr:row>11</xdr:row>
      <xdr:rowOff>79377</xdr:rowOff>
    </xdr:from>
    <xdr:to>
      <xdr:col>33</xdr:col>
      <xdr:colOff>317500</xdr:colOff>
      <xdr:row>11</xdr:row>
      <xdr:rowOff>79377</xdr:rowOff>
    </xdr:to>
    <xdr:cxnSp macro="">
      <xdr:nvCxnSpPr>
        <xdr:cNvPr id="22" name="Straight Connector 21"/>
        <xdr:cNvCxnSpPr/>
      </xdr:nvCxnSpPr>
      <xdr:spPr>
        <a:xfrm>
          <a:off x="6805083" y="4196293"/>
          <a:ext cx="14832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52915</xdr:colOff>
      <xdr:row>6</xdr:row>
      <xdr:rowOff>280461</xdr:rowOff>
    </xdr:from>
    <xdr:to>
      <xdr:col>0</xdr:col>
      <xdr:colOff>2338915</xdr:colOff>
      <xdr:row>6</xdr:row>
      <xdr:rowOff>280461</xdr:rowOff>
    </xdr:to>
    <xdr:cxnSp macro="">
      <xdr:nvCxnSpPr>
        <xdr:cNvPr id="27" name="Straight Connector 26"/>
        <xdr:cNvCxnSpPr/>
      </xdr:nvCxnSpPr>
      <xdr:spPr>
        <a:xfrm>
          <a:off x="52915" y="2561170"/>
          <a:ext cx="2286000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55561</xdr:colOff>
      <xdr:row>5</xdr:row>
      <xdr:rowOff>259293</xdr:rowOff>
    </xdr:from>
    <xdr:to>
      <xdr:col>0</xdr:col>
      <xdr:colOff>2341561</xdr:colOff>
      <xdr:row>5</xdr:row>
      <xdr:rowOff>259293</xdr:rowOff>
    </xdr:to>
    <xdr:cxnSp macro="">
      <xdr:nvCxnSpPr>
        <xdr:cNvPr id="28" name="Straight Connector 27"/>
        <xdr:cNvCxnSpPr/>
      </xdr:nvCxnSpPr>
      <xdr:spPr>
        <a:xfrm>
          <a:off x="55561" y="1915584"/>
          <a:ext cx="228600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305855</xdr:colOff>
      <xdr:row>12</xdr:row>
      <xdr:rowOff>88900</xdr:rowOff>
    </xdr:from>
    <xdr:to>
      <xdr:col>39</xdr:col>
      <xdr:colOff>343958</xdr:colOff>
      <xdr:row>12</xdr:row>
      <xdr:rowOff>88900</xdr:rowOff>
    </xdr:to>
    <xdr:cxnSp macro="">
      <xdr:nvCxnSpPr>
        <xdr:cNvPr id="53" name="Straight Connector 52"/>
        <xdr:cNvCxnSpPr/>
      </xdr:nvCxnSpPr>
      <xdr:spPr>
        <a:xfrm>
          <a:off x="7401980" y="4380441"/>
          <a:ext cx="1819910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266697</xdr:colOff>
      <xdr:row>13</xdr:row>
      <xdr:rowOff>83609</xdr:rowOff>
    </xdr:from>
    <xdr:to>
      <xdr:col>55</xdr:col>
      <xdr:colOff>386291</xdr:colOff>
      <xdr:row>13</xdr:row>
      <xdr:rowOff>83609</xdr:rowOff>
    </xdr:to>
    <xdr:cxnSp macro="">
      <xdr:nvCxnSpPr>
        <xdr:cNvPr id="57" name="Straight Connector 56"/>
        <xdr:cNvCxnSpPr/>
      </xdr:nvCxnSpPr>
      <xdr:spPr>
        <a:xfrm>
          <a:off x="8505822" y="4549775"/>
          <a:ext cx="283559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270930</xdr:colOff>
      <xdr:row>14</xdr:row>
      <xdr:rowOff>77259</xdr:rowOff>
    </xdr:from>
    <xdr:to>
      <xdr:col>56</xdr:col>
      <xdr:colOff>402167</xdr:colOff>
      <xdr:row>14</xdr:row>
      <xdr:rowOff>77259</xdr:rowOff>
    </xdr:to>
    <xdr:cxnSp macro="">
      <xdr:nvCxnSpPr>
        <xdr:cNvPr id="61" name="Straight Connector 60"/>
        <xdr:cNvCxnSpPr/>
      </xdr:nvCxnSpPr>
      <xdr:spPr>
        <a:xfrm>
          <a:off x="9081555" y="4718050"/>
          <a:ext cx="2863215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269872</xdr:colOff>
      <xdr:row>23</xdr:row>
      <xdr:rowOff>92075</xdr:rowOff>
    </xdr:from>
    <xdr:to>
      <xdr:col>57</xdr:col>
      <xdr:colOff>444500</xdr:colOff>
      <xdr:row>23</xdr:row>
      <xdr:rowOff>92075</xdr:rowOff>
    </xdr:to>
    <xdr:cxnSp macro="">
      <xdr:nvCxnSpPr>
        <xdr:cNvPr id="63" name="Straight Connector 62"/>
        <xdr:cNvCxnSpPr/>
      </xdr:nvCxnSpPr>
      <xdr:spPr>
        <a:xfrm>
          <a:off x="9651997" y="4907491"/>
          <a:ext cx="289401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274105</xdr:colOff>
      <xdr:row>24</xdr:row>
      <xdr:rowOff>80434</xdr:rowOff>
    </xdr:from>
    <xdr:to>
      <xdr:col>58</xdr:col>
      <xdr:colOff>439208</xdr:colOff>
      <xdr:row>24</xdr:row>
      <xdr:rowOff>80434</xdr:rowOff>
    </xdr:to>
    <xdr:cxnSp macro="">
      <xdr:nvCxnSpPr>
        <xdr:cNvPr id="64" name="Straight Connector 63"/>
        <xdr:cNvCxnSpPr/>
      </xdr:nvCxnSpPr>
      <xdr:spPr>
        <a:xfrm>
          <a:off x="10227730" y="5070475"/>
          <a:ext cx="29195187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249764</xdr:colOff>
      <xdr:row>38</xdr:row>
      <xdr:rowOff>77259</xdr:rowOff>
    </xdr:from>
    <xdr:to>
      <xdr:col>65</xdr:col>
      <xdr:colOff>444501</xdr:colOff>
      <xdr:row>38</xdr:row>
      <xdr:rowOff>77259</xdr:rowOff>
    </xdr:to>
    <xdr:cxnSp macro="">
      <xdr:nvCxnSpPr>
        <xdr:cNvPr id="67" name="Straight Connector 66"/>
        <xdr:cNvCxnSpPr/>
      </xdr:nvCxnSpPr>
      <xdr:spPr>
        <a:xfrm>
          <a:off x="10774889" y="5241925"/>
          <a:ext cx="33807403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253997</xdr:colOff>
      <xdr:row>39</xdr:row>
      <xdr:rowOff>70909</xdr:rowOff>
    </xdr:from>
    <xdr:to>
      <xdr:col>66</xdr:col>
      <xdr:colOff>439209</xdr:colOff>
      <xdr:row>39</xdr:row>
      <xdr:rowOff>70909</xdr:rowOff>
    </xdr:to>
    <xdr:cxnSp macro="">
      <xdr:nvCxnSpPr>
        <xdr:cNvPr id="68" name="Straight Connector 67"/>
        <xdr:cNvCxnSpPr/>
      </xdr:nvCxnSpPr>
      <xdr:spPr>
        <a:xfrm>
          <a:off x="11350622" y="5410200"/>
          <a:ext cx="3408362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252939</xdr:colOff>
      <xdr:row>40</xdr:row>
      <xdr:rowOff>85725</xdr:rowOff>
    </xdr:from>
    <xdr:to>
      <xdr:col>67</xdr:col>
      <xdr:colOff>497417</xdr:colOff>
      <xdr:row>40</xdr:row>
      <xdr:rowOff>85725</xdr:rowOff>
    </xdr:to>
    <xdr:cxnSp macro="">
      <xdr:nvCxnSpPr>
        <xdr:cNvPr id="69" name="Straight Connector 68"/>
        <xdr:cNvCxnSpPr/>
      </xdr:nvCxnSpPr>
      <xdr:spPr>
        <a:xfrm>
          <a:off x="11921064" y="5599641"/>
          <a:ext cx="34428644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257172</xdr:colOff>
      <xdr:row>41</xdr:row>
      <xdr:rowOff>74084</xdr:rowOff>
    </xdr:from>
    <xdr:to>
      <xdr:col>68</xdr:col>
      <xdr:colOff>486833</xdr:colOff>
      <xdr:row>41</xdr:row>
      <xdr:rowOff>74084</xdr:rowOff>
    </xdr:to>
    <xdr:cxnSp macro="">
      <xdr:nvCxnSpPr>
        <xdr:cNvPr id="70" name="Straight Connector 69"/>
        <xdr:cNvCxnSpPr/>
      </xdr:nvCxnSpPr>
      <xdr:spPr>
        <a:xfrm>
          <a:off x="12496797" y="5762625"/>
          <a:ext cx="34784245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280464</xdr:colOff>
      <xdr:row>27</xdr:row>
      <xdr:rowOff>79374</xdr:rowOff>
    </xdr:from>
    <xdr:to>
      <xdr:col>87</xdr:col>
      <xdr:colOff>359833</xdr:colOff>
      <xdr:row>27</xdr:row>
      <xdr:rowOff>79374</xdr:rowOff>
    </xdr:to>
    <xdr:cxnSp macro="">
      <xdr:nvCxnSpPr>
        <xdr:cNvPr id="76" name="Straight Connector 75"/>
        <xdr:cNvCxnSpPr/>
      </xdr:nvCxnSpPr>
      <xdr:spPr>
        <a:xfrm>
          <a:off x="13091589" y="5773208"/>
          <a:ext cx="4681536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268822</xdr:colOff>
      <xdr:row>28</xdr:row>
      <xdr:rowOff>78316</xdr:rowOff>
    </xdr:from>
    <xdr:to>
      <xdr:col>91</xdr:col>
      <xdr:colOff>338667</xdr:colOff>
      <xdr:row>28</xdr:row>
      <xdr:rowOff>78316</xdr:rowOff>
    </xdr:to>
    <xdr:cxnSp macro="">
      <xdr:nvCxnSpPr>
        <xdr:cNvPr id="82" name="Straight Connector 81"/>
        <xdr:cNvCxnSpPr/>
      </xdr:nvCxnSpPr>
      <xdr:spPr>
        <a:xfrm>
          <a:off x="13651447" y="5946775"/>
          <a:ext cx="48859011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257182</xdr:colOff>
      <xdr:row>51</xdr:row>
      <xdr:rowOff>82548</xdr:rowOff>
    </xdr:from>
    <xdr:to>
      <xdr:col>75</xdr:col>
      <xdr:colOff>306917</xdr:colOff>
      <xdr:row>51</xdr:row>
      <xdr:rowOff>82548</xdr:rowOff>
    </xdr:to>
    <xdr:cxnSp macro="">
      <xdr:nvCxnSpPr>
        <xdr:cNvPr id="83" name="Straight Connector 82"/>
        <xdr:cNvCxnSpPr/>
      </xdr:nvCxnSpPr>
      <xdr:spPr>
        <a:xfrm>
          <a:off x="14211307" y="6125632"/>
          <a:ext cx="37768735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266709</xdr:colOff>
      <xdr:row>52</xdr:row>
      <xdr:rowOff>81490</xdr:rowOff>
    </xdr:from>
    <xdr:to>
      <xdr:col>79</xdr:col>
      <xdr:colOff>322792</xdr:colOff>
      <xdr:row>52</xdr:row>
      <xdr:rowOff>81490</xdr:rowOff>
    </xdr:to>
    <xdr:cxnSp macro="">
      <xdr:nvCxnSpPr>
        <xdr:cNvPr id="84" name="Straight Connector 83"/>
        <xdr:cNvCxnSpPr/>
      </xdr:nvCxnSpPr>
      <xdr:spPr>
        <a:xfrm>
          <a:off x="14792334" y="6299199"/>
          <a:ext cx="39828249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15</xdr:row>
      <xdr:rowOff>79375</xdr:rowOff>
    </xdr:from>
    <xdr:to>
      <xdr:col>28</xdr:col>
      <xdr:colOff>333374</xdr:colOff>
      <xdr:row>15</xdr:row>
      <xdr:rowOff>79375</xdr:rowOff>
    </xdr:to>
    <xdr:cxnSp macro="">
      <xdr:nvCxnSpPr>
        <xdr:cNvPr id="88" name="Straight Connector 87"/>
        <xdr:cNvCxnSpPr/>
      </xdr:nvCxnSpPr>
      <xdr:spPr>
        <a:xfrm>
          <a:off x="15382875" y="6471709"/>
          <a:ext cx="3106208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275167</xdr:colOff>
      <xdr:row>42</xdr:row>
      <xdr:rowOff>95250</xdr:rowOff>
    </xdr:from>
    <xdr:to>
      <xdr:col>32</xdr:col>
      <xdr:colOff>296333</xdr:colOff>
      <xdr:row>42</xdr:row>
      <xdr:rowOff>95250</xdr:rowOff>
    </xdr:to>
    <xdr:cxnSp macro="">
      <xdr:nvCxnSpPr>
        <xdr:cNvPr id="90" name="Straight Connector 89"/>
        <xdr:cNvCxnSpPr/>
      </xdr:nvCxnSpPr>
      <xdr:spPr>
        <a:xfrm>
          <a:off x="15943792" y="6662209"/>
          <a:ext cx="5048250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322792</xdr:colOff>
      <xdr:row>53</xdr:row>
      <xdr:rowOff>74084</xdr:rowOff>
    </xdr:from>
    <xdr:to>
      <xdr:col>73</xdr:col>
      <xdr:colOff>328084</xdr:colOff>
      <xdr:row>53</xdr:row>
      <xdr:rowOff>74084</xdr:rowOff>
    </xdr:to>
    <xdr:cxnSp macro="">
      <xdr:nvCxnSpPr>
        <xdr:cNvPr id="92" name="Straight Connector 91"/>
        <xdr:cNvCxnSpPr/>
      </xdr:nvCxnSpPr>
      <xdr:spPr>
        <a:xfrm>
          <a:off x="22299083" y="6815668"/>
          <a:ext cx="2838979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328083</xdr:colOff>
      <xdr:row>54</xdr:row>
      <xdr:rowOff>79375</xdr:rowOff>
    </xdr:from>
    <xdr:to>
      <xdr:col>77</xdr:col>
      <xdr:colOff>301624</xdr:colOff>
      <xdr:row>54</xdr:row>
      <xdr:rowOff>79375</xdr:rowOff>
    </xdr:to>
    <xdr:cxnSp macro="">
      <xdr:nvCxnSpPr>
        <xdr:cNvPr id="94" name="Straight Connector 93"/>
        <xdr:cNvCxnSpPr/>
      </xdr:nvCxnSpPr>
      <xdr:spPr>
        <a:xfrm>
          <a:off x="22960542" y="6995584"/>
          <a:ext cx="30326541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342900</xdr:colOff>
      <xdr:row>16</xdr:row>
      <xdr:rowOff>83608</xdr:rowOff>
    </xdr:from>
    <xdr:to>
      <xdr:col>103</xdr:col>
      <xdr:colOff>322792</xdr:colOff>
      <xdr:row>16</xdr:row>
      <xdr:rowOff>83608</xdr:rowOff>
    </xdr:to>
    <xdr:cxnSp macro="">
      <xdr:nvCxnSpPr>
        <xdr:cNvPr id="96" name="Straight Connector 95"/>
        <xdr:cNvCxnSpPr/>
      </xdr:nvCxnSpPr>
      <xdr:spPr>
        <a:xfrm>
          <a:off x="23631525" y="7174442"/>
          <a:ext cx="46737058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333377</xdr:colOff>
      <xdr:row>17</xdr:row>
      <xdr:rowOff>84666</xdr:rowOff>
    </xdr:from>
    <xdr:to>
      <xdr:col>49</xdr:col>
      <xdr:colOff>365125</xdr:colOff>
      <xdr:row>17</xdr:row>
      <xdr:rowOff>84666</xdr:rowOff>
    </xdr:to>
    <xdr:cxnSp macro="">
      <xdr:nvCxnSpPr>
        <xdr:cNvPr id="100" name="Straight Connector 99"/>
        <xdr:cNvCxnSpPr/>
      </xdr:nvCxnSpPr>
      <xdr:spPr>
        <a:xfrm>
          <a:off x="16573502" y="7350125"/>
          <a:ext cx="157162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317500</xdr:colOff>
      <xdr:row>44</xdr:row>
      <xdr:rowOff>79374</xdr:rowOff>
    </xdr:from>
    <xdr:to>
      <xdr:col>42</xdr:col>
      <xdr:colOff>317499</xdr:colOff>
      <xdr:row>44</xdr:row>
      <xdr:rowOff>79374</xdr:rowOff>
    </xdr:to>
    <xdr:cxnSp macro="">
      <xdr:nvCxnSpPr>
        <xdr:cNvPr id="102" name="Straight Connector 101"/>
        <xdr:cNvCxnSpPr/>
      </xdr:nvCxnSpPr>
      <xdr:spPr>
        <a:xfrm>
          <a:off x="19817291" y="7868708"/>
          <a:ext cx="78316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328085</xdr:colOff>
      <xdr:row>43</xdr:row>
      <xdr:rowOff>79374</xdr:rowOff>
    </xdr:from>
    <xdr:to>
      <xdr:col>59</xdr:col>
      <xdr:colOff>312208</xdr:colOff>
      <xdr:row>43</xdr:row>
      <xdr:rowOff>79374</xdr:rowOff>
    </xdr:to>
    <xdr:cxnSp macro="">
      <xdr:nvCxnSpPr>
        <xdr:cNvPr id="103" name="Straight Connector 102"/>
        <xdr:cNvCxnSpPr/>
      </xdr:nvCxnSpPr>
      <xdr:spPr>
        <a:xfrm>
          <a:off x="19161126" y="7694083"/>
          <a:ext cx="21076707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328084</xdr:colOff>
      <xdr:row>19</xdr:row>
      <xdr:rowOff>79375</xdr:rowOff>
    </xdr:from>
    <xdr:to>
      <xdr:col>50</xdr:col>
      <xdr:colOff>349251</xdr:colOff>
      <xdr:row>19</xdr:row>
      <xdr:rowOff>79375</xdr:rowOff>
    </xdr:to>
    <xdr:cxnSp macro="">
      <xdr:nvCxnSpPr>
        <xdr:cNvPr id="106" name="Straight Connector 105"/>
        <xdr:cNvCxnSpPr/>
      </xdr:nvCxnSpPr>
      <xdr:spPr>
        <a:xfrm>
          <a:off x="28315709" y="8043334"/>
          <a:ext cx="4614333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327026</xdr:colOff>
      <xdr:row>45</xdr:row>
      <xdr:rowOff>78316</xdr:rowOff>
    </xdr:from>
    <xdr:to>
      <xdr:col>60</xdr:col>
      <xdr:colOff>322792</xdr:colOff>
      <xdr:row>45</xdr:row>
      <xdr:rowOff>78316</xdr:rowOff>
    </xdr:to>
    <xdr:cxnSp macro="">
      <xdr:nvCxnSpPr>
        <xdr:cNvPr id="108" name="Straight Connector 107"/>
        <xdr:cNvCxnSpPr/>
      </xdr:nvCxnSpPr>
      <xdr:spPr>
        <a:xfrm>
          <a:off x="28970817" y="8216900"/>
          <a:ext cx="11933766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296333</xdr:colOff>
      <xdr:row>55</xdr:row>
      <xdr:rowOff>74084</xdr:rowOff>
    </xdr:from>
    <xdr:to>
      <xdr:col>74</xdr:col>
      <xdr:colOff>322792</xdr:colOff>
      <xdr:row>55</xdr:row>
      <xdr:rowOff>74084</xdr:rowOff>
    </xdr:to>
    <xdr:cxnSp macro="">
      <xdr:nvCxnSpPr>
        <xdr:cNvPr id="110" name="Straight Connector 109"/>
        <xdr:cNvCxnSpPr/>
      </xdr:nvCxnSpPr>
      <xdr:spPr>
        <a:xfrm>
          <a:off x="29596292" y="8387293"/>
          <a:ext cx="2184929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327025</xdr:colOff>
      <xdr:row>46</xdr:row>
      <xdr:rowOff>78318</xdr:rowOff>
    </xdr:from>
    <xdr:to>
      <xdr:col>78</xdr:col>
      <xdr:colOff>322791</xdr:colOff>
      <xdr:row>46</xdr:row>
      <xdr:rowOff>78318</xdr:rowOff>
    </xdr:to>
    <xdr:cxnSp macro="">
      <xdr:nvCxnSpPr>
        <xdr:cNvPr id="111" name="Straight Connector 110"/>
        <xdr:cNvCxnSpPr/>
      </xdr:nvCxnSpPr>
      <xdr:spPr>
        <a:xfrm>
          <a:off x="30283150" y="8566152"/>
          <a:ext cx="23787100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317500</xdr:colOff>
      <xdr:row>20</xdr:row>
      <xdr:rowOff>74083</xdr:rowOff>
    </xdr:from>
    <xdr:to>
      <xdr:col>111</xdr:col>
      <xdr:colOff>306916</xdr:colOff>
      <xdr:row>20</xdr:row>
      <xdr:rowOff>74083</xdr:rowOff>
    </xdr:to>
    <xdr:cxnSp macro="">
      <xdr:nvCxnSpPr>
        <xdr:cNvPr id="114" name="Straight Connector 113"/>
        <xdr:cNvCxnSpPr/>
      </xdr:nvCxnSpPr>
      <xdr:spPr>
        <a:xfrm>
          <a:off x="30929791" y="8736542"/>
          <a:ext cx="44778084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391583</xdr:colOff>
      <xdr:row>21</xdr:row>
      <xdr:rowOff>89961</xdr:rowOff>
    </xdr:from>
    <xdr:to>
      <xdr:col>81</xdr:col>
      <xdr:colOff>317499</xdr:colOff>
      <xdr:row>21</xdr:row>
      <xdr:rowOff>89961</xdr:rowOff>
    </xdr:to>
    <xdr:cxnSp macro="">
      <xdr:nvCxnSpPr>
        <xdr:cNvPr id="116" name="Straight Connector 115"/>
        <xdr:cNvCxnSpPr/>
      </xdr:nvCxnSpPr>
      <xdr:spPr>
        <a:xfrm>
          <a:off x="33628542" y="8757711"/>
          <a:ext cx="22637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396876</xdr:colOff>
      <xdr:row>22</xdr:row>
      <xdr:rowOff>84667</xdr:rowOff>
    </xdr:from>
    <xdr:to>
      <xdr:col>82</xdr:col>
      <xdr:colOff>391583</xdr:colOff>
      <xdr:row>22</xdr:row>
      <xdr:rowOff>84667</xdr:rowOff>
    </xdr:to>
    <xdr:cxnSp macro="">
      <xdr:nvCxnSpPr>
        <xdr:cNvPr id="118" name="Straight Connector 117"/>
        <xdr:cNvCxnSpPr/>
      </xdr:nvCxnSpPr>
      <xdr:spPr>
        <a:xfrm>
          <a:off x="34469917" y="8927042"/>
          <a:ext cx="2252662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386292</xdr:colOff>
      <xdr:row>25</xdr:row>
      <xdr:rowOff>95251</xdr:rowOff>
    </xdr:from>
    <xdr:to>
      <xdr:col>83</xdr:col>
      <xdr:colOff>328084</xdr:colOff>
      <xdr:row>25</xdr:row>
      <xdr:rowOff>95251</xdr:rowOff>
    </xdr:to>
    <xdr:cxnSp macro="">
      <xdr:nvCxnSpPr>
        <xdr:cNvPr id="120" name="Straight Connector 119"/>
        <xdr:cNvCxnSpPr/>
      </xdr:nvCxnSpPr>
      <xdr:spPr>
        <a:xfrm>
          <a:off x="35295417" y="9112251"/>
          <a:ext cx="224102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423333</xdr:colOff>
      <xdr:row>26</xdr:row>
      <xdr:rowOff>84665</xdr:rowOff>
    </xdr:from>
    <xdr:to>
      <xdr:col>84</xdr:col>
      <xdr:colOff>375708</xdr:colOff>
      <xdr:row>26</xdr:row>
      <xdr:rowOff>84665</xdr:rowOff>
    </xdr:to>
    <xdr:cxnSp macro="">
      <xdr:nvCxnSpPr>
        <xdr:cNvPr id="121" name="Straight Connector 120"/>
        <xdr:cNvCxnSpPr/>
      </xdr:nvCxnSpPr>
      <xdr:spPr>
        <a:xfrm>
          <a:off x="36168542" y="9276290"/>
          <a:ext cx="22240875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312209</xdr:colOff>
      <xdr:row>47</xdr:row>
      <xdr:rowOff>79374</xdr:rowOff>
    </xdr:from>
    <xdr:to>
      <xdr:col>69</xdr:col>
      <xdr:colOff>317501</xdr:colOff>
      <xdr:row>47</xdr:row>
      <xdr:rowOff>79374</xdr:rowOff>
    </xdr:to>
    <xdr:cxnSp macro="">
      <xdr:nvCxnSpPr>
        <xdr:cNvPr id="133" name="Straight Connector 132"/>
        <xdr:cNvCxnSpPr/>
      </xdr:nvCxnSpPr>
      <xdr:spPr>
        <a:xfrm>
          <a:off x="41550168" y="9445624"/>
          <a:ext cx="6746874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497418</xdr:colOff>
      <xdr:row>48</xdr:row>
      <xdr:rowOff>74080</xdr:rowOff>
    </xdr:from>
    <xdr:to>
      <xdr:col>70</xdr:col>
      <xdr:colOff>375708</xdr:colOff>
      <xdr:row>48</xdr:row>
      <xdr:rowOff>74080</xdr:rowOff>
    </xdr:to>
    <xdr:cxnSp macro="">
      <xdr:nvCxnSpPr>
        <xdr:cNvPr id="134" name="Straight Connector 133"/>
        <xdr:cNvCxnSpPr/>
      </xdr:nvCxnSpPr>
      <xdr:spPr>
        <a:xfrm>
          <a:off x="42529127" y="9614955"/>
          <a:ext cx="6482290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539752</xdr:colOff>
      <xdr:row>49</xdr:row>
      <xdr:rowOff>84664</xdr:rowOff>
    </xdr:from>
    <xdr:to>
      <xdr:col>71</xdr:col>
      <xdr:colOff>328084</xdr:colOff>
      <xdr:row>49</xdr:row>
      <xdr:rowOff>84664</xdr:rowOff>
    </xdr:to>
    <xdr:cxnSp macro="">
      <xdr:nvCxnSpPr>
        <xdr:cNvPr id="135" name="Straight Connector 134"/>
        <xdr:cNvCxnSpPr/>
      </xdr:nvCxnSpPr>
      <xdr:spPr>
        <a:xfrm>
          <a:off x="43354627" y="9800164"/>
          <a:ext cx="638174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629709</xdr:colOff>
      <xdr:row>50</xdr:row>
      <xdr:rowOff>74078</xdr:rowOff>
    </xdr:from>
    <xdr:to>
      <xdr:col>72</xdr:col>
      <xdr:colOff>380999</xdr:colOff>
      <xdr:row>50</xdr:row>
      <xdr:rowOff>74078</xdr:rowOff>
    </xdr:to>
    <xdr:cxnSp macro="">
      <xdr:nvCxnSpPr>
        <xdr:cNvPr id="136" name="Straight Connector 135"/>
        <xdr:cNvCxnSpPr/>
      </xdr:nvCxnSpPr>
      <xdr:spPr>
        <a:xfrm>
          <a:off x="44227750" y="9964203"/>
          <a:ext cx="6217708" cy="0"/>
        </a:xfrm>
        <a:prstGeom prst="line">
          <a:avLst/>
        </a:prstGeom>
        <a:ln w="38100">
          <a:solidFill>
            <a:srgbClr val="F8F200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328083</xdr:colOff>
      <xdr:row>29</xdr:row>
      <xdr:rowOff>100542</xdr:rowOff>
    </xdr:from>
    <xdr:to>
      <xdr:col>104</xdr:col>
      <xdr:colOff>322792</xdr:colOff>
      <xdr:row>29</xdr:row>
      <xdr:rowOff>100542</xdr:rowOff>
    </xdr:to>
    <xdr:cxnSp macro="">
      <xdr:nvCxnSpPr>
        <xdr:cNvPr id="141" name="Straight Connector 140"/>
        <xdr:cNvCxnSpPr/>
      </xdr:nvCxnSpPr>
      <xdr:spPr>
        <a:xfrm>
          <a:off x="59271958" y="10165292"/>
          <a:ext cx="12461875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322792</xdr:colOff>
      <xdr:row>30</xdr:row>
      <xdr:rowOff>79375</xdr:rowOff>
    </xdr:from>
    <xdr:to>
      <xdr:col>112</xdr:col>
      <xdr:colOff>301625</xdr:colOff>
      <xdr:row>30</xdr:row>
      <xdr:rowOff>79375</xdr:rowOff>
    </xdr:to>
    <xdr:cxnSp macro="">
      <xdr:nvCxnSpPr>
        <xdr:cNvPr id="144" name="Straight Connector 143"/>
        <xdr:cNvCxnSpPr/>
      </xdr:nvCxnSpPr>
      <xdr:spPr>
        <a:xfrm>
          <a:off x="59922833" y="10318750"/>
          <a:ext cx="17039167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322792</xdr:colOff>
      <xdr:row>31</xdr:row>
      <xdr:rowOff>84669</xdr:rowOff>
    </xdr:from>
    <xdr:to>
      <xdr:col>105</xdr:col>
      <xdr:colOff>338666</xdr:colOff>
      <xdr:row>31</xdr:row>
      <xdr:rowOff>84669</xdr:rowOff>
    </xdr:to>
    <xdr:cxnSp macro="">
      <xdr:nvCxnSpPr>
        <xdr:cNvPr id="147" name="Straight Connector 146"/>
        <xdr:cNvCxnSpPr/>
      </xdr:nvCxnSpPr>
      <xdr:spPr>
        <a:xfrm>
          <a:off x="63605833" y="10853210"/>
          <a:ext cx="10514542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317499</xdr:colOff>
      <xdr:row>32</xdr:row>
      <xdr:rowOff>89962</xdr:rowOff>
    </xdr:from>
    <xdr:to>
      <xdr:col>113</xdr:col>
      <xdr:colOff>322792</xdr:colOff>
      <xdr:row>32</xdr:row>
      <xdr:rowOff>89962</xdr:rowOff>
    </xdr:to>
    <xdr:cxnSp macro="">
      <xdr:nvCxnSpPr>
        <xdr:cNvPr id="148" name="Straight Connector 147"/>
        <xdr:cNvCxnSpPr/>
      </xdr:nvCxnSpPr>
      <xdr:spPr>
        <a:xfrm>
          <a:off x="64256708" y="11033128"/>
          <a:ext cx="15097125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317500</xdr:colOff>
      <xdr:row>36</xdr:row>
      <xdr:rowOff>89958</xdr:rowOff>
    </xdr:from>
    <xdr:to>
      <xdr:col>106</xdr:col>
      <xdr:colOff>306917</xdr:colOff>
      <xdr:row>36</xdr:row>
      <xdr:rowOff>89958</xdr:rowOff>
    </xdr:to>
    <xdr:cxnSp macro="">
      <xdr:nvCxnSpPr>
        <xdr:cNvPr id="149" name="Straight Connector 148"/>
        <xdr:cNvCxnSpPr/>
      </xdr:nvCxnSpPr>
      <xdr:spPr>
        <a:xfrm>
          <a:off x="64510709" y="10853208"/>
          <a:ext cx="8519583" cy="0"/>
        </a:xfrm>
        <a:prstGeom prst="line">
          <a:avLst/>
        </a:prstGeom>
        <a:ln w="38100">
          <a:solidFill>
            <a:srgbClr val="FF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311163</xdr:colOff>
      <xdr:row>37</xdr:row>
      <xdr:rowOff>83610</xdr:rowOff>
    </xdr:from>
    <xdr:to>
      <xdr:col>114</xdr:col>
      <xdr:colOff>306916</xdr:colOff>
      <xdr:row>37</xdr:row>
      <xdr:rowOff>83610</xdr:rowOff>
    </xdr:to>
    <xdr:cxnSp macro="">
      <xdr:nvCxnSpPr>
        <xdr:cNvPr id="151" name="Straight Connector 150"/>
        <xdr:cNvCxnSpPr/>
      </xdr:nvCxnSpPr>
      <xdr:spPr>
        <a:xfrm>
          <a:off x="65816704" y="11021485"/>
          <a:ext cx="12462921" cy="0"/>
        </a:xfrm>
        <a:prstGeom prst="line">
          <a:avLst/>
        </a:prstGeom>
        <a:ln w="38100">
          <a:solidFill>
            <a:sysClr val="windowText" lastClr="000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280458</xdr:colOff>
      <xdr:row>33</xdr:row>
      <xdr:rowOff>79374</xdr:rowOff>
    </xdr:from>
    <xdr:to>
      <xdr:col>96</xdr:col>
      <xdr:colOff>370416</xdr:colOff>
      <xdr:row>33</xdr:row>
      <xdr:rowOff>79374</xdr:rowOff>
    </xdr:to>
    <xdr:cxnSp macro="">
      <xdr:nvCxnSpPr>
        <xdr:cNvPr id="153" name="Straight Connector 152"/>
        <xdr:cNvCxnSpPr/>
      </xdr:nvCxnSpPr>
      <xdr:spPr>
        <a:xfrm>
          <a:off x="8519583" y="4037540"/>
          <a:ext cx="59155542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296333</xdr:colOff>
      <xdr:row>34</xdr:row>
      <xdr:rowOff>79373</xdr:rowOff>
    </xdr:from>
    <xdr:to>
      <xdr:col>97</xdr:col>
      <xdr:colOff>338667</xdr:colOff>
      <xdr:row>34</xdr:row>
      <xdr:rowOff>79373</xdr:rowOff>
    </xdr:to>
    <xdr:cxnSp macro="">
      <xdr:nvCxnSpPr>
        <xdr:cNvPr id="154" name="Straight Connector 153"/>
        <xdr:cNvCxnSpPr/>
      </xdr:nvCxnSpPr>
      <xdr:spPr>
        <a:xfrm>
          <a:off x="9106958" y="4212164"/>
          <a:ext cx="59192584" cy="0"/>
        </a:xfrm>
        <a:prstGeom prst="line">
          <a:avLst/>
        </a:prstGeom>
        <a:ln w="38100">
          <a:solidFill>
            <a:schemeClr val="bg1"/>
          </a:solidFill>
          <a:headEnd type="diamond" w="sm" len="med"/>
          <a:tailEnd type="diamond" w="sm" len="med"/>
        </a:ln>
        <a:effectLst>
          <a:glow rad="38100">
            <a:schemeClr val="tx1"/>
          </a:glow>
        </a:effectLst>
        <a:scene3d>
          <a:camera prst="orthographicFront"/>
          <a:lightRig rig="threePt" dir="t"/>
        </a:scene3d>
        <a:sp3d prstMaterial="matte">
          <a:bevelT w="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301625</xdr:colOff>
      <xdr:row>35</xdr:row>
      <xdr:rowOff>83608</xdr:rowOff>
    </xdr:from>
    <xdr:to>
      <xdr:col>98</xdr:col>
      <xdr:colOff>319615</xdr:colOff>
      <xdr:row>35</xdr:row>
      <xdr:rowOff>83608</xdr:rowOff>
    </xdr:to>
    <xdr:cxnSp macro="">
      <xdr:nvCxnSpPr>
        <xdr:cNvPr id="166" name="Straight Connector 165"/>
        <xdr:cNvCxnSpPr/>
      </xdr:nvCxnSpPr>
      <xdr:spPr>
        <a:xfrm>
          <a:off x="17684750" y="4391024"/>
          <a:ext cx="51823406" cy="0"/>
        </a:xfrm>
        <a:prstGeom prst="line">
          <a:avLst/>
        </a:prstGeom>
        <a:ln w="38100">
          <a:solidFill>
            <a:srgbClr val="FFC000"/>
          </a:solidFill>
          <a:headEnd type="diamond" w="sm" len="med"/>
          <a:tailEnd type="diamond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123840</xdr:colOff>
      <xdr:row>39</xdr:row>
      <xdr:rowOff>95301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80975"/>
          <a:ext cx="2066940" cy="704378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9</xdr:col>
      <xdr:colOff>563033</xdr:colOff>
      <xdr:row>9</xdr:row>
      <xdr:rowOff>115133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7333" y="364067"/>
          <a:ext cx="3136900" cy="14528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13</xdr:col>
      <xdr:colOff>33338</xdr:colOff>
      <xdr:row>30</xdr:row>
      <xdr:rowOff>131268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0" y="1990725"/>
          <a:ext cx="5214938" cy="3569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21167</xdr:colOff>
      <xdr:row>2</xdr:row>
      <xdr:rowOff>38100</xdr:rowOff>
    </xdr:from>
    <xdr:to>
      <xdr:col>18</xdr:col>
      <xdr:colOff>249788</xdr:colOff>
      <xdr:row>17</xdr:row>
      <xdr:rowOff>147658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700" y="402167"/>
          <a:ext cx="2802488" cy="290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338152</xdr:colOff>
      <xdr:row>7</xdr:row>
      <xdr:rowOff>111875</xdr:rowOff>
    </xdr:from>
    <xdr:to>
      <xdr:col>19</xdr:col>
      <xdr:colOff>335532</xdr:colOff>
      <xdr:row>23</xdr:row>
      <xdr:rowOff>167642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rot="465013">
          <a:off x="9990152" y="1436908"/>
          <a:ext cx="2571247" cy="2981001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35</xdr:row>
      <xdr:rowOff>1</xdr:rowOff>
    </xdr:from>
    <xdr:to>
      <xdr:col>7</xdr:col>
      <xdr:colOff>476251</xdr:colOff>
      <xdr:row>47</xdr:row>
      <xdr:rowOff>159229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1" y="6405564"/>
          <a:ext cx="1771650" cy="2330928"/>
        </a:xfrm>
        <a:prstGeom prst="rect">
          <a:avLst/>
        </a:prstGeom>
      </xdr:spPr>
    </xdr:pic>
    <xdr:clientData/>
  </xdr:twoCellAnchor>
  <xdr:twoCellAnchor>
    <xdr:from>
      <xdr:col>14</xdr:col>
      <xdr:colOff>342900</xdr:colOff>
      <xdr:row>16</xdr:row>
      <xdr:rowOff>59267</xdr:rowOff>
    </xdr:from>
    <xdr:to>
      <xdr:col>15</xdr:col>
      <xdr:colOff>110066</xdr:colOff>
      <xdr:row>17</xdr:row>
      <xdr:rowOff>101599</xdr:rowOff>
    </xdr:to>
    <xdr:sp macro="" textlink="">
      <xdr:nvSpPr>
        <xdr:cNvPr id="8" name="TextBox 7"/>
        <xdr:cNvSpPr txBox="1"/>
      </xdr:nvSpPr>
      <xdr:spPr>
        <a:xfrm>
          <a:off x="9351433" y="3035300"/>
          <a:ext cx="410633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Vcc</a:t>
          </a:r>
        </a:p>
      </xdr:txBody>
    </xdr:sp>
    <xdr:clientData/>
  </xdr:twoCellAnchor>
  <xdr:twoCellAnchor>
    <xdr:from>
      <xdr:col>14</xdr:col>
      <xdr:colOff>29635</xdr:colOff>
      <xdr:row>15</xdr:row>
      <xdr:rowOff>80433</xdr:rowOff>
    </xdr:from>
    <xdr:to>
      <xdr:col>14</xdr:col>
      <xdr:colOff>491067</xdr:colOff>
      <xdr:row>16</xdr:row>
      <xdr:rowOff>122766</xdr:rowOff>
    </xdr:to>
    <xdr:sp macro="" textlink="">
      <xdr:nvSpPr>
        <xdr:cNvPr id="9" name="TextBox 8"/>
        <xdr:cNvSpPr txBox="1"/>
      </xdr:nvSpPr>
      <xdr:spPr>
        <a:xfrm>
          <a:off x="9038168" y="2874433"/>
          <a:ext cx="461432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GND</a:t>
          </a:r>
        </a:p>
      </xdr:txBody>
    </xdr:sp>
    <xdr:clientData/>
  </xdr:twoCellAnchor>
  <xdr:twoCellAnchor>
    <xdr:from>
      <xdr:col>13</xdr:col>
      <xdr:colOff>571499</xdr:colOff>
      <xdr:row>14</xdr:row>
      <xdr:rowOff>139699</xdr:rowOff>
    </xdr:from>
    <xdr:to>
      <xdr:col>14</xdr:col>
      <xdr:colOff>334432</xdr:colOff>
      <xdr:row>15</xdr:row>
      <xdr:rowOff>182032</xdr:rowOff>
    </xdr:to>
    <xdr:sp macro="" textlink="">
      <xdr:nvSpPr>
        <xdr:cNvPr id="10" name="TextBox 9"/>
        <xdr:cNvSpPr txBox="1"/>
      </xdr:nvSpPr>
      <xdr:spPr>
        <a:xfrm>
          <a:off x="8936566" y="2751666"/>
          <a:ext cx="406399" cy="22436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42863</xdr:colOff>
      <xdr:row>0</xdr:row>
      <xdr:rowOff>161925</xdr:rowOff>
    </xdr:from>
    <xdr:to>
      <xdr:col>9</xdr:col>
      <xdr:colOff>394911</xdr:colOff>
      <xdr:row>6</xdr:row>
      <xdr:rowOff>56193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3" y="161925"/>
          <a:ext cx="6181348" cy="922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9</xdr:col>
      <xdr:colOff>326645</xdr:colOff>
      <xdr:row>21</xdr:row>
      <xdr:rowOff>31810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6155945" cy="546160"/>
        </a:xfrm>
        <a:prstGeom prst="rect">
          <a:avLst/>
        </a:prstGeom>
      </xdr:spPr>
    </xdr:pic>
    <xdr:clientData/>
  </xdr:twoCellAnchor>
  <xdr:twoCellAnchor>
    <xdr:from>
      <xdr:col>8</xdr:col>
      <xdr:colOff>52388</xdr:colOff>
      <xdr:row>9</xdr:row>
      <xdr:rowOff>85725</xdr:rowOff>
    </xdr:from>
    <xdr:to>
      <xdr:col>11</xdr:col>
      <xdr:colOff>581025</xdr:colOff>
      <xdr:row>18</xdr:row>
      <xdr:rowOff>76200</xdr:rowOff>
    </xdr:to>
    <xdr:cxnSp macro="">
      <xdr:nvCxnSpPr>
        <xdr:cNvPr id="5" name="Elbow Connector 4"/>
        <xdr:cNvCxnSpPr/>
      </xdr:nvCxnSpPr>
      <xdr:spPr>
        <a:xfrm>
          <a:off x="5233988" y="1971675"/>
          <a:ext cx="2471737" cy="1533525"/>
        </a:xfrm>
        <a:prstGeom prst="bentConnector3">
          <a:avLst>
            <a:gd name="adj1" fmla="val 871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100013</xdr:colOff>
      <xdr:row>11</xdr:row>
      <xdr:rowOff>85725</xdr:rowOff>
    </xdr:from>
    <xdr:to>
      <xdr:col>11</xdr:col>
      <xdr:colOff>566738</xdr:colOff>
      <xdr:row>18</xdr:row>
      <xdr:rowOff>71438</xdr:rowOff>
    </xdr:to>
    <xdr:cxnSp macro="">
      <xdr:nvCxnSpPr>
        <xdr:cNvPr id="7" name="Elbow Connector 6"/>
        <xdr:cNvCxnSpPr/>
      </xdr:nvCxnSpPr>
      <xdr:spPr>
        <a:xfrm>
          <a:off x="5281613" y="2314575"/>
          <a:ext cx="2409825" cy="1185863"/>
        </a:xfrm>
        <a:prstGeom prst="bentConnector3">
          <a:avLst>
            <a:gd name="adj1" fmla="val 8754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90488</xdr:colOff>
      <xdr:row>13</xdr:row>
      <xdr:rowOff>90488</xdr:rowOff>
    </xdr:from>
    <xdr:to>
      <xdr:col>11</xdr:col>
      <xdr:colOff>557213</xdr:colOff>
      <xdr:row>18</xdr:row>
      <xdr:rowOff>76200</xdr:rowOff>
    </xdr:to>
    <xdr:cxnSp macro="">
      <xdr:nvCxnSpPr>
        <xdr:cNvPr id="11" name="Elbow Connector 10"/>
        <xdr:cNvCxnSpPr/>
      </xdr:nvCxnSpPr>
      <xdr:spPr>
        <a:xfrm>
          <a:off x="5272088" y="2662238"/>
          <a:ext cx="2409825" cy="842962"/>
        </a:xfrm>
        <a:prstGeom prst="bentConnector3">
          <a:avLst>
            <a:gd name="adj1" fmla="val 8794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71438</xdr:colOff>
      <xdr:row>15</xdr:row>
      <xdr:rowOff>95250</xdr:rowOff>
    </xdr:from>
    <xdr:to>
      <xdr:col>11</xdr:col>
      <xdr:colOff>590550</xdr:colOff>
      <xdr:row>20</xdr:row>
      <xdr:rowOff>85725</xdr:rowOff>
    </xdr:to>
    <xdr:cxnSp macro="">
      <xdr:nvCxnSpPr>
        <xdr:cNvPr id="15" name="Elbow Connector 14"/>
        <xdr:cNvCxnSpPr/>
      </xdr:nvCxnSpPr>
      <xdr:spPr>
        <a:xfrm>
          <a:off x="5253038" y="3009900"/>
          <a:ext cx="2462212" cy="847725"/>
        </a:xfrm>
        <a:prstGeom prst="bentConnector3">
          <a:avLst>
            <a:gd name="adj1" fmla="val 64894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6"/>
  <sheetViews>
    <sheetView tabSelected="1" zoomScale="80" zoomScaleNormal="80" workbookViewId="0">
      <pane xSplit="2" ySplit="8" topLeftCell="C9" activePane="bottomRight" state="frozen"/>
      <selection pane="topRight" activeCell="F1" sqref="F1"/>
      <selection pane="bottomLeft" activeCell="A9" sqref="A9"/>
      <selection pane="bottomRight" activeCell="A12" sqref="A12"/>
    </sheetView>
  </sheetViews>
  <sheetFormatPr defaultColWidth="9.05859375" defaultRowHeight="13.7" x14ac:dyDescent="0.4"/>
  <cols>
    <col min="1" max="1" width="50.703125" style="1" customWidth="1"/>
    <col min="2" max="2" width="10.64453125" style="1" customWidth="1"/>
    <col min="3" max="3" width="15.703125" style="1" customWidth="1"/>
    <col min="4" max="5" width="6.76171875" style="1" customWidth="1"/>
    <col min="6" max="25" width="7.9375" style="1" customWidth="1"/>
    <col min="26" max="26" width="9.234375" style="1" customWidth="1"/>
    <col min="27" max="27" width="9.41015625" style="1" customWidth="1"/>
    <col min="28" max="29" width="8.64453125" style="1" customWidth="1"/>
    <col min="30" max="30" width="9.234375" style="1" customWidth="1"/>
    <col min="31" max="31" width="9.41015625" style="1" customWidth="1"/>
    <col min="32" max="33" width="8.64453125" style="1" customWidth="1"/>
    <col min="34" max="51" width="9.1171875" style="1" customWidth="1"/>
    <col min="52" max="59" width="11.64453125" style="1" customWidth="1"/>
    <col min="60" max="61" width="9.1171875" style="1" customWidth="1"/>
    <col min="62" max="62" width="11.05859375" style="1" customWidth="1"/>
    <col min="63" max="65" width="10.87890625" style="1" customWidth="1"/>
    <col min="66" max="67" width="11.9375" style="1" customWidth="1"/>
    <col min="68" max="69" width="13.05859375" style="1" customWidth="1"/>
    <col min="70" max="70" width="9.1171875" style="1" customWidth="1"/>
    <col min="71" max="71" width="10.76171875" style="1" customWidth="1"/>
    <col min="72" max="72" width="9.1171875" style="1" customWidth="1"/>
    <col min="73" max="73" width="10.76171875" style="1" customWidth="1"/>
    <col min="74" max="82" width="9.1171875" style="1" customWidth="1"/>
    <col min="83" max="83" width="10.76171875" style="1" customWidth="1"/>
    <col min="84" max="84" width="9.1171875" style="1" customWidth="1"/>
    <col min="85" max="85" width="10.76171875" style="1" customWidth="1"/>
    <col min="86" max="119" width="9.1171875" style="1" customWidth="1"/>
    <col min="120" max="16384" width="9.05859375" style="1"/>
  </cols>
  <sheetData>
    <row r="1" spans="1:119" ht="18" thickBot="1" x14ac:dyDescent="0.6">
      <c r="A1" s="144" t="s">
        <v>0</v>
      </c>
    </row>
    <row r="2" spans="1:119" x14ac:dyDescent="0.4">
      <c r="BD2" s="135" t="s">
        <v>258</v>
      </c>
      <c r="BE2" s="135" t="s">
        <v>259</v>
      </c>
      <c r="BF2" s="135" t="s">
        <v>260</v>
      </c>
      <c r="BG2" s="136" t="s">
        <v>261</v>
      </c>
    </row>
    <row r="3" spans="1:119" ht="14" thickBot="1" x14ac:dyDescent="0.45"/>
    <row r="4" spans="1:119" ht="42.35" customHeight="1" thickBot="1" x14ac:dyDescent="0.45">
      <c r="A4" s="126" t="s">
        <v>216</v>
      </c>
      <c r="B4" s="6" t="s">
        <v>33</v>
      </c>
      <c r="C4" s="7" t="s">
        <v>147</v>
      </c>
      <c r="D4" s="157" t="s">
        <v>148</v>
      </c>
      <c r="E4" s="159"/>
      <c r="F4" s="154" t="s">
        <v>149</v>
      </c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1" t="s">
        <v>150</v>
      </c>
      <c r="AA4" s="152"/>
      <c r="AB4" s="152"/>
      <c r="AC4" s="153"/>
      <c r="AD4" s="151" t="s">
        <v>151</v>
      </c>
      <c r="AE4" s="152"/>
      <c r="AF4" s="152"/>
      <c r="AG4" s="153"/>
      <c r="AH4" s="157" t="s">
        <v>152</v>
      </c>
      <c r="AI4" s="158"/>
      <c r="AJ4" s="158"/>
      <c r="AK4" s="158"/>
      <c r="AL4" s="158"/>
      <c r="AM4" s="160"/>
      <c r="AN4" s="161" t="s">
        <v>153</v>
      </c>
      <c r="AO4" s="158"/>
      <c r="AP4" s="158"/>
      <c r="AQ4" s="158"/>
      <c r="AR4" s="158"/>
      <c r="AS4" s="158"/>
      <c r="AT4" s="158"/>
      <c r="AU4" s="158"/>
      <c r="AV4" s="158"/>
      <c r="AW4" s="159"/>
      <c r="AX4" s="157" t="s">
        <v>154</v>
      </c>
      <c r="AY4" s="158"/>
      <c r="AZ4" s="158"/>
      <c r="BA4" s="158"/>
      <c r="BB4" s="158"/>
      <c r="BC4" s="158"/>
      <c r="BD4" s="158"/>
      <c r="BE4" s="158"/>
      <c r="BF4" s="158"/>
      <c r="BG4" s="159"/>
      <c r="BH4" s="157" t="s">
        <v>155</v>
      </c>
      <c r="BI4" s="158"/>
      <c r="BJ4" s="158"/>
      <c r="BK4" s="158"/>
      <c r="BL4" s="158"/>
      <c r="BM4" s="158"/>
      <c r="BN4" s="158"/>
      <c r="BO4" s="158"/>
      <c r="BP4" s="158"/>
      <c r="BQ4" s="159"/>
      <c r="BR4" s="157" t="s">
        <v>156</v>
      </c>
      <c r="BS4" s="160"/>
      <c r="BT4" s="161" t="s">
        <v>157</v>
      </c>
      <c r="BU4" s="159"/>
      <c r="BV4" s="157" t="s">
        <v>160</v>
      </c>
      <c r="BW4" s="158"/>
      <c r="BX4" s="158"/>
      <c r="BY4" s="159"/>
      <c r="BZ4" s="162" t="s">
        <v>233</v>
      </c>
      <c r="CA4" s="158"/>
      <c r="CB4" s="158"/>
      <c r="CC4" s="159"/>
      <c r="CD4" s="157" t="s">
        <v>158</v>
      </c>
      <c r="CE4" s="160"/>
      <c r="CF4" s="161" t="s">
        <v>159</v>
      </c>
      <c r="CG4" s="159"/>
      <c r="CH4" s="157" t="s">
        <v>162</v>
      </c>
      <c r="CI4" s="158"/>
      <c r="CJ4" s="158"/>
      <c r="CK4" s="159"/>
      <c r="CL4" s="162" t="s">
        <v>275</v>
      </c>
      <c r="CM4" s="158"/>
      <c r="CN4" s="158"/>
      <c r="CO4" s="159"/>
      <c r="CP4" s="157" t="s">
        <v>164</v>
      </c>
      <c r="CQ4" s="158"/>
      <c r="CR4" s="158"/>
      <c r="CS4" s="158"/>
      <c r="CT4" s="158"/>
      <c r="CU4" s="158"/>
      <c r="CV4" s="158"/>
      <c r="CW4" s="158"/>
      <c r="CX4" s="158"/>
      <c r="CY4" s="159"/>
      <c r="CZ4" s="157" t="s">
        <v>165</v>
      </c>
      <c r="DA4" s="158"/>
      <c r="DB4" s="158"/>
      <c r="DC4" s="158"/>
      <c r="DD4" s="158"/>
      <c r="DE4" s="158"/>
      <c r="DF4" s="158"/>
      <c r="DG4" s="159"/>
      <c r="DH4" s="157" t="s">
        <v>178</v>
      </c>
      <c r="DI4" s="158"/>
      <c r="DJ4" s="158"/>
      <c r="DK4" s="158"/>
      <c r="DL4" s="158"/>
      <c r="DM4" s="158"/>
      <c r="DN4" s="158"/>
      <c r="DO4" s="159"/>
    </row>
    <row r="5" spans="1:119" ht="41" x14ac:dyDescent="0.4">
      <c r="A5" s="127" t="s">
        <v>217</v>
      </c>
      <c r="B5" s="6" t="s">
        <v>9</v>
      </c>
      <c r="C5" s="8" t="s">
        <v>34</v>
      </c>
      <c r="D5" s="14" t="s">
        <v>181</v>
      </c>
      <c r="E5" s="12" t="s">
        <v>80</v>
      </c>
      <c r="F5" s="14" t="s">
        <v>4</v>
      </c>
      <c r="G5" s="15" t="s">
        <v>5</v>
      </c>
      <c r="H5" s="16" t="s">
        <v>35</v>
      </c>
      <c r="I5" s="137" t="s">
        <v>268</v>
      </c>
      <c r="J5" s="137" t="s">
        <v>269</v>
      </c>
      <c r="K5" s="15" t="s">
        <v>8</v>
      </c>
      <c r="L5" s="15" t="s">
        <v>30</v>
      </c>
      <c r="M5" s="15" t="s">
        <v>31</v>
      </c>
      <c r="N5" s="15" t="s">
        <v>32</v>
      </c>
      <c r="O5" s="15" t="s">
        <v>22</v>
      </c>
      <c r="P5" s="15" t="s">
        <v>23</v>
      </c>
      <c r="Q5" s="15" t="s">
        <v>24</v>
      </c>
      <c r="R5" s="15" t="s">
        <v>25</v>
      </c>
      <c r="S5" s="15" t="s">
        <v>26</v>
      </c>
      <c r="T5" s="15" t="s">
        <v>27</v>
      </c>
      <c r="U5" s="15" t="s">
        <v>28</v>
      </c>
      <c r="V5" s="18" t="s">
        <v>29</v>
      </c>
      <c r="W5" s="18" t="s">
        <v>45</v>
      </c>
      <c r="X5" s="18" t="s">
        <v>46</v>
      </c>
      <c r="Y5" s="140" t="s">
        <v>273</v>
      </c>
      <c r="Z5" s="21" t="s">
        <v>36</v>
      </c>
      <c r="AA5" s="15" t="s">
        <v>37</v>
      </c>
      <c r="AB5" s="15" t="s">
        <v>38</v>
      </c>
      <c r="AC5" s="12" t="s">
        <v>39</v>
      </c>
      <c r="AD5" s="21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21" t="s">
        <v>70</v>
      </c>
      <c r="AY5" s="15" t="s">
        <v>71</v>
      </c>
      <c r="AZ5" s="135" t="s">
        <v>258</v>
      </c>
      <c r="BA5" s="135" t="s">
        <v>259</v>
      </c>
      <c r="BB5" s="135" t="s">
        <v>260</v>
      </c>
      <c r="BC5" s="136" t="s">
        <v>261</v>
      </c>
      <c r="BD5" s="135" t="s">
        <v>254</v>
      </c>
      <c r="BE5" s="135" t="s">
        <v>255</v>
      </c>
      <c r="BF5" s="135" t="s">
        <v>256</v>
      </c>
      <c r="BG5" s="135" t="s">
        <v>257</v>
      </c>
      <c r="BH5" s="21" t="s">
        <v>70</v>
      </c>
      <c r="BI5" s="15" t="s">
        <v>71</v>
      </c>
      <c r="BJ5" s="135" t="s">
        <v>258</v>
      </c>
      <c r="BK5" s="135" t="s">
        <v>259</v>
      </c>
      <c r="BL5" s="135" t="s">
        <v>260</v>
      </c>
      <c r="BM5" s="135" t="s">
        <v>261</v>
      </c>
      <c r="BN5" s="135" t="s">
        <v>254</v>
      </c>
      <c r="BO5" s="135" t="s">
        <v>255</v>
      </c>
      <c r="BP5" s="135" t="s">
        <v>256</v>
      </c>
      <c r="BQ5" s="136" t="s">
        <v>257</v>
      </c>
      <c r="BR5" s="25" t="s">
        <v>66</v>
      </c>
      <c r="BS5" s="27" t="s">
        <v>67</v>
      </c>
      <c r="BT5" s="29" t="s">
        <v>66</v>
      </c>
      <c r="BU5" s="25" t="s">
        <v>67</v>
      </c>
      <c r="BV5" s="21" t="s">
        <v>111</v>
      </c>
      <c r="BW5" s="15" t="s">
        <v>80</v>
      </c>
      <c r="BX5" s="15" t="s">
        <v>112</v>
      </c>
      <c r="BY5" s="12" t="s">
        <v>113</v>
      </c>
      <c r="BZ5" s="21" t="s">
        <v>111</v>
      </c>
      <c r="CA5" s="15" t="s">
        <v>80</v>
      </c>
      <c r="CB5" s="15" t="s">
        <v>112</v>
      </c>
      <c r="CC5" s="12" t="s">
        <v>113</v>
      </c>
      <c r="CD5" s="131" t="s">
        <v>250</v>
      </c>
      <c r="CE5" s="132" t="s">
        <v>251</v>
      </c>
      <c r="CF5" s="29" t="s">
        <v>66</v>
      </c>
      <c r="CG5" s="25" t="s">
        <v>67</v>
      </c>
      <c r="CH5" s="21" t="s">
        <v>111</v>
      </c>
      <c r="CI5" s="15" t="s">
        <v>80</v>
      </c>
      <c r="CJ5" s="15" t="s">
        <v>112</v>
      </c>
      <c r="CK5" s="31" t="s">
        <v>113</v>
      </c>
      <c r="CL5" s="21" t="s">
        <v>111</v>
      </c>
      <c r="CM5" s="15" t="s">
        <v>80</v>
      </c>
      <c r="CN5" s="15" t="s">
        <v>112</v>
      </c>
      <c r="CO5" s="31" t="s">
        <v>113</v>
      </c>
      <c r="CP5" s="21" t="s">
        <v>129</v>
      </c>
      <c r="CQ5" s="34" t="s">
        <v>130</v>
      </c>
      <c r="CR5" s="15" t="s">
        <v>80</v>
      </c>
      <c r="CS5" s="15" t="s">
        <v>131</v>
      </c>
      <c r="CT5" s="135" t="s">
        <v>271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21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27.35" x14ac:dyDescent="0.4">
      <c r="A6" s="127" t="s">
        <v>218</v>
      </c>
      <c r="B6" s="6" t="s">
        <v>2</v>
      </c>
      <c r="C6" s="9" t="s">
        <v>56</v>
      </c>
      <c r="D6" s="11">
        <v>1</v>
      </c>
      <c r="E6" s="13">
        <v>2</v>
      </c>
      <c r="F6" s="11">
        <v>1</v>
      </c>
      <c r="G6" s="16">
        <v>9</v>
      </c>
      <c r="H6" s="16" t="s">
        <v>56</v>
      </c>
      <c r="I6" s="16">
        <v>3</v>
      </c>
      <c r="J6" s="16">
        <v>5</v>
      </c>
      <c r="K6" s="16">
        <v>7</v>
      </c>
      <c r="L6" s="16">
        <v>11</v>
      </c>
      <c r="M6" s="16">
        <v>13</v>
      </c>
      <c r="N6" s="16">
        <v>15</v>
      </c>
      <c r="O6" s="16">
        <v>29</v>
      </c>
      <c r="P6" s="16">
        <v>31</v>
      </c>
      <c r="Q6" s="16">
        <v>33</v>
      </c>
      <c r="R6" s="16">
        <v>35</v>
      </c>
      <c r="S6" s="16">
        <v>37</v>
      </c>
      <c r="T6" s="16">
        <v>40</v>
      </c>
      <c r="U6" s="16">
        <v>38</v>
      </c>
      <c r="V6" s="19">
        <v>36</v>
      </c>
      <c r="W6" s="19">
        <v>32</v>
      </c>
      <c r="X6" s="19">
        <v>22</v>
      </c>
      <c r="Y6" s="19">
        <v>18</v>
      </c>
      <c r="Z6" s="22">
        <v>1</v>
      </c>
      <c r="AA6" s="16">
        <v>2</v>
      </c>
      <c r="AB6" s="16">
        <v>3</v>
      </c>
      <c r="AC6" s="13">
        <v>4</v>
      </c>
      <c r="AD6" s="22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22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22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22">
        <v>1</v>
      </c>
      <c r="BW6" s="16">
        <v>2</v>
      </c>
      <c r="BX6" s="16">
        <v>3</v>
      </c>
      <c r="BY6" s="13">
        <v>4</v>
      </c>
      <c r="BZ6" s="22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22">
        <v>1</v>
      </c>
      <c r="CI6" s="16">
        <v>2</v>
      </c>
      <c r="CJ6" s="16">
        <v>3</v>
      </c>
      <c r="CK6" s="32">
        <v>4</v>
      </c>
      <c r="CL6" s="22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119" t="s">
        <v>204</v>
      </c>
      <c r="DI6" s="120" t="s">
        <v>205</v>
      </c>
      <c r="DJ6" s="120" t="s">
        <v>206</v>
      </c>
      <c r="DK6" s="120" t="s">
        <v>207</v>
      </c>
      <c r="DL6" s="120" t="s">
        <v>208</v>
      </c>
      <c r="DM6" s="120" t="s">
        <v>209</v>
      </c>
      <c r="DN6" s="120" t="s">
        <v>210</v>
      </c>
      <c r="DO6" s="121" t="s">
        <v>211</v>
      </c>
    </row>
    <row r="7" spans="1:119" ht="27.35" x14ac:dyDescent="0.4">
      <c r="A7" s="127" t="s">
        <v>228</v>
      </c>
      <c r="B7" s="6" t="s">
        <v>3</v>
      </c>
      <c r="C7" s="9" t="s">
        <v>35</v>
      </c>
      <c r="D7" s="11" t="s">
        <v>63</v>
      </c>
      <c r="E7" s="13" t="s">
        <v>63</v>
      </c>
      <c r="F7" s="11" t="s">
        <v>47</v>
      </c>
      <c r="G7" s="16" t="s">
        <v>47</v>
      </c>
      <c r="H7" s="16" t="s">
        <v>35</v>
      </c>
      <c r="I7" s="16" t="s">
        <v>47</v>
      </c>
      <c r="J7" s="16" t="s">
        <v>47</v>
      </c>
      <c r="K7" s="16" t="s">
        <v>47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9" t="s">
        <v>47</v>
      </c>
      <c r="W7" s="19" t="s">
        <v>47</v>
      </c>
      <c r="X7" s="19" t="s">
        <v>47</v>
      </c>
      <c r="Y7" s="19" t="s">
        <v>47</v>
      </c>
      <c r="Z7" s="22" t="s">
        <v>40</v>
      </c>
      <c r="AA7" s="16" t="s">
        <v>40</v>
      </c>
      <c r="AB7" s="16" t="s">
        <v>40</v>
      </c>
      <c r="AC7" s="13" t="s">
        <v>40</v>
      </c>
      <c r="AD7" s="22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22"/>
      <c r="AY7" s="16"/>
      <c r="AZ7" s="16"/>
      <c r="BA7" s="16"/>
      <c r="BB7" s="16"/>
      <c r="BC7" s="13"/>
      <c r="BD7" s="16" t="s">
        <v>47</v>
      </c>
      <c r="BE7" s="16" t="s">
        <v>47</v>
      </c>
      <c r="BF7" s="16" t="s">
        <v>47</v>
      </c>
      <c r="BG7" s="13" t="s">
        <v>47</v>
      </c>
      <c r="BH7" s="22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22" t="s">
        <v>47</v>
      </c>
      <c r="BW7" s="16" t="s">
        <v>47</v>
      </c>
      <c r="BX7" s="16" t="s">
        <v>47</v>
      </c>
      <c r="BY7" s="13" t="s">
        <v>47</v>
      </c>
      <c r="BZ7" s="22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22" t="s">
        <v>47</v>
      </c>
      <c r="CI7" s="16" t="s">
        <v>47</v>
      </c>
      <c r="CJ7" s="16" t="s">
        <v>47</v>
      </c>
      <c r="CK7" s="32" t="s">
        <v>47</v>
      </c>
      <c r="CL7" s="22" t="s">
        <v>47</v>
      </c>
      <c r="CM7" s="16" t="s">
        <v>47</v>
      </c>
      <c r="CN7" s="16" t="s">
        <v>47</v>
      </c>
      <c r="CO7" s="32" t="s">
        <v>47</v>
      </c>
      <c r="CP7" s="22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22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62.35" customHeight="1" x14ac:dyDescent="0.4">
      <c r="A8" s="141" t="s">
        <v>284</v>
      </c>
      <c r="B8" s="142" t="s">
        <v>283</v>
      </c>
      <c r="C8" s="75" t="s">
        <v>64</v>
      </c>
      <c r="D8" s="68" t="s">
        <v>62</v>
      </c>
      <c r="E8" s="51" t="s">
        <v>62</v>
      </c>
      <c r="F8" s="68" t="s">
        <v>6</v>
      </c>
      <c r="G8" s="50" t="s">
        <v>7</v>
      </c>
      <c r="H8" s="58" t="s">
        <v>179</v>
      </c>
      <c r="I8" s="138" t="s">
        <v>270</v>
      </c>
      <c r="J8" s="138" t="s">
        <v>270</v>
      </c>
      <c r="K8" s="50" t="s">
        <v>10</v>
      </c>
      <c r="L8" s="50" t="s">
        <v>11</v>
      </c>
      <c r="M8" s="50" t="s">
        <v>12</v>
      </c>
      <c r="N8" s="50" t="s">
        <v>13</v>
      </c>
      <c r="O8" s="50" t="s">
        <v>14</v>
      </c>
      <c r="P8" s="50" t="s">
        <v>15</v>
      </c>
      <c r="Q8" s="50" t="s">
        <v>16</v>
      </c>
      <c r="R8" s="50" t="s">
        <v>17</v>
      </c>
      <c r="S8" s="50" t="s">
        <v>18</v>
      </c>
      <c r="T8" s="50" t="s">
        <v>19</v>
      </c>
      <c r="U8" s="50" t="s">
        <v>20</v>
      </c>
      <c r="V8" s="58" t="s">
        <v>21</v>
      </c>
      <c r="W8" s="58" t="s">
        <v>43</v>
      </c>
      <c r="X8" s="58" t="s">
        <v>44</v>
      </c>
      <c r="Y8" s="138" t="s">
        <v>274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215</v>
      </c>
      <c r="AI8" s="50" t="s">
        <v>59</v>
      </c>
      <c r="AJ8" s="70" t="s">
        <v>60</v>
      </c>
      <c r="AK8" s="125" t="s">
        <v>58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125" t="s">
        <v>90</v>
      </c>
      <c r="BA8" s="125" t="s">
        <v>91</v>
      </c>
      <c r="BB8" s="125" t="s">
        <v>92</v>
      </c>
      <c r="BC8" s="125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133" t="s">
        <v>253</v>
      </c>
      <c r="CE8" s="134" t="s">
        <v>252</v>
      </c>
      <c r="CF8" s="133" t="s">
        <v>253</v>
      </c>
      <c r="CG8" s="134" t="s">
        <v>252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139" t="s">
        <v>272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x14ac:dyDescent="0.4">
      <c r="A9" s="147" t="s">
        <v>212</v>
      </c>
      <c r="B9" s="145" t="s">
        <v>287</v>
      </c>
      <c r="C9" s="124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116"/>
      <c r="DF9" s="116"/>
      <c r="DG9" s="116"/>
      <c r="DH9" s="116"/>
      <c r="DI9" s="116"/>
      <c r="DJ9" s="116"/>
      <c r="DK9" s="116"/>
      <c r="DL9" s="116"/>
      <c r="DM9" s="116"/>
      <c r="DN9" s="116"/>
      <c r="DO9" s="116"/>
    </row>
    <row r="10" spans="1:119" x14ac:dyDescent="0.4">
      <c r="A10" s="148" t="s">
        <v>213</v>
      </c>
      <c r="B10" s="143" t="s">
        <v>288</v>
      </c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CZ10" s="116"/>
      <c r="DA10" s="116"/>
      <c r="DB10" s="116"/>
      <c r="DC10" s="116"/>
      <c r="DD10" s="116"/>
      <c r="DE10" s="116"/>
      <c r="DF10" s="116"/>
      <c r="DG10" s="116"/>
      <c r="DH10" s="116"/>
      <c r="DI10" s="116"/>
      <c r="DJ10" s="116"/>
      <c r="DK10" s="116"/>
      <c r="DL10" s="116"/>
      <c r="DM10" s="116"/>
      <c r="DN10" s="116"/>
      <c r="DO10" s="116"/>
    </row>
    <row r="11" spans="1:119" x14ac:dyDescent="0.4">
      <c r="A11" s="148" t="s">
        <v>290</v>
      </c>
      <c r="B11" s="143" t="s">
        <v>288</v>
      </c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116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</row>
    <row r="12" spans="1:119" x14ac:dyDescent="0.4">
      <c r="A12" s="128" t="s">
        <v>214</v>
      </c>
      <c r="B12" s="122" t="s">
        <v>287</v>
      </c>
      <c r="C12" s="124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CZ12" s="116"/>
      <c r="DA12" s="116"/>
      <c r="DB12" s="116"/>
      <c r="DC12" s="116"/>
      <c r="DD12" s="116"/>
      <c r="DE12" s="116"/>
      <c r="DF12" s="116"/>
      <c r="DG12" s="116"/>
      <c r="DH12" s="116"/>
      <c r="DI12" s="116"/>
      <c r="DJ12" s="116"/>
      <c r="DK12" s="116"/>
      <c r="DL12" s="116"/>
      <c r="DM12" s="116"/>
      <c r="DN12" s="116"/>
      <c r="DO12" s="116"/>
    </row>
    <row r="13" spans="1:119" x14ac:dyDescent="0.4">
      <c r="A13" s="128" t="s">
        <v>219</v>
      </c>
      <c r="B13" s="122" t="s">
        <v>287</v>
      </c>
      <c r="C13" s="124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116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</row>
    <row r="14" spans="1:119" x14ac:dyDescent="0.4">
      <c r="A14" s="128" t="s">
        <v>220</v>
      </c>
      <c r="B14" s="122" t="s">
        <v>287</v>
      </c>
      <c r="C14" s="124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6"/>
      <c r="DN14" s="116"/>
      <c r="DO14" s="116"/>
    </row>
    <row r="15" spans="1:119" x14ac:dyDescent="0.4">
      <c r="A15" s="118" t="s">
        <v>221</v>
      </c>
      <c r="B15" s="122" t="s">
        <v>287</v>
      </c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116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</row>
    <row r="16" spans="1:119" x14ac:dyDescent="0.4">
      <c r="A16" s="123" t="s">
        <v>234</v>
      </c>
      <c r="B16" s="122" t="s">
        <v>287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  <c r="CX16" s="116"/>
      <c r="CY16" s="116"/>
      <c r="CZ16" s="116"/>
      <c r="DA16" s="116"/>
      <c r="DB16" s="116"/>
      <c r="DC16" s="116"/>
      <c r="DD16" s="116"/>
      <c r="DE16" s="116"/>
      <c r="DF16" s="116"/>
      <c r="DG16" s="116"/>
      <c r="DH16" s="116"/>
      <c r="DI16" s="116"/>
      <c r="DJ16" s="116"/>
      <c r="DK16" s="116"/>
      <c r="DL16" s="116"/>
      <c r="DM16" s="116"/>
      <c r="DN16" s="116"/>
      <c r="DO16" s="116"/>
    </row>
    <row r="17" spans="1:119" x14ac:dyDescent="0.4">
      <c r="A17" s="130" t="s">
        <v>238</v>
      </c>
      <c r="B17" s="122" t="s">
        <v>287</v>
      </c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</row>
    <row r="18" spans="1:119" x14ac:dyDescent="0.4">
      <c r="A18" s="149" t="s">
        <v>240</v>
      </c>
      <c r="B18" s="122" t="s">
        <v>287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116"/>
      <c r="DE18" s="116"/>
      <c r="DF18" s="116"/>
      <c r="DG18" s="116"/>
      <c r="DH18" s="116"/>
      <c r="DI18" s="116"/>
      <c r="DJ18" s="116"/>
      <c r="DK18" s="116"/>
      <c r="DL18" s="116"/>
      <c r="DM18" s="116"/>
      <c r="DN18" s="116"/>
      <c r="DO18" s="116"/>
    </row>
    <row r="19" spans="1:119" x14ac:dyDescent="0.4">
      <c r="A19" s="150" t="s">
        <v>239</v>
      </c>
      <c r="B19" s="122" t="s">
        <v>287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</row>
    <row r="20" spans="1:119" x14ac:dyDescent="0.4">
      <c r="A20" s="150" t="s">
        <v>243</v>
      </c>
      <c r="B20" s="122" t="s">
        <v>287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116"/>
      <c r="DE20" s="116"/>
      <c r="DF20" s="116"/>
      <c r="DG20" s="116"/>
      <c r="DH20" s="116"/>
      <c r="DI20" s="116"/>
      <c r="DJ20" s="116"/>
      <c r="DK20" s="116"/>
      <c r="DL20" s="116"/>
      <c r="DM20" s="116"/>
      <c r="DN20" s="116"/>
      <c r="DO20" s="116"/>
    </row>
    <row r="21" spans="1:119" x14ac:dyDescent="0.4">
      <c r="A21" s="123" t="s">
        <v>245</v>
      </c>
      <c r="B21" s="122" t="s">
        <v>287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</row>
    <row r="22" spans="1:119" x14ac:dyDescent="0.4">
      <c r="A22" s="150" t="s">
        <v>246</v>
      </c>
      <c r="B22" s="146" t="s">
        <v>287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  <c r="CX22" s="116"/>
      <c r="CY22" s="116"/>
      <c r="CZ22" s="116"/>
      <c r="DA22" s="116"/>
      <c r="DB22" s="116"/>
      <c r="DC22" s="116"/>
      <c r="DD22" s="116"/>
      <c r="DE22" s="116"/>
      <c r="DF22" s="116"/>
      <c r="DG22" s="116"/>
      <c r="DH22" s="116"/>
      <c r="DI22" s="116"/>
      <c r="DJ22" s="116"/>
      <c r="DK22" s="116"/>
      <c r="DL22" s="116"/>
      <c r="DM22" s="116"/>
      <c r="DN22" s="116"/>
      <c r="DO22" s="116"/>
    </row>
    <row r="23" spans="1:119" x14ac:dyDescent="0.4">
      <c r="A23" s="150" t="s">
        <v>247</v>
      </c>
      <c r="B23" s="146" t="s">
        <v>287</v>
      </c>
      <c r="C23" s="116"/>
      <c r="D23" s="116"/>
      <c r="E23" s="116"/>
      <c r="F23" s="118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</row>
    <row r="24" spans="1:119" x14ac:dyDescent="0.4">
      <c r="A24" s="118" t="s">
        <v>222</v>
      </c>
      <c r="B24" s="122" t="s">
        <v>289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  <c r="CX24" s="116"/>
      <c r="CY24" s="116"/>
      <c r="CZ24" s="116"/>
      <c r="DA24" s="116"/>
      <c r="DB24" s="116"/>
      <c r="DC24" s="116"/>
      <c r="DD24" s="116"/>
      <c r="DE24" s="116"/>
      <c r="DF24" s="116"/>
      <c r="DG24" s="116"/>
      <c r="DH24" s="116"/>
      <c r="DI24" s="116"/>
      <c r="DJ24" s="116"/>
      <c r="DK24" s="116"/>
      <c r="DL24" s="116"/>
      <c r="DM24" s="116"/>
      <c r="DN24" s="116"/>
      <c r="DO24" s="116"/>
    </row>
    <row r="25" spans="1:119" x14ac:dyDescent="0.4">
      <c r="A25" s="118" t="s">
        <v>223</v>
      </c>
      <c r="B25" s="122" t="s">
        <v>289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</row>
    <row r="26" spans="1:119" x14ac:dyDescent="0.4">
      <c r="A26" s="150" t="s">
        <v>248</v>
      </c>
      <c r="B26" s="146" t="s">
        <v>289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  <c r="CX26" s="116"/>
      <c r="CY26" s="116"/>
      <c r="CZ26" s="116"/>
      <c r="DA26" s="116"/>
      <c r="DB26" s="116"/>
      <c r="DC26" s="116"/>
      <c r="DD26" s="116"/>
      <c r="DE26" s="116"/>
      <c r="DF26" s="116"/>
      <c r="DG26" s="116"/>
      <c r="DH26" s="116"/>
      <c r="DI26" s="116"/>
      <c r="DJ26" s="116"/>
      <c r="DK26" s="116"/>
      <c r="DL26" s="116"/>
      <c r="DM26" s="116"/>
      <c r="DN26" s="116"/>
      <c r="DO26" s="116"/>
    </row>
    <row r="27" spans="1:119" x14ac:dyDescent="0.4">
      <c r="A27" s="150" t="s">
        <v>249</v>
      </c>
      <c r="B27" s="146" t="s">
        <v>289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</row>
    <row r="28" spans="1:119" x14ac:dyDescent="0.4">
      <c r="A28" s="123" t="s">
        <v>229</v>
      </c>
      <c r="B28" s="115">
        <v>2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</row>
    <row r="29" spans="1:119" x14ac:dyDescent="0.4">
      <c r="A29" s="123" t="s">
        <v>230</v>
      </c>
      <c r="B29" s="115">
        <v>2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</row>
    <row r="30" spans="1:119" x14ac:dyDescent="0.4">
      <c r="A30" s="130" t="s">
        <v>266</v>
      </c>
      <c r="B30" s="115">
        <v>2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</row>
    <row r="31" spans="1:119" x14ac:dyDescent="0.4">
      <c r="A31" s="130" t="s">
        <v>267</v>
      </c>
      <c r="B31" s="115">
        <v>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</row>
    <row r="32" spans="1:119" x14ac:dyDescent="0.4">
      <c r="A32" s="130" t="s">
        <v>276</v>
      </c>
      <c r="B32" s="115">
        <v>2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</row>
    <row r="33" spans="1:119" x14ac:dyDescent="0.4">
      <c r="A33" s="130" t="s">
        <v>277</v>
      </c>
      <c r="B33" s="115">
        <v>2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</row>
    <row r="34" spans="1:119" x14ac:dyDescent="0.4">
      <c r="A34" s="118" t="s">
        <v>280</v>
      </c>
      <c r="B34" s="115">
        <v>3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</row>
    <row r="35" spans="1:119" x14ac:dyDescent="0.4">
      <c r="A35" s="118" t="s">
        <v>281</v>
      </c>
      <c r="B35" s="115">
        <v>3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</row>
    <row r="36" spans="1:119" x14ac:dyDescent="0.4">
      <c r="A36" s="118" t="s">
        <v>282</v>
      </c>
      <c r="B36" s="115">
        <v>3</v>
      </c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</row>
    <row r="37" spans="1:119" x14ac:dyDescent="0.4">
      <c r="A37" s="130" t="s">
        <v>278</v>
      </c>
      <c r="B37" s="115">
        <v>3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</row>
    <row r="38" spans="1:119" x14ac:dyDescent="0.4">
      <c r="A38" s="123" t="s">
        <v>279</v>
      </c>
      <c r="B38" s="115">
        <v>3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</row>
    <row r="39" spans="1:119" x14ac:dyDescent="0.4">
      <c r="A39" s="118" t="s">
        <v>224</v>
      </c>
      <c r="B39" s="115">
        <v>4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</row>
    <row r="40" spans="1:119" x14ac:dyDescent="0.4">
      <c r="A40" s="118" t="s">
        <v>225</v>
      </c>
      <c r="B40" s="115">
        <v>4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</row>
    <row r="41" spans="1:119" x14ac:dyDescent="0.4">
      <c r="A41" s="118" t="s">
        <v>226</v>
      </c>
      <c r="B41" s="115">
        <v>4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</row>
    <row r="42" spans="1:119" x14ac:dyDescent="0.4">
      <c r="A42" s="118" t="s">
        <v>227</v>
      </c>
      <c r="B42" s="115">
        <v>4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  <c r="CX42" s="116"/>
      <c r="CY42" s="116"/>
      <c r="CZ42" s="116"/>
      <c r="DA42" s="116"/>
      <c r="DB42" s="116"/>
      <c r="DC42" s="116"/>
      <c r="DD42" s="116"/>
      <c r="DE42" s="116"/>
      <c r="DF42" s="116"/>
      <c r="DG42" s="116"/>
      <c r="DH42" s="116"/>
      <c r="DI42" s="116"/>
      <c r="DJ42" s="116"/>
      <c r="DK42" s="116"/>
      <c r="DL42" s="116"/>
      <c r="DM42" s="116"/>
      <c r="DN42" s="116"/>
      <c r="DO42" s="116"/>
    </row>
    <row r="43" spans="1:119" x14ac:dyDescent="0.4">
      <c r="A43" s="123" t="s">
        <v>235</v>
      </c>
      <c r="B43" s="115">
        <v>4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</row>
    <row r="44" spans="1:119" x14ac:dyDescent="0.4">
      <c r="A44" s="130" t="s">
        <v>241</v>
      </c>
      <c r="B44" s="115">
        <v>4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</row>
    <row r="45" spans="1:119" x14ac:dyDescent="0.4">
      <c r="A45" s="123" t="s">
        <v>242</v>
      </c>
      <c r="B45" s="117">
        <v>4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</row>
    <row r="46" spans="1:119" x14ac:dyDescent="0.4">
      <c r="A46" s="123" t="s">
        <v>244</v>
      </c>
      <c r="B46" s="115">
        <v>4</v>
      </c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  <c r="CX46" s="116"/>
      <c r="CY46" s="116"/>
      <c r="CZ46" s="116"/>
      <c r="DA46" s="116"/>
      <c r="DB46" s="116"/>
      <c r="DC46" s="116"/>
      <c r="DD46" s="116"/>
      <c r="DE46" s="116"/>
      <c r="DF46" s="116"/>
      <c r="DG46" s="116"/>
      <c r="DH46" s="116"/>
      <c r="DI46" s="116"/>
      <c r="DJ46" s="116"/>
      <c r="DK46" s="116"/>
      <c r="DL46" s="116"/>
      <c r="DM46" s="116"/>
      <c r="DN46" s="116"/>
      <c r="DO46" s="116"/>
    </row>
    <row r="47" spans="1:119" x14ac:dyDescent="0.4">
      <c r="A47" s="123" t="s">
        <v>286</v>
      </c>
      <c r="B47" s="117">
        <v>4</v>
      </c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</row>
    <row r="48" spans="1:119" x14ac:dyDescent="0.4">
      <c r="A48" s="123" t="s">
        <v>262</v>
      </c>
      <c r="B48" s="115">
        <v>4</v>
      </c>
      <c r="C48" s="116"/>
      <c r="D48" s="116"/>
      <c r="E48" s="116"/>
      <c r="F48" s="116"/>
      <c r="G48" s="118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  <c r="CX48" s="116"/>
      <c r="CY48" s="116"/>
      <c r="CZ48" s="116"/>
      <c r="DA48" s="116"/>
      <c r="DB48" s="116"/>
      <c r="DC48" s="116"/>
      <c r="DD48" s="116"/>
      <c r="DE48" s="116"/>
      <c r="DF48" s="116"/>
      <c r="DG48" s="116"/>
      <c r="DH48" s="116"/>
      <c r="DI48" s="116"/>
      <c r="DJ48" s="116"/>
      <c r="DK48" s="116"/>
      <c r="DL48" s="116"/>
      <c r="DM48" s="116"/>
      <c r="DN48" s="116"/>
      <c r="DO48" s="116"/>
    </row>
    <row r="49" spans="1:119" x14ac:dyDescent="0.4">
      <c r="A49" s="123" t="s">
        <v>263</v>
      </c>
      <c r="B49" s="115">
        <v>4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</row>
    <row r="50" spans="1:119" x14ac:dyDescent="0.4">
      <c r="A50" s="123" t="s">
        <v>264</v>
      </c>
      <c r="B50" s="115">
        <v>4</v>
      </c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  <c r="CX50" s="116"/>
      <c r="CY50" s="116"/>
      <c r="CZ50" s="116"/>
      <c r="DA50" s="116"/>
      <c r="DB50" s="116"/>
      <c r="DC50" s="116"/>
      <c r="DD50" s="116"/>
      <c r="DE50" s="116"/>
      <c r="DF50" s="116"/>
      <c r="DG50" s="116"/>
      <c r="DH50" s="116"/>
      <c r="DI50" s="116"/>
      <c r="DJ50" s="116"/>
      <c r="DK50" s="116"/>
      <c r="DL50" s="116"/>
      <c r="DM50" s="116"/>
      <c r="DN50" s="116"/>
      <c r="DO50" s="116"/>
    </row>
    <row r="51" spans="1:119" x14ac:dyDescent="0.4">
      <c r="A51" s="123" t="s">
        <v>265</v>
      </c>
      <c r="B51" s="115">
        <v>4</v>
      </c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</row>
    <row r="52" spans="1:119" x14ac:dyDescent="0.4">
      <c r="A52" s="123" t="s">
        <v>232</v>
      </c>
      <c r="B52" s="115">
        <v>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  <c r="CX52" s="116"/>
      <c r="CY52" s="116"/>
      <c r="CZ52" s="116"/>
      <c r="DA52" s="116"/>
      <c r="DB52" s="116"/>
      <c r="DC52" s="116"/>
      <c r="DD52" s="116"/>
      <c r="DE52" s="116"/>
      <c r="DF52" s="116"/>
      <c r="DG52" s="116"/>
      <c r="DH52" s="116"/>
      <c r="DI52" s="116"/>
      <c r="DJ52" s="116"/>
      <c r="DK52" s="116"/>
      <c r="DL52" s="116"/>
      <c r="DM52" s="116"/>
      <c r="DN52" s="116"/>
      <c r="DO52" s="116"/>
    </row>
    <row r="53" spans="1:119" x14ac:dyDescent="0.4">
      <c r="A53" s="123" t="s">
        <v>231</v>
      </c>
      <c r="B53" s="115">
        <v>5</v>
      </c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</row>
    <row r="54" spans="1:119" x14ac:dyDescent="0.4">
      <c r="A54" s="130" t="s">
        <v>236</v>
      </c>
      <c r="B54" s="115">
        <v>5</v>
      </c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  <c r="DC54" s="116"/>
      <c r="DD54" s="116"/>
      <c r="DE54" s="116"/>
      <c r="DF54" s="116"/>
      <c r="DG54" s="116"/>
      <c r="DH54" s="116"/>
      <c r="DI54" s="116"/>
      <c r="DJ54" s="116"/>
      <c r="DK54" s="116"/>
      <c r="DL54" s="116"/>
      <c r="DM54" s="116"/>
      <c r="DN54" s="116"/>
      <c r="DO54" s="116"/>
    </row>
    <row r="55" spans="1:119" x14ac:dyDescent="0.4">
      <c r="A55" s="130" t="s">
        <v>237</v>
      </c>
      <c r="B55" s="117">
        <v>5</v>
      </c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</row>
    <row r="56" spans="1:119" x14ac:dyDescent="0.4">
      <c r="A56" s="123" t="s">
        <v>285</v>
      </c>
      <c r="B56" s="115">
        <v>5</v>
      </c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  <c r="CX56" s="116"/>
      <c r="CY56" s="116"/>
      <c r="CZ56" s="116"/>
      <c r="DA56" s="116"/>
      <c r="DB56" s="116"/>
      <c r="DC56" s="116"/>
      <c r="DD56" s="116"/>
      <c r="DE56" s="116"/>
      <c r="DF56" s="116"/>
      <c r="DG56" s="116"/>
      <c r="DH56" s="116"/>
      <c r="DI56" s="116"/>
      <c r="DJ56" s="116"/>
      <c r="DK56" s="116"/>
      <c r="DL56" s="116"/>
      <c r="DM56" s="116"/>
      <c r="DN56" s="116"/>
      <c r="DO56" s="116"/>
    </row>
    <row r="57" spans="1:119" x14ac:dyDescent="0.4">
      <c r="A57" s="129"/>
      <c r="B57" s="117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</row>
    <row r="58" spans="1:119" x14ac:dyDescent="0.4">
      <c r="A58" s="129"/>
      <c r="B58" s="115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  <c r="CX58" s="116"/>
      <c r="CY58" s="116"/>
      <c r="CZ58" s="116"/>
      <c r="DA58" s="116"/>
      <c r="DB58" s="116"/>
      <c r="DC58" s="116"/>
      <c r="DD58" s="116"/>
      <c r="DE58" s="116"/>
      <c r="DF58" s="116"/>
      <c r="DG58" s="116"/>
      <c r="DH58" s="116"/>
      <c r="DI58" s="116"/>
      <c r="DJ58" s="116"/>
      <c r="DK58" s="116"/>
      <c r="DL58" s="116"/>
      <c r="DM58" s="116"/>
      <c r="DN58" s="116"/>
      <c r="DO58" s="116"/>
    </row>
    <row r="59" spans="1:119" x14ac:dyDescent="0.4">
      <c r="A59" s="129"/>
      <c r="B59" s="117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</row>
    <row r="60" spans="1:119" x14ac:dyDescent="0.4">
      <c r="A60" s="129"/>
      <c r="B60" s="117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  <c r="CX60" s="116"/>
      <c r="CY60" s="116"/>
      <c r="CZ60" s="116"/>
      <c r="DA60" s="116"/>
      <c r="DB60" s="116"/>
      <c r="DC60" s="116"/>
      <c r="DD60" s="116"/>
      <c r="DE60" s="116"/>
      <c r="DF60" s="116"/>
      <c r="DG60" s="116"/>
      <c r="DH60" s="116"/>
      <c r="DI60" s="116"/>
      <c r="DJ60" s="116"/>
      <c r="DK60" s="116"/>
      <c r="DL60" s="116"/>
      <c r="DM60" s="116"/>
      <c r="DN60" s="116"/>
      <c r="DO60" s="116"/>
    </row>
    <row r="61" spans="1:119" x14ac:dyDescent="0.4">
      <c r="A61" s="129"/>
      <c r="B61" s="117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</row>
    <row r="62" spans="1:119" x14ac:dyDescent="0.4">
      <c r="A62" s="129"/>
      <c r="B62" s="117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6"/>
      <c r="DE62" s="116"/>
      <c r="DF62" s="116"/>
      <c r="DG62" s="116"/>
      <c r="DH62" s="116"/>
      <c r="DI62" s="116"/>
      <c r="DJ62" s="116"/>
      <c r="DK62" s="116"/>
      <c r="DL62" s="116"/>
      <c r="DM62" s="116"/>
      <c r="DN62" s="116"/>
      <c r="DO62" s="116"/>
    </row>
    <row r="63" spans="1:119" x14ac:dyDescent="0.4">
      <c r="A63" s="129"/>
      <c r="B63" s="117"/>
      <c r="C63" s="116"/>
      <c r="D63" s="116"/>
      <c r="E63" s="116"/>
      <c r="F63" s="116"/>
      <c r="G63" s="116"/>
      <c r="H63" s="116"/>
      <c r="I63" s="116"/>
      <c r="J63" s="116"/>
      <c r="K63" s="118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</row>
    <row r="64" spans="1:119" x14ac:dyDescent="0.4">
      <c r="A64" s="129"/>
      <c r="B64" s="117"/>
      <c r="C64" s="116"/>
      <c r="D64" s="116"/>
      <c r="E64" s="116"/>
      <c r="F64" s="116"/>
      <c r="G64" s="116"/>
      <c r="H64" s="116"/>
      <c r="I64" s="116"/>
      <c r="J64" s="116"/>
      <c r="K64" s="116"/>
      <c r="L64" s="118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6"/>
      <c r="DE64" s="116"/>
      <c r="DF64" s="116"/>
      <c r="DG64" s="116"/>
      <c r="DH64" s="116"/>
      <c r="DI64" s="116"/>
      <c r="DJ64" s="116"/>
      <c r="DK64" s="116"/>
      <c r="DL64" s="116"/>
      <c r="DM64" s="116"/>
      <c r="DN64" s="116"/>
      <c r="DO64" s="116"/>
    </row>
    <row r="65" spans="1:119" x14ac:dyDescent="0.4">
      <c r="A65" s="129"/>
      <c r="B65" s="117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8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116"/>
      <c r="DJ65" s="116"/>
      <c r="DK65" s="116"/>
      <c r="DL65" s="116"/>
      <c r="DM65" s="116"/>
      <c r="DN65" s="116"/>
      <c r="DO65" s="116"/>
    </row>
    <row r="66" spans="1:119" x14ac:dyDescent="0.4">
      <c r="A66" s="129"/>
      <c r="B66" s="117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8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  <c r="CX66" s="116"/>
      <c r="CY66" s="116"/>
      <c r="CZ66" s="116"/>
      <c r="DA66" s="116"/>
      <c r="DB66" s="116"/>
      <c r="DC66" s="116"/>
      <c r="DD66" s="116"/>
      <c r="DE66" s="116"/>
      <c r="DF66" s="116"/>
      <c r="DG66" s="116"/>
      <c r="DH66" s="116"/>
      <c r="DI66" s="116"/>
      <c r="DJ66" s="116"/>
      <c r="DK66" s="116"/>
      <c r="DL66" s="116"/>
      <c r="DM66" s="116"/>
      <c r="DN66" s="116"/>
      <c r="DO66" s="116"/>
    </row>
    <row r="67" spans="1:119" x14ac:dyDescent="0.4">
      <c r="A67" s="129"/>
      <c r="B67" s="117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</row>
    <row r="68" spans="1:119" x14ac:dyDescent="0.4">
      <c r="A68" s="129"/>
      <c r="B68" s="115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6"/>
      <c r="DE68" s="116"/>
      <c r="DF68" s="116"/>
      <c r="DG68" s="116"/>
      <c r="DH68" s="116"/>
      <c r="DI68" s="116"/>
      <c r="DJ68" s="116"/>
      <c r="DK68" s="116"/>
      <c r="DL68" s="116"/>
      <c r="DM68" s="116"/>
      <c r="DN68" s="116"/>
      <c r="DO68" s="116"/>
    </row>
    <row r="69" spans="1:119" x14ac:dyDescent="0.4">
      <c r="A69" s="129"/>
      <c r="B69" s="117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</row>
    <row r="70" spans="1:119" x14ac:dyDescent="0.4">
      <c r="A70" s="129"/>
      <c r="B70" s="117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6"/>
      <c r="DE70" s="116"/>
      <c r="DF70" s="116"/>
      <c r="DG70" s="116"/>
      <c r="DH70" s="116"/>
      <c r="DI70" s="116"/>
      <c r="DJ70" s="116"/>
      <c r="DK70" s="116"/>
      <c r="DL70" s="116"/>
      <c r="DM70" s="116"/>
      <c r="DN70" s="116"/>
      <c r="DO70" s="116"/>
    </row>
    <row r="71" spans="1:119" x14ac:dyDescent="0.4">
      <c r="A71" s="129"/>
      <c r="B71" s="117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</row>
    <row r="72" spans="1:119" x14ac:dyDescent="0.4">
      <c r="A72" s="129"/>
      <c r="B72" s="117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  <c r="CX72" s="116"/>
      <c r="CY72" s="116"/>
      <c r="CZ72" s="116"/>
      <c r="DA72" s="116"/>
      <c r="DB72" s="116"/>
      <c r="DC72" s="116"/>
      <c r="DD72" s="116"/>
      <c r="DE72" s="116"/>
      <c r="DF72" s="116"/>
      <c r="DG72" s="116"/>
      <c r="DH72" s="116"/>
      <c r="DI72" s="116"/>
      <c r="DJ72" s="116"/>
      <c r="DK72" s="116"/>
      <c r="DL72" s="116"/>
      <c r="DM72" s="116"/>
      <c r="DN72" s="116"/>
      <c r="DO72" s="116"/>
    </row>
    <row r="73" spans="1:119" x14ac:dyDescent="0.4">
      <c r="A73" s="115"/>
      <c r="B73" s="117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8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</row>
    <row r="74" spans="1:119" x14ac:dyDescent="0.4">
      <c r="A74" s="115"/>
      <c r="B74" s="117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8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16"/>
      <c r="CX74" s="116"/>
      <c r="CY74" s="116"/>
      <c r="CZ74" s="116"/>
      <c r="DA74" s="116"/>
      <c r="DB74" s="116"/>
      <c r="DC74" s="116"/>
      <c r="DD74" s="116"/>
      <c r="DE74" s="116"/>
      <c r="DF74" s="116"/>
      <c r="DG74" s="116"/>
      <c r="DH74" s="116"/>
      <c r="DI74" s="116"/>
      <c r="DJ74" s="116"/>
      <c r="DK74" s="116"/>
      <c r="DL74" s="116"/>
      <c r="DM74" s="116"/>
      <c r="DN74" s="116"/>
      <c r="DO74" s="116"/>
    </row>
    <row r="75" spans="1:119" x14ac:dyDescent="0.4">
      <c r="A75" s="115"/>
      <c r="B75" s="117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8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116"/>
      <c r="DJ75" s="116"/>
      <c r="DK75" s="116"/>
      <c r="DL75" s="116"/>
      <c r="DM75" s="116"/>
      <c r="DN75" s="116"/>
      <c r="DO75" s="116"/>
    </row>
    <row r="76" spans="1:119" x14ac:dyDescent="0.4">
      <c r="A76" s="115"/>
      <c r="B76" s="117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8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16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16"/>
      <c r="CX76" s="116"/>
      <c r="CY76" s="116"/>
      <c r="CZ76" s="116"/>
      <c r="DA76" s="116"/>
      <c r="DB76" s="116"/>
      <c r="DC76" s="116"/>
      <c r="DD76" s="116"/>
      <c r="DE76" s="116"/>
      <c r="DF76" s="116"/>
      <c r="DG76" s="116"/>
      <c r="DH76" s="116"/>
      <c r="DI76" s="116"/>
      <c r="DJ76" s="116"/>
      <c r="DK76" s="116"/>
      <c r="DL76" s="116"/>
      <c r="DM76" s="116"/>
      <c r="DN76" s="116"/>
      <c r="DO76" s="116"/>
    </row>
    <row r="77" spans="1:119" x14ac:dyDescent="0.4">
      <c r="A77" s="115"/>
      <c r="B77" s="117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/>
      <c r="DH77" s="116"/>
      <c r="DI77" s="116"/>
      <c r="DJ77" s="116"/>
      <c r="DK77" s="116"/>
      <c r="DL77" s="116"/>
      <c r="DM77" s="116"/>
      <c r="DN77" s="116"/>
      <c r="DO77" s="116"/>
    </row>
    <row r="78" spans="1:119" x14ac:dyDescent="0.4">
      <c r="A78" s="115"/>
      <c r="B78" s="117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16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16"/>
      <c r="CX78" s="116"/>
      <c r="CY78" s="116"/>
      <c r="CZ78" s="116"/>
      <c r="DA78" s="116"/>
      <c r="DB78" s="116"/>
      <c r="DC78" s="116"/>
      <c r="DD78" s="116"/>
      <c r="DE78" s="116"/>
      <c r="DF78" s="116"/>
      <c r="DG78" s="116"/>
      <c r="DH78" s="116"/>
      <c r="DI78" s="116"/>
      <c r="DJ78" s="116"/>
      <c r="DK78" s="116"/>
      <c r="DL78" s="116"/>
      <c r="DM78" s="116"/>
      <c r="DN78" s="116"/>
      <c r="DO78" s="116"/>
    </row>
    <row r="79" spans="1:119" x14ac:dyDescent="0.4">
      <c r="A79" s="115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</row>
    <row r="80" spans="1:119" x14ac:dyDescent="0.4">
      <c r="A80" s="115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</row>
    <row r="81" spans="1:119" x14ac:dyDescent="0.4">
      <c r="A81" s="115"/>
      <c r="B81" s="117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</row>
    <row r="82" spans="1:119" x14ac:dyDescent="0.4">
      <c r="A82" s="115"/>
      <c r="B82" s="117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</row>
    <row r="83" spans="1:119" x14ac:dyDescent="0.4">
      <c r="A83" s="115"/>
      <c r="B83" s="117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</row>
    <row r="84" spans="1:119" x14ac:dyDescent="0.4">
      <c r="A84" s="115"/>
      <c r="B84" s="117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</row>
    <row r="85" spans="1:119" x14ac:dyDescent="0.4">
      <c r="A85" s="115"/>
      <c r="B85" s="117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</row>
    <row r="86" spans="1:119" x14ac:dyDescent="0.4">
      <c r="A86" s="115"/>
      <c r="B86" s="117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</row>
    <row r="87" spans="1:119" x14ac:dyDescent="0.4">
      <c r="A87" s="115"/>
      <c r="B87" s="117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</row>
    <row r="88" spans="1:119" x14ac:dyDescent="0.4">
      <c r="A88" s="115"/>
      <c r="B88" s="117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</row>
    <row r="89" spans="1:119" x14ac:dyDescent="0.4">
      <c r="A89" s="115"/>
      <c r="B89" s="117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</row>
    <row r="90" spans="1:119" x14ac:dyDescent="0.4">
      <c r="A90" s="115"/>
      <c r="B90" s="117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</row>
    <row r="91" spans="1:119" x14ac:dyDescent="0.4">
      <c r="A91" s="115"/>
      <c r="B91" s="117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</row>
    <row r="92" spans="1:119" x14ac:dyDescent="0.4">
      <c r="A92" s="115"/>
      <c r="B92" s="117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</row>
    <row r="93" spans="1:119" x14ac:dyDescent="0.4">
      <c r="A93" s="115"/>
      <c r="B93" s="117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</row>
    <row r="94" spans="1:119" x14ac:dyDescent="0.4">
      <c r="A94" s="115"/>
      <c r="B94" s="117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</row>
    <row r="95" spans="1:119" x14ac:dyDescent="0.4">
      <c r="A95" s="115"/>
      <c r="B95" s="117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  <c r="CX95" s="116"/>
      <c r="CY95" s="116"/>
      <c r="CZ95" s="116"/>
      <c r="DA95" s="116"/>
      <c r="DB95" s="116"/>
      <c r="DC95" s="116"/>
      <c r="DD95" s="116"/>
      <c r="DE95" s="116"/>
      <c r="DF95" s="116"/>
      <c r="DG95" s="116"/>
      <c r="DH95" s="116"/>
      <c r="DI95" s="116"/>
      <c r="DJ95" s="116"/>
      <c r="DK95" s="116"/>
      <c r="DL95" s="116"/>
      <c r="DM95" s="116"/>
      <c r="DN95" s="116"/>
      <c r="DO95" s="116"/>
    </row>
    <row r="96" spans="1:119" x14ac:dyDescent="0.4">
      <c r="A96" s="115"/>
      <c r="B96" s="117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16"/>
      <c r="CX96" s="116"/>
      <c r="CY96" s="116"/>
      <c r="CZ96" s="116"/>
      <c r="DA96" s="116"/>
      <c r="DB96" s="116"/>
      <c r="DC96" s="116"/>
      <c r="DD96" s="116"/>
      <c r="DE96" s="116"/>
      <c r="DF96" s="116"/>
      <c r="DG96" s="116"/>
      <c r="DH96" s="116"/>
      <c r="DI96" s="116"/>
      <c r="DJ96" s="116"/>
      <c r="DK96" s="116"/>
      <c r="DL96" s="116"/>
      <c r="DM96" s="116"/>
      <c r="DN96" s="116"/>
      <c r="DO96" s="116"/>
    </row>
    <row r="97" spans="1:119" x14ac:dyDescent="0.4">
      <c r="A97" s="115"/>
      <c r="B97" s="117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16"/>
      <c r="CX97" s="116"/>
      <c r="CY97" s="116"/>
      <c r="CZ97" s="116"/>
      <c r="DA97" s="116"/>
      <c r="DB97" s="116"/>
      <c r="DC97" s="116"/>
      <c r="DD97" s="116"/>
      <c r="DE97" s="116"/>
      <c r="DF97" s="116"/>
      <c r="DG97" s="116"/>
      <c r="DH97" s="116"/>
      <c r="DI97" s="116"/>
      <c r="DJ97" s="116"/>
      <c r="DK97" s="116"/>
      <c r="DL97" s="116"/>
      <c r="DM97" s="116"/>
      <c r="DN97" s="116"/>
      <c r="DO97" s="116"/>
    </row>
    <row r="98" spans="1:119" x14ac:dyDescent="0.4">
      <c r="A98" s="115"/>
      <c r="B98" s="117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  <c r="CX98" s="116"/>
      <c r="CY98" s="116"/>
      <c r="CZ98" s="116"/>
      <c r="DA98" s="116"/>
      <c r="DB98" s="116"/>
      <c r="DC98" s="116"/>
      <c r="DD98" s="116"/>
      <c r="DE98" s="116"/>
      <c r="DF98" s="116"/>
      <c r="DG98" s="116"/>
      <c r="DH98" s="116"/>
      <c r="DI98" s="116"/>
      <c r="DJ98" s="116"/>
      <c r="DK98" s="116"/>
      <c r="DL98" s="116"/>
      <c r="DM98" s="116"/>
      <c r="DN98" s="116"/>
      <c r="DO98" s="116"/>
    </row>
    <row r="100" spans="1:119" x14ac:dyDescent="0.4">
      <c r="A100" s="115"/>
      <c r="B100" s="117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16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16"/>
      <c r="CX100" s="116"/>
      <c r="CY100" s="116"/>
      <c r="CZ100" s="116"/>
      <c r="DA100" s="116"/>
      <c r="DB100" s="116"/>
      <c r="DC100" s="116"/>
      <c r="DD100" s="116"/>
      <c r="DE100" s="116"/>
      <c r="DF100" s="116"/>
      <c r="DG100" s="116"/>
      <c r="DH100" s="116"/>
      <c r="DI100" s="116"/>
      <c r="DJ100" s="116"/>
      <c r="DK100" s="116"/>
      <c r="DL100" s="116"/>
      <c r="DM100" s="116"/>
      <c r="DN100" s="116"/>
      <c r="DO100" s="116"/>
    </row>
    <row r="101" spans="1:119" x14ac:dyDescent="0.4">
      <c r="A101" s="115"/>
      <c r="B101" s="117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16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16"/>
      <c r="CX101" s="116"/>
      <c r="CY101" s="116"/>
      <c r="CZ101" s="116"/>
      <c r="DA101" s="116"/>
      <c r="DB101" s="116"/>
      <c r="DC101" s="116"/>
      <c r="DD101" s="116"/>
      <c r="DE101" s="116"/>
      <c r="DF101" s="116"/>
      <c r="DG101" s="116"/>
      <c r="DH101" s="116"/>
      <c r="DI101" s="116"/>
      <c r="DJ101" s="116"/>
      <c r="DK101" s="116"/>
      <c r="DL101" s="116"/>
      <c r="DM101" s="116"/>
      <c r="DN101" s="116"/>
      <c r="DO101" s="116"/>
    </row>
    <row r="102" spans="1:119" x14ac:dyDescent="0.4">
      <c r="A102" s="115"/>
      <c r="B102" s="117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16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16"/>
      <c r="CX102" s="116"/>
      <c r="CY102" s="116"/>
      <c r="CZ102" s="116"/>
      <c r="DA102" s="116"/>
      <c r="DB102" s="116"/>
      <c r="DC102" s="116"/>
      <c r="DD102" s="116"/>
      <c r="DE102" s="116"/>
      <c r="DF102" s="116"/>
      <c r="DG102" s="116"/>
      <c r="DH102" s="116"/>
      <c r="DI102" s="116"/>
      <c r="DJ102" s="116"/>
      <c r="DK102" s="116"/>
      <c r="DL102" s="116"/>
      <c r="DM102" s="116"/>
      <c r="DN102" s="116"/>
      <c r="DO102" s="116"/>
    </row>
    <row r="103" spans="1:119" x14ac:dyDescent="0.4">
      <c r="A103" s="115"/>
      <c r="B103" s="115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16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  <c r="CX103" s="116"/>
      <c r="CY103" s="116"/>
      <c r="CZ103" s="116"/>
      <c r="DA103" s="116"/>
      <c r="DB103" s="116"/>
      <c r="DC103" s="116"/>
      <c r="DD103" s="116"/>
      <c r="DE103" s="116"/>
      <c r="DF103" s="116"/>
      <c r="DG103" s="116"/>
      <c r="DH103" s="116"/>
      <c r="DI103" s="116"/>
      <c r="DJ103" s="116"/>
      <c r="DK103" s="116"/>
      <c r="DL103" s="116"/>
      <c r="DM103" s="116"/>
      <c r="DN103" s="116"/>
      <c r="DO103" s="116"/>
    </row>
    <row r="104" spans="1:119" ht="14.7" customHeight="1" x14ac:dyDescent="0.4">
      <c r="A104" s="115"/>
      <c r="B104" s="115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16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16"/>
      <c r="CX104" s="116"/>
      <c r="CY104" s="116"/>
      <c r="CZ104" s="116"/>
      <c r="DA104" s="116"/>
      <c r="DB104" s="116"/>
      <c r="DC104" s="116"/>
      <c r="DD104" s="116"/>
      <c r="DE104" s="116"/>
      <c r="DF104" s="116"/>
      <c r="DG104" s="116"/>
      <c r="DH104" s="116"/>
      <c r="DI104" s="116"/>
      <c r="DJ104" s="116"/>
      <c r="DK104" s="116"/>
      <c r="DL104" s="116"/>
      <c r="DM104" s="116"/>
      <c r="DN104" s="116"/>
      <c r="DO104" s="116"/>
    </row>
    <row r="105" spans="1:119" ht="14.7" customHeight="1" x14ac:dyDescent="0.4">
      <c r="A105" s="115"/>
      <c r="B105" s="115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116"/>
      <c r="DE105" s="116"/>
      <c r="DF105" s="116"/>
      <c r="DG105" s="116"/>
      <c r="DH105" s="116"/>
      <c r="DI105" s="116"/>
      <c r="DJ105" s="116"/>
      <c r="DK105" s="116"/>
      <c r="DL105" s="116"/>
      <c r="DM105" s="116"/>
      <c r="DN105" s="116"/>
      <c r="DO105" s="116"/>
    </row>
    <row r="106" spans="1:119" ht="14.7" customHeight="1" x14ac:dyDescent="0.4">
      <c r="A106" s="115"/>
      <c r="B106" s="115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16"/>
      <c r="CX106" s="116"/>
      <c r="CY106" s="116"/>
      <c r="CZ106" s="116"/>
      <c r="DA106" s="116"/>
      <c r="DB106" s="116"/>
      <c r="DC106" s="116"/>
      <c r="DD106" s="116"/>
      <c r="DE106" s="116"/>
      <c r="DF106" s="116"/>
      <c r="DG106" s="116"/>
      <c r="DH106" s="116"/>
      <c r="DI106" s="116"/>
      <c r="DJ106" s="116"/>
      <c r="DK106" s="116"/>
      <c r="DL106" s="116"/>
      <c r="DM106" s="116"/>
      <c r="DN106" s="116"/>
      <c r="DO106" s="116"/>
    </row>
    <row r="107" spans="1:119" ht="14.7" customHeight="1" x14ac:dyDescent="0.4">
      <c r="A107" s="115"/>
      <c r="B107" s="115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16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16"/>
      <c r="CX107" s="116"/>
      <c r="CY107" s="116"/>
      <c r="CZ107" s="116"/>
      <c r="DA107" s="116"/>
      <c r="DB107" s="116"/>
      <c r="DC107" s="116"/>
      <c r="DD107" s="116"/>
      <c r="DE107" s="116"/>
      <c r="DF107" s="116"/>
      <c r="DG107" s="116"/>
      <c r="DH107" s="116"/>
      <c r="DI107" s="116"/>
      <c r="DJ107" s="116"/>
      <c r="DK107" s="116"/>
      <c r="DL107" s="116"/>
      <c r="DM107" s="116"/>
      <c r="DN107" s="116"/>
      <c r="DO107" s="116"/>
    </row>
    <row r="108" spans="1:119" ht="14.7" customHeight="1" x14ac:dyDescent="0.4">
      <c r="A108" s="115"/>
      <c r="B108" s="115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  <c r="BH108" s="116"/>
      <c r="BI108" s="116"/>
      <c r="BJ108" s="116"/>
      <c r="BK108" s="116"/>
      <c r="BL108" s="116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16"/>
      <c r="CB108" s="116"/>
      <c r="CC108" s="116"/>
      <c r="CD108" s="116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16"/>
      <c r="CX108" s="116"/>
      <c r="CY108" s="116"/>
      <c r="CZ108" s="116"/>
      <c r="DA108" s="116"/>
      <c r="DB108" s="116"/>
      <c r="DC108" s="116"/>
      <c r="DD108" s="116"/>
      <c r="DE108" s="116"/>
      <c r="DF108" s="116"/>
      <c r="DG108" s="116"/>
      <c r="DH108" s="116"/>
      <c r="DI108" s="116"/>
      <c r="DJ108" s="116"/>
      <c r="DK108" s="116"/>
      <c r="DL108" s="116"/>
      <c r="DM108" s="116"/>
      <c r="DN108" s="116"/>
      <c r="DO108" s="116"/>
    </row>
    <row r="109" spans="1:119" x14ac:dyDescent="0.4">
      <c r="A109" s="115"/>
      <c r="B109" s="115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16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16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16"/>
      <c r="CX109" s="116"/>
      <c r="CY109" s="116"/>
      <c r="CZ109" s="116"/>
      <c r="DA109" s="116"/>
      <c r="DB109" s="116"/>
      <c r="DC109" s="116"/>
      <c r="DD109" s="116"/>
      <c r="DE109" s="116"/>
      <c r="DF109" s="116"/>
      <c r="DG109" s="116"/>
      <c r="DH109" s="116"/>
      <c r="DI109" s="116"/>
      <c r="DJ109" s="116"/>
      <c r="DK109" s="116"/>
      <c r="DL109" s="116"/>
      <c r="DM109" s="116"/>
      <c r="DN109" s="116"/>
      <c r="DO109" s="116"/>
    </row>
    <row r="110" spans="1:119" x14ac:dyDescent="0.4">
      <c r="A110" s="115"/>
      <c r="B110" s="115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116"/>
      <c r="DE110" s="116"/>
      <c r="DF110" s="116"/>
      <c r="DG110" s="116"/>
      <c r="DH110" s="116"/>
      <c r="DI110" s="116"/>
      <c r="DJ110" s="116"/>
      <c r="DK110" s="116"/>
      <c r="DL110" s="116"/>
      <c r="DM110" s="116"/>
      <c r="DN110" s="116"/>
      <c r="DO110" s="116"/>
    </row>
    <row r="111" spans="1:119" x14ac:dyDescent="0.4">
      <c r="A111" s="115"/>
      <c r="B111" s="117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  <c r="BH111" s="116"/>
      <c r="BI111" s="116"/>
      <c r="BJ111" s="116"/>
      <c r="BK111" s="116"/>
      <c r="BL111" s="116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6"/>
      <c r="DF111" s="116"/>
      <c r="DG111" s="116"/>
      <c r="DH111" s="116"/>
      <c r="DI111" s="116"/>
      <c r="DJ111" s="116"/>
      <c r="DK111" s="116"/>
      <c r="DL111" s="116"/>
      <c r="DM111" s="116"/>
      <c r="DN111" s="116"/>
      <c r="DO111" s="116"/>
    </row>
    <row r="112" spans="1:119" x14ac:dyDescent="0.4">
      <c r="A112" s="115"/>
      <c r="B112" s="115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116"/>
      <c r="DE112" s="116"/>
      <c r="DF112" s="116"/>
      <c r="DG112" s="116"/>
      <c r="DH112" s="116"/>
      <c r="DI112" s="116"/>
      <c r="DJ112" s="116"/>
      <c r="DK112" s="116"/>
      <c r="DL112" s="116"/>
      <c r="DM112" s="116"/>
      <c r="DN112" s="116"/>
      <c r="DO112" s="116"/>
    </row>
    <row r="113" spans="1:119" x14ac:dyDescent="0.4">
      <c r="A113" s="115"/>
      <c r="B113" s="117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16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6"/>
      <c r="DF113" s="116"/>
      <c r="DG113" s="116"/>
      <c r="DH113" s="116"/>
      <c r="DI113" s="116"/>
      <c r="DJ113" s="116"/>
      <c r="DK113" s="116"/>
      <c r="DL113" s="116"/>
      <c r="DM113" s="116"/>
      <c r="DN113" s="116"/>
      <c r="DO113" s="116"/>
    </row>
    <row r="114" spans="1:119" x14ac:dyDescent="0.4">
      <c r="A114" s="115"/>
      <c r="B114" s="117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</row>
    <row r="115" spans="1:119" x14ac:dyDescent="0.4">
      <c r="A115" s="115"/>
      <c r="B115" s="117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</row>
    <row r="116" spans="1:119" x14ac:dyDescent="0.4">
      <c r="A116" s="115"/>
      <c r="B116" s="117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16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16"/>
      <c r="BW116" s="116"/>
      <c r="BX116" s="116"/>
      <c r="BY116" s="116"/>
      <c r="BZ116" s="116"/>
      <c r="CA116" s="116"/>
      <c r="CB116" s="116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16"/>
      <c r="CX116" s="116"/>
      <c r="CY116" s="116"/>
      <c r="CZ116" s="116"/>
      <c r="DA116" s="116"/>
      <c r="DB116" s="116"/>
      <c r="DC116" s="116"/>
      <c r="DD116" s="116"/>
      <c r="DE116" s="116"/>
      <c r="DF116" s="116"/>
      <c r="DG116" s="116"/>
      <c r="DH116" s="116"/>
      <c r="DI116" s="116"/>
      <c r="DJ116" s="116"/>
      <c r="DK116" s="116"/>
      <c r="DL116" s="116"/>
      <c r="DM116" s="116"/>
      <c r="DN116" s="116"/>
      <c r="DO116" s="116"/>
    </row>
    <row r="117" spans="1:119" x14ac:dyDescent="0.4">
      <c r="A117" s="115"/>
      <c r="B117" s="117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16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16"/>
      <c r="CX117" s="116"/>
      <c r="CY117" s="116"/>
      <c r="CZ117" s="116"/>
      <c r="DA117" s="116"/>
      <c r="DB117" s="116"/>
      <c r="DC117" s="116"/>
      <c r="DD117" s="116"/>
      <c r="DE117" s="116"/>
      <c r="DF117" s="116"/>
      <c r="DG117" s="116"/>
      <c r="DH117" s="116"/>
      <c r="DI117" s="116"/>
      <c r="DJ117" s="116"/>
      <c r="DK117" s="116"/>
      <c r="DL117" s="116"/>
      <c r="DM117" s="116"/>
      <c r="DN117" s="116"/>
      <c r="DO117" s="116"/>
    </row>
    <row r="118" spans="1:119" x14ac:dyDescent="0.4">
      <c r="A118" s="115"/>
      <c r="B118" s="117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16"/>
      <c r="CX118" s="116"/>
      <c r="CY118" s="116"/>
      <c r="CZ118" s="116"/>
      <c r="DA118" s="116"/>
      <c r="DB118" s="116"/>
      <c r="DC118" s="116"/>
      <c r="DD118" s="116"/>
      <c r="DE118" s="116"/>
      <c r="DF118" s="116"/>
      <c r="DG118" s="116"/>
      <c r="DH118" s="116"/>
      <c r="DI118" s="116"/>
      <c r="DJ118" s="116"/>
      <c r="DK118" s="116"/>
      <c r="DL118" s="116"/>
      <c r="DM118" s="116"/>
      <c r="DN118" s="116"/>
      <c r="DO118" s="116"/>
    </row>
    <row r="119" spans="1:119" x14ac:dyDescent="0.4">
      <c r="A119" s="115"/>
      <c r="B119" s="115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16"/>
      <c r="CX119" s="116"/>
      <c r="CY119" s="116"/>
      <c r="CZ119" s="116"/>
      <c r="DA119" s="116"/>
      <c r="DB119" s="116"/>
      <c r="DC119" s="116"/>
      <c r="DD119" s="116"/>
      <c r="DE119" s="116"/>
      <c r="DF119" s="116"/>
      <c r="DG119" s="116"/>
      <c r="DH119" s="116"/>
      <c r="DI119" s="116"/>
      <c r="DJ119" s="116"/>
      <c r="DK119" s="116"/>
      <c r="DL119" s="116"/>
      <c r="DM119" s="116"/>
      <c r="DN119" s="116"/>
      <c r="DO119" s="116"/>
    </row>
    <row r="120" spans="1:119" x14ac:dyDescent="0.4">
      <c r="A120" s="115"/>
      <c r="B120" s="115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116"/>
      <c r="DE120" s="116"/>
      <c r="DF120" s="116"/>
      <c r="DG120" s="116"/>
      <c r="DH120" s="116"/>
      <c r="DI120" s="116"/>
      <c r="DJ120" s="116"/>
      <c r="DK120" s="116"/>
      <c r="DL120" s="116"/>
      <c r="DM120" s="116"/>
      <c r="DN120" s="116"/>
      <c r="DO120" s="116"/>
    </row>
    <row r="121" spans="1:119" x14ac:dyDescent="0.4">
      <c r="A121" s="115"/>
      <c r="B121" s="117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16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16"/>
      <c r="CX121" s="116"/>
      <c r="CY121" s="116"/>
      <c r="CZ121" s="116"/>
      <c r="DA121" s="116"/>
      <c r="DB121" s="116"/>
      <c r="DC121" s="116"/>
      <c r="DD121" s="116"/>
      <c r="DE121" s="116"/>
      <c r="DF121" s="116"/>
      <c r="DG121" s="116"/>
      <c r="DH121" s="116"/>
      <c r="DI121" s="116"/>
      <c r="DJ121" s="116"/>
      <c r="DK121" s="116"/>
      <c r="DL121" s="116"/>
      <c r="DM121" s="116"/>
      <c r="DN121" s="116"/>
      <c r="DO121" s="116"/>
    </row>
    <row r="122" spans="1:119" x14ac:dyDescent="0.4">
      <c r="A122" s="115"/>
      <c r="B122" s="117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116"/>
      <c r="DE122" s="116"/>
      <c r="DF122" s="116"/>
      <c r="DG122" s="116"/>
      <c r="DH122" s="116"/>
      <c r="DI122" s="116"/>
      <c r="DJ122" s="116"/>
      <c r="DK122" s="116"/>
      <c r="DL122" s="116"/>
      <c r="DM122" s="116"/>
      <c r="DN122" s="116"/>
      <c r="DO122" s="116"/>
    </row>
    <row r="123" spans="1:119" x14ac:dyDescent="0.4">
      <c r="A123" s="115"/>
      <c r="B123" s="115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  <c r="BH123" s="116"/>
      <c r="BI123" s="116"/>
      <c r="BJ123" s="116"/>
      <c r="BK123" s="116"/>
      <c r="BL123" s="116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16"/>
      <c r="CX123" s="116"/>
      <c r="CY123" s="116"/>
      <c r="CZ123" s="116"/>
      <c r="DA123" s="116"/>
      <c r="DB123" s="116"/>
      <c r="DC123" s="116"/>
      <c r="DD123" s="116"/>
      <c r="DE123" s="116"/>
      <c r="DF123" s="116"/>
      <c r="DG123" s="116"/>
      <c r="DH123" s="116"/>
      <c r="DI123" s="116"/>
      <c r="DJ123" s="116"/>
      <c r="DK123" s="116"/>
      <c r="DL123" s="116"/>
      <c r="DM123" s="116"/>
      <c r="DN123" s="116"/>
      <c r="DO123" s="116"/>
    </row>
    <row r="124" spans="1:119" x14ac:dyDescent="0.4">
      <c r="A124" s="115"/>
      <c r="B124" s="115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  <c r="BH124" s="116"/>
      <c r="BI124" s="116"/>
      <c r="BJ124" s="116"/>
      <c r="BK124" s="116"/>
      <c r="BL124" s="116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16"/>
      <c r="CX124" s="116"/>
      <c r="CY124" s="116"/>
      <c r="CZ124" s="116"/>
      <c r="DA124" s="116"/>
      <c r="DB124" s="116"/>
      <c r="DC124" s="116"/>
      <c r="DD124" s="116"/>
      <c r="DE124" s="116"/>
      <c r="DF124" s="116"/>
      <c r="DG124" s="116"/>
      <c r="DH124" s="116"/>
      <c r="DI124" s="116"/>
      <c r="DJ124" s="116"/>
      <c r="DK124" s="116"/>
      <c r="DL124" s="116"/>
      <c r="DM124" s="116"/>
      <c r="DN124" s="116"/>
      <c r="DO124" s="116"/>
    </row>
    <row r="125" spans="1:119" x14ac:dyDescent="0.4">
      <c r="A125" s="115"/>
      <c r="B125" s="115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  <c r="BH125" s="116"/>
      <c r="BI125" s="116"/>
      <c r="BJ125" s="116"/>
      <c r="BK125" s="116"/>
      <c r="BL125" s="116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16"/>
      <c r="CX125" s="116"/>
      <c r="CY125" s="116"/>
      <c r="CZ125" s="116"/>
      <c r="DA125" s="116"/>
      <c r="DB125" s="116"/>
      <c r="DC125" s="116"/>
      <c r="DD125" s="116"/>
      <c r="DE125" s="116"/>
      <c r="DF125" s="116"/>
      <c r="DG125" s="116"/>
      <c r="DH125" s="116"/>
      <c r="DI125" s="116"/>
      <c r="DJ125" s="116"/>
      <c r="DK125" s="116"/>
      <c r="DL125" s="116"/>
      <c r="DM125" s="116"/>
      <c r="DN125" s="116"/>
      <c r="DO125" s="116"/>
    </row>
    <row r="126" spans="1:119" x14ac:dyDescent="0.4">
      <c r="A126" s="115"/>
      <c r="B126" s="115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16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  <c r="CX126" s="116"/>
      <c r="CY126" s="116"/>
      <c r="CZ126" s="116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6"/>
      <c r="DL126" s="116"/>
      <c r="DM126" s="116"/>
      <c r="DN126" s="116"/>
      <c r="DO126" s="116"/>
    </row>
  </sheetData>
  <sortState ref="A9:DO56">
    <sortCondition ref="B9:B56"/>
  </sortState>
  <mergeCells count="19">
    <mergeCell ref="CZ4:DG4"/>
    <mergeCell ref="DH4:DO4"/>
    <mergeCell ref="BZ4:CC4"/>
    <mergeCell ref="CD4:CE4"/>
    <mergeCell ref="CF4:CG4"/>
    <mergeCell ref="CH4:CK4"/>
    <mergeCell ref="CL4:CO4"/>
    <mergeCell ref="CP4:CY4"/>
    <mergeCell ref="Z4:AC4"/>
    <mergeCell ref="AD4:AG4"/>
    <mergeCell ref="F4:Y4"/>
    <mergeCell ref="BV4:BY4"/>
    <mergeCell ref="D4:E4"/>
    <mergeCell ref="AH4:AM4"/>
    <mergeCell ref="AN4:AW4"/>
    <mergeCell ref="AX4:BG4"/>
    <mergeCell ref="BH4:BQ4"/>
    <mergeCell ref="BR4:BS4"/>
    <mergeCell ref="BT4:BU4"/>
  </mergeCells>
  <pageMargins left="0.25" right="0.25" top="0.75" bottom="0.75" header="0.3" footer="0.3"/>
  <pageSetup scal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T12"/>
  <sheetViews>
    <sheetView workbookViewId="0">
      <selection activeCell="M4" sqref="M4"/>
    </sheetView>
  </sheetViews>
  <sheetFormatPr defaultRowHeight="14.35" x14ac:dyDescent="0.5"/>
  <sheetData>
    <row r="4" spans="6:20" ht="15.35" x14ac:dyDescent="0.5">
      <c r="T4" s="5" t="s">
        <v>106</v>
      </c>
    </row>
    <row r="5" spans="6:20" ht="15.35" x14ac:dyDescent="0.5">
      <c r="T5" s="5" t="s">
        <v>107</v>
      </c>
    </row>
    <row r="6" spans="6:20" ht="15.35" x14ac:dyDescent="0.5">
      <c r="T6" s="5" t="s">
        <v>108</v>
      </c>
    </row>
    <row r="7" spans="6:20" ht="15.35" x14ac:dyDescent="0.5">
      <c r="T7" s="5" t="s">
        <v>109</v>
      </c>
    </row>
    <row r="8" spans="6:20" ht="15.35" x14ac:dyDescent="0.5">
      <c r="T8" s="5" t="s">
        <v>110</v>
      </c>
    </row>
    <row r="12" spans="6:20" x14ac:dyDescent="0.5">
      <c r="F12" t="s">
        <v>87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XFD39"/>
  <sheetViews>
    <sheetView topLeftCell="A6" workbookViewId="0">
      <selection activeCell="M23" sqref="M23"/>
    </sheetView>
  </sheetViews>
  <sheetFormatPr defaultColWidth="9.05859375" defaultRowHeight="13.7" x14ac:dyDescent="0.4"/>
  <cols>
    <col min="1" max="16384" width="9.05859375" style="1"/>
  </cols>
  <sheetData>
    <row r="9" spans="1:8 16384:16384" ht="41" x14ac:dyDescent="0.4">
      <c r="A9" s="2" t="s">
        <v>187</v>
      </c>
      <c r="B9" s="2" t="s">
        <v>186</v>
      </c>
      <c r="C9" s="2" t="s">
        <v>189</v>
      </c>
      <c r="D9" s="2" t="s">
        <v>185</v>
      </c>
      <c r="E9" s="2" t="s">
        <v>184</v>
      </c>
      <c r="F9" s="2" t="s">
        <v>190</v>
      </c>
      <c r="G9" s="2" t="s">
        <v>188</v>
      </c>
      <c r="H9" s="2" t="s">
        <v>183</v>
      </c>
    </row>
    <row r="10" spans="1:8 16384:16384" x14ac:dyDescent="0.4">
      <c r="A10" s="1">
        <v>7.4</v>
      </c>
      <c r="B10" s="88">
        <v>0.01</v>
      </c>
      <c r="C10" s="1">
        <f>A10*B10</f>
        <v>7.400000000000001E-2</v>
      </c>
      <c r="D10" s="1">
        <v>3</v>
      </c>
      <c r="E10" s="1">
        <v>200</v>
      </c>
      <c r="F10" s="1">
        <f>CONVERT(E10,"mm","ft")</f>
        <v>0.65616797900262469</v>
      </c>
      <c r="G10" s="1">
        <f>C10*(100/F10)</f>
        <v>11.277600000000001</v>
      </c>
      <c r="H10" s="1">
        <f>ROUNDDOWN(10*LOG(G10/D10,10)+17,0)</f>
        <v>22</v>
      </c>
    </row>
    <row r="12" spans="1:8 16384:16384" x14ac:dyDescent="0.4">
      <c r="A12" s="1">
        <v>6</v>
      </c>
      <c r="B12" s="88">
        <v>0.01</v>
      </c>
      <c r="C12" s="1">
        <f>A12*B12</f>
        <v>0.06</v>
      </c>
      <c r="D12" s="1">
        <v>1.5</v>
      </c>
      <c r="E12" s="1">
        <v>200</v>
      </c>
      <c r="F12" s="1">
        <f>CONVERT(E12,"mm","ft")</f>
        <v>0.65616797900262469</v>
      </c>
      <c r="G12" s="1">
        <f>C12*(100/F12)</f>
        <v>9.1440000000000001</v>
      </c>
      <c r="H12" s="1">
        <f>ROUNDDOWN(10*LOG(G12/D12,10)+17,0)</f>
        <v>24</v>
      </c>
      <c r="XFD12" s="1" t="s">
        <v>87</v>
      </c>
    </row>
    <row r="14" spans="1:8 16384:16384" x14ac:dyDescent="0.4">
      <c r="A14" s="1">
        <v>3.3</v>
      </c>
      <c r="B14" s="88">
        <v>0.01</v>
      </c>
      <c r="C14" s="88">
        <v>0.01</v>
      </c>
      <c r="D14" s="1">
        <v>1</v>
      </c>
      <c r="E14" s="1">
        <v>200</v>
      </c>
      <c r="F14" s="1">
        <f>CONVERT(E14,"mm","ft")</f>
        <v>0.65616797900262469</v>
      </c>
      <c r="G14" s="1">
        <f>C14*(100/F14)</f>
        <v>1.524</v>
      </c>
      <c r="H14" s="1">
        <f>ROUNDDOWN(10*LOG(G14/D14,10)+17,0)</f>
        <v>18</v>
      </c>
    </row>
    <row r="16" spans="1:8 16384:16384" x14ac:dyDescent="0.4">
      <c r="A16" s="1">
        <v>3.3</v>
      </c>
      <c r="B16" s="88">
        <v>0.01</v>
      </c>
      <c r="C16" s="88">
        <v>0.01</v>
      </c>
      <c r="D16" s="92">
        <v>0.12</v>
      </c>
      <c r="E16" s="1">
        <v>200</v>
      </c>
      <c r="F16" s="1">
        <f>CONVERT(E16,"mm","ft")</f>
        <v>0.65616797900262469</v>
      </c>
      <c r="G16" s="1">
        <f>C16*(100/F16)</f>
        <v>1.524</v>
      </c>
      <c r="H16" s="1">
        <f>ROUNDDOWN(10*LOG(G16/D16,10)+17,0)</f>
        <v>28</v>
      </c>
    </row>
    <row r="19" spans="1:13" x14ac:dyDescent="0.4">
      <c r="M19" s="1" t="s">
        <v>195</v>
      </c>
    </row>
    <row r="21" spans="1:13" x14ac:dyDescent="0.4">
      <c r="M21" s="1" t="s">
        <v>196</v>
      </c>
    </row>
    <row r="23" spans="1:13" ht="41.35" thickBot="1" x14ac:dyDescent="0.45">
      <c r="A23" s="89" t="s">
        <v>191</v>
      </c>
      <c r="B23" s="89" t="s">
        <v>192</v>
      </c>
      <c r="C23" s="89" t="s">
        <v>193</v>
      </c>
      <c r="F23" s="2" t="s">
        <v>194</v>
      </c>
      <c r="J23" s="2" t="s">
        <v>194</v>
      </c>
      <c r="M23" s="1" t="s">
        <v>197</v>
      </c>
    </row>
    <row r="24" spans="1:13" x14ac:dyDescent="0.4">
      <c r="A24" s="90">
        <v>42</v>
      </c>
      <c r="B24" s="91">
        <f t="shared" ref="B24:B27" si="0">0.127*92^((36-A24)/39)</f>
        <v>6.3340650141794921E-2</v>
      </c>
      <c r="C24" s="93">
        <f t="shared" ref="C24:C27" si="1">PI()*(B24/2)^2</f>
        <v>3.1510472455674311E-3</v>
      </c>
    </row>
    <row r="25" spans="1:13" x14ac:dyDescent="0.4">
      <c r="A25" s="90">
        <v>40</v>
      </c>
      <c r="B25" s="91">
        <f t="shared" si="0"/>
        <v>7.9871085132345088E-2</v>
      </c>
      <c r="C25" s="93">
        <f t="shared" si="1"/>
        <v>5.0103613782630715E-3</v>
      </c>
      <c r="J25" s="1">
        <f>7*C25</f>
        <v>3.5072529647841501E-2</v>
      </c>
    </row>
    <row r="26" spans="1:13" x14ac:dyDescent="0.4">
      <c r="A26" s="90">
        <v>38</v>
      </c>
      <c r="B26" s="91">
        <f t="shared" si="0"/>
        <v>0.10071557879398711</v>
      </c>
      <c r="C26" s="93">
        <f t="shared" si="1"/>
        <v>7.9667866535811441E-3</v>
      </c>
      <c r="J26" s="1">
        <f>7*C26</f>
        <v>5.5767506575068009E-2</v>
      </c>
    </row>
    <row r="27" spans="1:13" x14ac:dyDescent="0.4">
      <c r="A27" s="90">
        <v>36</v>
      </c>
      <c r="B27" s="91">
        <f t="shared" si="0"/>
        <v>0.127</v>
      </c>
      <c r="C27" s="93">
        <f t="shared" si="1"/>
        <v>1.2667686977437444E-2</v>
      </c>
      <c r="J27" s="1">
        <f>7*C27</f>
        <v>8.8673808842062107E-2</v>
      </c>
    </row>
    <row r="28" spans="1:13" x14ac:dyDescent="0.4">
      <c r="A28" s="90">
        <v>34</v>
      </c>
      <c r="B28" s="91">
        <f t="shared" ref="B28:B30" si="2">0.127*92^((36-A28)/39)</f>
        <v>0.16014404318711942</v>
      </c>
      <c r="C28" s="93">
        <f t="shared" ref="C28:C30" si="3">PI()*(B28/2)^2</f>
        <v>2.0142411280237475E-2</v>
      </c>
    </row>
    <row r="29" spans="1:13" x14ac:dyDescent="0.4">
      <c r="A29" s="90">
        <v>32</v>
      </c>
      <c r="B29" s="91">
        <f t="shared" si="2"/>
        <v>0.20193790998675565</v>
      </c>
      <c r="C29" s="93">
        <f t="shared" si="3"/>
        <v>3.2027688472636276E-2</v>
      </c>
    </row>
    <row r="30" spans="1:13" x14ac:dyDescent="0.4">
      <c r="A30" s="90">
        <v>30</v>
      </c>
      <c r="B30" s="91">
        <f t="shared" si="2"/>
        <v>0.25463900297665848</v>
      </c>
      <c r="C30" s="93">
        <f t="shared" si="3"/>
        <v>5.0926019463551769E-2</v>
      </c>
    </row>
    <row r="31" spans="1:13" x14ac:dyDescent="0.4">
      <c r="A31" s="90">
        <v>28</v>
      </c>
      <c r="B31" s="91">
        <f>0.127*92^((36-A31)/39)</f>
        <v>0.32109385425054349</v>
      </c>
      <c r="C31" s="93">
        <f>PI()*(B31/2)^2</f>
        <v>8.0975542790665211E-2</v>
      </c>
      <c r="J31" s="1">
        <f>7*C31</f>
        <v>0.56682879953465648</v>
      </c>
    </row>
    <row r="32" spans="1:13" x14ac:dyDescent="0.4">
      <c r="A32" s="90">
        <v>26</v>
      </c>
      <c r="B32" s="91">
        <f t="shared" ref="B32:B39" si="4">0.127*92^((36-A32)/39)</f>
        <v>0.40489187450565089</v>
      </c>
      <c r="C32" s="93">
        <f t="shared" ref="C32:C39" si="5">PI()*(B32/2)^2</f>
        <v>0.12875615646606325</v>
      </c>
    </row>
    <row r="33" spans="1:3" x14ac:dyDescent="0.4">
      <c r="A33" s="90">
        <v>24</v>
      </c>
      <c r="B33" s="91">
        <f t="shared" si="4"/>
        <v>0.5105592270625724</v>
      </c>
      <c r="C33" s="93">
        <f t="shared" si="5"/>
        <v>0.20473030814712212</v>
      </c>
    </row>
    <row r="34" spans="1:3" x14ac:dyDescent="0.4">
      <c r="A34" s="90">
        <v>22</v>
      </c>
      <c r="B34" s="91">
        <f t="shared" si="4"/>
        <v>0.64380329849047946</v>
      </c>
      <c r="C34" s="93">
        <f t="shared" si="5"/>
        <v>0.32553394124546686</v>
      </c>
    </row>
    <row r="35" spans="1:3" x14ac:dyDescent="0.4">
      <c r="A35" s="90">
        <v>20</v>
      </c>
      <c r="B35" s="91">
        <f t="shared" si="4"/>
        <v>0.81182097037377388</v>
      </c>
      <c r="C35" s="93">
        <f t="shared" si="5"/>
        <v>0.51761924192803854</v>
      </c>
    </row>
    <row r="36" spans="1:3" x14ac:dyDescent="0.4">
      <c r="A36" s="90">
        <v>18</v>
      </c>
      <c r="B36" s="91">
        <f t="shared" si="4"/>
        <v>1.0236873428326523</v>
      </c>
      <c r="C36" s="93">
        <f t="shared" si="5"/>
        <v>0.8230468337313146</v>
      </c>
    </row>
    <row r="37" spans="1:3" x14ac:dyDescent="0.4">
      <c r="A37" s="90">
        <v>16</v>
      </c>
      <c r="B37" s="91">
        <f t="shared" si="4"/>
        <v>1.2908459058322816</v>
      </c>
      <c r="C37" s="93">
        <f t="shared" si="5"/>
        <v>1.3086957277552631</v>
      </c>
    </row>
    <row r="38" spans="1:3" x14ac:dyDescent="0.4">
      <c r="A38" s="90">
        <v>14</v>
      </c>
      <c r="B38" s="91">
        <f t="shared" si="4"/>
        <v>1.6277266337915051</v>
      </c>
      <c r="C38" s="93">
        <f t="shared" si="5"/>
        <v>2.080907717098377</v>
      </c>
    </row>
    <row r="39" spans="1:3" x14ac:dyDescent="0.4">
      <c r="A39" s="90">
        <v>12</v>
      </c>
      <c r="B39" s="91">
        <f t="shared" si="4"/>
        <v>2.0525253884939478</v>
      </c>
      <c r="C39" s="93">
        <f t="shared" si="5"/>
        <v>3.308772876111477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2"/>
  <sheetViews>
    <sheetView showFormulas="1" zoomScale="80" zoomScaleNormal="80" workbookViewId="0">
      <pane xSplit="5" ySplit="8" topLeftCell="Q9" activePane="bottomRight" state="frozen"/>
      <selection pane="topRight" activeCell="F1" sqref="F1"/>
      <selection pane="bottomLeft" activeCell="A9" sqref="A9"/>
      <selection pane="bottomRight" activeCell="T8" sqref="T8"/>
    </sheetView>
  </sheetViews>
  <sheetFormatPr defaultColWidth="9.05859375" defaultRowHeight="13.7" x14ac:dyDescent="0.4"/>
  <cols>
    <col min="1" max="1" width="12.64453125" style="1" customWidth="1"/>
    <col min="2" max="3" width="5.703125" style="1" customWidth="1"/>
    <col min="4" max="4" width="6.64453125" style="1" customWidth="1"/>
    <col min="5" max="5" width="9.64453125" style="1" customWidth="1"/>
    <col min="6" max="6" width="15.5859375" style="1" customWidth="1"/>
    <col min="7" max="8" width="10.5859375" style="1" customWidth="1"/>
    <col min="9" max="9" width="8.64453125" style="1" customWidth="1"/>
    <col min="10" max="10" width="6.76171875" style="1" customWidth="1"/>
    <col min="11" max="11" width="5" style="1" customWidth="1"/>
    <col min="12" max="25" width="9.05859375" style="1"/>
    <col min="26" max="26" width="10.3515625" style="1" customWidth="1"/>
    <col min="27" max="29" width="9.05859375" style="1"/>
    <col min="30" max="30" width="10.5859375" style="1" customWidth="1"/>
    <col min="31" max="69" width="9.05859375" style="1"/>
    <col min="70" max="73" width="10.64453125" style="1" customWidth="1"/>
    <col min="74" max="81" width="9.05859375" style="1"/>
    <col min="82" max="85" width="10.64453125" style="1" customWidth="1"/>
    <col min="86" max="16384" width="9.05859375" style="1"/>
  </cols>
  <sheetData>
    <row r="1" spans="1:119" x14ac:dyDescent="0.4">
      <c r="A1" s="1" t="s">
        <v>0</v>
      </c>
    </row>
    <row r="3" spans="1:119" ht="14" thickBot="1" x14ac:dyDescent="0.45"/>
    <row r="4" spans="1:119" ht="34.5" customHeight="1" thickBot="1" x14ac:dyDescent="0.45">
      <c r="E4" s="3" t="s">
        <v>33</v>
      </c>
      <c r="F4" s="7" t="s">
        <v>147</v>
      </c>
      <c r="G4" s="157" t="s">
        <v>148</v>
      </c>
      <c r="H4" s="159"/>
      <c r="I4" s="154" t="s">
        <v>149</v>
      </c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6"/>
      <c r="Z4" s="151" t="s">
        <v>150</v>
      </c>
      <c r="AA4" s="152"/>
      <c r="AB4" s="152"/>
      <c r="AC4" s="153"/>
      <c r="AD4" s="151" t="s">
        <v>151</v>
      </c>
      <c r="AE4" s="152"/>
      <c r="AF4" s="152"/>
      <c r="AG4" s="153"/>
      <c r="AH4" s="157" t="s">
        <v>152</v>
      </c>
      <c r="AI4" s="158"/>
      <c r="AJ4" s="158"/>
      <c r="AK4" s="158"/>
      <c r="AL4" s="158"/>
      <c r="AM4" s="160"/>
      <c r="AN4" s="161" t="s">
        <v>153</v>
      </c>
      <c r="AO4" s="158"/>
      <c r="AP4" s="158"/>
      <c r="AQ4" s="158"/>
      <c r="AR4" s="158"/>
      <c r="AS4" s="158"/>
      <c r="AT4" s="158"/>
      <c r="AU4" s="158"/>
      <c r="AV4" s="158"/>
      <c r="AW4" s="159"/>
      <c r="AX4" s="157" t="s">
        <v>154</v>
      </c>
      <c r="AY4" s="158"/>
      <c r="AZ4" s="158"/>
      <c r="BA4" s="158"/>
      <c r="BB4" s="158"/>
      <c r="BC4" s="158"/>
      <c r="BD4" s="158"/>
      <c r="BE4" s="158"/>
      <c r="BF4" s="158"/>
      <c r="BG4" s="159"/>
      <c r="BH4" s="157" t="s">
        <v>155</v>
      </c>
      <c r="BI4" s="158"/>
      <c r="BJ4" s="158"/>
      <c r="BK4" s="158"/>
      <c r="BL4" s="158"/>
      <c r="BM4" s="158"/>
      <c r="BN4" s="158"/>
      <c r="BO4" s="158"/>
      <c r="BP4" s="158"/>
      <c r="BQ4" s="159"/>
      <c r="BR4" s="157" t="s">
        <v>156</v>
      </c>
      <c r="BS4" s="160"/>
      <c r="BT4" s="161" t="s">
        <v>157</v>
      </c>
      <c r="BU4" s="159"/>
      <c r="BV4" s="157" t="s">
        <v>160</v>
      </c>
      <c r="BW4" s="158"/>
      <c r="BX4" s="158"/>
      <c r="BY4" s="159"/>
      <c r="BZ4" s="157" t="s">
        <v>161</v>
      </c>
      <c r="CA4" s="158"/>
      <c r="CB4" s="158"/>
      <c r="CC4" s="159"/>
      <c r="CD4" s="157" t="s">
        <v>158</v>
      </c>
      <c r="CE4" s="160"/>
      <c r="CF4" s="161" t="s">
        <v>159</v>
      </c>
      <c r="CG4" s="159"/>
      <c r="CH4" s="157" t="s">
        <v>162</v>
      </c>
      <c r="CI4" s="158"/>
      <c r="CJ4" s="158"/>
      <c r="CK4" s="159"/>
      <c r="CL4" s="157" t="s">
        <v>163</v>
      </c>
      <c r="CM4" s="158"/>
      <c r="CN4" s="158"/>
      <c r="CO4" s="159"/>
      <c r="CP4" s="157" t="s">
        <v>164</v>
      </c>
      <c r="CQ4" s="158"/>
      <c r="CR4" s="158"/>
      <c r="CS4" s="158"/>
      <c r="CT4" s="158"/>
      <c r="CU4" s="158"/>
      <c r="CV4" s="158"/>
      <c r="CW4" s="158"/>
      <c r="CX4" s="158"/>
      <c r="CY4" s="159"/>
      <c r="CZ4" s="157" t="s">
        <v>165</v>
      </c>
      <c r="DA4" s="158"/>
      <c r="DB4" s="158"/>
      <c r="DC4" s="158"/>
      <c r="DD4" s="158"/>
      <c r="DE4" s="158"/>
      <c r="DF4" s="158"/>
      <c r="DG4" s="159"/>
      <c r="DH4" s="157" t="s">
        <v>178</v>
      </c>
      <c r="DI4" s="158"/>
      <c r="DJ4" s="158"/>
      <c r="DK4" s="158"/>
      <c r="DL4" s="158"/>
      <c r="DM4" s="158"/>
      <c r="DN4" s="158"/>
      <c r="DO4" s="159"/>
    </row>
    <row r="5" spans="1:119" ht="72.349999999999994" x14ac:dyDescent="0.4">
      <c r="B5" s="4" t="s">
        <v>48</v>
      </c>
      <c r="E5" s="3" t="s">
        <v>9</v>
      </c>
      <c r="F5" s="8" t="s">
        <v>34</v>
      </c>
      <c r="G5" s="14" t="s">
        <v>181</v>
      </c>
      <c r="H5" s="12" t="s">
        <v>80</v>
      </c>
      <c r="I5" s="14" t="s">
        <v>4</v>
      </c>
      <c r="J5" s="15" t="s">
        <v>5</v>
      </c>
      <c r="K5" s="16" t="s">
        <v>35</v>
      </c>
      <c r="L5" s="15" t="s">
        <v>8</v>
      </c>
      <c r="M5" s="15" t="s">
        <v>30</v>
      </c>
      <c r="N5" s="15" t="s">
        <v>31</v>
      </c>
      <c r="O5" s="15" t="s">
        <v>32</v>
      </c>
      <c r="P5" s="15" t="s">
        <v>22</v>
      </c>
      <c r="Q5" s="15" t="s">
        <v>23</v>
      </c>
      <c r="R5" s="15" t="s">
        <v>24</v>
      </c>
      <c r="S5" s="15" t="s">
        <v>25</v>
      </c>
      <c r="T5" s="15" t="s">
        <v>26</v>
      </c>
      <c r="U5" s="15" t="s">
        <v>27</v>
      </c>
      <c r="V5" s="15" t="s">
        <v>28</v>
      </c>
      <c r="W5" s="18" t="s">
        <v>29</v>
      </c>
      <c r="X5" s="18" t="s">
        <v>45</v>
      </c>
      <c r="Y5" s="18" t="s">
        <v>46</v>
      </c>
      <c r="Z5" s="49" t="s">
        <v>36</v>
      </c>
      <c r="AA5" s="15" t="s">
        <v>37</v>
      </c>
      <c r="AB5" s="15" t="s">
        <v>38</v>
      </c>
      <c r="AC5" s="12" t="s">
        <v>39</v>
      </c>
      <c r="AD5" s="49" t="s">
        <v>36</v>
      </c>
      <c r="AE5" s="15" t="s">
        <v>37</v>
      </c>
      <c r="AF5" s="15" t="s">
        <v>38</v>
      </c>
      <c r="AG5" s="12" t="s">
        <v>39</v>
      </c>
      <c r="AH5" s="10" t="s">
        <v>56</v>
      </c>
      <c r="AI5" s="15" t="s">
        <v>56</v>
      </c>
      <c r="AJ5" s="15" t="s">
        <v>56</v>
      </c>
      <c r="AK5" s="15" t="s">
        <v>56</v>
      </c>
      <c r="AL5" s="15" t="s">
        <v>56</v>
      </c>
      <c r="AM5" s="23" t="s">
        <v>56</v>
      </c>
      <c r="AN5" s="10" t="s">
        <v>56</v>
      </c>
      <c r="AO5" s="15" t="s">
        <v>56</v>
      </c>
      <c r="AP5" s="15" t="s">
        <v>56</v>
      </c>
      <c r="AQ5" s="15" t="s">
        <v>56</v>
      </c>
      <c r="AR5" s="15" t="s">
        <v>56</v>
      </c>
      <c r="AS5" s="15" t="s">
        <v>56</v>
      </c>
      <c r="AT5" s="15" t="s">
        <v>56</v>
      </c>
      <c r="AU5" s="15" t="s">
        <v>56</v>
      </c>
      <c r="AV5" s="15" t="s">
        <v>56</v>
      </c>
      <c r="AW5" s="18" t="s">
        <v>56</v>
      </c>
      <c r="AX5" s="49" t="s">
        <v>70</v>
      </c>
      <c r="AY5" s="15" t="s">
        <v>71</v>
      </c>
      <c r="AZ5" s="15" t="s">
        <v>72</v>
      </c>
      <c r="BA5" s="15" t="s">
        <v>73</v>
      </c>
      <c r="BB5" s="15" t="s">
        <v>74</v>
      </c>
      <c r="BC5" s="15" t="s">
        <v>75</v>
      </c>
      <c r="BD5" s="15" t="s">
        <v>76</v>
      </c>
      <c r="BE5" s="15" t="s">
        <v>77</v>
      </c>
      <c r="BF5" s="15" t="s">
        <v>78</v>
      </c>
      <c r="BG5" s="12" t="s">
        <v>79</v>
      </c>
      <c r="BH5" s="49" t="s">
        <v>70</v>
      </c>
      <c r="BI5" s="15" t="s">
        <v>71</v>
      </c>
      <c r="BJ5" s="15" t="s">
        <v>72</v>
      </c>
      <c r="BK5" s="15" t="s">
        <v>73</v>
      </c>
      <c r="BL5" s="15" t="s">
        <v>74</v>
      </c>
      <c r="BM5" s="15" t="s">
        <v>75</v>
      </c>
      <c r="BN5" s="15" t="s">
        <v>76</v>
      </c>
      <c r="BO5" s="15" t="s">
        <v>77</v>
      </c>
      <c r="BP5" s="15" t="s">
        <v>78</v>
      </c>
      <c r="BQ5" s="12" t="s">
        <v>79</v>
      </c>
      <c r="BR5" s="25" t="s">
        <v>66</v>
      </c>
      <c r="BS5" s="27" t="s">
        <v>67</v>
      </c>
      <c r="BT5" s="29" t="s">
        <v>66</v>
      </c>
      <c r="BU5" s="25" t="s">
        <v>67</v>
      </c>
      <c r="BV5" s="49" t="s">
        <v>111</v>
      </c>
      <c r="BW5" s="15" t="s">
        <v>80</v>
      </c>
      <c r="BX5" s="15" t="s">
        <v>112</v>
      </c>
      <c r="BY5" s="12" t="s">
        <v>113</v>
      </c>
      <c r="BZ5" s="49" t="s">
        <v>111</v>
      </c>
      <c r="CA5" s="15" t="s">
        <v>80</v>
      </c>
      <c r="CB5" s="15" t="s">
        <v>112</v>
      </c>
      <c r="CC5" s="12" t="s">
        <v>113</v>
      </c>
      <c r="CD5" s="25" t="s">
        <v>66</v>
      </c>
      <c r="CE5" s="27" t="s">
        <v>67</v>
      </c>
      <c r="CF5" s="29" t="s">
        <v>66</v>
      </c>
      <c r="CG5" s="25" t="s">
        <v>67</v>
      </c>
      <c r="CH5" s="49" t="s">
        <v>111</v>
      </c>
      <c r="CI5" s="15" t="s">
        <v>80</v>
      </c>
      <c r="CJ5" s="15" t="s">
        <v>112</v>
      </c>
      <c r="CK5" s="31" t="s">
        <v>113</v>
      </c>
      <c r="CL5" s="49" t="s">
        <v>111</v>
      </c>
      <c r="CM5" s="15" t="s">
        <v>80</v>
      </c>
      <c r="CN5" s="15" t="s">
        <v>112</v>
      </c>
      <c r="CO5" s="31" t="s">
        <v>113</v>
      </c>
      <c r="CP5" s="49" t="s">
        <v>129</v>
      </c>
      <c r="CQ5" s="34" t="s">
        <v>130</v>
      </c>
      <c r="CR5" s="15" t="s">
        <v>80</v>
      </c>
      <c r="CS5" s="15" t="s">
        <v>131</v>
      </c>
      <c r="CT5" s="15" t="s">
        <v>132</v>
      </c>
      <c r="CU5" s="15" t="s">
        <v>133</v>
      </c>
      <c r="CV5" s="34" t="s">
        <v>134</v>
      </c>
      <c r="CW5" s="34" t="s">
        <v>135</v>
      </c>
      <c r="CX5" s="34" t="s">
        <v>136</v>
      </c>
      <c r="CY5" s="31" t="s">
        <v>137</v>
      </c>
      <c r="CZ5" s="41" t="s">
        <v>56</v>
      </c>
      <c r="DA5" s="15" t="s">
        <v>56</v>
      </c>
      <c r="DB5" s="15" t="s">
        <v>56</v>
      </c>
      <c r="DC5" s="15" t="s">
        <v>56</v>
      </c>
      <c r="DD5" s="15" t="s">
        <v>56</v>
      </c>
      <c r="DE5" s="15" t="s">
        <v>56</v>
      </c>
      <c r="DF5" s="15" t="s">
        <v>56</v>
      </c>
      <c r="DG5" s="18" t="s">
        <v>56</v>
      </c>
      <c r="DH5" s="49" t="s">
        <v>56</v>
      </c>
      <c r="DI5" s="15" t="s">
        <v>56</v>
      </c>
      <c r="DJ5" s="15" t="s">
        <v>56</v>
      </c>
      <c r="DK5" s="15" t="s">
        <v>56</v>
      </c>
      <c r="DL5" s="15" t="s">
        <v>56</v>
      </c>
      <c r="DM5" s="15" t="s">
        <v>56</v>
      </c>
      <c r="DN5" s="15" t="s">
        <v>56</v>
      </c>
      <c r="DO5" s="12" t="s">
        <v>56</v>
      </c>
    </row>
    <row r="6" spans="1:119" ht="41" x14ac:dyDescent="0.4">
      <c r="E6" s="3" t="s">
        <v>2</v>
      </c>
      <c r="F6" s="9" t="s">
        <v>56</v>
      </c>
      <c r="G6" s="11">
        <v>1</v>
      </c>
      <c r="H6" s="13">
        <v>2</v>
      </c>
      <c r="I6" s="11">
        <v>1</v>
      </c>
      <c r="J6" s="16">
        <v>9</v>
      </c>
      <c r="K6" s="16" t="s">
        <v>56</v>
      </c>
      <c r="L6" s="16">
        <v>7</v>
      </c>
      <c r="M6" s="16">
        <v>11</v>
      </c>
      <c r="N6" s="16">
        <v>13</v>
      </c>
      <c r="O6" s="16">
        <v>15</v>
      </c>
      <c r="P6" s="16">
        <v>29</v>
      </c>
      <c r="Q6" s="16">
        <v>31</v>
      </c>
      <c r="R6" s="16">
        <v>33</v>
      </c>
      <c r="S6" s="16">
        <v>35</v>
      </c>
      <c r="T6" s="16">
        <v>37</v>
      </c>
      <c r="U6" s="16">
        <v>40</v>
      </c>
      <c r="V6" s="16">
        <v>38</v>
      </c>
      <c r="W6" s="19">
        <v>36</v>
      </c>
      <c r="X6" s="19">
        <v>32</v>
      </c>
      <c r="Y6" s="19">
        <v>22</v>
      </c>
      <c r="Z6" s="44">
        <v>1</v>
      </c>
      <c r="AA6" s="16">
        <v>2</v>
      </c>
      <c r="AB6" s="16">
        <v>3</v>
      </c>
      <c r="AC6" s="13">
        <v>4</v>
      </c>
      <c r="AD6" s="44">
        <v>1</v>
      </c>
      <c r="AE6" s="16">
        <v>2</v>
      </c>
      <c r="AF6" s="16">
        <v>3</v>
      </c>
      <c r="AG6" s="13">
        <v>4</v>
      </c>
      <c r="AH6" s="11">
        <v>1</v>
      </c>
      <c r="AI6" s="16">
        <v>2</v>
      </c>
      <c r="AJ6" s="16">
        <v>3</v>
      </c>
      <c r="AK6" s="16">
        <v>4</v>
      </c>
      <c r="AL6" s="16">
        <v>5</v>
      </c>
      <c r="AM6" s="24">
        <v>6</v>
      </c>
      <c r="AN6" s="11">
        <v>1</v>
      </c>
      <c r="AO6" s="16">
        <v>2</v>
      </c>
      <c r="AP6" s="16">
        <v>3</v>
      </c>
      <c r="AQ6" s="16">
        <v>4</v>
      </c>
      <c r="AR6" s="16">
        <v>5</v>
      </c>
      <c r="AS6" s="16">
        <v>6</v>
      </c>
      <c r="AT6" s="16">
        <v>7</v>
      </c>
      <c r="AU6" s="16">
        <v>8</v>
      </c>
      <c r="AV6" s="16">
        <v>9</v>
      </c>
      <c r="AW6" s="19">
        <v>10</v>
      </c>
      <c r="AX6" s="44" t="s">
        <v>81</v>
      </c>
      <c r="AY6" s="16" t="s">
        <v>82</v>
      </c>
      <c r="AZ6" s="16" t="s">
        <v>83</v>
      </c>
      <c r="BA6" s="16" t="s">
        <v>84</v>
      </c>
      <c r="BB6" s="16" t="s">
        <v>85</v>
      </c>
      <c r="BC6" s="16" t="s">
        <v>86</v>
      </c>
      <c r="BD6" s="16">
        <v>1</v>
      </c>
      <c r="BE6" s="16">
        <v>2</v>
      </c>
      <c r="BF6" s="16">
        <v>5</v>
      </c>
      <c r="BG6" s="13">
        <v>6</v>
      </c>
      <c r="BH6" s="44" t="s">
        <v>81</v>
      </c>
      <c r="BI6" s="16" t="s">
        <v>82</v>
      </c>
      <c r="BJ6" s="16" t="s">
        <v>83</v>
      </c>
      <c r="BK6" s="16" t="s">
        <v>84</v>
      </c>
      <c r="BL6" s="16" t="s">
        <v>85</v>
      </c>
      <c r="BM6" s="16" t="s">
        <v>86</v>
      </c>
      <c r="BN6" s="16">
        <v>1</v>
      </c>
      <c r="BO6" s="16">
        <v>2</v>
      </c>
      <c r="BP6" s="16">
        <v>5</v>
      </c>
      <c r="BQ6" s="13">
        <v>6</v>
      </c>
      <c r="BR6" s="26">
        <v>1</v>
      </c>
      <c r="BS6" s="28">
        <v>2</v>
      </c>
      <c r="BT6" s="30">
        <v>1</v>
      </c>
      <c r="BU6" s="26">
        <v>2</v>
      </c>
      <c r="BV6" s="44">
        <v>1</v>
      </c>
      <c r="BW6" s="16">
        <v>2</v>
      </c>
      <c r="BX6" s="16">
        <v>3</v>
      </c>
      <c r="BY6" s="13">
        <v>4</v>
      </c>
      <c r="BZ6" s="44">
        <v>1</v>
      </c>
      <c r="CA6" s="16">
        <v>2</v>
      </c>
      <c r="CB6" s="16">
        <v>3</v>
      </c>
      <c r="CC6" s="13">
        <v>4</v>
      </c>
      <c r="CD6" s="26">
        <v>1</v>
      </c>
      <c r="CE6" s="28">
        <v>2</v>
      </c>
      <c r="CF6" s="30">
        <v>1</v>
      </c>
      <c r="CG6" s="26">
        <v>2</v>
      </c>
      <c r="CH6" s="44">
        <v>1</v>
      </c>
      <c r="CI6" s="16">
        <v>2</v>
      </c>
      <c r="CJ6" s="16">
        <v>3</v>
      </c>
      <c r="CK6" s="32">
        <v>4</v>
      </c>
      <c r="CL6" s="44">
        <v>1</v>
      </c>
      <c r="CM6" s="16">
        <v>2</v>
      </c>
      <c r="CN6" s="16">
        <v>3</v>
      </c>
      <c r="CO6" s="32">
        <v>4</v>
      </c>
      <c r="CP6" s="33" t="s">
        <v>119</v>
      </c>
      <c r="CQ6" s="35" t="s">
        <v>120</v>
      </c>
      <c r="CR6" s="38" t="s">
        <v>121</v>
      </c>
      <c r="CS6" s="38" t="s">
        <v>122</v>
      </c>
      <c r="CT6" s="38" t="s">
        <v>123</v>
      </c>
      <c r="CU6" s="38" t="s">
        <v>124</v>
      </c>
      <c r="CV6" s="35" t="s">
        <v>125</v>
      </c>
      <c r="CW6" s="35" t="s">
        <v>126</v>
      </c>
      <c r="CX6" s="35" t="s">
        <v>127</v>
      </c>
      <c r="CY6" s="40" t="s">
        <v>128</v>
      </c>
      <c r="CZ6" s="42">
        <v>1</v>
      </c>
      <c r="DA6" s="16">
        <v>2</v>
      </c>
      <c r="DB6" s="16">
        <v>3</v>
      </c>
      <c r="DC6" s="16">
        <v>4</v>
      </c>
      <c r="DD6" s="16">
        <v>5</v>
      </c>
      <c r="DE6" s="16">
        <v>6</v>
      </c>
      <c r="DF6" s="16">
        <v>7</v>
      </c>
      <c r="DG6" s="19">
        <v>8</v>
      </c>
      <c r="DH6" s="44">
        <v>1</v>
      </c>
      <c r="DI6" s="16">
        <v>2</v>
      </c>
      <c r="DJ6" s="16">
        <v>3</v>
      </c>
      <c r="DK6" s="16">
        <v>4</v>
      </c>
      <c r="DL6" s="16">
        <v>5</v>
      </c>
      <c r="DM6" s="16">
        <v>6</v>
      </c>
      <c r="DN6" s="16">
        <v>7</v>
      </c>
      <c r="DO6" s="13">
        <v>8</v>
      </c>
    </row>
    <row r="7" spans="1:119" ht="41" x14ac:dyDescent="0.4">
      <c r="E7" s="3" t="s">
        <v>3</v>
      </c>
      <c r="F7" s="9" t="s">
        <v>35</v>
      </c>
      <c r="G7" s="11" t="s">
        <v>63</v>
      </c>
      <c r="H7" s="13" t="s">
        <v>63</v>
      </c>
      <c r="I7" s="11" t="s">
        <v>47</v>
      </c>
      <c r="J7" s="16" t="s">
        <v>47</v>
      </c>
      <c r="K7" s="16" t="s">
        <v>35</v>
      </c>
      <c r="L7" s="16" t="s">
        <v>47</v>
      </c>
      <c r="M7" s="16" t="s">
        <v>47</v>
      </c>
      <c r="N7" s="16" t="s">
        <v>47</v>
      </c>
      <c r="O7" s="16" t="s">
        <v>47</v>
      </c>
      <c r="P7" s="16" t="s">
        <v>47</v>
      </c>
      <c r="Q7" s="16" t="s">
        <v>47</v>
      </c>
      <c r="R7" s="16" t="s">
        <v>47</v>
      </c>
      <c r="S7" s="16" t="s">
        <v>47</v>
      </c>
      <c r="T7" s="16" t="s">
        <v>47</v>
      </c>
      <c r="U7" s="16" t="s">
        <v>47</v>
      </c>
      <c r="V7" s="16" t="s">
        <v>47</v>
      </c>
      <c r="W7" s="19" t="s">
        <v>47</v>
      </c>
      <c r="X7" s="19" t="s">
        <v>47</v>
      </c>
      <c r="Y7" s="19" t="s">
        <v>47</v>
      </c>
      <c r="Z7" s="44" t="s">
        <v>40</v>
      </c>
      <c r="AA7" s="16" t="s">
        <v>40</v>
      </c>
      <c r="AB7" s="16" t="s">
        <v>40</v>
      </c>
      <c r="AC7" s="13" t="s">
        <v>40</v>
      </c>
      <c r="AD7" s="44" t="s">
        <v>40</v>
      </c>
      <c r="AE7" s="16" t="s">
        <v>40</v>
      </c>
      <c r="AF7" s="16" t="s">
        <v>40</v>
      </c>
      <c r="AG7" s="13" t="s">
        <v>40</v>
      </c>
      <c r="AH7" s="11" t="s">
        <v>47</v>
      </c>
      <c r="AI7" s="16" t="s">
        <v>47</v>
      </c>
      <c r="AJ7" s="16" t="s">
        <v>47</v>
      </c>
      <c r="AK7" s="16" t="s">
        <v>47</v>
      </c>
      <c r="AL7" s="16" t="s">
        <v>47</v>
      </c>
      <c r="AM7" s="24" t="s">
        <v>47</v>
      </c>
      <c r="AN7" s="11" t="s">
        <v>47</v>
      </c>
      <c r="AO7" s="16" t="s">
        <v>47</v>
      </c>
      <c r="AP7" s="16" t="s">
        <v>47</v>
      </c>
      <c r="AQ7" s="16" t="s">
        <v>47</v>
      </c>
      <c r="AR7" s="16" t="s">
        <v>47</v>
      </c>
      <c r="AS7" s="16" t="s">
        <v>47</v>
      </c>
      <c r="AT7" s="16" t="s">
        <v>47</v>
      </c>
      <c r="AU7" s="16" t="s">
        <v>47</v>
      </c>
      <c r="AV7" s="16" t="s">
        <v>47</v>
      </c>
      <c r="AW7" s="19" t="s">
        <v>47</v>
      </c>
      <c r="AX7" s="44"/>
      <c r="AY7" s="16"/>
      <c r="AZ7" s="16"/>
      <c r="BA7" s="16"/>
      <c r="BB7" s="16"/>
      <c r="BC7" s="16"/>
      <c r="BD7" s="16" t="s">
        <v>47</v>
      </c>
      <c r="BE7" s="16" t="s">
        <v>47</v>
      </c>
      <c r="BF7" s="16" t="s">
        <v>47</v>
      </c>
      <c r="BG7" s="13" t="s">
        <v>47</v>
      </c>
      <c r="BH7" s="44"/>
      <c r="BI7" s="16"/>
      <c r="BJ7" s="16"/>
      <c r="BK7" s="16"/>
      <c r="BL7" s="16"/>
      <c r="BM7" s="16"/>
      <c r="BN7" s="16" t="s">
        <v>47</v>
      </c>
      <c r="BO7" s="16" t="s">
        <v>47</v>
      </c>
      <c r="BP7" s="16" t="s">
        <v>47</v>
      </c>
      <c r="BQ7" s="13" t="s">
        <v>47</v>
      </c>
      <c r="BR7" s="26" t="s">
        <v>65</v>
      </c>
      <c r="BS7" s="28" t="s">
        <v>65</v>
      </c>
      <c r="BT7" s="30" t="s">
        <v>65</v>
      </c>
      <c r="BU7" s="26" t="s">
        <v>65</v>
      </c>
      <c r="BV7" s="44" t="s">
        <v>47</v>
      </c>
      <c r="BW7" s="16" t="s">
        <v>47</v>
      </c>
      <c r="BX7" s="16" t="s">
        <v>47</v>
      </c>
      <c r="BY7" s="13" t="s">
        <v>47</v>
      </c>
      <c r="BZ7" s="44" t="s">
        <v>47</v>
      </c>
      <c r="CA7" s="16" t="s">
        <v>47</v>
      </c>
      <c r="CB7" s="16" t="s">
        <v>47</v>
      </c>
      <c r="CC7" s="13" t="s">
        <v>47</v>
      </c>
      <c r="CD7" s="26" t="s">
        <v>65</v>
      </c>
      <c r="CE7" s="28" t="s">
        <v>65</v>
      </c>
      <c r="CF7" s="30" t="s">
        <v>65</v>
      </c>
      <c r="CG7" s="26" t="s">
        <v>65</v>
      </c>
      <c r="CH7" s="44" t="s">
        <v>47</v>
      </c>
      <c r="CI7" s="16" t="s">
        <v>47</v>
      </c>
      <c r="CJ7" s="16" t="s">
        <v>47</v>
      </c>
      <c r="CK7" s="32" t="s">
        <v>47</v>
      </c>
      <c r="CL7" s="44" t="s">
        <v>47</v>
      </c>
      <c r="CM7" s="16" t="s">
        <v>47</v>
      </c>
      <c r="CN7" s="16" t="s">
        <v>47</v>
      </c>
      <c r="CO7" s="32" t="s">
        <v>47</v>
      </c>
      <c r="CP7" s="44" t="s">
        <v>40</v>
      </c>
      <c r="CQ7" s="36" t="s">
        <v>40</v>
      </c>
      <c r="CR7" s="16" t="s">
        <v>40</v>
      </c>
      <c r="CS7" s="16" t="s">
        <v>40</v>
      </c>
      <c r="CT7" s="16" t="s">
        <v>40</v>
      </c>
      <c r="CU7" s="16" t="s">
        <v>40</v>
      </c>
      <c r="CV7" s="36" t="s">
        <v>40</v>
      </c>
      <c r="CW7" s="36" t="s">
        <v>40</v>
      </c>
      <c r="CX7" s="36" t="s">
        <v>40</v>
      </c>
      <c r="CY7" s="32" t="s">
        <v>40</v>
      </c>
      <c r="CZ7" s="42" t="s">
        <v>47</v>
      </c>
      <c r="DA7" s="16" t="s">
        <v>47</v>
      </c>
      <c r="DB7" s="16" t="s">
        <v>47</v>
      </c>
      <c r="DC7" s="16" t="s">
        <v>47</v>
      </c>
      <c r="DD7" s="16" t="s">
        <v>47</v>
      </c>
      <c r="DE7" s="16" t="s">
        <v>47</v>
      </c>
      <c r="DF7" s="16" t="s">
        <v>47</v>
      </c>
      <c r="DG7" s="19" t="s">
        <v>47</v>
      </c>
      <c r="DH7" s="44" t="s">
        <v>47</v>
      </c>
      <c r="DI7" s="16" t="s">
        <v>47</v>
      </c>
      <c r="DJ7" s="16" t="s">
        <v>47</v>
      </c>
      <c r="DK7" s="16" t="s">
        <v>47</v>
      </c>
      <c r="DL7" s="16" t="s">
        <v>47</v>
      </c>
      <c r="DM7" s="16" t="s">
        <v>47</v>
      </c>
      <c r="DN7" s="16" t="s">
        <v>47</v>
      </c>
      <c r="DO7" s="13" t="s">
        <v>47</v>
      </c>
    </row>
    <row r="8" spans="1:119" ht="49.2" customHeight="1" thickBot="1" x14ac:dyDescent="0.45">
      <c r="A8" s="6" t="s">
        <v>33</v>
      </c>
      <c r="B8" s="6" t="s">
        <v>9</v>
      </c>
      <c r="C8" s="6" t="s">
        <v>2</v>
      </c>
      <c r="D8" s="6" t="s">
        <v>3</v>
      </c>
      <c r="E8" s="3" t="s">
        <v>1</v>
      </c>
      <c r="F8" s="75" t="s">
        <v>64</v>
      </c>
      <c r="G8" s="68" t="s">
        <v>62</v>
      </c>
      <c r="H8" s="51" t="s">
        <v>62</v>
      </c>
      <c r="I8" s="68" t="s">
        <v>6</v>
      </c>
      <c r="J8" s="50" t="s">
        <v>7</v>
      </c>
      <c r="K8" s="19" t="s">
        <v>179</v>
      </c>
      <c r="L8" s="50" t="s">
        <v>10</v>
      </c>
      <c r="M8" s="50" t="s">
        <v>11</v>
      </c>
      <c r="N8" s="50" t="s">
        <v>12</v>
      </c>
      <c r="O8" s="50" t="s">
        <v>13</v>
      </c>
      <c r="P8" s="50" t="s">
        <v>14</v>
      </c>
      <c r="Q8" s="50" t="s">
        <v>15</v>
      </c>
      <c r="R8" s="50" t="s">
        <v>16</v>
      </c>
      <c r="S8" s="50" t="s">
        <v>17</v>
      </c>
      <c r="T8" s="50" t="s">
        <v>18</v>
      </c>
      <c r="U8" s="50" t="s">
        <v>19</v>
      </c>
      <c r="V8" s="50" t="s">
        <v>20</v>
      </c>
      <c r="W8" s="58" t="s">
        <v>21</v>
      </c>
      <c r="X8" s="58" t="s">
        <v>43</v>
      </c>
      <c r="Y8" s="58" t="s">
        <v>44</v>
      </c>
      <c r="Z8" s="72" t="s">
        <v>177</v>
      </c>
      <c r="AA8" s="50" t="s">
        <v>176</v>
      </c>
      <c r="AB8" s="50" t="s">
        <v>41</v>
      </c>
      <c r="AC8" s="51" t="s">
        <v>42</v>
      </c>
      <c r="AD8" s="72" t="s">
        <v>177</v>
      </c>
      <c r="AE8" s="50" t="s">
        <v>176</v>
      </c>
      <c r="AF8" s="50" t="s">
        <v>41</v>
      </c>
      <c r="AG8" s="51" t="s">
        <v>42</v>
      </c>
      <c r="AH8" s="69" t="s">
        <v>59</v>
      </c>
      <c r="AI8" s="50" t="s">
        <v>60</v>
      </c>
      <c r="AJ8" s="70" t="s">
        <v>58</v>
      </c>
      <c r="AK8" s="70" t="s">
        <v>61</v>
      </c>
      <c r="AL8" s="70" t="s">
        <v>61</v>
      </c>
      <c r="AM8" s="71" t="s">
        <v>61</v>
      </c>
      <c r="AN8" s="68" t="s">
        <v>49</v>
      </c>
      <c r="AO8" s="50" t="s">
        <v>50</v>
      </c>
      <c r="AP8" s="50" t="s">
        <v>51</v>
      </c>
      <c r="AQ8" s="50" t="s">
        <v>52</v>
      </c>
      <c r="AR8" s="50" t="s">
        <v>53</v>
      </c>
      <c r="AS8" s="50" t="s">
        <v>54</v>
      </c>
      <c r="AT8" s="50" t="s">
        <v>174</v>
      </c>
      <c r="AU8" s="50" t="s">
        <v>175</v>
      </c>
      <c r="AV8" s="50" t="s">
        <v>57</v>
      </c>
      <c r="AW8" s="58" t="s">
        <v>55</v>
      </c>
      <c r="AX8" s="72" t="s">
        <v>88</v>
      </c>
      <c r="AY8" s="50" t="s">
        <v>89</v>
      </c>
      <c r="AZ8" s="70" t="s">
        <v>90</v>
      </c>
      <c r="BA8" s="70" t="s">
        <v>91</v>
      </c>
      <c r="BB8" s="70" t="s">
        <v>92</v>
      </c>
      <c r="BC8" s="70" t="s">
        <v>93</v>
      </c>
      <c r="BD8" s="70" t="s">
        <v>94</v>
      </c>
      <c r="BE8" s="70" t="s">
        <v>95</v>
      </c>
      <c r="BF8" s="70" t="s">
        <v>96</v>
      </c>
      <c r="BG8" s="52" t="s">
        <v>97</v>
      </c>
      <c r="BH8" s="72" t="s">
        <v>88</v>
      </c>
      <c r="BI8" s="50" t="s">
        <v>89</v>
      </c>
      <c r="BJ8" s="70" t="s">
        <v>98</v>
      </c>
      <c r="BK8" s="70" t="s">
        <v>99</v>
      </c>
      <c r="BL8" s="70" t="s">
        <v>100</v>
      </c>
      <c r="BM8" s="70" t="s">
        <v>101</v>
      </c>
      <c r="BN8" s="70" t="s">
        <v>102</v>
      </c>
      <c r="BO8" s="70" t="s">
        <v>103</v>
      </c>
      <c r="BP8" s="70" t="s">
        <v>104</v>
      </c>
      <c r="BQ8" s="52" t="s">
        <v>105</v>
      </c>
      <c r="BR8" s="76" t="s">
        <v>68</v>
      </c>
      <c r="BS8" s="77" t="s">
        <v>69</v>
      </c>
      <c r="BT8" s="78" t="s">
        <v>68</v>
      </c>
      <c r="BU8" s="76" t="s">
        <v>69</v>
      </c>
      <c r="BV8" s="72" t="s">
        <v>114</v>
      </c>
      <c r="BW8" s="70" t="s">
        <v>80</v>
      </c>
      <c r="BX8" s="70" t="s">
        <v>115</v>
      </c>
      <c r="BY8" s="52" t="s">
        <v>116</v>
      </c>
      <c r="BZ8" s="72" t="s">
        <v>114</v>
      </c>
      <c r="CA8" s="70" t="s">
        <v>80</v>
      </c>
      <c r="CB8" s="70" t="s">
        <v>115</v>
      </c>
      <c r="CC8" s="52" t="s">
        <v>116</v>
      </c>
      <c r="CD8" s="76" t="s">
        <v>117</v>
      </c>
      <c r="CE8" s="77" t="s">
        <v>118</v>
      </c>
      <c r="CF8" s="78" t="s">
        <v>117</v>
      </c>
      <c r="CG8" s="76" t="s">
        <v>118</v>
      </c>
      <c r="CH8" s="72" t="s">
        <v>114</v>
      </c>
      <c r="CI8" s="70" t="s">
        <v>80</v>
      </c>
      <c r="CJ8" s="70" t="s">
        <v>115</v>
      </c>
      <c r="CK8" s="54" t="s">
        <v>116</v>
      </c>
      <c r="CL8" s="72" t="s">
        <v>114</v>
      </c>
      <c r="CM8" s="70" t="s">
        <v>80</v>
      </c>
      <c r="CN8" s="70" t="s">
        <v>115</v>
      </c>
      <c r="CO8" s="54" t="s">
        <v>116</v>
      </c>
      <c r="CP8" s="72" t="s">
        <v>138</v>
      </c>
      <c r="CQ8" s="79" t="s">
        <v>139</v>
      </c>
      <c r="CR8" s="50" t="s">
        <v>140</v>
      </c>
      <c r="CS8" s="50" t="s">
        <v>141</v>
      </c>
      <c r="CT8" s="50" t="s">
        <v>142</v>
      </c>
      <c r="CU8" s="50" t="s">
        <v>143</v>
      </c>
      <c r="CV8" s="53" t="s">
        <v>144</v>
      </c>
      <c r="CW8" s="53" t="s">
        <v>144</v>
      </c>
      <c r="CX8" s="53" t="s">
        <v>145</v>
      </c>
      <c r="CY8" s="80" t="s">
        <v>146</v>
      </c>
      <c r="CZ8" s="73" t="s">
        <v>166</v>
      </c>
      <c r="DA8" s="50" t="s">
        <v>167</v>
      </c>
      <c r="DB8" s="70" t="s">
        <v>168</v>
      </c>
      <c r="DC8" s="70" t="s">
        <v>169</v>
      </c>
      <c r="DD8" s="70" t="s">
        <v>61</v>
      </c>
      <c r="DE8" s="70" t="s">
        <v>61</v>
      </c>
      <c r="DF8" s="70" t="s">
        <v>61</v>
      </c>
      <c r="DG8" s="62" t="s">
        <v>61</v>
      </c>
      <c r="DH8" s="74" t="s">
        <v>173</v>
      </c>
      <c r="DI8" s="50" t="s">
        <v>170</v>
      </c>
      <c r="DJ8" s="70" t="s">
        <v>171</v>
      </c>
      <c r="DK8" s="70" t="s">
        <v>172</v>
      </c>
      <c r="DL8" s="50" t="s">
        <v>55</v>
      </c>
      <c r="DM8" s="50" t="s">
        <v>55</v>
      </c>
      <c r="DN8" s="50" t="s">
        <v>55</v>
      </c>
      <c r="DO8" s="51" t="s">
        <v>55</v>
      </c>
    </row>
    <row r="9" spans="1:119" ht="55" thickBot="1" x14ac:dyDescent="0.45">
      <c r="A9" s="45" t="s">
        <v>147</v>
      </c>
      <c r="B9" s="46" t="s">
        <v>34</v>
      </c>
      <c r="C9" s="46" t="s">
        <v>56</v>
      </c>
      <c r="D9" s="46" t="s">
        <v>35</v>
      </c>
      <c r="E9" s="56" t="s">
        <v>64</v>
      </c>
      <c r="F9" s="97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2"/>
    </row>
    <row r="10" spans="1:119" ht="40.950000000000003" customHeight="1" thickTop="1" x14ac:dyDescent="0.4">
      <c r="A10" s="166" t="s">
        <v>148</v>
      </c>
      <c r="B10" s="15" t="s">
        <v>34</v>
      </c>
      <c r="C10" s="94">
        <v>1</v>
      </c>
      <c r="D10" s="15" t="s">
        <v>63</v>
      </c>
      <c r="E10" s="18" t="s">
        <v>62</v>
      </c>
      <c r="F10" s="109"/>
      <c r="G10" s="95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4"/>
    </row>
    <row r="11" spans="1:119" ht="27.7" thickBot="1" x14ac:dyDescent="0.45">
      <c r="A11" s="167"/>
      <c r="B11" s="17"/>
      <c r="C11" s="17">
        <v>2</v>
      </c>
      <c r="D11" s="17" t="s">
        <v>63</v>
      </c>
      <c r="E11" s="20" t="s">
        <v>62</v>
      </c>
      <c r="F11" s="110"/>
      <c r="G11" s="98"/>
      <c r="H11" s="9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4"/>
    </row>
    <row r="12" spans="1:119" ht="41.35" thickTop="1" x14ac:dyDescent="0.4">
      <c r="A12" s="163" t="s">
        <v>149</v>
      </c>
      <c r="B12" s="47" t="s">
        <v>4</v>
      </c>
      <c r="C12" s="48">
        <v>1</v>
      </c>
      <c r="D12" s="48" t="s">
        <v>47</v>
      </c>
      <c r="E12" s="57" t="s">
        <v>6</v>
      </c>
      <c r="F12" s="111"/>
      <c r="G12" s="100"/>
      <c r="H12" s="101"/>
      <c r="I12" s="95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4"/>
    </row>
    <row r="13" spans="1:119" ht="41" x14ac:dyDescent="0.4">
      <c r="A13" s="164"/>
      <c r="B13" s="16" t="s">
        <v>5</v>
      </c>
      <c r="C13" s="16">
        <v>9</v>
      </c>
      <c r="D13" s="16" t="s">
        <v>47</v>
      </c>
      <c r="E13" s="19" t="s">
        <v>7</v>
      </c>
      <c r="F13" s="111"/>
      <c r="G13" s="83"/>
      <c r="H13" s="102"/>
      <c r="I13" s="95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4"/>
    </row>
    <row r="14" spans="1:119" ht="43.2" customHeight="1" x14ac:dyDescent="0.4">
      <c r="A14" s="164"/>
      <c r="B14" s="16" t="s">
        <v>35</v>
      </c>
      <c r="C14" s="16" t="s">
        <v>56</v>
      </c>
      <c r="D14" s="16" t="s">
        <v>35</v>
      </c>
      <c r="E14" s="19" t="s">
        <v>179</v>
      </c>
      <c r="F14" s="112" t="s">
        <v>180</v>
      </c>
      <c r="G14" s="83"/>
      <c r="H14" s="102"/>
      <c r="I14" s="95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4"/>
    </row>
    <row r="15" spans="1:119" ht="41" x14ac:dyDescent="0.4">
      <c r="A15" s="164"/>
      <c r="B15" s="16" t="s">
        <v>8</v>
      </c>
      <c r="C15" s="16">
        <v>7</v>
      </c>
      <c r="D15" s="16" t="s">
        <v>47</v>
      </c>
      <c r="E15" s="19" t="s">
        <v>10</v>
      </c>
      <c r="F15" s="111"/>
      <c r="G15" s="83"/>
      <c r="H15" s="102"/>
      <c r="I15" s="95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4"/>
    </row>
    <row r="16" spans="1:119" ht="41" x14ac:dyDescent="0.4">
      <c r="A16" s="164"/>
      <c r="B16" s="16" t="s">
        <v>30</v>
      </c>
      <c r="C16" s="16">
        <v>11</v>
      </c>
      <c r="D16" s="16" t="s">
        <v>47</v>
      </c>
      <c r="E16" s="19" t="s">
        <v>11</v>
      </c>
      <c r="F16" s="111"/>
      <c r="G16" s="83"/>
      <c r="H16" s="102"/>
      <c r="I16" s="95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4"/>
    </row>
    <row r="17" spans="1:119" ht="41" x14ac:dyDescent="0.4">
      <c r="A17" s="164"/>
      <c r="B17" s="16" t="s">
        <v>31</v>
      </c>
      <c r="C17" s="16">
        <v>13</v>
      </c>
      <c r="D17" s="16" t="s">
        <v>47</v>
      </c>
      <c r="E17" s="19" t="s">
        <v>12</v>
      </c>
      <c r="F17" s="111"/>
      <c r="G17" s="83"/>
      <c r="H17" s="102"/>
      <c r="I17" s="95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4"/>
    </row>
    <row r="18" spans="1:119" ht="41" x14ac:dyDescent="0.4">
      <c r="A18" s="164"/>
      <c r="B18" s="16" t="s">
        <v>32</v>
      </c>
      <c r="C18" s="16">
        <v>15</v>
      </c>
      <c r="D18" s="16" t="s">
        <v>47</v>
      </c>
      <c r="E18" s="19" t="s">
        <v>13</v>
      </c>
      <c r="F18" s="111"/>
      <c r="G18" s="83"/>
      <c r="H18" s="102"/>
      <c r="I18" s="95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4"/>
    </row>
    <row r="19" spans="1:119" ht="41" x14ac:dyDescent="0.4">
      <c r="A19" s="164"/>
      <c r="B19" s="16" t="s">
        <v>22</v>
      </c>
      <c r="C19" s="16">
        <v>29</v>
      </c>
      <c r="D19" s="16" t="s">
        <v>47</v>
      </c>
      <c r="E19" s="19" t="s">
        <v>14</v>
      </c>
      <c r="F19" s="111"/>
      <c r="G19" s="83"/>
      <c r="H19" s="102"/>
      <c r="I19" s="95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4"/>
    </row>
    <row r="20" spans="1:119" ht="41" x14ac:dyDescent="0.4">
      <c r="A20" s="164"/>
      <c r="B20" s="16" t="s">
        <v>23</v>
      </c>
      <c r="C20" s="16">
        <v>31</v>
      </c>
      <c r="D20" s="16" t="s">
        <v>47</v>
      </c>
      <c r="E20" s="19" t="s">
        <v>15</v>
      </c>
      <c r="F20" s="111"/>
      <c r="G20" s="83"/>
      <c r="H20" s="102"/>
      <c r="I20" s="95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4"/>
    </row>
    <row r="21" spans="1:119" ht="41" x14ac:dyDescent="0.4">
      <c r="A21" s="164"/>
      <c r="B21" s="16" t="s">
        <v>24</v>
      </c>
      <c r="C21" s="16">
        <v>33</v>
      </c>
      <c r="D21" s="16" t="s">
        <v>47</v>
      </c>
      <c r="E21" s="19" t="s">
        <v>16</v>
      </c>
      <c r="F21" s="111"/>
      <c r="G21" s="83"/>
      <c r="H21" s="102"/>
      <c r="I21" s="95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4"/>
    </row>
    <row r="22" spans="1:119" ht="41" x14ac:dyDescent="0.4">
      <c r="A22" s="164"/>
      <c r="B22" s="16" t="s">
        <v>25</v>
      </c>
      <c r="C22" s="16">
        <v>35</v>
      </c>
      <c r="D22" s="16" t="s">
        <v>47</v>
      </c>
      <c r="E22" s="19" t="s">
        <v>17</v>
      </c>
      <c r="F22" s="111"/>
      <c r="G22" s="83"/>
      <c r="H22" s="102"/>
      <c r="I22" s="95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4"/>
    </row>
    <row r="23" spans="1:119" ht="41" x14ac:dyDescent="0.4">
      <c r="A23" s="164"/>
      <c r="B23" s="16" t="s">
        <v>26</v>
      </c>
      <c r="C23" s="16">
        <v>37</v>
      </c>
      <c r="D23" s="16" t="s">
        <v>47</v>
      </c>
      <c r="E23" s="19" t="s">
        <v>18</v>
      </c>
      <c r="F23" s="111"/>
      <c r="G23" s="83"/>
      <c r="H23" s="102"/>
      <c r="I23" s="95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4"/>
    </row>
    <row r="24" spans="1:119" ht="41" x14ac:dyDescent="0.4">
      <c r="A24" s="164"/>
      <c r="B24" s="16" t="s">
        <v>27</v>
      </c>
      <c r="C24" s="16">
        <v>40</v>
      </c>
      <c r="D24" s="16" t="s">
        <v>47</v>
      </c>
      <c r="E24" s="19" t="s">
        <v>19</v>
      </c>
      <c r="F24" s="111"/>
      <c r="G24" s="83"/>
      <c r="H24" s="102"/>
      <c r="I24" s="95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4"/>
    </row>
    <row r="25" spans="1:119" ht="41" x14ac:dyDescent="0.4">
      <c r="A25" s="164"/>
      <c r="B25" s="16" t="s">
        <v>28</v>
      </c>
      <c r="C25" s="16">
        <v>38</v>
      </c>
      <c r="D25" s="16" t="s">
        <v>47</v>
      </c>
      <c r="E25" s="19" t="s">
        <v>20</v>
      </c>
      <c r="F25" s="111"/>
      <c r="G25" s="83"/>
      <c r="H25" s="102"/>
      <c r="I25" s="95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4"/>
    </row>
    <row r="26" spans="1:119" ht="41" x14ac:dyDescent="0.4">
      <c r="A26" s="164"/>
      <c r="B26" s="16" t="s">
        <v>29</v>
      </c>
      <c r="C26" s="16">
        <v>36</v>
      </c>
      <c r="D26" s="16" t="s">
        <v>47</v>
      </c>
      <c r="E26" s="19" t="s">
        <v>21</v>
      </c>
      <c r="F26" s="111"/>
      <c r="G26" s="83"/>
      <c r="H26" s="102"/>
      <c r="I26" s="95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4"/>
    </row>
    <row r="27" spans="1:119" ht="41" x14ac:dyDescent="0.4">
      <c r="A27" s="164"/>
      <c r="B27" s="16" t="s">
        <v>45</v>
      </c>
      <c r="C27" s="16">
        <v>32</v>
      </c>
      <c r="D27" s="16" t="s">
        <v>47</v>
      </c>
      <c r="E27" s="19" t="s">
        <v>43</v>
      </c>
      <c r="F27" s="111"/>
      <c r="G27" s="83"/>
      <c r="H27" s="102"/>
      <c r="I27" s="95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  <c r="DL27" s="83"/>
      <c r="DM27" s="83"/>
      <c r="DN27" s="83"/>
      <c r="DO27" s="84"/>
    </row>
    <row r="28" spans="1:119" ht="41.35" thickBot="1" x14ac:dyDescent="0.45">
      <c r="A28" s="165"/>
      <c r="B28" s="50" t="s">
        <v>46</v>
      </c>
      <c r="C28" s="50">
        <v>22</v>
      </c>
      <c r="D28" s="50" t="s">
        <v>47</v>
      </c>
      <c r="E28" s="58" t="s">
        <v>44</v>
      </c>
      <c r="F28" s="111"/>
      <c r="G28" s="83"/>
      <c r="H28" s="102"/>
      <c r="I28" s="98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  <c r="DL28" s="83"/>
      <c r="DM28" s="83"/>
      <c r="DN28" s="83"/>
      <c r="DO28" s="84"/>
    </row>
    <row r="29" spans="1:119" ht="55" thickTop="1" x14ac:dyDescent="0.4">
      <c r="A29" s="166" t="s">
        <v>150</v>
      </c>
      <c r="B29" s="15" t="s">
        <v>36</v>
      </c>
      <c r="C29" s="15">
        <v>1</v>
      </c>
      <c r="D29" s="15" t="s">
        <v>40</v>
      </c>
      <c r="E29" s="59" t="s">
        <v>177</v>
      </c>
      <c r="F29" s="111"/>
      <c r="G29" s="83"/>
      <c r="H29" s="83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3"/>
      <c r="U29" s="103"/>
      <c r="V29" s="103"/>
      <c r="W29" s="103"/>
      <c r="X29" s="103"/>
      <c r="Y29" s="104"/>
      <c r="Z29" s="95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4"/>
    </row>
    <row r="30" spans="1:119" ht="54.7" x14ac:dyDescent="0.4">
      <c r="A30" s="164"/>
      <c r="B30" s="16" t="s">
        <v>37</v>
      </c>
      <c r="C30" s="16">
        <v>2</v>
      </c>
      <c r="D30" s="16" t="s">
        <v>40</v>
      </c>
      <c r="E30" s="19" t="s">
        <v>176</v>
      </c>
      <c r="F30" s="111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6"/>
      <c r="U30" s="86"/>
      <c r="V30" s="86"/>
      <c r="W30" s="86"/>
      <c r="X30" s="86"/>
      <c r="Y30" s="105"/>
      <c r="Z30" s="95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  <c r="DL30" s="83"/>
      <c r="DM30" s="83"/>
      <c r="DN30" s="83"/>
      <c r="DO30" s="84"/>
    </row>
    <row r="31" spans="1:119" ht="54.7" x14ac:dyDescent="0.4">
      <c r="A31" s="164"/>
      <c r="B31" s="16" t="s">
        <v>38</v>
      </c>
      <c r="C31" s="16">
        <v>3</v>
      </c>
      <c r="D31" s="16" t="s">
        <v>40</v>
      </c>
      <c r="E31" s="19" t="s">
        <v>41</v>
      </c>
      <c r="F31" s="111"/>
      <c r="G31" s="86" t="s">
        <v>200</v>
      </c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6"/>
      <c r="U31" s="86"/>
      <c r="V31" s="86"/>
      <c r="W31" s="86"/>
      <c r="X31" s="86"/>
      <c r="Y31" s="105"/>
      <c r="Z31" s="95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  <c r="DL31" s="83"/>
      <c r="DM31" s="83"/>
      <c r="DN31" s="83"/>
      <c r="DO31" s="84"/>
    </row>
    <row r="32" spans="1:119" ht="41.35" thickBot="1" x14ac:dyDescent="0.45">
      <c r="A32" s="167"/>
      <c r="B32" s="17" t="s">
        <v>39</v>
      </c>
      <c r="C32" s="17">
        <v>4</v>
      </c>
      <c r="D32" s="17" t="s">
        <v>40</v>
      </c>
      <c r="E32" s="20" t="s">
        <v>42</v>
      </c>
      <c r="F32" s="111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6"/>
      <c r="U32" s="86"/>
      <c r="V32" s="86"/>
      <c r="W32" s="86"/>
      <c r="X32" s="86"/>
      <c r="Y32" s="105"/>
      <c r="Z32" s="98"/>
      <c r="AA32" s="99"/>
      <c r="AB32" s="99"/>
      <c r="AC32" s="99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4"/>
    </row>
    <row r="33" spans="1:119" ht="55" thickTop="1" x14ac:dyDescent="0.4">
      <c r="A33" s="163" t="s">
        <v>151</v>
      </c>
      <c r="B33" s="48" t="s">
        <v>36</v>
      </c>
      <c r="C33" s="48">
        <v>1</v>
      </c>
      <c r="D33" s="48" t="s">
        <v>40</v>
      </c>
      <c r="E33" s="60" t="s">
        <v>177</v>
      </c>
      <c r="F33" s="111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6"/>
      <c r="U33" s="86"/>
      <c r="V33" s="86"/>
      <c r="W33" s="86"/>
      <c r="X33" s="86"/>
      <c r="Y33" s="86"/>
      <c r="Z33" s="103"/>
      <c r="AA33" s="103"/>
      <c r="AB33" s="103"/>
      <c r="AC33" s="104"/>
      <c r="AD33" s="95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4"/>
    </row>
    <row r="34" spans="1:119" ht="54.7" x14ac:dyDescent="0.4">
      <c r="A34" s="164"/>
      <c r="B34" s="16" t="s">
        <v>37</v>
      </c>
      <c r="C34" s="16">
        <v>2</v>
      </c>
      <c r="D34" s="16" t="s">
        <v>40</v>
      </c>
      <c r="E34" s="19" t="s">
        <v>176</v>
      </c>
      <c r="F34" s="111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6"/>
      <c r="U34" s="86"/>
      <c r="V34" s="86"/>
      <c r="W34" s="86"/>
      <c r="X34" s="86"/>
      <c r="Y34" s="86"/>
      <c r="Z34" s="86"/>
      <c r="AA34" s="86"/>
      <c r="AB34" s="86"/>
      <c r="AC34" s="105"/>
      <c r="AD34" s="95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4"/>
    </row>
    <row r="35" spans="1:119" ht="68.349999999999994" x14ac:dyDescent="0.4">
      <c r="A35" s="164"/>
      <c r="B35" s="16" t="s">
        <v>38</v>
      </c>
      <c r="C35" s="16">
        <v>3</v>
      </c>
      <c r="D35" s="16" t="s">
        <v>40</v>
      </c>
      <c r="E35" s="19" t="s">
        <v>41</v>
      </c>
      <c r="F35" s="111"/>
      <c r="G35" s="86" t="s">
        <v>199</v>
      </c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6"/>
      <c r="U35" s="86"/>
      <c r="V35" s="86"/>
      <c r="W35" s="86"/>
      <c r="X35" s="86"/>
      <c r="Y35" s="86"/>
      <c r="Z35" s="86"/>
      <c r="AA35" s="86"/>
      <c r="AB35" s="86"/>
      <c r="AC35" s="105"/>
      <c r="AD35" s="95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  <c r="DL35" s="83"/>
      <c r="DM35" s="83"/>
      <c r="DN35" s="83"/>
      <c r="DO35" s="84"/>
    </row>
    <row r="36" spans="1:119" ht="41.35" thickBot="1" x14ac:dyDescent="0.45">
      <c r="A36" s="165"/>
      <c r="B36" s="50" t="s">
        <v>39</v>
      </c>
      <c r="C36" s="50">
        <v>4</v>
      </c>
      <c r="D36" s="50" t="s">
        <v>40</v>
      </c>
      <c r="E36" s="58" t="s">
        <v>42</v>
      </c>
      <c r="F36" s="111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6"/>
      <c r="U36" s="86"/>
      <c r="V36" s="86"/>
      <c r="W36" s="86"/>
      <c r="X36" s="86"/>
      <c r="Y36" s="86"/>
      <c r="Z36" s="86"/>
      <c r="AA36" s="86"/>
      <c r="AB36" s="86"/>
      <c r="AC36" s="105"/>
      <c r="AD36" s="98"/>
      <c r="AE36" s="99"/>
      <c r="AF36" s="99"/>
      <c r="AG36" s="99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4"/>
    </row>
    <row r="37" spans="1:119" ht="40.950000000000003" customHeight="1" thickTop="1" x14ac:dyDescent="0.4">
      <c r="A37" s="166" t="s">
        <v>152</v>
      </c>
      <c r="B37" s="15" t="s">
        <v>56</v>
      </c>
      <c r="C37" s="15">
        <v>1</v>
      </c>
      <c r="D37" s="15" t="s">
        <v>47</v>
      </c>
      <c r="E37" s="59" t="s">
        <v>59</v>
      </c>
      <c r="F37" s="111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103"/>
      <c r="AE37" s="103"/>
      <c r="AF37" s="103"/>
      <c r="AG37" s="104"/>
      <c r="AH37" s="95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4"/>
    </row>
    <row r="38" spans="1:119" ht="41" x14ac:dyDescent="0.4">
      <c r="A38" s="164"/>
      <c r="B38" s="16" t="s">
        <v>56</v>
      </c>
      <c r="C38" s="16">
        <v>2</v>
      </c>
      <c r="D38" s="16" t="s">
        <v>47</v>
      </c>
      <c r="E38" s="19" t="s">
        <v>60</v>
      </c>
      <c r="F38" s="111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105"/>
      <c r="AH38" s="95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  <c r="DL38" s="83"/>
      <c r="DM38" s="83"/>
      <c r="DN38" s="83"/>
      <c r="DO38" s="84"/>
    </row>
    <row r="39" spans="1:119" ht="54.7" x14ac:dyDescent="0.4">
      <c r="A39" s="164"/>
      <c r="B39" s="16" t="s">
        <v>56</v>
      </c>
      <c r="C39" s="16">
        <v>3</v>
      </c>
      <c r="D39" s="16" t="s">
        <v>47</v>
      </c>
      <c r="E39" s="61" t="s">
        <v>58</v>
      </c>
      <c r="F39" s="111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105"/>
      <c r="AH39" s="95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  <c r="DL39" s="83"/>
      <c r="DM39" s="83"/>
      <c r="DN39" s="83"/>
      <c r="DO39" s="84"/>
    </row>
    <row r="40" spans="1:119" ht="54.7" x14ac:dyDescent="0.4">
      <c r="A40" s="164"/>
      <c r="B40" s="16" t="s">
        <v>56</v>
      </c>
      <c r="C40" s="16">
        <v>4</v>
      </c>
      <c r="D40" s="16" t="s">
        <v>47</v>
      </c>
      <c r="E40" s="61" t="s">
        <v>182</v>
      </c>
      <c r="F40" s="111"/>
      <c r="G40" s="83"/>
      <c r="H40" s="83"/>
      <c r="I40" s="114" t="s">
        <v>201</v>
      </c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105"/>
      <c r="AH40" s="95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4"/>
    </row>
    <row r="41" spans="1:119" ht="41" x14ac:dyDescent="0.4">
      <c r="A41" s="164"/>
      <c r="B41" s="16" t="s">
        <v>56</v>
      </c>
      <c r="C41" s="16">
        <v>5</v>
      </c>
      <c r="D41" s="16" t="s">
        <v>47</v>
      </c>
      <c r="E41" s="61" t="s">
        <v>61</v>
      </c>
      <c r="F41" s="111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105"/>
      <c r="AH41" s="95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4"/>
    </row>
    <row r="42" spans="1:119" ht="41.35" thickBot="1" x14ac:dyDescent="0.45">
      <c r="A42" s="167"/>
      <c r="B42" s="17" t="s">
        <v>56</v>
      </c>
      <c r="C42" s="17">
        <v>6</v>
      </c>
      <c r="D42" s="17" t="s">
        <v>47</v>
      </c>
      <c r="E42" s="43" t="s">
        <v>61</v>
      </c>
      <c r="F42" s="111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105"/>
      <c r="AH42" s="98"/>
      <c r="AI42" s="99"/>
      <c r="AJ42" s="99"/>
      <c r="AK42" s="99"/>
      <c r="AL42" s="99"/>
      <c r="AM42" s="99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4"/>
    </row>
    <row r="43" spans="1:119" ht="40.950000000000003" customHeight="1" thickTop="1" x14ac:dyDescent="0.4">
      <c r="A43" s="163" t="s">
        <v>153</v>
      </c>
      <c r="B43" s="48" t="s">
        <v>56</v>
      </c>
      <c r="C43" s="48">
        <v>1</v>
      </c>
      <c r="D43" s="48" t="s">
        <v>47</v>
      </c>
      <c r="E43" s="57" t="s">
        <v>49</v>
      </c>
      <c r="F43" s="111"/>
      <c r="G43" s="83"/>
      <c r="H43" s="83"/>
      <c r="I43" s="83"/>
      <c r="J43" s="114" t="s">
        <v>202</v>
      </c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100"/>
      <c r="AI43" s="100"/>
      <c r="AJ43" s="100"/>
      <c r="AK43" s="100"/>
      <c r="AL43" s="100"/>
      <c r="AM43" s="101"/>
      <c r="AN43" s="95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4"/>
    </row>
    <row r="44" spans="1:119" ht="41" x14ac:dyDescent="0.4">
      <c r="A44" s="164"/>
      <c r="B44" s="16" t="s">
        <v>56</v>
      </c>
      <c r="C44" s="16">
        <v>2</v>
      </c>
      <c r="D44" s="16" t="s">
        <v>47</v>
      </c>
      <c r="E44" s="19" t="s">
        <v>50</v>
      </c>
      <c r="F44" s="111"/>
      <c r="G44" s="83"/>
      <c r="H44" s="86" t="s">
        <v>198</v>
      </c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105"/>
      <c r="AN44" s="95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4"/>
    </row>
    <row r="45" spans="1:119" ht="54.7" x14ac:dyDescent="0.4">
      <c r="A45" s="164"/>
      <c r="B45" s="16" t="s">
        <v>56</v>
      </c>
      <c r="C45" s="16">
        <v>3</v>
      </c>
      <c r="D45" s="16" t="s">
        <v>47</v>
      </c>
      <c r="E45" s="19" t="s">
        <v>51</v>
      </c>
      <c r="F45" s="111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105"/>
      <c r="AN45" s="95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4"/>
    </row>
    <row r="46" spans="1:119" ht="54.7" x14ac:dyDescent="0.4">
      <c r="A46" s="164"/>
      <c r="B46" s="16" t="s">
        <v>56</v>
      </c>
      <c r="C46" s="16">
        <v>4</v>
      </c>
      <c r="D46" s="16" t="s">
        <v>47</v>
      </c>
      <c r="E46" s="19" t="s">
        <v>52</v>
      </c>
      <c r="F46" s="111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105"/>
      <c r="AN46" s="95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4"/>
    </row>
    <row r="47" spans="1:119" ht="54.7" x14ac:dyDescent="0.4">
      <c r="A47" s="164"/>
      <c r="B47" s="16" t="s">
        <v>56</v>
      </c>
      <c r="C47" s="16">
        <v>5</v>
      </c>
      <c r="D47" s="16" t="s">
        <v>47</v>
      </c>
      <c r="E47" s="19" t="s">
        <v>53</v>
      </c>
      <c r="F47" s="111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105"/>
      <c r="AN47" s="95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4"/>
    </row>
    <row r="48" spans="1:119" ht="41" x14ac:dyDescent="0.4">
      <c r="A48" s="164"/>
      <c r="B48" s="16" t="s">
        <v>56</v>
      </c>
      <c r="C48" s="16">
        <v>6</v>
      </c>
      <c r="D48" s="16" t="s">
        <v>47</v>
      </c>
      <c r="E48" s="19" t="s">
        <v>54</v>
      </c>
      <c r="F48" s="111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105"/>
      <c r="AN48" s="95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4"/>
    </row>
    <row r="49" spans="1:119" ht="41" x14ac:dyDescent="0.4">
      <c r="A49" s="164"/>
      <c r="B49" s="16" t="s">
        <v>56</v>
      </c>
      <c r="C49" s="16">
        <v>7</v>
      </c>
      <c r="D49" s="16" t="s">
        <v>47</v>
      </c>
      <c r="E49" s="19" t="s">
        <v>174</v>
      </c>
      <c r="F49" s="111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105"/>
      <c r="AN49" s="95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  <c r="CT49" s="83"/>
      <c r="CU49" s="83"/>
      <c r="CV49" s="83"/>
      <c r="CW49" s="83"/>
      <c r="CX49" s="83"/>
      <c r="CY49" s="83"/>
      <c r="CZ49" s="83"/>
      <c r="DA49" s="83"/>
      <c r="DB49" s="83"/>
      <c r="DC49" s="83"/>
      <c r="DD49" s="83"/>
      <c r="DE49" s="83"/>
      <c r="DF49" s="83"/>
      <c r="DG49" s="83"/>
      <c r="DH49" s="83"/>
      <c r="DI49" s="83"/>
      <c r="DJ49" s="83"/>
      <c r="DK49" s="83"/>
      <c r="DL49" s="83"/>
      <c r="DM49" s="83"/>
      <c r="DN49" s="83"/>
      <c r="DO49" s="84"/>
    </row>
    <row r="50" spans="1:119" ht="41" x14ac:dyDescent="0.4">
      <c r="A50" s="164"/>
      <c r="B50" s="16" t="s">
        <v>56</v>
      </c>
      <c r="C50" s="16">
        <v>8</v>
      </c>
      <c r="D50" s="16" t="s">
        <v>47</v>
      </c>
      <c r="E50" s="19" t="s">
        <v>175</v>
      </c>
      <c r="F50" s="111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105"/>
      <c r="AN50" s="95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4"/>
    </row>
    <row r="51" spans="1:119" ht="54.7" x14ac:dyDescent="0.4">
      <c r="A51" s="164"/>
      <c r="B51" s="16" t="s">
        <v>56</v>
      </c>
      <c r="C51" s="16">
        <v>9</v>
      </c>
      <c r="D51" s="16" t="s">
        <v>47</v>
      </c>
      <c r="E51" s="19" t="s">
        <v>57</v>
      </c>
      <c r="F51" s="111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105"/>
      <c r="AN51" s="95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4"/>
    </row>
    <row r="52" spans="1:119" ht="41.35" thickBot="1" x14ac:dyDescent="0.45">
      <c r="A52" s="165"/>
      <c r="B52" s="50" t="s">
        <v>56</v>
      </c>
      <c r="C52" s="50">
        <v>10</v>
      </c>
      <c r="D52" s="50" t="s">
        <v>47</v>
      </c>
      <c r="E52" s="58" t="s">
        <v>55</v>
      </c>
      <c r="F52" s="111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105"/>
      <c r="AN52" s="98"/>
      <c r="AO52" s="99"/>
      <c r="AP52" s="99"/>
      <c r="AQ52" s="99"/>
      <c r="AR52" s="99"/>
      <c r="AS52" s="99"/>
      <c r="AT52" s="99"/>
      <c r="AU52" s="99"/>
      <c r="AV52" s="99"/>
      <c r="AW52" s="99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4"/>
    </row>
    <row r="53" spans="1:119" ht="54.45" customHeight="1" thickTop="1" x14ac:dyDescent="0.4">
      <c r="A53" s="166" t="s">
        <v>154</v>
      </c>
      <c r="B53" s="15" t="s">
        <v>70</v>
      </c>
      <c r="C53" s="15" t="s">
        <v>81</v>
      </c>
      <c r="D53" s="15"/>
      <c r="E53" s="59" t="s">
        <v>88</v>
      </c>
      <c r="F53" s="111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103"/>
      <c r="AO53" s="103"/>
      <c r="AP53" s="103"/>
      <c r="AQ53" s="103"/>
      <c r="AR53" s="103"/>
      <c r="AS53" s="103"/>
      <c r="AT53" s="103"/>
      <c r="AU53" s="103"/>
      <c r="AV53" s="103"/>
      <c r="AW53" s="104"/>
      <c r="AX53" s="95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4"/>
    </row>
    <row r="54" spans="1:119" ht="41" x14ac:dyDescent="0.4">
      <c r="A54" s="164"/>
      <c r="B54" s="16" t="s">
        <v>71</v>
      </c>
      <c r="C54" s="16" t="s">
        <v>82</v>
      </c>
      <c r="D54" s="16"/>
      <c r="E54" s="19" t="s">
        <v>89</v>
      </c>
      <c r="F54" s="111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105"/>
      <c r="AX54" s="95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  <c r="DL54" s="83"/>
      <c r="DM54" s="83"/>
      <c r="DN54" s="83"/>
      <c r="DO54" s="84"/>
    </row>
    <row r="55" spans="1:119" ht="68.349999999999994" x14ac:dyDescent="0.4">
      <c r="A55" s="164"/>
      <c r="B55" s="16" t="s">
        <v>72</v>
      </c>
      <c r="C55" s="16" t="s">
        <v>83</v>
      </c>
      <c r="D55" s="16"/>
      <c r="E55" s="61" t="s">
        <v>90</v>
      </c>
      <c r="F55" s="111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105"/>
      <c r="AX55" s="95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4"/>
    </row>
    <row r="56" spans="1:119" ht="68.349999999999994" x14ac:dyDescent="0.4">
      <c r="A56" s="164"/>
      <c r="B56" s="16" t="s">
        <v>73</v>
      </c>
      <c r="C56" s="16" t="s">
        <v>84</v>
      </c>
      <c r="D56" s="16"/>
      <c r="E56" s="61" t="s">
        <v>91</v>
      </c>
      <c r="F56" s="111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105"/>
      <c r="AX56" s="95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4"/>
    </row>
    <row r="57" spans="1:119" ht="68.349999999999994" x14ac:dyDescent="0.4">
      <c r="A57" s="164"/>
      <c r="B57" s="16" t="s">
        <v>74</v>
      </c>
      <c r="C57" s="16" t="s">
        <v>85</v>
      </c>
      <c r="D57" s="16"/>
      <c r="E57" s="61" t="s">
        <v>92</v>
      </c>
      <c r="F57" s="111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105"/>
      <c r="AX57" s="95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4"/>
    </row>
    <row r="58" spans="1:119" ht="68.349999999999994" x14ac:dyDescent="0.4">
      <c r="A58" s="164"/>
      <c r="B58" s="16" t="s">
        <v>75</v>
      </c>
      <c r="C58" s="16" t="s">
        <v>86</v>
      </c>
      <c r="D58" s="16"/>
      <c r="E58" s="61" t="s">
        <v>93</v>
      </c>
      <c r="F58" s="111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105"/>
      <c r="AX58" s="95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4"/>
    </row>
    <row r="59" spans="1:119" ht="82" x14ac:dyDescent="0.4">
      <c r="A59" s="164"/>
      <c r="B59" s="16" t="s">
        <v>76</v>
      </c>
      <c r="C59" s="16">
        <v>1</v>
      </c>
      <c r="D59" s="16" t="s">
        <v>47</v>
      </c>
      <c r="E59" s="61" t="s">
        <v>94</v>
      </c>
      <c r="F59" s="111"/>
      <c r="G59" s="83"/>
      <c r="H59" s="83"/>
      <c r="I59" s="83"/>
      <c r="J59" s="83"/>
      <c r="K59" s="83"/>
      <c r="L59" s="114" t="s">
        <v>203</v>
      </c>
      <c r="M59" s="83"/>
      <c r="N59" s="83"/>
      <c r="O59" s="83"/>
      <c r="P59" s="83"/>
      <c r="Q59" s="83"/>
      <c r="R59" s="83"/>
      <c r="S59" s="83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105"/>
      <c r="AX59" s="95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83"/>
      <c r="CR59" s="83"/>
      <c r="CS59" s="83"/>
      <c r="CT59" s="83"/>
      <c r="CU59" s="83"/>
      <c r="CV59" s="83"/>
      <c r="CW59" s="83"/>
      <c r="CX59" s="83"/>
      <c r="CY59" s="83"/>
      <c r="CZ59" s="83"/>
      <c r="DA59" s="83"/>
      <c r="DB59" s="83"/>
      <c r="DC59" s="83"/>
      <c r="DD59" s="83"/>
      <c r="DE59" s="83"/>
      <c r="DF59" s="83"/>
      <c r="DG59" s="83"/>
      <c r="DH59" s="83"/>
      <c r="DI59" s="83"/>
      <c r="DJ59" s="83"/>
      <c r="DK59" s="83"/>
      <c r="DL59" s="83"/>
      <c r="DM59" s="83"/>
      <c r="DN59" s="83"/>
      <c r="DO59" s="84"/>
    </row>
    <row r="60" spans="1:119" ht="82" x14ac:dyDescent="0.4">
      <c r="A60" s="164"/>
      <c r="B60" s="16" t="s">
        <v>77</v>
      </c>
      <c r="C60" s="16">
        <v>2</v>
      </c>
      <c r="D60" s="16" t="s">
        <v>47</v>
      </c>
      <c r="E60" s="61" t="s">
        <v>95</v>
      </c>
      <c r="F60" s="111"/>
      <c r="G60" s="83"/>
      <c r="H60" s="83"/>
      <c r="I60" s="83"/>
      <c r="J60" s="83"/>
      <c r="K60" s="83"/>
      <c r="L60" s="83"/>
      <c r="M60" s="114" t="s">
        <v>203</v>
      </c>
      <c r="N60" s="83"/>
      <c r="O60" s="83"/>
      <c r="P60" s="83"/>
      <c r="Q60" s="83"/>
      <c r="R60" s="83"/>
      <c r="S60" s="83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105"/>
      <c r="AX60" s="95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  <c r="CT60" s="83"/>
      <c r="CU60" s="83"/>
      <c r="CV60" s="83"/>
      <c r="CW60" s="83"/>
      <c r="CX60" s="83"/>
      <c r="CY60" s="83"/>
      <c r="CZ60" s="83"/>
      <c r="DA60" s="83"/>
      <c r="DB60" s="83"/>
      <c r="DC60" s="83"/>
      <c r="DD60" s="83"/>
      <c r="DE60" s="83"/>
      <c r="DF60" s="83"/>
      <c r="DG60" s="83"/>
      <c r="DH60" s="83"/>
      <c r="DI60" s="83"/>
      <c r="DJ60" s="83"/>
      <c r="DK60" s="83"/>
      <c r="DL60" s="83"/>
      <c r="DM60" s="83"/>
      <c r="DN60" s="83"/>
      <c r="DO60" s="84"/>
    </row>
    <row r="61" spans="1:119" ht="95.7" x14ac:dyDescent="0.4">
      <c r="A61" s="164"/>
      <c r="B61" s="16" t="s">
        <v>78</v>
      </c>
      <c r="C61" s="16">
        <v>5</v>
      </c>
      <c r="D61" s="16" t="s">
        <v>47</v>
      </c>
      <c r="E61" s="61" t="s">
        <v>96</v>
      </c>
      <c r="F61" s="111"/>
      <c r="G61" s="83"/>
      <c r="H61" s="83"/>
      <c r="I61" s="83"/>
      <c r="J61" s="83"/>
      <c r="K61" s="83"/>
      <c r="L61" s="83"/>
      <c r="M61" s="83"/>
      <c r="N61" s="114" t="s">
        <v>203</v>
      </c>
      <c r="O61" s="83"/>
      <c r="P61" s="83"/>
      <c r="Q61" s="83"/>
      <c r="R61" s="83"/>
      <c r="S61" s="83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105"/>
      <c r="AX61" s="95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  <c r="CT61" s="83"/>
      <c r="CU61" s="83"/>
      <c r="CV61" s="83"/>
      <c r="CW61" s="83"/>
      <c r="CX61" s="83"/>
      <c r="CY61" s="83"/>
      <c r="CZ61" s="83"/>
      <c r="DA61" s="83"/>
      <c r="DB61" s="83"/>
      <c r="DC61" s="83"/>
      <c r="DD61" s="83"/>
      <c r="DE61" s="83"/>
      <c r="DF61" s="83"/>
      <c r="DG61" s="83"/>
      <c r="DH61" s="83"/>
      <c r="DI61" s="83"/>
      <c r="DJ61" s="83"/>
      <c r="DK61" s="83"/>
      <c r="DL61" s="83"/>
      <c r="DM61" s="83"/>
      <c r="DN61" s="83"/>
      <c r="DO61" s="84"/>
    </row>
    <row r="62" spans="1:119" ht="96" thickBot="1" x14ac:dyDescent="0.45">
      <c r="A62" s="167"/>
      <c r="B62" s="17" t="s">
        <v>79</v>
      </c>
      <c r="C62" s="17">
        <v>6</v>
      </c>
      <c r="D62" s="17" t="s">
        <v>47</v>
      </c>
      <c r="E62" s="43" t="s">
        <v>97</v>
      </c>
      <c r="F62" s="111"/>
      <c r="G62" s="83"/>
      <c r="H62" s="83"/>
      <c r="I62" s="83"/>
      <c r="J62" s="83"/>
      <c r="K62" s="83"/>
      <c r="L62" s="83"/>
      <c r="M62" s="83"/>
      <c r="N62" s="83"/>
      <c r="O62" s="114" t="s">
        <v>203</v>
      </c>
      <c r="P62" s="83"/>
      <c r="Q62" s="83"/>
      <c r="R62" s="83"/>
      <c r="S62" s="83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105"/>
      <c r="AX62" s="98"/>
      <c r="AY62" s="99"/>
      <c r="AZ62" s="99"/>
      <c r="BA62" s="99"/>
      <c r="BB62" s="99"/>
      <c r="BC62" s="99"/>
      <c r="BD62" s="99"/>
      <c r="BE62" s="99"/>
      <c r="BF62" s="99"/>
      <c r="BG62" s="99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4"/>
    </row>
    <row r="63" spans="1:119" ht="54.45" customHeight="1" thickTop="1" x14ac:dyDescent="0.4">
      <c r="A63" s="163" t="s">
        <v>155</v>
      </c>
      <c r="B63" s="48" t="s">
        <v>70</v>
      </c>
      <c r="C63" s="48" t="s">
        <v>81</v>
      </c>
      <c r="D63" s="48"/>
      <c r="E63" s="60" t="s">
        <v>88</v>
      </c>
      <c r="F63" s="111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103"/>
      <c r="AY63" s="103"/>
      <c r="AZ63" s="103"/>
      <c r="BA63" s="103"/>
      <c r="BB63" s="103"/>
      <c r="BC63" s="103"/>
      <c r="BD63" s="103"/>
      <c r="BE63" s="103"/>
      <c r="BF63" s="103"/>
      <c r="BG63" s="104"/>
      <c r="BH63" s="95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  <c r="CT63" s="83"/>
      <c r="CU63" s="83"/>
      <c r="CV63" s="83"/>
      <c r="CW63" s="83"/>
      <c r="CX63" s="83"/>
      <c r="CY63" s="83"/>
      <c r="CZ63" s="83"/>
      <c r="DA63" s="83"/>
      <c r="DB63" s="83"/>
      <c r="DC63" s="83"/>
      <c r="DD63" s="83"/>
      <c r="DE63" s="83"/>
      <c r="DF63" s="83"/>
      <c r="DG63" s="83"/>
      <c r="DH63" s="83"/>
      <c r="DI63" s="83"/>
      <c r="DJ63" s="83"/>
      <c r="DK63" s="83"/>
      <c r="DL63" s="83"/>
      <c r="DM63" s="83"/>
      <c r="DN63" s="83"/>
      <c r="DO63" s="84"/>
    </row>
    <row r="64" spans="1:119" ht="41" x14ac:dyDescent="0.4">
      <c r="A64" s="164"/>
      <c r="B64" s="16" t="s">
        <v>71</v>
      </c>
      <c r="C64" s="16" t="s">
        <v>82</v>
      </c>
      <c r="D64" s="16"/>
      <c r="E64" s="19" t="s">
        <v>89</v>
      </c>
      <c r="F64" s="111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105"/>
      <c r="BH64" s="95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  <c r="CT64" s="83"/>
      <c r="CU64" s="83"/>
      <c r="CV64" s="83"/>
      <c r="CW64" s="83"/>
      <c r="CX64" s="83"/>
      <c r="CY64" s="83"/>
      <c r="CZ64" s="83"/>
      <c r="DA64" s="83"/>
      <c r="DB64" s="83"/>
      <c r="DC64" s="83"/>
      <c r="DD64" s="83"/>
      <c r="DE64" s="83"/>
      <c r="DF64" s="83"/>
      <c r="DG64" s="83"/>
      <c r="DH64" s="83"/>
      <c r="DI64" s="83"/>
      <c r="DJ64" s="83"/>
      <c r="DK64" s="83"/>
      <c r="DL64" s="83"/>
      <c r="DM64" s="83"/>
      <c r="DN64" s="83"/>
      <c r="DO64" s="84"/>
    </row>
    <row r="65" spans="1:119" ht="54.7" x14ac:dyDescent="0.4">
      <c r="A65" s="164"/>
      <c r="B65" s="16" t="s">
        <v>72</v>
      </c>
      <c r="C65" s="16" t="s">
        <v>83</v>
      </c>
      <c r="D65" s="16"/>
      <c r="E65" s="61" t="s">
        <v>98</v>
      </c>
      <c r="F65" s="111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105"/>
      <c r="BH65" s="95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  <c r="DL65" s="83"/>
      <c r="DM65" s="83"/>
      <c r="DN65" s="83"/>
      <c r="DO65" s="84"/>
    </row>
    <row r="66" spans="1:119" ht="68.349999999999994" x14ac:dyDescent="0.4">
      <c r="A66" s="164"/>
      <c r="B66" s="16" t="s">
        <v>73</v>
      </c>
      <c r="C66" s="16" t="s">
        <v>84</v>
      </c>
      <c r="D66" s="16"/>
      <c r="E66" s="61" t="s">
        <v>99</v>
      </c>
      <c r="F66" s="111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105"/>
      <c r="BH66" s="95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  <c r="DL66" s="83"/>
      <c r="DM66" s="83"/>
      <c r="DN66" s="83"/>
      <c r="DO66" s="84"/>
    </row>
    <row r="67" spans="1:119" ht="54.7" x14ac:dyDescent="0.4">
      <c r="A67" s="164"/>
      <c r="B67" s="16" t="s">
        <v>74</v>
      </c>
      <c r="C67" s="16" t="s">
        <v>85</v>
      </c>
      <c r="D67" s="16"/>
      <c r="E67" s="61" t="s">
        <v>100</v>
      </c>
      <c r="F67" s="111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105"/>
      <c r="BH67" s="95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  <c r="DL67" s="83"/>
      <c r="DM67" s="83"/>
      <c r="DN67" s="83"/>
      <c r="DO67" s="84"/>
    </row>
    <row r="68" spans="1:119" ht="68.349999999999994" x14ac:dyDescent="0.4">
      <c r="A68" s="164"/>
      <c r="B68" s="16" t="s">
        <v>75</v>
      </c>
      <c r="C68" s="16" t="s">
        <v>86</v>
      </c>
      <c r="D68" s="16"/>
      <c r="E68" s="61" t="s">
        <v>101</v>
      </c>
      <c r="F68" s="111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105"/>
      <c r="BH68" s="95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4"/>
    </row>
    <row r="69" spans="1:119" ht="68.349999999999994" x14ac:dyDescent="0.4">
      <c r="A69" s="164"/>
      <c r="B69" s="16" t="s">
        <v>76</v>
      </c>
      <c r="C69" s="16">
        <v>1</v>
      </c>
      <c r="D69" s="16" t="s">
        <v>47</v>
      </c>
      <c r="E69" s="61" t="s">
        <v>102</v>
      </c>
      <c r="F69" s="111"/>
      <c r="G69" s="83"/>
      <c r="H69" s="83"/>
      <c r="I69" s="83"/>
      <c r="J69" s="83"/>
      <c r="K69" s="83"/>
      <c r="L69" s="83"/>
      <c r="M69" s="83"/>
      <c r="N69" s="83"/>
      <c r="O69" s="83"/>
      <c r="P69" s="114" t="s">
        <v>203</v>
      </c>
      <c r="Q69" s="83"/>
      <c r="R69" s="83"/>
      <c r="S69" s="83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105"/>
      <c r="BH69" s="95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  <c r="DL69" s="83"/>
      <c r="DM69" s="83"/>
      <c r="DN69" s="83"/>
      <c r="DO69" s="84"/>
    </row>
    <row r="70" spans="1:119" ht="82" x14ac:dyDescent="0.4">
      <c r="A70" s="164"/>
      <c r="B70" s="16" t="s">
        <v>77</v>
      </c>
      <c r="C70" s="16">
        <v>2</v>
      </c>
      <c r="D70" s="16" t="s">
        <v>47</v>
      </c>
      <c r="E70" s="61" t="s">
        <v>103</v>
      </c>
      <c r="F70" s="111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114" t="s">
        <v>203</v>
      </c>
      <c r="R70" s="83"/>
      <c r="S70" s="83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105"/>
      <c r="BH70" s="95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  <c r="DL70" s="83"/>
      <c r="DM70" s="83"/>
      <c r="DN70" s="83"/>
      <c r="DO70" s="84"/>
    </row>
    <row r="71" spans="1:119" ht="82" x14ac:dyDescent="0.4">
      <c r="A71" s="164"/>
      <c r="B71" s="16" t="s">
        <v>78</v>
      </c>
      <c r="C71" s="16">
        <v>5</v>
      </c>
      <c r="D71" s="16" t="s">
        <v>47</v>
      </c>
      <c r="E71" s="61" t="s">
        <v>104</v>
      </c>
      <c r="F71" s="111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114" t="s">
        <v>203</v>
      </c>
      <c r="S71" s="83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105"/>
      <c r="BH71" s="95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  <c r="DL71" s="83"/>
      <c r="DM71" s="83"/>
      <c r="DN71" s="83"/>
      <c r="DO71" s="84"/>
    </row>
    <row r="72" spans="1:119" ht="96" thickBot="1" x14ac:dyDescent="0.45">
      <c r="A72" s="165"/>
      <c r="B72" s="50" t="s">
        <v>79</v>
      </c>
      <c r="C72" s="50">
        <v>6</v>
      </c>
      <c r="D72" s="50" t="s">
        <v>47</v>
      </c>
      <c r="E72" s="62" t="s">
        <v>105</v>
      </c>
      <c r="F72" s="111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114" t="s">
        <v>203</v>
      </c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105"/>
      <c r="BH72" s="98"/>
      <c r="BI72" s="99"/>
      <c r="BJ72" s="99"/>
      <c r="BK72" s="99"/>
      <c r="BL72" s="99"/>
      <c r="BM72" s="99"/>
      <c r="BN72" s="99"/>
      <c r="BO72" s="99"/>
      <c r="BP72" s="99"/>
      <c r="BQ72" s="99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4"/>
    </row>
    <row r="73" spans="1:119" ht="41.35" thickTop="1" x14ac:dyDescent="0.4">
      <c r="A73" s="166" t="s">
        <v>156</v>
      </c>
      <c r="B73" s="15" t="s">
        <v>66</v>
      </c>
      <c r="C73" s="15">
        <v>1</v>
      </c>
      <c r="D73" s="15" t="s">
        <v>65</v>
      </c>
      <c r="E73" s="59" t="s">
        <v>68</v>
      </c>
      <c r="F73" s="111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103"/>
      <c r="BI73" s="103"/>
      <c r="BJ73" s="103"/>
      <c r="BK73" s="103"/>
      <c r="BL73" s="103"/>
      <c r="BM73" s="103"/>
      <c r="BN73" s="103"/>
      <c r="BO73" s="103"/>
      <c r="BP73" s="103"/>
      <c r="BQ73" s="104"/>
      <c r="BR73" s="95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  <c r="DL73" s="83"/>
      <c r="DM73" s="83"/>
      <c r="DN73" s="83"/>
      <c r="DO73" s="84"/>
    </row>
    <row r="74" spans="1:119" ht="55" thickBot="1" x14ac:dyDescent="0.45">
      <c r="A74" s="167"/>
      <c r="B74" s="17" t="s">
        <v>67</v>
      </c>
      <c r="C74" s="17">
        <v>2</v>
      </c>
      <c r="D74" s="17" t="s">
        <v>65</v>
      </c>
      <c r="E74" s="43" t="s">
        <v>69</v>
      </c>
      <c r="F74" s="111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105"/>
      <c r="BR74" s="98"/>
      <c r="BS74" s="99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  <c r="DL74" s="83"/>
      <c r="DM74" s="83"/>
      <c r="DN74" s="83"/>
      <c r="DO74" s="84"/>
    </row>
    <row r="75" spans="1:119" ht="41.35" thickTop="1" x14ac:dyDescent="0.4">
      <c r="A75" s="163" t="s">
        <v>157</v>
      </c>
      <c r="B75" s="48" t="s">
        <v>66</v>
      </c>
      <c r="C75" s="48">
        <v>1</v>
      </c>
      <c r="D75" s="48" t="s">
        <v>65</v>
      </c>
      <c r="E75" s="60" t="s">
        <v>68</v>
      </c>
      <c r="F75" s="111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103"/>
      <c r="BS75" s="104"/>
      <c r="BT75" s="95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  <c r="DL75" s="83"/>
      <c r="DM75" s="83"/>
      <c r="DN75" s="83"/>
      <c r="DO75" s="84"/>
    </row>
    <row r="76" spans="1:119" ht="55" thickBot="1" x14ac:dyDescent="0.45">
      <c r="A76" s="165"/>
      <c r="B76" s="50" t="s">
        <v>67</v>
      </c>
      <c r="C76" s="50">
        <v>2</v>
      </c>
      <c r="D76" s="50" t="s">
        <v>65</v>
      </c>
      <c r="E76" s="62" t="s">
        <v>69</v>
      </c>
      <c r="F76" s="111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105"/>
      <c r="BT76" s="98"/>
      <c r="BU76" s="99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  <c r="DL76" s="83"/>
      <c r="DM76" s="83"/>
      <c r="DN76" s="83"/>
      <c r="DO76" s="84"/>
    </row>
    <row r="77" spans="1:119" ht="40.950000000000003" customHeight="1" thickTop="1" x14ac:dyDescent="0.4">
      <c r="A77" s="166" t="s">
        <v>160</v>
      </c>
      <c r="B77" s="15" t="s">
        <v>111</v>
      </c>
      <c r="C77" s="15">
        <v>1</v>
      </c>
      <c r="D77" s="15" t="s">
        <v>47</v>
      </c>
      <c r="E77" s="59" t="s">
        <v>114</v>
      </c>
      <c r="F77" s="111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103"/>
      <c r="BU77" s="104"/>
      <c r="BV77" s="95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  <c r="DL77" s="83"/>
      <c r="DM77" s="83"/>
      <c r="DN77" s="83"/>
      <c r="DO77" s="84"/>
    </row>
    <row r="78" spans="1:119" ht="41" x14ac:dyDescent="0.4">
      <c r="A78" s="164"/>
      <c r="B78" s="16" t="s">
        <v>80</v>
      </c>
      <c r="C78" s="16">
        <v>2</v>
      </c>
      <c r="D78" s="16" t="s">
        <v>47</v>
      </c>
      <c r="E78" s="61" t="s">
        <v>80</v>
      </c>
      <c r="F78" s="111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105"/>
      <c r="BV78" s="95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  <c r="DL78" s="83"/>
      <c r="DM78" s="83"/>
      <c r="DN78" s="83"/>
      <c r="DO78" s="84"/>
    </row>
    <row r="79" spans="1:119" ht="41" x14ac:dyDescent="0.4">
      <c r="A79" s="164"/>
      <c r="B79" s="16" t="s">
        <v>112</v>
      </c>
      <c r="C79" s="16">
        <v>3</v>
      </c>
      <c r="D79" s="16" t="s">
        <v>47</v>
      </c>
      <c r="E79" s="61" t="s">
        <v>115</v>
      </c>
      <c r="F79" s="111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105"/>
      <c r="BV79" s="95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  <c r="DL79" s="83"/>
      <c r="DM79" s="83"/>
      <c r="DN79" s="83"/>
      <c r="DO79" s="84"/>
    </row>
    <row r="80" spans="1:119" ht="41.35" thickBot="1" x14ac:dyDescent="0.45">
      <c r="A80" s="167"/>
      <c r="B80" s="17" t="s">
        <v>113</v>
      </c>
      <c r="C80" s="17">
        <v>4</v>
      </c>
      <c r="D80" s="17" t="s">
        <v>47</v>
      </c>
      <c r="E80" s="43" t="s">
        <v>116</v>
      </c>
      <c r="F80" s="111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105"/>
      <c r="BV80" s="98"/>
      <c r="BW80" s="99"/>
      <c r="BX80" s="99"/>
      <c r="BY80" s="99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  <c r="DL80" s="83"/>
      <c r="DM80" s="83"/>
      <c r="DN80" s="83"/>
      <c r="DO80" s="84"/>
    </row>
    <row r="81" spans="1:119" ht="40.950000000000003" customHeight="1" thickTop="1" x14ac:dyDescent="0.4">
      <c r="A81" s="163" t="s">
        <v>161</v>
      </c>
      <c r="B81" s="48" t="s">
        <v>111</v>
      </c>
      <c r="C81" s="48">
        <v>1</v>
      </c>
      <c r="D81" s="48" t="s">
        <v>47</v>
      </c>
      <c r="E81" s="60" t="s">
        <v>114</v>
      </c>
      <c r="F81" s="111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03"/>
      <c r="BW81" s="103"/>
      <c r="BX81" s="103"/>
      <c r="BY81" s="104"/>
      <c r="BZ81" s="95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  <c r="DL81" s="83"/>
      <c r="DM81" s="83"/>
      <c r="DN81" s="83"/>
      <c r="DO81" s="84"/>
    </row>
    <row r="82" spans="1:119" ht="41" x14ac:dyDescent="0.4">
      <c r="A82" s="164"/>
      <c r="B82" s="16" t="s">
        <v>80</v>
      </c>
      <c r="C82" s="16">
        <v>2</v>
      </c>
      <c r="D82" s="16" t="s">
        <v>47</v>
      </c>
      <c r="E82" s="61" t="s">
        <v>80</v>
      </c>
      <c r="F82" s="111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  <c r="BY82" s="105"/>
      <c r="BZ82" s="95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4"/>
    </row>
    <row r="83" spans="1:119" ht="41" x14ac:dyDescent="0.4">
      <c r="A83" s="164"/>
      <c r="B83" s="16" t="s">
        <v>112</v>
      </c>
      <c r="C83" s="16">
        <v>3</v>
      </c>
      <c r="D83" s="16" t="s">
        <v>47</v>
      </c>
      <c r="E83" s="61" t="s">
        <v>115</v>
      </c>
      <c r="F83" s="111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  <c r="BY83" s="105"/>
      <c r="BZ83" s="95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  <c r="DL83" s="83"/>
      <c r="DM83" s="83"/>
      <c r="DN83" s="83"/>
      <c r="DO83" s="84"/>
    </row>
    <row r="84" spans="1:119" ht="41.35" thickBot="1" x14ac:dyDescent="0.45">
      <c r="A84" s="165"/>
      <c r="B84" s="50" t="s">
        <v>113</v>
      </c>
      <c r="C84" s="50">
        <v>4</v>
      </c>
      <c r="D84" s="50" t="s">
        <v>47</v>
      </c>
      <c r="E84" s="62" t="s">
        <v>116</v>
      </c>
      <c r="F84" s="111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  <c r="BY84" s="105"/>
      <c r="BZ84" s="98"/>
      <c r="CA84" s="99"/>
      <c r="CB84" s="99"/>
      <c r="CC84" s="99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  <c r="DL84" s="83"/>
      <c r="DM84" s="83"/>
      <c r="DN84" s="83"/>
      <c r="DO84" s="84"/>
    </row>
    <row r="85" spans="1:119" ht="41.35" thickTop="1" x14ac:dyDescent="0.4">
      <c r="A85" s="166" t="s">
        <v>158</v>
      </c>
      <c r="B85" s="15" t="s">
        <v>66</v>
      </c>
      <c r="C85" s="15">
        <v>1</v>
      </c>
      <c r="D85" s="15" t="s">
        <v>65</v>
      </c>
      <c r="E85" s="59" t="s">
        <v>117</v>
      </c>
      <c r="F85" s="111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  <c r="BY85" s="86"/>
      <c r="BZ85" s="103"/>
      <c r="CA85" s="103"/>
      <c r="CB85" s="103"/>
      <c r="CC85" s="104"/>
      <c r="CD85" s="95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4"/>
    </row>
    <row r="86" spans="1:119" ht="68.7" thickBot="1" x14ac:dyDescent="0.45">
      <c r="A86" s="167"/>
      <c r="B86" s="17" t="s">
        <v>67</v>
      </c>
      <c r="C86" s="17">
        <v>2</v>
      </c>
      <c r="D86" s="17" t="s">
        <v>65</v>
      </c>
      <c r="E86" s="43" t="s">
        <v>118</v>
      </c>
      <c r="F86" s="111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  <c r="BY86" s="86"/>
      <c r="BZ86" s="86"/>
      <c r="CA86" s="86"/>
      <c r="CB86" s="86"/>
      <c r="CC86" s="105"/>
      <c r="CD86" s="98"/>
      <c r="CE86" s="99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  <c r="DL86" s="83"/>
      <c r="DM86" s="83"/>
      <c r="DN86" s="83"/>
      <c r="DO86" s="84"/>
    </row>
    <row r="87" spans="1:119" ht="41.35" thickTop="1" x14ac:dyDescent="0.4">
      <c r="A87" s="163" t="s">
        <v>159</v>
      </c>
      <c r="B87" s="48" t="s">
        <v>66</v>
      </c>
      <c r="C87" s="48">
        <v>1</v>
      </c>
      <c r="D87" s="48" t="s">
        <v>65</v>
      </c>
      <c r="E87" s="60" t="s">
        <v>117</v>
      </c>
      <c r="F87" s="111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  <c r="BY87" s="86"/>
      <c r="BZ87" s="86"/>
      <c r="CA87" s="86"/>
      <c r="CB87" s="86"/>
      <c r="CC87" s="86"/>
      <c r="CD87" s="103"/>
      <c r="CE87" s="104"/>
      <c r="CF87" s="95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4"/>
    </row>
    <row r="88" spans="1:119" ht="68.7" thickBot="1" x14ac:dyDescent="0.45">
      <c r="A88" s="165"/>
      <c r="B88" s="50" t="s">
        <v>67</v>
      </c>
      <c r="C88" s="50">
        <v>2</v>
      </c>
      <c r="D88" s="50" t="s">
        <v>65</v>
      </c>
      <c r="E88" s="62" t="s">
        <v>118</v>
      </c>
      <c r="F88" s="111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  <c r="BY88" s="86"/>
      <c r="BZ88" s="86"/>
      <c r="CA88" s="86"/>
      <c r="CB88" s="86"/>
      <c r="CC88" s="86"/>
      <c r="CD88" s="86"/>
      <c r="CE88" s="105"/>
      <c r="CF88" s="98"/>
      <c r="CG88" s="99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  <c r="DL88" s="83"/>
      <c r="DM88" s="83"/>
      <c r="DN88" s="83"/>
      <c r="DO88" s="84"/>
    </row>
    <row r="89" spans="1:119" ht="40.950000000000003" customHeight="1" thickTop="1" x14ac:dyDescent="0.4">
      <c r="A89" s="166" t="s">
        <v>162</v>
      </c>
      <c r="B89" s="15" t="s">
        <v>111</v>
      </c>
      <c r="C89" s="15">
        <v>1</v>
      </c>
      <c r="D89" s="15" t="s">
        <v>47</v>
      </c>
      <c r="E89" s="59" t="s">
        <v>114</v>
      </c>
      <c r="F89" s="111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  <c r="BY89" s="86"/>
      <c r="BZ89" s="86"/>
      <c r="CA89" s="86"/>
      <c r="CB89" s="86"/>
      <c r="CC89" s="86"/>
      <c r="CD89" s="86"/>
      <c r="CE89" s="86"/>
      <c r="CF89" s="103"/>
      <c r="CG89" s="104"/>
      <c r="CH89" s="95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  <c r="DL89" s="83"/>
      <c r="DM89" s="83"/>
      <c r="DN89" s="83"/>
      <c r="DO89" s="84"/>
    </row>
    <row r="90" spans="1:119" ht="41" x14ac:dyDescent="0.4">
      <c r="A90" s="164"/>
      <c r="B90" s="16" t="s">
        <v>80</v>
      </c>
      <c r="C90" s="16">
        <v>2</v>
      </c>
      <c r="D90" s="16" t="s">
        <v>47</v>
      </c>
      <c r="E90" s="61" t="s">
        <v>80</v>
      </c>
      <c r="F90" s="111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86"/>
      <c r="CB90" s="86"/>
      <c r="CC90" s="86"/>
      <c r="CD90" s="86"/>
      <c r="CE90" s="86"/>
      <c r="CF90" s="86"/>
      <c r="CG90" s="105"/>
      <c r="CH90" s="95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  <c r="DL90" s="83"/>
      <c r="DM90" s="83"/>
      <c r="DN90" s="83"/>
      <c r="DO90" s="84"/>
    </row>
    <row r="91" spans="1:119" ht="41" x14ac:dyDescent="0.4">
      <c r="A91" s="164"/>
      <c r="B91" s="16" t="s">
        <v>112</v>
      </c>
      <c r="C91" s="16">
        <v>3</v>
      </c>
      <c r="D91" s="16" t="s">
        <v>47</v>
      </c>
      <c r="E91" s="61" t="s">
        <v>115</v>
      </c>
      <c r="F91" s="111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  <c r="BW91" s="86"/>
      <c r="BX91" s="86"/>
      <c r="BY91" s="86"/>
      <c r="BZ91" s="86"/>
      <c r="CA91" s="86"/>
      <c r="CB91" s="86"/>
      <c r="CC91" s="86"/>
      <c r="CD91" s="86"/>
      <c r="CE91" s="86"/>
      <c r="CF91" s="86"/>
      <c r="CG91" s="105"/>
      <c r="CH91" s="95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  <c r="DL91" s="83"/>
      <c r="DM91" s="83"/>
      <c r="DN91" s="83"/>
      <c r="DO91" s="84"/>
    </row>
    <row r="92" spans="1:119" ht="41.35" thickBot="1" x14ac:dyDescent="0.45">
      <c r="A92" s="167"/>
      <c r="B92" s="39" t="s">
        <v>113</v>
      </c>
      <c r="C92" s="39">
        <v>4</v>
      </c>
      <c r="D92" s="39" t="s">
        <v>47</v>
      </c>
      <c r="E92" s="63" t="s">
        <v>116</v>
      </c>
      <c r="F92" s="111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102"/>
      <c r="CH92" s="98"/>
      <c r="CI92" s="99"/>
      <c r="CJ92" s="99"/>
      <c r="CK92" s="99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4"/>
    </row>
    <row r="93" spans="1:119" ht="40.950000000000003" customHeight="1" thickTop="1" x14ac:dyDescent="0.4">
      <c r="A93" s="163" t="s">
        <v>163</v>
      </c>
      <c r="B93" s="48" t="s">
        <v>111</v>
      </c>
      <c r="C93" s="48">
        <v>1</v>
      </c>
      <c r="D93" s="48" t="s">
        <v>47</v>
      </c>
      <c r="E93" s="60" t="s">
        <v>114</v>
      </c>
      <c r="F93" s="111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86"/>
      <c r="CB93" s="86"/>
      <c r="CC93" s="86"/>
      <c r="CD93" s="86"/>
      <c r="CE93" s="86"/>
      <c r="CF93" s="86"/>
      <c r="CG93" s="86"/>
      <c r="CH93" s="103"/>
      <c r="CI93" s="103"/>
      <c r="CJ93" s="103"/>
      <c r="CK93" s="101"/>
      <c r="CL93" s="95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  <c r="DL93" s="83"/>
      <c r="DM93" s="83"/>
      <c r="DN93" s="83"/>
      <c r="DO93" s="84"/>
    </row>
    <row r="94" spans="1:119" ht="41" x14ac:dyDescent="0.4">
      <c r="A94" s="164"/>
      <c r="B94" s="16" t="s">
        <v>80</v>
      </c>
      <c r="C94" s="16">
        <v>2</v>
      </c>
      <c r="D94" s="16" t="s">
        <v>47</v>
      </c>
      <c r="E94" s="61" t="s">
        <v>80</v>
      </c>
      <c r="F94" s="111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  <c r="BW94" s="86"/>
      <c r="BX94" s="86"/>
      <c r="BY94" s="86"/>
      <c r="BZ94" s="86"/>
      <c r="CA94" s="86"/>
      <c r="CB94" s="86"/>
      <c r="CC94" s="86"/>
      <c r="CD94" s="86"/>
      <c r="CE94" s="86"/>
      <c r="CF94" s="86"/>
      <c r="CG94" s="86"/>
      <c r="CH94" s="86"/>
      <c r="CI94" s="86"/>
      <c r="CJ94" s="86"/>
      <c r="CK94" s="102"/>
      <c r="CL94" s="95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  <c r="DL94" s="83"/>
      <c r="DM94" s="83"/>
      <c r="DN94" s="83"/>
      <c r="DO94" s="84"/>
    </row>
    <row r="95" spans="1:119" ht="41" x14ac:dyDescent="0.4">
      <c r="A95" s="164"/>
      <c r="B95" s="16" t="s">
        <v>112</v>
      </c>
      <c r="C95" s="16">
        <v>3</v>
      </c>
      <c r="D95" s="16" t="s">
        <v>47</v>
      </c>
      <c r="E95" s="61" t="s">
        <v>115</v>
      </c>
      <c r="F95" s="111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86"/>
      <c r="CB95" s="86"/>
      <c r="CC95" s="86"/>
      <c r="CD95" s="86"/>
      <c r="CE95" s="86"/>
      <c r="CF95" s="86"/>
      <c r="CG95" s="86"/>
      <c r="CH95" s="86"/>
      <c r="CI95" s="86"/>
      <c r="CJ95" s="86"/>
      <c r="CK95" s="102"/>
      <c r="CL95" s="95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  <c r="DL95" s="83"/>
      <c r="DM95" s="83"/>
      <c r="DN95" s="83"/>
      <c r="DO95" s="84"/>
    </row>
    <row r="96" spans="1:119" ht="41.35" thickBot="1" x14ac:dyDescent="0.45">
      <c r="A96" s="165"/>
      <c r="B96" s="53" t="s">
        <v>113</v>
      </c>
      <c r="C96" s="53">
        <v>4</v>
      </c>
      <c r="D96" s="53" t="s">
        <v>47</v>
      </c>
      <c r="E96" s="64" t="s">
        <v>116</v>
      </c>
      <c r="F96" s="111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102"/>
      <c r="CL96" s="98"/>
      <c r="CM96" s="99"/>
      <c r="CN96" s="99"/>
      <c r="CO96" s="99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4"/>
    </row>
    <row r="97" spans="1:119" ht="40.950000000000003" customHeight="1" thickTop="1" x14ac:dyDescent="0.4">
      <c r="A97" s="166" t="s">
        <v>164</v>
      </c>
      <c r="B97" s="15" t="s">
        <v>129</v>
      </c>
      <c r="C97" s="55" t="s">
        <v>119</v>
      </c>
      <c r="D97" s="15" t="s">
        <v>40</v>
      </c>
      <c r="E97" s="59" t="s">
        <v>138</v>
      </c>
      <c r="F97" s="111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86"/>
      <c r="BW97" s="86"/>
      <c r="BX97" s="86"/>
      <c r="BY97" s="86"/>
      <c r="BZ97" s="86"/>
      <c r="CA97" s="86"/>
      <c r="CB97" s="86"/>
      <c r="CC97" s="86"/>
      <c r="CD97" s="86"/>
      <c r="CE97" s="86"/>
      <c r="CF97" s="86"/>
      <c r="CG97" s="86"/>
      <c r="CH97" s="86"/>
      <c r="CI97" s="86"/>
      <c r="CJ97" s="86"/>
      <c r="CK97" s="83"/>
      <c r="CL97" s="103"/>
      <c r="CM97" s="103"/>
      <c r="CN97" s="103"/>
      <c r="CO97" s="101"/>
      <c r="CP97" s="95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4"/>
    </row>
    <row r="98" spans="1:119" ht="41" x14ac:dyDescent="0.4">
      <c r="A98" s="164"/>
      <c r="B98" s="36" t="s">
        <v>130</v>
      </c>
      <c r="C98" s="35" t="s">
        <v>120</v>
      </c>
      <c r="D98" s="36" t="s">
        <v>40</v>
      </c>
      <c r="E98" s="65" t="s">
        <v>139</v>
      </c>
      <c r="F98" s="111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102"/>
      <c r="CP98" s="95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4"/>
    </row>
    <row r="99" spans="1:119" ht="27.35" x14ac:dyDescent="0.4">
      <c r="A99" s="164"/>
      <c r="B99" s="16" t="s">
        <v>80</v>
      </c>
      <c r="C99" s="38" t="s">
        <v>121</v>
      </c>
      <c r="D99" s="16" t="s">
        <v>40</v>
      </c>
      <c r="E99" s="19" t="s">
        <v>140</v>
      </c>
      <c r="F99" s="111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86"/>
      <c r="CB99" s="86"/>
      <c r="CC99" s="86"/>
      <c r="CD99" s="86"/>
      <c r="CE99" s="86"/>
      <c r="CF99" s="86"/>
      <c r="CG99" s="86"/>
      <c r="CH99" s="86"/>
      <c r="CI99" s="86"/>
      <c r="CJ99" s="86"/>
      <c r="CK99" s="83"/>
      <c r="CL99" s="86"/>
      <c r="CM99" s="86"/>
      <c r="CN99" s="86"/>
      <c r="CO99" s="102"/>
      <c r="CP99" s="95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4"/>
    </row>
    <row r="100" spans="1:119" ht="14.7" customHeight="1" x14ac:dyDescent="0.4">
      <c r="A100" s="164"/>
      <c r="B100" s="16" t="s">
        <v>131</v>
      </c>
      <c r="C100" s="38" t="s">
        <v>122</v>
      </c>
      <c r="D100" s="16" t="s">
        <v>40</v>
      </c>
      <c r="E100" s="19" t="s">
        <v>141</v>
      </c>
      <c r="F100" s="111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6"/>
      <c r="BP100" s="86"/>
      <c r="BQ100" s="86"/>
      <c r="BR100" s="86"/>
      <c r="BS100" s="86"/>
      <c r="BT100" s="86"/>
      <c r="BU100" s="86"/>
      <c r="BV100" s="86"/>
      <c r="BW100" s="86"/>
      <c r="BX100" s="86"/>
      <c r="BY100" s="86"/>
      <c r="BZ100" s="86"/>
      <c r="CA100" s="86"/>
      <c r="CB100" s="86"/>
      <c r="CC100" s="86"/>
      <c r="CD100" s="86"/>
      <c r="CE100" s="86"/>
      <c r="CF100" s="86"/>
      <c r="CG100" s="86"/>
      <c r="CH100" s="86"/>
      <c r="CI100" s="86"/>
      <c r="CJ100" s="86"/>
      <c r="CK100" s="83"/>
      <c r="CL100" s="86"/>
      <c r="CM100" s="86"/>
      <c r="CN100" s="86"/>
      <c r="CO100" s="102"/>
      <c r="CP100" s="95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4"/>
    </row>
    <row r="101" spans="1:119" ht="14.7" customHeight="1" x14ac:dyDescent="0.4">
      <c r="A101" s="164"/>
      <c r="B101" s="16" t="s">
        <v>132</v>
      </c>
      <c r="C101" s="38" t="s">
        <v>123</v>
      </c>
      <c r="D101" s="16" t="s">
        <v>40</v>
      </c>
      <c r="E101" s="19" t="s">
        <v>142</v>
      </c>
      <c r="F101" s="111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86"/>
      <c r="CB101" s="86"/>
      <c r="CC101" s="86"/>
      <c r="CD101" s="86"/>
      <c r="CE101" s="86"/>
      <c r="CF101" s="86"/>
      <c r="CG101" s="86"/>
      <c r="CH101" s="86"/>
      <c r="CI101" s="86"/>
      <c r="CJ101" s="86"/>
      <c r="CK101" s="83"/>
      <c r="CL101" s="86"/>
      <c r="CM101" s="86"/>
      <c r="CN101" s="86"/>
      <c r="CO101" s="102"/>
      <c r="CP101" s="95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4"/>
    </row>
    <row r="102" spans="1:119" ht="14.7" customHeight="1" x14ac:dyDescent="0.4">
      <c r="A102" s="164"/>
      <c r="B102" s="16" t="s">
        <v>133</v>
      </c>
      <c r="C102" s="38" t="s">
        <v>124</v>
      </c>
      <c r="D102" s="16" t="s">
        <v>40</v>
      </c>
      <c r="E102" s="19" t="s">
        <v>143</v>
      </c>
      <c r="F102" s="111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3"/>
      <c r="CL102" s="86"/>
      <c r="CM102" s="86"/>
      <c r="CN102" s="86"/>
      <c r="CO102" s="102"/>
      <c r="CP102" s="95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4"/>
    </row>
    <row r="103" spans="1:119" ht="14.7" customHeight="1" x14ac:dyDescent="0.4">
      <c r="A103" s="164"/>
      <c r="B103" s="36" t="s">
        <v>134</v>
      </c>
      <c r="C103" s="35" t="s">
        <v>125</v>
      </c>
      <c r="D103" s="36" t="s">
        <v>40</v>
      </c>
      <c r="E103" s="66" t="s">
        <v>144</v>
      </c>
      <c r="F103" s="111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102"/>
      <c r="CP103" s="95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4"/>
    </row>
    <row r="104" spans="1:119" ht="14.7" customHeight="1" x14ac:dyDescent="0.4">
      <c r="A104" s="164"/>
      <c r="B104" s="36" t="s">
        <v>135</v>
      </c>
      <c r="C104" s="35" t="s">
        <v>126</v>
      </c>
      <c r="D104" s="36" t="s">
        <v>40</v>
      </c>
      <c r="E104" s="66" t="s">
        <v>144</v>
      </c>
      <c r="F104" s="111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102"/>
      <c r="CP104" s="95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4"/>
    </row>
    <row r="105" spans="1:119" ht="27.35" x14ac:dyDescent="0.4">
      <c r="A105" s="164"/>
      <c r="B105" s="36" t="s">
        <v>136</v>
      </c>
      <c r="C105" s="35" t="s">
        <v>127</v>
      </c>
      <c r="D105" s="36" t="s">
        <v>40</v>
      </c>
      <c r="E105" s="66" t="s">
        <v>145</v>
      </c>
      <c r="F105" s="111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102"/>
      <c r="CP105" s="95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4"/>
    </row>
    <row r="106" spans="1:119" ht="41.35" thickBot="1" x14ac:dyDescent="0.45">
      <c r="A106" s="167"/>
      <c r="B106" s="39" t="s">
        <v>137</v>
      </c>
      <c r="C106" s="37" t="s">
        <v>128</v>
      </c>
      <c r="D106" s="39" t="s">
        <v>40</v>
      </c>
      <c r="E106" s="67" t="s">
        <v>146</v>
      </c>
      <c r="F106" s="111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102"/>
      <c r="CP106" s="98"/>
      <c r="CQ106" s="99"/>
      <c r="CR106" s="99"/>
      <c r="CS106" s="99"/>
      <c r="CT106" s="99"/>
      <c r="CU106" s="99"/>
      <c r="CV106" s="99"/>
      <c r="CW106" s="99"/>
      <c r="CX106" s="99"/>
      <c r="CY106" s="99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4"/>
    </row>
    <row r="107" spans="1:119" ht="55" thickTop="1" x14ac:dyDescent="0.4">
      <c r="A107" s="163" t="s">
        <v>165</v>
      </c>
      <c r="B107" s="48" t="s">
        <v>56</v>
      </c>
      <c r="C107" s="48">
        <v>1</v>
      </c>
      <c r="D107" s="48" t="s">
        <v>47</v>
      </c>
      <c r="E107" s="60" t="s">
        <v>166</v>
      </c>
      <c r="F107" s="111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6"/>
      <c r="BP107" s="86"/>
      <c r="BQ107" s="86"/>
      <c r="BR107" s="86"/>
      <c r="BS107" s="86"/>
      <c r="BT107" s="86"/>
      <c r="BU107" s="86"/>
      <c r="BV107" s="86"/>
      <c r="BW107" s="86"/>
      <c r="BX107" s="86"/>
      <c r="BY107" s="86"/>
      <c r="BZ107" s="86"/>
      <c r="CA107" s="86"/>
      <c r="CB107" s="86"/>
      <c r="CC107" s="86"/>
      <c r="CD107" s="86"/>
      <c r="CE107" s="86"/>
      <c r="CF107" s="86"/>
      <c r="CG107" s="86"/>
      <c r="CH107" s="86"/>
      <c r="CI107" s="86"/>
      <c r="CJ107" s="86"/>
      <c r="CK107" s="83"/>
      <c r="CL107" s="86"/>
      <c r="CM107" s="86"/>
      <c r="CN107" s="86"/>
      <c r="CO107" s="83"/>
      <c r="CP107" s="103"/>
      <c r="CQ107" s="100"/>
      <c r="CR107" s="103"/>
      <c r="CS107" s="103"/>
      <c r="CT107" s="103"/>
      <c r="CU107" s="103"/>
      <c r="CV107" s="100"/>
      <c r="CW107" s="100"/>
      <c r="CX107" s="100"/>
      <c r="CY107" s="101"/>
      <c r="CZ107" s="95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4"/>
    </row>
    <row r="108" spans="1:119" ht="54.7" x14ac:dyDescent="0.4">
      <c r="A108" s="164"/>
      <c r="B108" s="16" t="s">
        <v>56</v>
      </c>
      <c r="C108" s="16">
        <v>2</v>
      </c>
      <c r="D108" s="16" t="s">
        <v>47</v>
      </c>
      <c r="E108" s="19" t="s">
        <v>167</v>
      </c>
      <c r="F108" s="111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6"/>
      <c r="CF108" s="86"/>
      <c r="CG108" s="86"/>
      <c r="CH108" s="86"/>
      <c r="CI108" s="86"/>
      <c r="CJ108" s="86"/>
      <c r="CK108" s="83"/>
      <c r="CL108" s="86"/>
      <c r="CM108" s="86"/>
      <c r="CN108" s="86"/>
      <c r="CO108" s="83"/>
      <c r="CP108" s="86"/>
      <c r="CQ108" s="83"/>
      <c r="CR108" s="86"/>
      <c r="CS108" s="86"/>
      <c r="CT108" s="86"/>
      <c r="CU108" s="86"/>
      <c r="CV108" s="83"/>
      <c r="CW108" s="83"/>
      <c r="CX108" s="83"/>
      <c r="CY108" s="102"/>
      <c r="CZ108" s="95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4"/>
    </row>
    <row r="109" spans="1:119" ht="54.7" x14ac:dyDescent="0.4">
      <c r="A109" s="164"/>
      <c r="B109" s="16" t="s">
        <v>56</v>
      </c>
      <c r="C109" s="16">
        <v>3</v>
      </c>
      <c r="D109" s="16" t="s">
        <v>47</v>
      </c>
      <c r="E109" s="61" t="s">
        <v>168</v>
      </c>
      <c r="F109" s="111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86"/>
      <c r="CB109" s="86"/>
      <c r="CC109" s="86"/>
      <c r="CD109" s="86"/>
      <c r="CE109" s="86"/>
      <c r="CF109" s="86"/>
      <c r="CG109" s="86"/>
      <c r="CH109" s="86"/>
      <c r="CI109" s="86"/>
      <c r="CJ109" s="86"/>
      <c r="CK109" s="83"/>
      <c r="CL109" s="86"/>
      <c r="CM109" s="86"/>
      <c r="CN109" s="86"/>
      <c r="CO109" s="83"/>
      <c r="CP109" s="86"/>
      <c r="CQ109" s="83"/>
      <c r="CR109" s="86"/>
      <c r="CS109" s="86"/>
      <c r="CT109" s="86"/>
      <c r="CU109" s="86"/>
      <c r="CV109" s="83"/>
      <c r="CW109" s="83"/>
      <c r="CX109" s="83"/>
      <c r="CY109" s="102"/>
      <c r="CZ109" s="95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4"/>
    </row>
    <row r="110" spans="1:119" ht="41" x14ac:dyDescent="0.4">
      <c r="A110" s="164"/>
      <c r="B110" s="16" t="s">
        <v>56</v>
      </c>
      <c r="C110" s="16">
        <v>4</v>
      </c>
      <c r="D110" s="16" t="s">
        <v>47</v>
      </c>
      <c r="E110" s="61" t="s">
        <v>169</v>
      </c>
      <c r="F110" s="111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  <c r="BC110" s="86"/>
      <c r="BD110" s="86"/>
      <c r="BE110" s="86"/>
      <c r="BF110" s="86"/>
      <c r="BG110" s="86"/>
      <c r="BH110" s="86"/>
      <c r="BI110" s="86"/>
      <c r="BJ110" s="86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3"/>
      <c r="CL110" s="86"/>
      <c r="CM110" s="86"/>
      <c r="CN110" s="86"/>
      <c r="CO110" s="83"/>
      <c r="CP110" s="86"/>
      <c r="CQ110" s="83"/>
      <c r="CR110" s="86"/>
      <c r="CS110" s="86"/>
      <c r="CT110" s="86"/>
      <c r="CU110" s="86"/>
      <c r="CV110" s="83"/>
      <c r="CW110" s="83"/>
      <c r="CX110" s="83"/>
      <c r="CY110" s="102"/>
      <c r="CZ110" s="95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4"/>
    </row>
    <row r="111" spans="1:119" ht="41" x14ac:dyDescent="0.4">
      <c r="A111" s="164"/>
      <c r="B111" s="16" t="s">
        <v>56</v>
      </c>
      <c r="C111" s="16">
        <v>5</v>
      </c>
      <c r="D111" s="16" t="s">
        <v>47</v>
      </c>
      <c r="E111" s="61" t="s">
        <v>61</v>
      </c>
      <c r="F111" s="111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86"/>
      <c r="BF111" s="86"/>
      <c r="BG111" s="86"/>
      <c r="BH111" s="86"/>
      <c r="BI111" s="86"/>
      <c r="BJ111" s="86"/>
      <c r="BK111" s="86"/>
      <c r="BL111" s="86"/>
      <c r="BM111" s="86"/>
      <c r="BN111" s="86"/>
      <c r="BO111" s="86"/>
      <c r="BP111" s="86"/>
      <c r="BQ111" s="86"/>
      <c r="BR111" s="86"/>
      <c r="BS111" s="86"/>
      <c r="BT111" s="86"/>
      <c r="BU111" s="86"/>
      <c r="BV111" s="86"/>
      <c r="BW111" s="86"/>
      <c r="BX111" s="86"/>
      <c r="BY111" s="86"/>
      <c r="BZ111" s="86"/>
      <c r="CA111" s="86"/>
      <c r="CB111" s="86"/>
      <c r="CC111" s="86"/>
      <c r="CD111" s="86"/>
      <c r="CE111" s="86"/>
      <c r="CF111" s="86"/>
      <c r="CG111" s="86"/>
      <c r="CH111" s="86"/>
      <c r="CI111" s="86"/>
      <c r="CJ111" s="86"/>
      <c r="CK111" s="83"/>
      <c r="CL111" s="86"/>
      <c r="CM111" s="86"/>
      <c r="CN111" s="86"/>
      <c r="CO111" s="83"/>
      <c r="CP111" s="86"/>
      <c r="CQ111" s="83"/>
      <c r="CR111" s="86"/>
      <c r="CS111" s="86"/>
      <c r="CT111" s="86"/>
      <c r="CU111" s="86"/>
      <c r="CV111" s="83"/>
      <c r="CW111" s="83"/>
      <c r="CX111" s="83"/>
      <c r="CY111" s="102"/>
      <c r="CZ111" s="95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4"/>
    </row>
    <row r="112" spans="1:119" ht="41" x14ac:dyDescent="0.4">
      <c r="A112" s="164"/>
      <c r="B112" s="16" t="s">
        <v>56</v>
      </c>
      <c r="C112" s="16">
        <v>6</v>
      </c>
      <c r="D112" s="16" t="s">
        <v>47</v>
      </c>
      <c r="E112" s="61" t="s">
        <v>61</v>
      </c>
      <c r="F112" s="111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  <c r="BC112" s="86"/>
      <c r="BD112" s="86"/>
      <c r="BE112" s="86"/>
      <c r="BF112" s="86"/>
      <c r="BG112" s="86"/>
      <c r="BH112" s="86"/>
      <c r="BI112" s="86"/>
      <c r="BJ112" s="86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86"/>
      <c r="CB112" s="86"/>
      <c r="CC112" s="86"/>
      <c r="CD112" s="86"/>
      <c r="CE112" s="86"/>
      <c r="CF112" s="86"/>
      <c r="CG112" s="86"/>
      <c r="CH112" s="86"/>
      <c r="CI112" s="86"/>
      <c r="CJ112" s="86"/>
      <c r="CK112" s="83"/>
      <c r="CL112" s="86"/>
      <c r="CM112" s="86"/>
      <c r="CN112" s="86"/>
      <c r="CO112" s="83"/>
      <c r="CP112" s="86"/>
      <c r="CQ112" s="83"/>
      <c r="CR112" s="86"/>
      <c r="CS112" s="86"/>
      <c r="CT112" s="86"/>
      <c r="CU112" s="86"/>
      <c r="CV112" s="83"/>
      <c r="CW112" s="83"/>
      <c r="CX112" s="83"/>
      <c r="CY112" s="102"/>
      <c r="CZ112" s="95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4"/>
    </row>
    <row r="113" spans="1:119" ht="41" x14ac:dyDescent="0.4">
      <c r="A113" s="164"/>
      <c r="B113" s="16" t="s">
        <v>56</v>
      </c>
      <c r="C113" s="16">
        <v>7</v>
      </c>
      <c r="D113" s="16" t="s">
        <v>47</v>
      </c>
      <c r="E113" s="61" t="s">
        <v>61</v>
      </c>
      <c r="F113" s="111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86"/>
      <c r="BF113" s="86"/>
      <c r="BG113" s="86"/>
      <c r="BH113" s="86"/>
      <c r="BI113" s="86"/>
      <c r="BJ113" s="86"/>
      <c r="BK113" s="86"/>
      <c r="BL113" s="86"/>
      <c r="BM113" s="86"/>
      <c r="BN113" s="86"/>
      <c r="BO113" s="86"/>
      <c r="BP113" s="86"/>
      <c r="BQ113" s="86"/>
      <c r="BR113" s="86"/>
      <c r="BS113" s="86"/>
      <c r="BT113" s="86"/>
      <c r="BU113" s="86"/>
      <c r="BV113" s="86"/>
      <c r="BW113" s="86"/>
      <c r="BX113" s="86"/>
      <c r="BY113" s="86"/>
      <c r="BZ113" s="86"/>
      <c r="CA113" s="86"/>
      <c r="CB113" s="86"/>
      <c r="CC113" s="86"/>
      <c r="CD113" s="86"/>
      <c r="CE113" s="86"/>
      <c r="CF113" s="86"/>
      <c r="CG113" s="86"/>
      <c r="CH113" s="86"/>
      <c r="CI113" s="86"/>
      <c r="CJ113" s="86"/>
      <c r="CK113" s="83"/>
      <c r="CL113" s="86"/>
      <c r="CM113" s="86"/>
      <c r="CN113" s="86"/>
      <c r="CO113" s="83"/>
      <c r="CP113" s="86"/>
      <c r="CQ113" s="83"/>
      <c r="CR113" s="86"/>
      <c r="CS113" s="86"/>
      <c r="CT113" s="86"/>
      <c r="CU113" s="86"/>
      <c r="CV113" s="83"/>
      <c r="CW113" s="83"/>
      <c r="CX113" s="83"/>
      <c r="CY113" s="102"/>
      <c r="CZ113" s="95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4"/>
    </row>
    <row r="114" spans="1:119" ht="41.35" thickBot="1" x14ac:dyDescent="0.45">
      <c r="A114" s="165"/>
      <c r="B114" s="50" t="s">
        <v>56</v>
      </c>
      <c r="C114" s="50">
        <v>8</v>
      </c>
      <c r="D114" s="50" t="s">
        <v>47</v>
      </c>
      <c r="E114" s="62" t="s">
        <v>61</v>
      </c>
      <c r="F114" s="111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  <c r="BC114" s="86"/>
      <c r="BD114" s="86"/>
      <c r="BE114" s="86"/>
      <c r="BF114" s="86"/>
      <c r="BG114" s="86"/>
      <c r="BH114" s="86"/>
      <c r="BI114" s="86"/>
      <c r="BJ114" s="86"/>
      <c r="BK114" s="86"/>
      <c r="BL114" s="86"/>
      <c r="BM114" s="86"/>
      <c r="BN114" s="86"/>
      <c r="BO114" s="86"/>
      <c r="BP114" s="86"/>
      <c r="BQ114" s="86"/>
      <c r="BR114" s="86"/>
      <c r="BS114" s="86"/>
      <c r="BT114" s="86"/>
      <c r="BU114" s="86"/>
      <c r="BV114" s="86"/>
      <c r="BW114" s="86"/>
      <c r="BX114" s="86"/>
      <c r="BY114" s="86"/>
      <c r="BZ114" s="86"/>
      <c r="CA114" s="86"/>
      <c r="CB114" s="86"/>
      <c r="CC114" s="86"/>
      <c r="CD114" s="86"/>
      <c r="CE114" s="86"/>
      <c r="CF114" s="86"/>
      <c r="CG114" s="86"/>
      <c r="CH114" s="86"/>
      <c r="CI114" s="86"/>
      <c r="CJ114" s="86"/>
      <c r="CK114" s="83"/>
      <c r="CL114" s="86"/>
      <c r="CM114" s="86"/>
      <c r="CN114" s="86"/>
      <c r="CO114" s="83"/>
      <c r="CP114" s="86"/>
      <c r="CQ114" s="83"/>
      <c r="CR114" s="86"/>
      <c r="CS114" s="86"/>
      <c r="CT114" s="86"/>
      <c r="CU114" s="86"/>
      <c r="CV114" s="83"/>
      <c r="CW114" s="83"/>
      <c r="CX114" s="83"/>
      <c r="CY114" s="102"/>
      <c r="CZ114" s="98"/>
      <c r="DA114" s="99"/>
      <c r="DB114" s="99"/>
      <c r="DC114" s="99"/>
      <c r="DD114" s="99"/>
      <c r="DE114" s="99"/>
      <c r="DF114" s="99"/>
      <c r="DG114" s="99"/>
      <c r="DH114" s="83"/>
      <c r="DI114" s="83"/>
      <c r="DJ114" s="83"/>
      <c r="DK114" s="83"/>
      <c r="DL114" s="83"/>
      <c r="DM114" s="83"/>
      <c r="DN114" s="83"/>
      <c r="DO114" s="84"/>
    </row>
    <row r="115" spans="1:119" ht="55" thickTop="1" x14ac:dyDescent="0.4">
      <c r="A115" s="166" t="s">
        <v>178</v>
      </c>
      <c r="B115" s="15" t="s">
        <v>56</v>
      </c>
      <c r="C115" s="15">
        <v>1</v>
      </c>
      <c r="D115" s="15" t="s">
        <v>47</v>
      </c>
      <c r="E115" s="18" t="s">
        <v>173</v>
      </c>
      <c r="F115" s="111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  <c r="BC115" s="86"/>
      <c r="BD115" s="86"/>
      <c r="BE115" s="86"/>
      <c r="BF115" s="86"/>
      <c r="BG115" s="86"/>
      <c r="BH115" s="86"/>
      <c r="BI115" s="86"/>
      <c r="BJ115" s="86"/>
      <c r="BK115" s="86"/>
      <c r="BL115" s="86"/>
      <c r="BM115" s="86"/>
      <c r="BN115" s="86"/>
      <c r="BO115" s="86"/>
      <c r="BP115" s="86"/>
      <c r="BQ115" s="86"/>
      <c r="BR115" s="86"/>
      <c r="BS115" s="86"/>
      <c r="BT115" s="86"/>
      <c r="BU115" s="86"/>
      <c r="BV115" s="86"/>
      <c r="BW115" s="86"/>
      <c r="BX115" s="86"/>
      <c r="BY115" s="86"/>
      <c r="BZ115" s="86"/>
      <c r="CA115" s="86"/>
      <c r="CB115" s="86"/>
      <c r="CC115" s="86"/>
      <c r="CD115" s="86"/>
      <c r="CE115" s="86"/>
      <c r="CF115" s="86"/>
      <c r="CG115" s="86"/>
      <c r="CH115" s="86"/>
      <c r="CI115" s="86"/>
      <c r="CJ115" s="86"/>
      <c r="CK115" s="83"/>
      <c r="CL115" s="86"/>
      <c r="CM115" s="86"/>
      <c r="CN115" s="86"/>
      <c r="CO115" s="83"/>
      <c r="CP115" s="86"/>
      <c r="CQ115" s="83"/>
      <c r="CR115" s="86"/>
      <c r="CS115" s="86"/>
      <c r="CT115" s="86"/>
      <c r="CU115" s="86"/>
      <c r="CV115" s="83"/>
      <c r="CW115" s="83"/>
      <c r="CX115" s="83"/>
      <c r="CY115" s="83"/>
      <c r="CZ115" s="103"/>
      <c r="DA115" s="103"/>
      <c r="DB115" s="103"/>
      <c r="DC115" s="103"/>
      <c r="DD115" s="103"/>
      <c r="DE115" s="103"/>
      <c r="DF115" s="103"/>
      <c r="DG115" s="104"/>
      <c r="DH115" s="95"/>
      <c r="DI115" s="83"/>
      <c r="DJ115" s="83"/>
      <c r="DK115" s="83"/>
      <c r="DL115" s="83"/>
      <c r="DM115" s="83"/>
      <c r="DN115" s="83"/>
      <c r="DO115" s="84"/>
    </row>
    <row r="116" spans="1:119" ht="54.7" x14ac:dyDescent="0.4">
      <c r="A116" s="164"/>
      <c r="B116" s="16" t="s">
        <v>56</v>
      </c>
      <c r="C116" s="16">
        <v>2</v>
      </c>
      <c r="D116" s="16" t="s">
        <v>47</v>
      </c>
      <c r="E116" s="19" t="s">
        <v>170</v>
      </c>
      <c r="F116" s="111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  <c r="BC116" s="86"/>
      <c r="BD116" s="86"/>
      <c r="BE116" s="86"/>
      <c r="BF116" s="86"/>
      <c r="BG116" s="86"/>
      <c r="BH116" s="86"/>
      <c r="BI116" s="86"/>
      <c r="BJ116" s="86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86"/>
      <c r="CB116" s="86"/>
      <c r="CC116" s="86"/>
      <c r="CD116" s="86"/>
      <c r="CE116" s="86"/>
      <c r="CF116" s="86"/>
      <c r="CG116" s="86"/>
      <c r="CH116" s="86"/>
      <c r="CI116" s="86"/>
      <c r="CJ116" s="86"/>
      <c r="CK116" s="83"/>
      <c r="CL116" s="86"/>
      <c r="CM116" s="86"/>
      <c r="CN116" s="86"/>
      <c r="CO116" s="83"/>
      <c r="CP116" s="86"/>
      <c r="CQ116" s="83"/>
      <c r="CR116" s="86"/>
      <c r="CS116" s="86"/>
      <c r="CT116" s="86"/>
      <c r="CU116" s="86"/>
      <c r="CV116" s="83"/>
      <c r="CW116" s="83"/>
      <c r="CX116" s="83"/>
      <c r="CY116" s="83"/>
      <c r="CZ116" s="86"/>
      <c r="DA116" s="86"/>
      <c r="DB116" s="86"/>
      <c r="DC116" s="86"/>
      <c r="DD116" s="86"/>
      <c r="DE116" s="86"/>
      <c r="DF116" s="86"/>
      <c r="DG116" s="105"/>
      <c r="DH116" s="95"/>
      <c r="DI116" s="83"/>
      <c r="DJ116" s="83"/>
      <c r="DK116" s="83"/>
      <c r="DL116" s="83"/>
      <c r="DM116" s="83"/>
      <c r="DN116" s="83"/>
      <c r="DO116" s="84"/>
    </row>
    <row r="117" spans="1:119" ht="54.7" x14ac:dyDescent="0.4">
      <c r="A117" s="164"/>
      <c r="B117" s="16" t="s">
        <v>56</v>
      </c>
      <c r="C117" s="16">
        <v>3</v>
      </c>
      <c r="D117" s="16" t="s">
        <v>47</v>
      </c>
      <c r="E117" s="61" t="s">
        <v>171</v>
      </c>
      <c r="F117" s="111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  <c r="BY117" s="86"/>
      <c r="BZ117" s="86"/>
      <c r="CA117" s="86"/>
      <c r="CB117" s="86"/>
      <c r="CC117" s="86"/>
      <c r="CD117" s="86"/>
      <c r="CE117" s="86"/>
      <c r="CF117" s="86"/>
      <c r="CG117" s="86"/>
      <c r="CH117" s="86"/>
      <c r="CI117" s="86"/>
      <c r="CJ117" s="86"/>
      <c r="CK117" s="83"/>
      <c r="CL117" s="86"/>
      <c r="CM117" s="86"/>
      <c r="CN117" s="86"/>
      <c r="CO117" s="83"/>
      <c r="CP117" s="86"/>
      <c r="CQ117" s="83"/>
      <c r="CR117" s="86"/>
      <c r="CS117" s="86"/>
      <c r="CT117" s="86"/>
      <c r="CU117" s="86"/>
      <c r="CV117" s="83"/>
      <c r="CW117" s="83"/>
      <c r="CX117" s="83"/>
      <c r="CY117" s="83"/>
      <c r="CZ117" s="86"/>
      <c r="DA117" s="86"/>
      <c r="DB117" s="86"/>
      <c r="DC117" s="86"/>
      <c r="DD117" s="86"/>
      <c r="DE117" s="86"/>
      <c r="DF117" s="86"/>
      <c r="DG117" s="105"/>
      <c r="DH117" s="95"/>
      <c r="DI117" s="83"/>
      <c r="DJ117" s="83"/>
      <c r="DK117" s="83"/>
      <c r="DL117" s="83"/>
      <c r="DM117" s="83"/>
      <c r="DN117" s="83"/>
      <c r="DO117" s="84"/>
    </row>
    <row r="118" spans="1:119" ht="41" x14ac:dyDescent="0.4">
      <c r="A118" s="164"/>
      <c r="B118" s="16" t="s">
        <v>56</v>
      </c>
      <c r="C118" s="16">
        <v>4</v>
      </c>
      <c r="D118" s="16" t="s">
        <v>47</v>
      </c>
      <c r="E118" s="61" t="s">
        <v>172</v>
      </c>
      <c r="F118" s="111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  <c r="BC118" s="86"/>
      <c r="BD118" s="86"/>
      <c r="BE118" s="86"/>
      <c r="BF118" s="86"/>
      <c r="BG118" s="86"/>
      <c r="BH118" s="86"/>
      <c r="BI118" s="86"/>
      <c r="BJ118" s="86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86"/>
      <c r="CB118" s="86"/>
      <c r="CC118" s="86"/>
      <c r="CD118" s="86"/>
      <c r="CE118" s="86"/>
      <c r="CF118" s="86"/>
      <c r="CG118" s="86"/>
      <c r="CH118" s="86"/>
      <c r="CI118" s="86"/>
      <c r="CJ118" s="86"/>
      <c r="CK118" s="83"/>
      <c r="CL118" s="86"/>
      <c r="CM118" s="86"/>
      <c r="CN118" s="86"/>
      <c r="CO118" s="83"/>
      <c r="CP118" s="86"/>
      <c r="CQ118" s="83"/>
      <c r="CR118" s="86"/>
      <c r="CS118" s="86"/>
      <c r="CT118" s="86"/>
      <c r="CU118" s="86"/>
      <c r="CV118" s="83"/>
      <c r="CW118" s="83"/>
      <c r="CX118" s="83"/>
      <c r="CY118" s="83"/>
      <c r="CZ118" s="86"/>
      <c r="DA118" s="86"/>
      <c r="DB118" s="86"/>
      <c r="DC118" s="86"/>
      <c r="DD118" s="86"/>
      <c r="DE118" s="86"/>
      <c r="DF118" s="86"/>
      <c r="DG118" s="105"/>
      <c r="DH118" s="95"/>
      <c r="DI118" s="83"/>
      <c r="DJ118" s="83"/>
      <c r="DK118" s="83"/>
      <c r="DL118" s="83"/>
      <c r="DM118" s="83"/>
      <c r="DN118" s="83"/>
      <c r="DO118" s="84"/>
    </row>
    <row r="119" spans="1:119" ht="41" x14ac:dyDescent="0.4">
      <c r="A119" s="164"/>
      <c r="B119" s="16" t="s">
        <v>56</v>
      </c>
      <c r="C119" s="16">
        <v>5</v>
      </c>
      <c r="D119" s="16" t="s">
        <v>47</v>
      </c>
      <c r="E119" s="19" t="s">
        <v>55</v>
      </c>
      <c r="F119" s="111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  <c r="BC119" s="86"/>
      <c r="BD119" s="86"/>
      <c r="BE119" s="86"/>
      <c r="BF119" s="86"/>
      <c r="BG119" s="86"/>
      <c r="BH119" s="86"/>
      <c r="BI119" s="86"/>
      <c r="BJ119" s="86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86"/>
      <c r="CB119" s="86"/>
      <c r="CC119" s="86"/>
      <c r="CD119" s="86"/>
      <c r="CE119" s="86"/>
      <c r="CF119" s="86"/>
      <c r="CG119" s="86"/>
      <c r="CH119" s="86"/>
      <c r="CI119" s="86"/>
      <c r="CJ119" s="86"/>
      <c r="CK119" s="83"/>
      <c r="CL119" s="86"/>
      <c r="CM119" s="86"/>
      <c r="CN119" s="86"/>
      <c r="CO119" s="83"/>
      <c r="CP119" s="86"/>
      <c r="CQ119" s="83"/>
      <c r="CR119" s="86"/>
      <c r="CS119" s="86"/>
      <c r="CT119" s="86"/>
      <c r="CU119" s="86"/>
      <c r="CV119" s="83"/>
      <c r="CW119" s="83"/>
      <c r="CX119" s="83"/>
      <c r="CY119" s="83"/>
      <c r="CZ119" s="86"/>
      <c r="DA119" s="86"/>
      <c r="DB119" s="86"/>
      <c r="DC119" s="86"/>
      <c r="DD119" s="86"/>
      <c r="DE119" s="86"/>
      <c r="DF119" s="86"/>
      <c r="DG119" s="105"/>
      <c r="DH119" s="95"/>
      <c r="DI119" s="83"/>
      <c r="DJ119" s="83"/>
      <c r="DK119" s="83"/>
      <c r="DL119" s="83"/>
      <c r="DM119" s="83"/>
      <c r="DN119" s="83"/>
      <c r="DO119" s="84"/>
    </row>
    <row r="120" spans="1:119" ht="41" x14ac:dyDescent="0.4">
      <c r="A120" s="164"/>
      <c r="B120" s="16" t="s">
        <v>56</v>
      </c>
      <c r="C120" s="16">
        <v>6</v>
      </c>
      <c r="D120" s="16" t="s">
        <v>47</v>
      </c>
      <c r="E120" s="19" t="s">
        <v>55</v>
      </c>
      <c r="F120" s="111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  <c r="BC120" s="86"/>
      <c r="BD120" s="86"/>
      <c r="BE120" s="86"/>
      <c r="BF120" s="86"/>
      <c r="BG120" s="86"/>
      <c r="BH120" s="86"/>
      <c r="BI120" s="86"/>
      <c r="BJ120" s="86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86"/>
      <c r="CB120" s="86"/>
      <c r="CC120" s="86"/>
      <c r="CD120" s="86"/>
      <c r="CE120" s="86"/>
      <c r="CF120" s="86"/>
      <c r="CG120" s="86"/>
      <c r="CH120" s="86"/>
      <c r="CI120" s="86"/>
      <c r="CJ120" s="86"/>
      <c r="CK120" s="83"/>
      <c r="CL120" s="86"/>
      <c r="CM120" s="86"/>
      <c r="CN120" s="86"/>
      <c r="CO120" s="83"/>
      <c r="CP120" s="86"/>
      <c r="CQ120" s="83"/>
      <c r="CR120" s="86"/>
      <c r="CS120" s="86"/>
      <c r="CT120" s="86"/>
      <c r="CU120" s="86"/>
      <c r="CV120" s="83"/>
      <c r="CW120" s="83"/>
      <c r="CX120" s="83"/>
      <c r="CY120" s="83"/>
      <c r="CZ120" s="86"/>
      <c r="DA120" s="86"/>
      <c r="DB120" s="86"/>
      <c r="DC120" s="86"/>
      <c r="DD120" s="86"/>
      <c r="DE120" s="86"/>
      <c r="DF120" s="86"/>
      <c r="DG120" s="105"/>
      <c r="DH120" s="95"/>
      <c r="DI120" s="83"/>
      <c r="DJ120" s="83"/>
      <c r="DK120" s="83"/>
      <c r="DL120" s="83"/>
      <c r="DM120" s="83"/>
      <c r="DN120" s="83"/>
      <c r="DO120" s="84"/>
    </row>
    <row r="121" spans="1:119" ht="41" x14ac:dyDescent="0.4">
      <c r="A121" s="164"/>
      <c r="B121" s="16" t="s">
        <v>56</v>
      </c>
      <c r="C121" s="16">
        <v>7</v>
      </c>
      <c r="D121" s="16" t="s">
        <v>47</v>
      </c>
      <c r="E121" s="19" t="s">
        <v>55</v>
      </c>
      <c r="F121" s="111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  <c r="BC121" s="86"/>
      <c r="BD121" s="86"/>
      <c r="BE121" s="86"/>
      <c r="BF121" s="86"/>
      <c r="BG121" s="86"/>
      <c r="BH121" s="86"/>
      <c r="BI121" s="86"/>
      <c r="BJ121" s="86"/>
      <c r="BK121" s="86"/>
      <c r="BL121" s="86"/>
      <c r="BM121" s="86"/>
      <c r="BN121" s="86"/>
      <c r="BO121" s="86"/>
      <c r="BP121" s="86"/>
      <c r="BQ121" s="86"/>
      <c r="BR121" s="86"/>
      <c r="BS121" s="86"/>
      <c r="BT121" s="86"/>
      <c r="BU121" s="86"/>
      <c r="BV121" s="86"/>
      <c r="BW121" s="86"/>
      <c r="BX121" s="86"/>
      <c r="BY121" s="86"/>
      <c r="BZ121" s="86"/>
      <c r="CA121" s="86"/>
      <c r="CB121" s="86"/>
      <c r="CC121" s="86"/>
      <c r="CD121" s="86"/>
      <c r="CE121" s="86"/>
      <c r="CF121" s="86"/>
      <c r="CG121" s="86"/>
      <c r="CH121" s="86"/>
      <c r="CI121" s="86"/>
      <c r="CJ121" s="86"/>
      <c r="CK121" s="83"/>
      <c r="CL121" s="86"/>
      <c r="CM121" s="86"/>
      <c r="CN121" s="86"/>
      <c r="CO121" s="83"/>
      <c r="CP121" s="86"/>
      <c r="CQ121" s="83"/>
      <c r="CR121" s="86"/>
      <c r="CS121" s="86"/>
      <c r="CT121" s="86"/>
      <c r="CU121" s="86"/>
      <c r="CV121" s="83"/>
      <c r="CW121" s="83"/>
      <c r="CX121" s="83"/>
      <c r="CY121" s="83"/>
      <c r="CZ121" s="86"/>
      <c r="DA121" s="86"/>
      <c r="DB121" s="86"/>
      <c r="DC121" s="86"/>
      <c r="DD121" s="86"/>
      <c r="DE121" s="86"/>
      <c r="DF121" s="86"/>
      <c r="DG121" s="105"/>
      <c r="DH121" s="95"/>
      <c r="DI121" s="83"/>
      <c r="DJ121" s="83"/>
      <c r="DK121" s="83"/>
      <c r="DL121" s="83"/>
      <c r="DM121" s="83"/>
      <c r="DN121" s="83"/>
      <c r="DO121" s="84"/>
    </row>
    <row r="122" spans="1:119" ht="41.35" thickBot="1" x14ac:dyDescent="0.45">
      <c r="A122" s="167"/>
      <c r="B122" s="17" t="s">
        <v>56</v>
      </c>
      <c r="C122" s="17">
        <v>8</v>
      </c>
      <c r="D122" s="17" t="s">
        <v>47</v>
      </c>
      <c r="E122" s="20" t="s">
        <v>55</v>
      </c>
      <c r="F122" s="113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106"/>
      <c r="BM122" s="106"/>
      <c r="BN122" s="106"/>
      <c r="BO122" s="106"/>
      <c r="BP122" s="106"/>
      <c r="BQ122" s="106"/>
      <c r="BR122" s="106"/>
      <c r="BS122" s="106"/>
      <c r="BT122" s="106"/>
      <c r="BU122" s="106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G122" s="106"/>
      <c r="CH122" s="106"/>
      <c r="CI122" s="106"/>
      <c r="CJ122" s="106"/>
      <c r="CK122" s="108"/>
      <c r="CL122" s="106"/>
      <c r="CM122" s="106"/>
      <c r="CN122" s="106"/>
      <c r="CO122" s="108"/>
      <c r="CP122" s="106"/>
      <c r="CQ122" s="108"/>
      <c r="CR122" s="106"/>
      <c r="CS122" s="106"/>
      <c r="CT122" s="106"/>
      <c r="CU122" s="106"/>
      <c r="CV122" s="108"/>
      <c r="CW122" s="108"/>
      <c r="CX122" s="108"/>
      <c r="CY122" s="108"/>
      <c r="CZ122" s="106"/>
      <c r="DA122" s="106"/>
      <c r="DB122" s="106"/>
      <c r="DC122" s="106"/>
      <c r="DD122" s="106"/>
      <c r="DE122" s="106"/>
      <c r="DF122" s="106"/>
      <c r="DG122" s="107"/>
      <c r="DH122" s="96"/>
      <c r="DI122" s="85"/>
      <c r="DJ122" s="85"/>
      <c r="DK122" s="85"/>
      <c r="DL122" s="85"/>
      <c r="DM122" s="85"/>
      <c r="DN122" s="85"/>
      <c r="DO122" s="87"/>
    </row>
  </sheetData>
  <mergeCells count="38">
    <mergeCell ref="BT4:BU4"/>
    <mergeCell ref="BV4:BY4"/>
    <mergeCell ref="BZ4:CC4"/>
    <mergeCell ref="G4:H4"/>
    <mergeCell ref="I4:Y4"/>
    <mergeCell ref="Z4:AC4"/>
    <mergeCell ref="AD4:AG4"/>
    <mergeCell ref="AH4:AM4"/>
    <mergeCell ref="AN4:AW4"/>
    <mergeCell ref="A77:A80"/>
    <mergeCell ref="DH4:DO4"/>
    <mergeCell ref="A10:A11"/>
    <mergeCell ref="A12:A28"/>
    <mergeCell ref="A29:A32"/>
    <mergeCell ref="A33:A36"/>
    <mergeCell ref="A37:A42"/>
    <mergeCell ref="CD4:CE4"/>
    <mergeCell ref="CF4:CG4"/>
    <mergeCell ref="CH4:CK4"/>
    <mergeCell ref="CL4:CO4"/>
    <mergeCell ref="CP4:CY4"/>
    <mergeCell ref="CZ4:DG4"/>
    <mergeCell ref="AX4:BG4"/>
    <mergeCell ref="BH4:BQ4"/>
    <mergeCell ref="BR4:BS4"/>
    <mergeCell ref="A43:A52"/>
    <mergeCell ref="A53:A62"/>
    <mergeCell ref="A63:A72"/>
    <mergeCell ref="A73:A74"/>
    <mergeCell ref="A75:A76"/>
    <mergeCell ref="A107:A114"/>
    <mergeCell ref="A115:A122"/>
    <mergeCell ref="A81:A84"/>
    <mergeCell ref="A85:A86"/>
    <mergeCell ref="A87:A88"/>
    <mergeCell ref="A89:A92"/>
    <mergeCell ref="A93:A96"/>
    <mergeCell ref="A97:A10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Matrix</vt:lpstr>
      <vt:lpstr>Modules-Pinouts</vt:lpstr>
      <vt:lpstr>Wire Types</vt:lpstr>
      <vt:lpstr>Matrix-old</vt:lpstr>
      <vt:lpstr>Matrix!Print_Area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cp:lastPrinted>2021-01-22T00:38:41Z</cp:lastPrinted>
  <dcterms:created xsi:type="dcterms:W3CDTF">2020-11-29T02:34:52Z</dcterms:created>
  <dcterms:modified xsi:type="dcterms:W3CDTF">2021-02-06T05:22:11Z</dcterms:modified>
</cp:coreProperties>
</file>