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ClientData" sheetId="5" r:id="rId1"/>
    <sheet name="Invoice_info" sheetId="8" r:id="rId2"/>
    <sheet name="Supplements" sheetId="6" r:id="rId3"/>
    <sheet name="Suppl_Info" sheetId="7" r:id="rId4"/>
    <sheet name="INVOICE" sheetId="1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3" l="1"/>
  <c r="G4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A24" i="13"/>
  <c r="A23" i="13"/>
  <c r="A22" i="13"/>
  <c r="A21" i="13"/>
  <c r="A20" i="13"/>
  <c r="A19" i="13"/>
  <c r="D18" i="13"/>
  <c r="C18" i="13"/>
  <c r="A18" i="13"/>
  <c r="F13" i="13"/>
  <c r="F8" i="13"/>
  <c r="AG5" i="8"/>
  <c r="AH5" i="8" s="1"/>
  <c r="E3" i="8"/>
  <c r="E2" i="8"/>
  <c r="E245" i="6"/>
  <c r="G245" i="6" s="1"/>
  <c r="E243" i="6"/>
  <c r="G243" i="6" s="1"/>
  <c r="E239" i="6"/>
  <c r="G239" i="6" s="1"/>
  <c r="E231" i="6"/>
  <c r="G231" i="6" s="1"/>
  <c r="E229" i="6"/>
  <c r="G229" i="6" s="1"/>
  <c r="E219" i="6"/>
  <c r="G219" i="6" s="1"/>
  <c r="E211" i="6"/>
  <c r="G211" i="6" s="1"/>
  <c r="E181" i="6"/>
  <c r="G181" i="6" s="1"/>
  <c r="E179" i="6"/>
  <c r="G179" i="6" s="1"/>
  <c r="E165" i="6"/>
  <c r="G165" i="6" s="1"/>
  <c r="E159" i="6"/>
  <c r="G159" i="6" s="1"/>
  <c r="E155" i="6"/>
  <c r="G155" i="6" s="1"/>
  <c r="E151" i="6"/>
  <c r="G151" i="6" s="1"/>
  <c r="E147" i="6"/>
  <c r="G147" i="6" s="1"/>
  <c r="E136" i="6"/>
  <c r="G136" i="6" s="1"/>
  <c r="E128" i="6"/>
  <c r="G128" i="6" s="1"/>
  <c r="E127" i="6"/>
  <c r="G127" i="6" s="1"/>
  <c r="E123" i="6"/>
  <c r="G123" i="6" s="1"/>
  <c r="E119" i="6"/>
  <c r="G119" i="6" s="1"/>
  <c r="E115" i="6"/>
  <c r="G115" i="6" s="1"/>
  <c r="E111" i="6"/>
  <c r="G111" i="6" s="1"/>
  <c r="E103" i="6"/>
  <c r="G103" i="6" s="1"/>
  <c r="E101" i="6"/>
  <c r="G101" i="6" s="1"/>
  <c r="E95" i="6"/>
  <c r="G95" i="6" s="1"/>
  <c r="E91" i="6"/>
  <c r="G91" i="6" s="1"/>
  <c r="E85" i="6"/>
  <c r="G85" i="6" s="1"/>
  <c r="E84" i="6"/>
  <c r="G84" i="6" s="1"/>
  <c r="E68" i="6"/>
  <c r="G68" i="6" s="1"/>
  <c r="E63" i="6"/>
  <c r="G63" i="6" s="1"/>
  <c r="E55" i="6"/>
  <c r="G55" i="6" s="1"/>
  <c r="E53" i="6"/>
  <c r="G53" i="6" s="1"/>
  <c r="E51" i="6"/>
  <c r="G51" i="6" s="1"/>
  <c r="E48" i="6"/>
  <c r="G48" i="6" s="1"/>
  <c r="E37" i="6"/>
  <c r="G37" i="6" s="1"/>
  <c r="E27" i="6"/>
  <c r="G27" i="6" s="1"/>
  <c r="E21" i="6"/>
  <c r="G21" i="6" s="1"/>
  <c r="E20" i="6"/>
  <c r="G20" i="6" s="1"/>
  <c r="E19" i="6"/>
  <c r="G19" i="6" s="1"/>
  <c r="E4" i="6"/>
  <c r="G4" i="6" s="1"/>
  <c r="E3" i="6"/>
  <c r="G3" i="6" s="1"/>
  <c r="E192" i="6"/>
  <c r="G192" i="6" s="1"/>
  <c r="E172" i="6"/>
  <c r="G172" i="6" s="1"/>
  <c r="E160" i="6"/>
  <c r="G160" i="6" s="1"/>
  <c r="E144" i="6"/>
  <c r="G144" i="6" s="1"/>
  <c r="E116" i="6"/>
  <c r="G116" i="6" s="1"/>
  <c r="E96" i="6"/>
  <c r="G96" i="6" s="1"/>
  <c r="E80" i="6"/>
  <c r="G80" i="6" s="1"/>
  <c r="E52" i="6"/>
  <c r="G52" i="6" s="1"/>
  <c r="E36" i="6"/>
  <c r="G36" i="6" s="1"/>
  <c r="E32" i="6"/>
  <c r="G32" i="6" s="1"/>
  <c r="E16" i="6"/>
  <c r="G16" i="6" s="1"/>
  <c r="E2" i="6"/>
  <c r="G2" i="6" s="1"/>
  <c r="E6" i="6"/>
  <c r="G6" i="6" s="1"/>
  <c r="E10" i="6"/>
  <c r="G10" i="6" s="1"/>
  <c r="E18" i="6"/>
  <c r="G18" i="6" s="1"/>
  <c r="E22" i="6"/>
  <c r="G22" i="6" s="1"/>
  <c r="E25" i="6"/>
  <c r="G25" i="6" s="1"/>
  <c r="E26" i="6"/>
  <c r="G26" i="6" s="1"/>
  <c r="E30" i="6"/>
  <c r="G30" i="6" s="1"/>
  <c r="E33" i="6"/>
  <c r="G33" i="6" s="1"/>
  <c r="E34" i="6"/>
  <c r="G34" i="6" s="1"/>
  <c r="E38" i="6"/>
  <c r="G38" i="6" s="1"/>
  <c r="E41" i="6"/>
  <c r="G41" i="6" s="1"/>
  <c r="E42" i="6"/>
  <c r="G42" i="6" s="1"/>
  <c r="E46" i="6"/>
  <c r="G46" i="6" s="1"/>
  <c r="E49" i="6"/>
  <c r="G49" i="6" s="1"/>
  <c r="E50" i="6"/>
  <c r="G50" i="6" s="1"/>
  <c r="E54" i="6"/>
  <c r="G54" i="6" s="1"/>
  <c r="E57" i="6"/>
  <c r="G57" i="6" s="1"/>
  <c r="E58" i="6"/>
  <c r="G58" i="6" s="1"/>
  <c r="E62" i="6"/>
  <c r="G62" i="6" s="1"/>
  <c r="E65" i="6"/>
  <c r="G65" i="6" s="1"/>
  <c r="E70" i="6"/>
  <c r="G70" i="6" s="1"/>
  <c r="E74" i="6"/>
  <c r="G74" i="6" s="1"/>
  <c r="E82" i="6"/>
  <c r="G82" i="6" s="1"/>
  <c r="E86" i="6"/>
  <c r="G86" i="6" s="1"/>
  <c r="E89" i="6"/>
  <c r="G89" i="6" s="1"/>
  <c r="E90" i="6"/>
  <c r="G90" i="6" s="1"/>
  <c r="E94" i="6"/>
  <c r="G94" i="6" s="1"/>
  <c r="E97" i="6"/>
  <c r="G97" i="6" s="1"/>
  <c r="E102" i="6"/>
  <c r="G102" i="6" s="1"/>
  <c r="E109" i="6"/>
  <c r="G109" i="6" s="1"/>
  <c r="E110" i="6"/>
  <c r="G110" i="6" s="1"/>
  <c r="E114" i="6"/>
  <c r="G114" i="6" s="1"/>
  <c r="E118" i="6"/>
  <c r="G118" i="6" s="1"/>
  <c r="E122" i="6"/>
  <c r="G122" i="6" s="1"/>
  <c r="E126" i="6"/>
  <c r="G126" i="6" s="1"/>
  <c r="E130" i="6"/>
  <c r="G130" i="6" s="1"/>
  <c r="E134" i="6"/>
  <c r="G134" i="6" s="1"/>
  <c r="E137" i="6"/>
  <c r="G137" i="6" s="1"/>
  <c r="E138" i="6"/>
  <c r="G138" i="6" s="1"/>
  <c r="E142" i="6"/>
  <c r="G142" i="6" s="1"/>
  <c r="E145" i="6"/>
  <c r="G145" i="6" s="1"/>
  <c r="E146" i="6"/>
  <c r="G146" i="6" s="1"/>
  <c r="E154" i="6"/>
  <c r="G154" i="6" s="1"/>
  <c r="E158" i="6"/>
  <c r="G158" i="6" s="1"/>
  <c r="E162" i="6"/>
  <c r="G162" i="6" s="1"/>
  <c r="E166" i="6"/>
  <c r="G166" i="6" s="1"/>
  <c r="E170" i="6"/>
  <c r="G170" i="6" s="1"/>
  <c r="E173" i="6"/>
  <c r="G173" i="6" s="1"/>
  <c r="E174" i="6"/>
  <c r="G174" i="6" s="1"/>
  <c r="E178" i="6"/>
  <c r="G178" i="6" s="1"/>
  <c r="E182" i="6"/>
  <c r="G182" i="6" s="1"/>
  <c r="E186" i="6"/>
  <c r="G186" i="6" s="1"/>
  <c r="E189" i="6"/>
  <c r="G189" i="6" s="1"/>
  <c r="E190" i="6"/>
  <c r="G190" i="6" s="1"/>
  <c r="E194" i="6"/>
  <c r="G194" i="6" s="1"/>
  <c r="E198" i="6"/>
  <c r="G198" i="6" s="1"/>
  <c r="E201" i="6"/>
  <c r="G201" i="6" s="1"/>
  <c r="E202" i="6"/>
  <c r="G202" i="6" s="1"/>
  <c r="E206" i="6"/>
  <c r="G206" i="6" s="1"/>
  <c r="E210" i="6"/>
  <c r="G210" i="6" s="1"/>
  <c r="E217" i="6"/>
  <c r="G217" i="6" s="1"/>
  <c r="E218" i="6"/>
  <c r="G218" i="6" s="1"/>
  <c r="E222" i="6"/>
  <c r="G222" i="6" s="1"/>
  <c r="E230" i="6"/>
  <c r="G230" i="6" s="1"/>
  <c r="E234" i="6"/>
  <c r="G234" i="6" s="1"/>
  <c r="E237" i="6"/>
  <c r="G237" i="6" s="1"/>
  <c r="E238" i="6"/>
  <c r="G238" i="6" s="1"/>
  <c r="E242" i="6"/>
  <c r="G242" i="6" s="1"/>
  <c r="E246" i="6"/>
  <c r="G246" i="6" s="1"/>
  <c r="E214" i="6"/>
  <c r="G214" i="6" s="1"/>
  <c r="E98" i="6"/>
  <c r="G98" i="6" s="1"/>
  <c r="E66" i="6"/>
  <c r="G66" i="6" s="1"/>
  <c r="E14" i="6"/>
  <c r="G14" i="6" s="1"/>
  <c r="E161" i="6"/>
  <c r="G161" i="6" s="1"/>
  <c r="E225" i="6"/>
  <c r="G225" i="6" s="1"/>
  <c r="E125" i="6"/>
  <c r="G125" i="6" s="1"/>
  <c r="E153" i="6"/>
  <c r="G153" i="6" s="1"/>
  <c r="E78" i="6"/>
  <c r="G78" i="6" s="1"/>
  <c r="E106" i="6"/>
  <c r="G106" i="6" s="1"/>
  <c r="E150" i="6"/>
  <c r="G150" i="6" s="1"/>
  <c r="E226" i="6"/>
  <c r="G226" i="6" s="1"/>
  <c r="AG119" i="8"/>
  <c r="AH119" i="8" s="1"/>
  <c r="AG120" i="8"/>
  <c r="AH120" i="8" s="1"/>
  <c r="AG122" i="8"/>
  <c r="AH122" i="8" s="1"/>
  <c r="AG123" i="8"/>
  <c r="AH123" i="8" s="1"/>
  <c r="AG124" i="8"/>
  <c r="AH124" i="8" s="1"/>
  <c r="F24" i="13" l="1"/>
  <c r="F21" i="13"/>
  <c r="F18" i="13"/>
  <c r="F22" i="13"/>
  <c r="F23" i="13"/>
  <c r="F19" i="13"/>
  <c r="F20" i="13"/>
  <c r="E15" i="6"/>
  <c r="G15" i="6" s="1"/>
  <c r="E191" i="6"/>
  <c r="G191" i="6" s="1"/>
  <c r="E227" i="6"/>
  <c r="G227" i="6" s="1"/>
  <c r="E163" i="6"/>
  <c r="G163" i="6" s="1"/>
  <c r="E23" i="6"/>
  <c r="G23" i="6" s="1"/>
  <c r="E200" i="6"/>
  <c r="G200" i="6" s="1"/>
  <c r="AG725" i="8" s="1"/>
  <c r="AH725" i="8" s="1"/>
  <c r="E187" i="6"/>
  <c r="G187" i="6" s="1"/>
  <c r="E59" i="6"/>
  <c r="G59" i="6" s="1"/>
  <c r="E83" i="6"/>
  <c r="G83" i="6" s="1"/>
  <c r="E240" i="6"/>
  <c r="G240" i="6" s="1"/>
  <c r="E236" i="6"/>
  <c r="G236" i="6" s="1"/>
  <c r="E224" i="6"/>
  <c r="G224" i="6" s="1"/>
  <c r="E196" i="6"/>
  <c r="G196" i="6" s="1"/>
  <c r="E180" i="6"/>
  <c r="G180" i="6" s="1"/>
  <c r="E168" i="6"/>
  <c r="G168" i="6" s="1"/>
  <c r="E164" i="6"/>
  <c r="G164" i="6" s="1"/>
  <c r="E156" i="6"/>
  <c r="G156" i="6" s="1"/>
  <c r="E112" i="6"/>
  <c r="G112" i="6" s="1"/>
  <c r="E108" i="6"/>
  <c r="G108" i="6" s="1"/>
  <c r="AG1034" i="8"/>
  <c r="AH1034" i="8" s="1"/>
  <c r="AG394" i="8"/>
  <c r="AH394" i="8" s="1"/>
  <c r="E31" i="6"/>
  <c r="G31" i="6" s="1"/>
  <c r="E67" i="6"/>
  <c r="G67" i="6" s="1"/>
  <c r="E75" i="6"/>
  <c r="G75" i="6" s="1"/>
  <c r="E79" i="6"/>
  <c r="G79" i="6" s="1"/>
  <c r="E87" i="6"/>
  <c r="G87" i="6" s="1"/>
  <c r="E99" i="6"/>
  <c r="G99" i="6" s="1"/>
  <c r="E107" i="6"/>
  <c r="G107" i="6" s="1"/>
  <c r="E131" i="6"/>
  <c r="G131" i="6" s="1"/>
  <c r="E139" i="6"/>
  <c r="G139" i="6" s="1"/>
  <c r="E171" i="6"/>
  <c r="G171" i="6" s="1"/>
  <c r="E203" i="6"/>
  <c r="G203" i="6" s="1"/>
  <c r="AG1020" i="8" s="1"/>
  <c r="AH1020" i="8" s="1"/>
  <c r="E235" i="6"/>
  <c r="G235" i="6" s="1"/>
  <c r="E135" i="6"/>
  <c r="G135" i="6" s="1"/>
  <c r="E71" i="6"/>
  <c r="G71" i="6" s="1"/>
  <c r="E39" i="6"/>
  <c r="G39" i="6" s="1"/>
  <c r="E195" i="6"/>
  <c r="G195" i="6" s="1"/>
  <c r="E143" i="6"/>
  <c r="G143" i="6" s="1"/>
  <c r="E43" i="6"/>
  <c r="G43" i="6" s="1"/>
  <c r="E7" i="6"/>
  <c r="G7" i="6" s="1"/>
  <c r="E35" i="6"/>
  <c r="G35" i="6" s="1"/>
  <c r="AG1361" i="8" s="1"/>
  <c r="AH1361" i="8" s="1"/>
  <c r="E11" i="6"/>
  <c r="G11" i="6" s="1"/>
  <c r="AG446" i="8" s="1"/>
  <c r="AH446" i="8" s="1"/>
  <c r="AG158" i="8"/>
  <c r="AH158" i="8" s="1"/>
  <c r="AG156" i="8"/>
  <c r="AH156" i="8" s="1"/>
  <c r="AG152" i="8"/>
  <c r="AH152" i="8" s="1"/>
  <c r="AG136" i="8"/>
  <c r="AH136" i="8" s="1"/>
  <c r="AG1168" i="8"/>
  <c r="AH1168" i="8" s="1"/>
  <c r="AG820" i="8"/>
  <c r="AH820" i="8" s="1"/>
  <c r="AG792" i="8"/>
  <c r="AH792" i="8" s="1"/>
  <c r="AG656" i="8"/>
  <c r="AH656" i="8" s="1"/>
  <c r="AG614" i="8"/>
  <c r="AH614" i="8" s="1"/>
  <c r="AG548" i="8"/>
  <c r="AH548" i="8" s="1"/>
  <c r="AG474" i="8"/>
  <c r="AH474" i="8" s="1"/>
  <c r="AG400" i="8"/>
  <c r="AH400" i="8" s="1"/>
  <c r="AG370" i="8"/>
  <c r="AH370" i="8" s="1"/>
  <c r="AG203" i="8"/>
  <c r="AH203" i="8" s="1"/>
  <c r="AG179" i="8"/>
  <c r="AH179" i="8" s="1"/>
  <c r="AG155" i="8"/>
  <c r="AH155" i="8" s="1"/>
  <c r="AG147" i="8"/>
  <c r="AH147" i="8" s="1"/>
  <c r="AG139" i="8"/>
  <c r="AH139" i="8" s="1"/>
  <c r="AG133" i="8"/>
  <c r="AH133" i="8" s="1"/>
  <c r="AG131" i="8"/>
  <c r="AH131" i="8" s="1"/>
  <c r="AG1079" i="8"/>
  <c r="AH1079" i="8" s="1"/>
  <c r="AG1013" i="8"/>
  <c r="AH1013" i="8" s="1"/>
  <c r="AG905" i="8"/>
  <c r="AH905" i="8" s="1"/>
  <c r="AG855" i="8"/>
  <c r="AH855" i="8" s="1"/>
  <c r="AG807" i="8"/>
  <c r="AH807" i="8" s="1"/>
  <c r="AG789" i="8"/>
  <c r="AH789" i="8" s="1"/>
  <c r="AG787" i="8"/>
  <c r="AH787" i="8" s="1"/>
  <c r="AG737" i="8"/>
  <c r="AH737" i="8" s="1"/>
  <c r="AG697" i="8"/>
  <c r="AH697" i="8" s="1"/>
  <c r="AG663" i="8"/>
  <c r="AH663" i="8" s="1"/>
  <c r="AG617" i="8"/>
  <c r="AH617" i="8" s="1"/>
  <c r="AG587" i="8"/>
  <c r="AH587" i="8" s="1"/>
  <c r="AG531" i="8"/>
  <c r="AH531" i="8" s="1"/>
  <c r="AG521" i="8"/>
  <c r="AH521" i="8" s="1"/>
  <c r="AG491" i="8"/>
  <c r="AH491" i="8" s="1"/>
  <c r="AG485" i="8"/>
  <c r="AH485" i="8" s="1"/>
  <c r="AG463" i="8"/>
  <c r="AH463" i="8" s="1"/>
  <c r="AG431" i="8"/>
  <c r="AH431" i="8" s="1"/>
  <c r="AG385" i="8"/>
  <c r="AH385" i="8" s="1"/>
  <c r="AG361" i="8"/>
  <c r="AH361" i="8" s="1"/>
  <c r="AG355" i="8"/>
  <c r="AH355" i="8" s="1"/>
  <c r="AG291" i="8"/>
  <c r="AH291" i="8" s="1"/>
  <c r="AG231" i="8"/>
  <c r="AH231" i="8" s="1"/>
  <c r="AG217" i="8"/>
  <c r="AH217" i="8" s="1"/>
  <c r="AG573" i="8"/>
  <c r="AH573" i="8" s="1"/>
  <c r="AG471" i="8"/>
  <c r="AH471" i="8" s="1"/>
  <c r="AG1140" i="8"/>
  <c r="AH1140" i="8" s="1"/>
  <c r="AG1134" i="8"/>
  <c r="AH1134" i="8" s="1"/>
  <c r="AG596" i="8"/>
  <c r="AH596" i="8" s="1"/>
  <c r="AG546" i="8"/>
  <c r="AH546" i="8" s="1"/>
  <c r="AG518" i="8"/>
  <c r="AH518" i="8" s="1"/>
  <c r="AG298" i="8"/>
  <c r="AH298" i="8" s="1"/>
  <c r="AG296" i="8"/>
  <c r="AH296" i="8" s="1"/>
  <c r="AG244" i="8"/>
  <c r="AH244" i="8" s="1"/>
  <c r="AG1146" i="8"/>
  <c r="AH1146" i="8" s="1"/>
  <c r="AG802" i="8"/>
  <c r="AH802" i="8" s="1"/>
  <c r="AG798" i="8"/>
  <c r="AH798" i="8" s="1"/>
  <c r="AG405" i="8"/>
  <c r="AH405" i="8" s="1"/>
  <c r="AG301" i="8"/>
  <c r="AH301" i="8" s="1"/>
  <c r="AG578" i="8"/>
  <c r="AH578" i="8" s="1"/>
  <c r="AG1145" i="8"/>
  <c r="AH1145" i="8" s="1"/>
  <c r="AG684" i="8"/>
  <c r="AH684" i="8" s="1"/>
  <c r="AG618" i="8"/>
  <c r="AH618" i="8" s="1"/>
  <c r="AG492" i="8"/>
  <c r="AH492" i="8" s="1"/>
  <c r="AG524" i="8"/>
  <c r="AH524" i="8" s="1"/>
  <c r="AG300" i="8"/>
  <c r="AH300" i="8" s="1"/>
  <c r="AG430" i="8"/>
  <c r="AH430" i="8" s="1"/>
  <c r="AG324" i="8"/>
  <c r="AH324" i="8" s="1"/>
  <c r="AG318" i="8"/>
  <c r="AH318" i="8" s="1"/>
  <c r="AG263" i="8"/>
  <c r="AH263" i="8" s="1"/>
  <c r="AG118" i="8"/>
  <c r="AH118" i="8" s="1"/>
  <c r="AG183" i="8"/>
  <c r="AH183" i="8" s="1"/>
  <c r="AG190" i="8"/>
  <c r="AH190" i="8" s="1"/>
  <c r="AG186" i="8"/>
  <c r="AH186" i="8" s="1"/>
  <c r="AG184" i="8"/>
  <c r="AH184" i="8" s="1"/>
  <c r="AG154" i="8"/>
  <c r="AH154" i="8" s="1"/>
  <c r="AG149" i="8"/>
  <c r="AH149" i="8" s="1"/>
  <c r="AG174" i="8"/>
  <c r="AH174" i="8" s="1"/>
  <c r="AG170" i="8"/>
  <c r="AH170" i="8" s="1"/>
  <c r="AG159" i="8"/>
  <c r="AH159" i="8" s="1"/>
  <c r="AG142" i="8"/>
  <c r="AH142" i="8" s="1"/>
  <c r="AG138" i="8"/>
  <c r="AH138" i="8" s="1"/>
  <c r="AG189" i="8"/>
  <c r="AH189" i="8" s="1"/>
  <c r="AG178" i="8"/>
  <c r="AH178" i="8" s="1"/>
  <c r="AG173" i="8"/>
  <c r="AH173" i="8" s="1"/>
  <c r="AG160" i="8"/>
  <c r="AH160" i="8" s="1"/>
  <c r="AG157" i="8"/>
  <c r="AH157" i="8" s="1"/>
  <c r="AG146" i="8"/>
  <c r="AH146" i="8" s="1"/>
  <c r="AG141" i="8"/>
  <c r="AH141" i="8" s="1"/>
  <c r="AG128" i="8"/>
  <c r="AH128" i="8" s="1"/>
  <c r="AG212" i="8"/>
  <c r="AH212" i="8" s="1"/>
  <c r="AG209" i="8"/>
  <c r="AH209" i="8" s="1"/>
  <c r="AG193" i="8"/>
  <c r="AH193" i="8" s="1"/>
  <c r="AG188" i="8"/>
  <c r="AH188" i="8" s="1"/>
  <c r="AG180" i="8"/>
  <c r="AH180" i="8" s="1"/>
  <c r="AG169" i="8"/>
  <c r="AH169" i="8" s="1"/>
  <c r="AG161" i="8"/>
  <c r="AH161" i="8" s="1"/>
  <c r="AG148" i="8"/>
  <c r="AH148" i="8" s="1"/>
  <c r="AG145" i="8"/>
  <c r="AH145" i="8" s="1"/>
  <c r="AG137" i="8"/>
  <c r="AH137" i="8" s="1"/>
  <c r="AG132" i="8"/>
  <c r="AH132" i="8" s="1"/>
  <c r="AG129" i="8"/>
  <c r="AH129" i="8" s="1"/>
  <c r="E223" i="6"/>
  <c r="G223" i="6" s="1"/>
  <c r="E215" i="6"/>
  <c r="G215" i="6" s="1"/>
  <c r="E207" i="6"/>
  <c r="G207" i="6" s="1"/>
  <c r="E199" i="6"/>
  <c r="G199" i="6" s="1"/>
  <c r="E183" i="6"/>
  <c r="G183" i="6" s="1"/>
  <c r="E175" i="6"/>
  <c r="G175" i="6" s="1"/>
  <c r="E167" i="6"/>
  <c r="G167" i="6" s="1"/>
  <c r="E47" i="6"/>
  <c r="G47" i="6" s="1"/>
  <c r="E152" i="6"/>
  <c r="G152" i="6" s="1"/>
  <c r="E244" i="6"/>
  <c r="G244" i="6" s="1"/>
  <c r="E176" i="6"/>
  <c r="G176" i="6" s="1"/>
  <c r="E117" i="6"/>
  <c r="G117" i="6" s="1"/>
  <c r="E209" i="6"/>
  <c r="G209" i="6" s="1"/>
  <c r="E208" i="6"/>
  <c r="G208" i="6" s="1"/>
  <c r="E188" i="6"/>
  <c r="G188" i="6" s="1"/>
  <c r="AG68" i="8"/>
  <c r="AH68" i="8" s="1"/>
  <c r="AG59" i="8"/>
  <c r="AH59" i="8" s="1"/>
  <c r="AG36" i="8"/>
  <c r="AH36" i="8" s="1"/>
  <c r="AG28" i="8"/>
  <c r="AH28" i="8" s="1"/>
  <c r="AG26" i="8"/>
  <c r="AH26" i="8" s="1"/>
  <c r="AG39" i="8"/>
  <c r="AH39" i="8" s="1"/>
  <c r="AG37" i="8"/>
  <c r="AH37" i="8" s="1"/>
  <c r="AG79" i="8"/>
  <c r="AH79" i="8" s="1"/>
  <c r="AG77" i="8"/>
  <c r="AH77" i="8" s="1"/>
  <c r="AG66" i="8"/>
  <c r="AH66" i="8" s="1"/>
  <c r="AG64" i="8"/>
  <c r="AH64" i="8" s="1"/>
  <c r="AG58" i="8"/>
  <c r="AH58" i="8" s="1"/>
  <c r="AG56" i="8"/>
  <c r="AH56" i="8" s="1"/>
  <c r="AG15" i="8"/>
  <c r="AH15" i="8" s="1"/>
  <c r="AG12" i="8"/>
  <c r="AH12" i="8" s="1"/>
  <c r="AG63" i="8"/>
  <c r="AH63" i="8" s="1"/>
  <c r="AG16" i="8"/>
  <c r="AH16" i="8" s="1"/>
  <c r="AG74" i="8"/>
  <c r="AH74" i="8" s="1"/>
  <c r="AG72" i="8"/>
  <c r="AH72" i="8" s="1"/>
  <c r="AG53" i="8"/>
  <c r="AH53" i="8" s="1"/>
  <c r="AG42" i="8"/>
  <c r="AH42" i="8" s="1"/>
  <c r="AG23" i="8"/>
  <c r="AH23" i="8" s="1"/>
  <c r="AG21" i="8"/>
  <c r="AH21" i="8" s="1"/>
  <c r="AG19" i="8"/>
  <c r="AH19" i="8" s="1"/>
  <c r="AG29" i="8"/>
  <c r="AH29" i="8" s="1"/>
  <c r="AG18" i="8"/>
  <c r="AH18" i="8" s="1"/>
  <c r="AG75" i="8"/>
  <c r="AH75" i="8" s="1"/>
  <c r="AG43" i="8"/>
  <c r="AH43" i="8" s="1"/>
  <c r="AG78" i="8"/>
  <c r="AH78" i="8" s="1"/>
  <c r="AG70" i="8"/>
  <c r="AH70" i="8" s="1"/>
  <c r="AG65" i="8"/>
  <c r="AH65" i="8" s="1"/>
  <c r="AG33" i="8"/>
  <c r="AH33" i="8" s="1"/>
  <c r="AG30" i="8"/>
  <c r="AH30" i="8" s="1"/>
  <c r="AG25" i="8"/>
  <c r="AH25" i="8" s="1"/>
  <c r="AG14" i="8"/>
  <c r="AH14" i="8" s="1"/>
  <c r="E64" i="6"/>
  <c r="G64" i="6" s="1"/>
  <c r="E228" i="6"/>
  <c r="G228" i="6" s="1"/>
  <c r="AG1026" i="8" s="1"/>
  <c r="AH1026" i="8" s="1"/>
  <c r="E132" i="6"/>
  <c r="G132" i="6" s="1"/>
  <c r="E220" i="6"/>
  <c r="G220" i="6" s="1"/>
  <c r="E204" i="6"/>
  <c r="G204" i="6" s="1"/>
  <c r="E140" i="6"/>
  <c r="G140" i="6" s="1"/>
  <c r="E124" i="6"/>
  <c r="G124" i="6" s="1"/>
  <c r="E212" i="6"/>
  <c r="G212" i="6" s="1"/>
  <c r="E148" i="6"/>
  <c r="G148" i="6" s="1"/>
  <c r="E100" i="6"/>
  <c r="G100" i="6" s="1"/>
  <c r="E232" i="6"/>
  <c r="G232" i="6" s="1"/>
  <c r="E216" i="6"/>
  <c r="G216" i="6" s="1"/>
  <c r="E184" i="6"/>
  <c r="G184" i="6" s="1"/>
  <c r="E120" i="6"/>
  <c r="G120" i="6" s="1"/>
  <c r="E104" i="6"/>
  <c r="G104" i="6" s="1"/>
  <c r="E241" i="6"/>
  <c r="G241" i="6" s="1"/>
  <c r="E233" i="6"/>
  <c r="G233" i="6" s="1"/>
  <c r="E221" i="6"/>
  <c r="G221" i="6" s="1"/>
  <c r="E213" i="6"/>
  <c r="G213" i="6" s="1"/>
  <c r="E205" i="6"/>
  <c r="G205" i="6" s="1"/>
  <c r="E197" i="6"/>
  <c r="G197" i="6" s="1"/>
  <c r="E193" i="6"/>
  <c r="G193" i="6" s="1"/>
  <c r="E185" i="6"/>
  <c r="G185" i="6" s="1"/>
  <c r="E177" i="6"/>
  <c r="G177" i="6" s="1"/>
  <c r="E169" i="6"/>
  <c r="G169" i="6" s="1"/>
  <c r="E157" i="6"/>
  <c r="G157" i="6" s="1"/>
  <c r="E149" i="6"/>
  <c r="G149" i="6" s="1"/>
  <c r="E141" i="6"/>
  <c r="G141" i="6" s="1"/>
  <c r="E133" i="6"/>
  <c r="G133" i="6" s="1"/>
  <c r="E129" i="6"/>
  <c r="G129" i="6" s="1"/>
  <c r="E121" i="6"/>
  <c r="G121" i="6" s="1"/>
  <c r="E113" i="6"/>
  <c r="G113" i="6" s="1"/>
  <c r="E105" i="6"/>
  <c r="G105" i="6" s="1"/>
  <c r="AG1308" i="8" s="1"/>
  <c r="AH1308" i="8" s="1"/>
  <c r="E73" i="6"/>
  <c r="G73" i="6" s="1"/>
  <c r="E9" i="6"/>
  <c r="G9" i="6" s="1"/>
  <c r="E81" i="6"/>
  <c r="G81" i="6" s="1"/>
  <c r="E69" i="6"/>
  <c r="G69" i="6" s="1"/>
  <c r="E17" i="6"/>
  <c r="G17" i="6" s="1"/>
  <c r="E5" i="6"/>
  <c r="G5" i="6" s="1"/>
  <c r="E12" i="6"/>
  <c r="G12" i="6" s="1"/>
  <c r="AG433" i="8" s="1"/>
  <c r="AH433" i="8" s="1"/>
  <c r="E28" i="6"/>
  <c r="G28" i="6" s="1"/>
  <c r="E40" i="6"/>
  <c r="G40" i="6" s="1"/>
  <c r="E60" i="6"/>
  <c r="G60" i="6" s="1"/>
  <c r="E76" i="6"/>
  <c r="G76" i="6" s="1"/>
  <c r="E8" i="6"/>
  <c r="G8" i="6" s="1"/>
  <c r="E24" i="6"/>
  <c r="G24" i="6" s="1"/>
  <c r="E44" i="6"/>
  <c r="G44" i="6" s="1"/>
  <c r="E56" i="6"/>
  <c r="G56" i="6" s="1"/>
  <c r="E72" i="6"/>
  <c r="G72" i="6" s="1"/>
  <c r="E88" i="6"/>
  <c r="G88" i="6" s="1"/>
  <c r="E92" i="6"/>
  <c r="G92" i="6" s="1"/>
  <c r="E93" i="6"/>
  <c r="G93" i="6" s="1"/>
  <c r="E77" i="6"/>
  <c r="G77" i="6" s="1"/>
  <c r="E61" i="6"/>
  <c r="G61" i="6" s="1"/>
  <c r="AG648" i="8" s="1"/>
  <c r="AH648" i="8" s="1"/>
  <c r="E45" i="6"/>
  <c r="G45" i="6" s="1"/>
  <c r="E29" i="6"/>
  <c r="G29" i="6" s="1"/>
  <c r="E13" i="6"/>
  <c r="G13" i="6" s="1"/>
  <c r="AG11" i="8"/>
  <c r="AH11" i="8" s="1"/>
  <c r="AG9" i="8"/>
  <c r="AH9" i="8" s="1"/>
  <c r="AG4" i="8"/>
  <c r="AH4" i="8" s="1"/>
  <c r="AG10" i="8"/>
  <c r="AH10" i="8" s="1"/>
  <c r="AG6" i="8"/>
  <c r="AH6" i="8" s="1"/>
  <c r="AG7" i="8"/>
  <c r="AH7" i="8" s="1"/>
  <c r="AG2" i="8"/>
  <c r="AH2" i="8" s="1"/>
  <c r="F25" i="13" l="1"/>
  <c r="AG1467" i="8"/>
  <c r="AH1467" i="8" s="1"/>
  <c r="AG1165" i="8"/>
  <c r="AH1165" i="8" s="1"/>
  <c r="AG1492" i="8"/>
  <c r="AH1492" i="8" s="1"/>
  <c r="AG1060" i="8"/>
  <c r="AH1060" i="8" s="1"/>
  <c r="AG1077" i="8"/>
  <c r="AH1077" i="8" s="1"/>
  <c r="AG1005" i="8"/>
  <c r="AH1005" i="8" s="1"/>
  <c r="AG1337" i="8"/>
  <c r="AH1337" i="8" s="1"/>
  <c r="AG1380" i="8"/>
  <c r="AH1380" i="8" s="1"/>
  <c r="AG1162" i="8"/>
  <c r="AH1162" i="8" s="1"/>
  <c r="AG1044" i="8"/>
  <c r="AH1044" i="8" s="1"/>
  <c r="AG1265" i="8"/>
  <c r="AH1265" i="8" s="1"/>
  <c r="AG1369" i="8"/>
  <c r="AH1369" i="8" s="1"/>
  <c r="AG1166" i="8"/>
  <c r="AH1166" i="8" s="1"/>
  <c r="AG982" i="8"/>
  <c r="AH982" i="8" s="1"/>
  <c r="AG1159" i="8"/>
  <c r="AH1159" i="8" s="1"/>
  <c r="AG1376" i="8"/>
  <c r="AH1376" i="8" s="1"/>
  <c r="AG1234" i="8"/>
  <c r="AH1234" i="8" s="1"/>
  <c r="AG1139" i="8"/>
  <c r="AH1139" i="8" s="1"/>
  <c r="AG1028" i="8"/>
  <c r="AH1028" i="8" s="1"/>
  <c r="AG1198" i="8"/>
  <c r="AH1198" i="8" s="1"/>
  <c r="AG948" i="8"/>
  <c r="AH948" i="8" s="1"/>
  <c r="AG1394" i="8"/>
  <c r="AH1394" i="8" s="1"/>
  <c r="AG1045" i="8"/>
  <c r="AH1045" i="8" s="1"/>
  <c r="AG1409" i="8"/>
  <c r="AH1409" i="8" s="1"/>
  <c r="AG1287" i="8"/>
  <c r="AH1287" i="8" s="1"/>
  <c r="AG979" i="8"/>
  <c r="AH979" i="8" s="1"/>
  <c r="AG1422" i="8"/>
  <c r="AH1422" i="8" s="1"/>
  <c r="AG1121" i="8"/>
  <c r="AH1121" i="8" s="1"/>
  <c r="AG1449" i="8"/>
  <c r="AH1449" i="8" s="1"/>
  <c r="AG1402" i="8"/>
  <c r="AH1402" i="8" s="1"/>
  <c r="AG990" i="8"/>
  <c r="AH990" i="8" s="1"/>
  <c r="AG1275" i="8"/>
  <c r="AH1275" i="8" s="1"/>
  <c r="AG1056" i="8"/>
  <c r="AH1056" i="8" s="1"/>
  <c r="AG1243" i="8"/>
  <c r="AH1243" i="8" s="1"/>
  <c r="AG1094" i="8"/>
  <c r="AH1094" i="8" s="1"/>
  <c r="AG1418" i="8"/>
  <c r="AH1418" i="8" s="1"/>
  <c r="AG1498" i="8"/>
  <c r="AH1498" i="8" s="1"/>
  <c r="AG1255" i="8"/>
  <c r="AH1255" i="8" s="1"/>
  <c r="AG1321" i="8"/>
  <c r="AH1321" i="8" s="1"/>
  <c r="AG1316" i="8"/>
  <c r="AH1316" i="8" s="1"/>
  <c r="AG937" i="8"/>
  <c r="AH937" i="8" s="1"/>
  <c r="AG1192" i="8"/>
  <c r="AH1192" i="8" s="1"/>
  <c r="AG1021" i="8"/>
  <c r="AH1021" i="8" s="1"/>
  <c r="AG1371" i="8"/>
  <c r="AH1371" i="8" s="1"/>
  <c r="AG1404" i="8"/>
  <c r="AH1404" i="8" s="1"/>
  <c r="AG1057" i="8"/>
  <c r="AH1057" i="8" s="1"/>
  <c r="AG887" i="8"/>
  <c r="AH887" i="8" s="1"/>
  <c r="AG1113" i="8"/>
  <c r="AH1113" i="8" s="1"/>
  <c r="AG1251" i="8"/>
  <c r="AH1251" i="8" s="1"/>
  <c r="AG1368" i="8"/>
  <c r="AH1368" i="8" s="1"/>
  <c r="AG1446" i="8"/>
  <c r="AH1446" i="8" s="1"/>
  <c r="AG902" i="8"/>
  <c r="AH902" i="8" s="1"/>
  <c r="AG1465" i="8"/>
  <c r="AH1465" i="8" s="1"/>
  <c r="AG849" i="8"/>
  <c r="AH849" i="8" s="1"/>
  <c r="AG930" i="8"/>
  <c r="AH930" i="8" s="1"/>
  <c r="AG1378" i="8"/>
  <c r="AH1378" i="8" s="1"/>
  <c r="AG321" i="8"/>
  <c r="AH321" i="8" s="1"/>
  <c r="AG765" i="8"/>
  <c r="AH765" i="8" s="1"/>
  <c r="AG1015" i="8"/>
  <c r="AH1015" i="8" s="1"/>
  <c r="AG1241" i="8"/>
  <c r="AH1241" i="8" s="1"/>
  <c r="AG893" i="8"/>
  <c r="AH893" i="8" s="1"/>
  <c r="AG687" i="8"/>
  <c r="AH687" i="8" s="1"/>
  <c r="AG1186" i="8"/>
  <c r="AH1186" i="8" s="1"/>
  <c r="AG645" i="8"/>
  <c r="AH645" i="8" s="1"/>
  <c r="AG891" i="8"/>
  <c r="AH891" i="8" s="1"/>
  <c r="AG1353" i="8"/>
  <c r="AH1353" i="8" s="1"/>
  <c r="AG1511" i="8"/>
  <c r="AH1511" i="8" s="1"/>
  <c r="AG958" i="8"/>
  <c r="AH958" i="8" s="1"/>
  <c r="AG1280" i="8"/>
  <c r="AH1280" i="8" s="1"/>
  <c r="AG671" i="8"/>
  <c r="AH671" i="8" s="1"/>
  <c r="AG1441" i="8"/>
  <c r="AH1441" i="8" s="1"/>
  <c r="AG651" i="8"/>
  <c r="AH651" i="8" s="1"/>
  <c r="AG675" i="8"/>
  <c r="AH675" i="8" s="1"/>
  <c r="AG1214" i="8"/>
  <c r="AH1214" i="8" s="1"/>
  <c r="AG791" i="8"/>
  <c r="AH791" i="8" s="1"/>
  <c r="AG590" i="8"/>
  <c r="AH590" i="8" s="1"/>
  <c r="AG661" i="8"/>
  <c r="AH661" i="8" s="1"/>
  <c r="AG896" i="8"/>
  <c r="AH896" i="8" s="1"/>
  <c r="AG955" i="8"/>
  <c r="AH955" i="8" s="1"/>
  <c r="AG735" i="8"/>
  <c r="AH735" i="8" s="1"/>
  <c r="AG686" i="8"/>
  <c r="AH686" i="8" s="1"/>
  <c r="AG1408" i="8"/>
  <c r="AH1408" i="8" s="1"/>
  <c r="AG837" i="8"/>
  <c r="AH837" i="8" s="1"/>
  <c r="AG1254" i="8"/>
  <c r="AH1254" i="8" s="1"/>
  <c r="AG1203" i="8"/>
  <c r="AH1203" i="8" s="1"/>
  <c r="AG943" i="8"/>
  <c r="AH943" i="8" s="1"/>
  <c r="AG717" i="8"/>
  <c r="AH717" i="8" s="1"/>
  <c r="AG1363" i="8"/>
  <c r="AH1363" i="8" s="1"/>
  <c r="AG1382" i="8"/>
  <c r="AH1382" i="8" s="1"/>
  <c r="AG707" i="8"/>
  <c r="AH707" i="8" s="1"/>
  <c r="AG799" i="8"/>
  <c r="AH799" i="8" s="1"/>
  <c r="AG566" i="8"/>
  <c r="AH566" i="8" s="1"/>
  <c r="AG1235" i="8"/>
  <c r="AH1235" i="8" s="1"/>
  <c r="AG1314" i="8"/>
  <c r="AH1314" i="8" s="1"/>
  <c r="AG1357" i="8"/>
  <c r="AH1357" i="8" s="1"/>
  <c r="AG626" i="8"/>
  <c r="AH626" i="8" s="1"/>
  <c r="AG1062" i="8"/>
  <c r="AH1062" i="8" s="1"/>
  <c r="AG816" i="8"/>
  <c r="AH816" i="8" s="1"/>
  <c r="AG1090" i="8"/>
  <c r="AH1090" i="8" s="1"/>
  <c r="AG1167" i="8"/>
  <c r="AH1167" i="8" s="1"/>
  <c r="AG311" i="8"/>
  <c r="AH311" i="8" s="1"/>
  <c r="AG1462" i="8"/>
  <c r="AH1462" i="8" s="1"/>
  <c r="AG1076" i="8"/>
  <c r="AH1076" i="8" s="1"/>
  <c r="AG811" i="8"/>
  <c r="AH811" i="8" s="1"/>
  <c r="AG305" i="8"/>
  <c r="AH305" i="8" s="1"/>
  <c r="AG336" i="8"/>
  <c r="AH336" i="8" s="1"/>
  <c r="AG1040" i="8"/>
  <c r="AH1040" i="8" s="1"/>
  <c r="AG619" i="8"/>
  <c r="AH619" i="8" s="1"/>
  <c r="AG1224" i="8"/>
  <c r="AH1224" i="8" s="1"/>
  <c r="AG701" i="8"/>
  <c r="AH701" i="8" s="1"/>
  <c r="AG922" i="8"/>
  <c r="AH922" i="8" s="1"/>
  <c r="AG915" i="8"/>
  <c r="AH915" i="8" s="1"/>
  <c r="AG403" i="8"/>
  <c r="AH403" i="8" s="1"/>
  <c r="AG553" i="8"/>
  <c r="AH553" i="8" s="1"/>
  <c r="AG699" i="8"/>
  <c r="AH699" i="8" s="1"/>
  <c r="AG599" i="8"/>
  <c r="AH599" i="8" s="1"/>
  <c r="AG862" i="8"/>
  <c r="AH862" i="8" s="1"/>
  <c r="AG689" i="8"/>
  <c r="AH689" i="8" s="1"/>
  <c r="AG901" i="8"/>
  <c r="AH901" i="8" s="1"/>
  <c r="AG606" i="8"/>
  <c r="AH606" i="8" s="1"/>
  <c r="AG579" i="8"/>
  <c r="AH579" i="8" s="1"/>
  <c r="AG987" i="8"/>
  <c r="AH987" i="8" s="1"/>
  <c r="AG326" i="8"/>
  <c r="AH326" i="8" s="1"/>
  <c r="AG356" i="8"/>
  <c r="AH356" i="8" s="1"/>
  <c r="AG1436" i="8"/>
  <c r="AH1436" i="8" s="1"/>
  <c r="AG931" i="8"/>
  <c r="AH931" i="8" s="1"/>
  <c r="AG817" i="8"/>
  <c r="AH817" i="8" s="1"/>
  <c r="AG478" i="8"/>
  <c r="AH478" i="8" s="1"/>
  <c r="AG595" i="8"/>
  <c r="AH595" i="8" s="1"/>
  <c r="AG528" i="8"/>
  <c r="AH528" i="8" s="1"/>
  <c r="AG637" i="8"/>
  <c r="AH637" i="8" s="1"/>
  <c r="AG470" i="8"/>
  <c r="AH470" i="8" s="1"/>
  <c r="AG472" i="8"/>
  <c r="AH472" i="8" s="1"/>
  <c r="AG1466" i="8"/>
  <c r="AH1466" i="8" s="1"/>
  <c r="AG574" i="8"/>
  <c r="AH574" i="8" s="1"/>
  <c r="AG1335" i="8"/>
  <c r="AH1335" i="8" s="1"/>
  <c r="AG295" i="8"/>
  <c r="AH295" i="8" s="1"/>
  <c r="AG1019" i="8"/>
  <c r="AH1019" i="8" s="1"/>
  <c r="AG968" i="8"/>
  <c r="AH968" i="8" s="1"/>
  <c r="AG643" i="8"/>
  <c r="AH643" i="8" s="1"/>
  <c r="AG806" i="8"/>
  <c r="AH806" i="8" s="1"/>
  <c r="AG829" i="8"/>
  <c r="AH829" i="8" s="1"/>
  <c r="AG1154" i="8"/>
  <c r="AH1154" i="8" s="1"/>
  <c r="AG1050" i="8"/>
  <c r="AH1050" i="8" s="1"/>
  <c r="AG664" i="8"/>
  <c r="AH664" i="8" s="1"/>
  <c r="AG628" i="8"/>
  <c r="AH628" i="8" s="1"/>
  <c r="AG885" i="8"/>
  <c r="AH885" i="8" s="1"/>
  <c r="AG511" i="8"/>
  <c r="AH511" i="8" s="1"/>
  <c r="AG1440" i="8"/>
  <c r="AH1440" i="8" s="1"/>
  <c r="AG449" i="8"/>
  <c r="AH449" i="8" s="1"/>
  <c r="AG1209" i="8"/>
  <c r="AH1209" i="8" s="1"/>
  <c r="AG1237" i="8"/>
  <c r="AH1237" i="8" s="1"/>
  <c r="AG1315" i="8"/>
  <c r="AH1315" i="8" s="1"/>
  <c r="AG934" i="8"/>
  <c r="AH934" i="8" s="1"/>
  <c r="AG1482" i="8"/>
  <c r="AH1482" i="8" s="1"/>
  <c r="AG568" i="8"/>
  <c r="AH568" i="8" s="1"/>
  <c r="AG270" i="8"/>
  <c r="AH270" i="8" s="1"/>
  <c r="AG1272" i="8"/>
  <c r="AH1272" i="8" s="1"/>
  <c r="AG744" i="8"/>
  <c r="AH744" i="8" s="1"/>
  <c r="AG412" i="8"/>
  <c r="AH412" i="8" s="1"/>
  <c r="AG1300" i="8"/>
  <c r="AH1300" i="8" s="1"/>
  <c r="AG243" i="8"/>
  <c r="AH243" i="8" s="1"/>
  <c r="AG1500" i="8"/>
  <c r="AH1500" i="8" s="1"/>
  <c r="AG387" i="8"/>
  <c r="AH387" i="8" s="1"/>
  <c r="AG490" i="8"/>
  <c r="AH490" i="8" s="1"/>
  <c r="AG756" i="8"/>
  <c r="AH756" i="8" s="1"/>
  <c r="AG352" i="8"/>
  <c r="AH352" i="8" s="1"/>
  <c r="AG1497" i="8"/>
  <c r="AH1497" i="8" s="1"/>
  <c r="AG1334" i="8"/>
  <c r="AH1334" i="8" s="1"/>
  <c r="AG1010" i="8"/>
  <c r="AH1010" i="8" s="1"/>
  <c r="AG729" i="8"/>
  <c r="AH729" i="8" s="1"/>
  <c r="AG299" i="8"/>
  <c r="AH299" i="8" s="1"/>
  <c r="AG1290" i="8"/>
  <c r="AH1290" i="8" s="1"/>
  <c r="AG477" i="8"/>
  <c r="AH477" i="8" s="1"/>
  <c r="AG493" i="8"/>
  <c r="AH493" i="8" s="1"/>
  <c r="AG676" i="8"/>
  <c r="AH676" i="8" s="1"/>
  <c r="AG644" i="8"/>
  <c r="AH644" i="8" s="1"/>
  <c r="AG1063" i="8"/>
  <c r="AH1063" i="8" s="1"/>
  <c r="AG747" i="8"/>
  <c r="AH747" i="8" s="1"/>
  <c r="AG681" i="8"/>
  <c r="AH681" i="8" s="1"/>
  <c r="AG925" i="8"/>
  <c r="AH925" i="8" s="1"/>
  <c r="AG859" i="8"/>
  <c r="AH859" i="8" s="1"/>
  <c r="AG397" i="8"/>
  <c r="AH397" i="8" s="1"/>
  <c r="AG461" i="8"/>
  <c r="AH461" i="8" s="1"/>
  <c r="AG1059" i="8"/>
  <c r="AH1059" i="8" s="1"/>
  <c r="AG1018" i="8"/>
  <c r="AH1018" i="8" s="1"/>
  <c r="AG740" i="8"/>
  <c r="AH740" i="8" s="1"/>
  <c r="AG593" i="8"/>
  <c r="AH593" i="8" s="1"/>
  <c r="AG1374" i="8"/>
  <c r="AH1374" i="8" s="1"/>
  <c r="AG1220" i="8"/>
  <c r="AH1220" i="8" s="1"/>
  <c r="AG251" i="8"/>
  <c r="AH251" i="8" s="1"/>
  <c r="AG1217" i="8"/>
  <c r="AH1217" i="8" s="1"/>
  <c r="AG1390" i="8"/>
  <c r="AH1390" i="8" s="1"/>
  <c r="AG950" i="8"/>
  <c r="AH950" i="8" s="1"/>
  <c r="AG660" i="8"/>
  <c r="AH660" i="8" s="1"/>
  <c r="AG562" i="8"/>
  <c r="AH562" i="8" s="1"/>
  <c r="AG926" i="8"/>
  <c r="AH926" i="8" s="1"/>
  <c r="AG947" i="8"/>
  <c r="AH947" i="8" s="1"/>
  <c r="AG1443" i="8"/>
  <c r="AH1443" i="8" s="1"/>
  <c r="AG256" i="8"/>
  <c r="AH256" i="8" s="1"/>
  <c r="AG847" i="8"/>
  <c r="AH847" i="8" s="1"/>
  <c r="AG343" i="8"/>
  <c r="AH343" i="8" s="1"/>
  <c r="AG776" i="8"/>
  <c r="AH776" i="8" s="1"/>
  <c r="AG846" i="8"/>
  <c r="AH846" i="8" s="1"/>
  <c r="AG1354" i="8"/>
  <c r="AH1354" i="8" s="1"/>
  <c r="AG869" i="8"/>
  <c r="AH869" i="8" s="1"/>
  <c r="AG1085" i="8"/>
  <c r="AH1085" i="8" s="1"/>
  <c r="AG1504" i="8"/>
  <c r="AH1504" i="8" s="1"/>
  <c r="AG778" i="8"/>
  <c r="AH778" i="8" s="1"/>
  <c r="AG984" i="8"/>
  <c r="AH984" i="8" s="1"/>
  <c r="AG730" i="8"/>
  <c r="AH730" i="8" s="1"/>
  <c r="AG1086" i="8"/>
  <c r="AH1086" i="8" s="1"/>
  <c r="AG638" i="8"/>
  <c r="AH638" i="8" s="1"/>
  <c r="AG755" i="8"/>
  <c r="AH755" i="8" s="1"/>
  <c r="AG1367" i="8"/>
  <c r="AH1367" i="8" s="1"/>
  <c r="AG894" i="8"/>
  <c r="AH894" i="8" s="1"/>
  <c r="AG1048" i="8"/>
  <c r="AH1048" i="8" s="1"/>
  <c r="AG1009" i="8"/>
  <c r="AH1009" i="8" s="1"/>
  <c r="AG1296" i="8"/>
  <c r="AH1296" i="8" s="1"/>
  <c r="AG642" i="8"/>
  <c r="AH642" i="8" s="1"/>
  <c r="AG335" i="8"/>
  <c r="AH335" i="8" s="1"/>
  <c r="AG309" i="8"/>
  <c r="AH309" i="8" s="1"/>
  <c r="AG696" i="8"/>
  <c r="AH696" i="8" s="1"/>
  <c r="AG759" i="8"/>
  <c r="AH759" i="8" s="1"/>
  <c r="AG1208" i="8"/>
  <c r="AH1208" i="8" s="1"/>
  <c r="AG1119" i="8"/>
  <c r="AH1119" i="8" s="1"/>
  <c r="AG1403" i="8"/>
  <c r="AH1403" i="8" s="1"/>
  <c r="AG1172" i="8"/>
  <c r="AH1172" i="8" s="1"/>
  <c r="AG389" i="8"/>
  <c r="AH389" i="8" s="1"/>
  <c r="AG800" i="8"/>
  <c r="AH800" i="8" s="1"/>
  <c r="AG1479" i="8"/>
  <c r="AH1479" i="8" s="1"/>
  <c r="AG1281" i="8"/>
  <c r="AH1281" i="8" s="1"/>
  <c r="AG444" i="8"/>
  <c r="AH444" i="8" s="1"/>
  <c r="AG1501" i="8"/>
  <c r="AH1501" i="8" s="1"/>
  <c r="AG898" i="8"/>
  <c r="AH898" i="8" s="1"/>
  <c r="AG600" i="8"/>
  <c r="AH600" i="8" s="1"/>
  <c r="AG466" i="8"/>
  <c r="AH466" i="8" s="1"/>
  <c r="AG632" i="8"/>
  <c r="AH632" i="8" s="1"/>
  <c r="AG1116" i="8"/>
  <c r="AH1116" i="8" s="1"/>
  <c r="AG1082" i="8"/>
  <c r="AH1082" i="8" s="1"/>
  <c r="AG1491" i="8"/>
  <c r="AH1491" i="8" s="1"/>
  <c r="AG692" i="8"/>
  <c r="AH692" i="8" s="1"/>
  <c r="AG1246" i="8"/>
  <c r="AH1246" i="8" s="1"/>
  <c r="AG249" i="8"/>
  <c r="AH249" i="8" s="1"/>
  <c r="AG467" i="8"/>
  <c r="AH467" i="8" s="1"/>
  <c r="AG547" i="8"/>
  <c r="AH547" i="8" s="1"/>
  <c r="AG1433" i="8"/>
  <c r="AH1433" i="8" s="1"/>
  <c r="AG1184" i="8"/>
  <c r="AH1184" i="8" s="1"/>
  <c r="AG1405" i="8"/>
  <c r="AH1405" i="8" s="1"/>
  <c r="AG1227" i="8"/>
  <c r="AH1227" i="8" s="1"/>
  <c r="AG440" i="8"/>
  <c r="AH440" i="8" s="1"/>
  <c r="AG1366" i="8"/>
  <c r="AH1366" i="8" s="1"/>
  <c r="AG1244" i="8"/>
  <c r="AH1244" i="8" s="1"/>
  <c r="AG1297" i="8"/>
  <c r="AH1297" i="8" s="1"/>
  <c r="AG319" i="8"/>
  <c r="AH319" i="8" s="1"/>
  <c r="AG991" i="8"/>
  <c r="AH991" i="8" s="1"/>
  <c r="AG1007" i="8"/>
  <c r="AH1007" i="8" s="1"/>
  <c r="AG1132" i="8"/>
  <c r="AH1132" i="8" s="1"/>
  <c r="AG443" i="8"/>
  <c r="AH443" i="8" s="1"/>
  <c r="AG392" i="8"/>
  <c r="AH392" i="8" s="1"/>
  <c r="AG1177" i="8"/>
  <c r="AH1177" i="8" s="1"/>
  <c r="AG1093" i="8"/>
  <c r="AH1093" i="8" s="1"/>
  <c r="AG516" i="8"/>
  <c r="AH516" i="8" s="1"/>
  <c r="AG506" i="8"/>
  <c r="AH506" i="8" s="1"/>
  <c r="AG529" i="8"/>
  <c r="AH529" i="8" s="1"/>
  <c r="AG868" i="8"/>
  <c r="AH868" i="8" s="1"/>
  <c r="AG702" i="8"/>
  <c r="AH702" i="8" s="1"/>
  <c r="AG768" i="8"/>
  <c r="AH768" i="8" s="1"/>
  <c r="AG1340" i="8"/>
  <c r="AH1340" i="8" s="1"/>
  <c r="AG1258" i="8"/>
  <c r="AH1258" i="8" s="1"/>
  <c r="AG510" i="8"/>
  <c r="AH510" i="8" s="1"/>
  <c r="AG1194" i="8"/>
  <c r="AH1194" i="8" s="1"/>
  <c r="AG766" i="8"/>
  <c r="AH766" i="8" s="1"/>
  <c r="AG980" i="8"/>
  <c r="AH980" i="8" s="1"/>
  <c r="AG785" i="8"/>
  <c r="AH785" i="8" s="1"/>
  <c r="AG1101" i="8"/>
  <c r="AH1101" i="8" s="1"/>
  <c r="AG804" i="8"/>
  <c r="AH804" i="8" s="1"/>
  <c r="AG539" i="8"/>
  <c r="AH539" i="8" s="1"/>
  <c r="AG448" i="8"/>
  <c r="AH448" i="8" s="1"/>
  <c r="AG364" i="8"/>
  <c r="AH364" i="8" s="1"/>
  <c r="AG767" i="8"/>
  <c r="AH767" i="8" s="1"/>
  <c r="AG576" i="8"/>
  <c r="AH576" i="8" s="1"/>
  <c r="AG1322" i="8"/>
  <c r="AH1322" i="8" s="1"/>
  <c r="AG1494" i="8"/>
  <c r="AH1494" i="8" s="1"/>
  <c r="AG602" i="8"/>
  <c r="AH602" i="8" s="1"/>
  <c r="AG1379" i="8"/>
  <c r="AH1379" i="8" s="1"/>
  <c r="AG373" i="8"/>
  <c r="AH373" i="8" s="1"/>
  <c r="AG1269" i="8"/>
  <c r="AH1269" i="8" s="1"/>
  <c r="AG500" i="8"/>
  <c r="AH500" i="8" s="1"/>
  <c r="AG1004" i="8"/>
  <c r="AH1004" i="8" s="1"/>
  <c r="AG350" i="8"/>
  <c r="AH350" i="8" s="1"/>
  <c r="AG465" i="8"/>
  <c r="AH465" i="8" s="1"/>
  <c r="AG1469" i="8"/>
  <c r="AH1469" i="8" s="1"/>
  <c r="AG582" i="8"/>
  <c r="AH582" i="8" s="1"/>
  <c r="AG1512" i="8"/>
  <c r="AH1512" i="8" s="1"/>
  <c r="AG366" i="8"/>
  <c r="AH366" i="8" s="1"/>
  <c r="AG620" i="8"/>
  <c r="AH620" i="8" s="1"/>
  <c r="AG1114" i="8"/>
  <c r="AH1114" i="8" s="1"/>
  <c r="AG225" i="8"/>
  <c r="AH225" i="8" s="1"/>
  <c r="AG1240" i="8"/>
  <c r="AH1240" i="8" s="1"/>
  <c r="AG728" i="8"/>
  <c r="AH728" i="8" s="1"/>
  <c r="AG1355" i="8"/>
  <c r="AH1355" i="8" s="1"/>
  <c r="AG704" i="8"/>
  <c r="AH704" i="8" s="1"/>
  <c r="AG904" i="8"/>
  <c r="AH904" i="8" s="1"/>
  <c r="AG450" i="8"/>
  <c r="AH450" i="8" s="1"/>
  <c r="AG237" i="8"/>
  <c r="AH237" i="8" s="1"/>
  <c r="AG334" i="8"/>
  <c r="AH334" i="8" s="1"/>
  <c r="AG848" i="8"/>
  <c r="AH848" i="8" s="1"/>
  <c r="AG652" i="8"/>
  <c r="AH652" i="8" s="1"/>
  <c r="AG482" i="8"/>
  <c r="AH482" i="8" s="1"/>
  <c r="AG1036" i="8"/>
  <c r="AH1036" i="8" s="1"/>
  <c r="AG1033" i="8"/>
  <c r="AH1033" i="8" s="1"/>
  <c r="AG588" i="8"/>
  <c r="AH588" i="8" s="1"/>
  <c r="AG240" i="8"/>
  <c r="AH240" i="8" s="1"/>
  <c r="AG708" i="8"/>
  <c r="AH708" i="8" s="1"/>
  <c r="AG487" i="8"/>
  <c r="AH487" i="8" s="1"/>
  <c r="AG882" i="8"/>
  <c r="AH882" i="8" s="1"/>
  <c r="AG940" i="8"/>
  <c r="AH940" i="8" s="1"/>
  <c r="AG1195" i="8"/>
  <c r="AH1195" i="8" s="1"/>
  <c r="AG554" i="8"/>
  <c r="AH554" i="8" s="1"/>
  <c r="AG608" i="8"/>
  <c r="AH608" i="8" s="1"/>
  <c r="AG997" i="8"/>
  <c r="AH997" i="8" s="1"/>
  <c r="AG429" i="8"/>
  <c r="AH429" i="8" s="1"/>
  <c r="AG499" i="8"/>
  <c r="AH499" i="8" s="1"/>
  <c r="AG586" i="8"/>
  <c r="AH586" i="8" s="1"/>
  <c r="AG865" i="8"/>
  <c r="AH865" i="8" s="1"/>
  <c r="AG795" i="8"/>
  <c r="AH795" i="8" s="1"/>
  <c r="AG793" i="8"/>
  <c r="AH793" i="8" s="1"/>
  <c r="AG497" i="8"/>
  <c r="AH497" i="8" s="1"/>
  <c r="AG285" i="8"/>
  <c r="AH285" i="8" s="1"/>
  <c r="AG1458" i="8"/>
  <c r="AH1458" i="8" s="1"/>
  <c r="AG452" i="8"/>
  <c r="AH452" i="8" s="1"/>
  <c r="AG822" i="8"/>
  <c r="AH822" i="8" s="1"/>
  <c r="AG754" i="8"/>
  <c r="AH754" i="8" s="1"/>
  <c r="AG386" i="8"/>
  <c r="AH386" i="8" s="1"/>
  <c r="AG1014" i="8"/>
  <c r="AH1014" i="8" s="1"/>
  <c r="AG856" i="8"/>
  <c r="AH856" i="8" s="1"/>
  <c r="AG762" i="8"/>
  <c r="AH762" i="8" s="1"/>
  <c r="AG815" i="8"/>
  <c r="AH815" i="8" s="1"/>
  <c r="AG337" i="8"/>
  <c r="AH337" i="8" s="1"/>
  <c r="AG557" i="8"/>
  <c r="AH557" i="8" s="1"/>
  <c r="AG1397" i="8"/>
  <c r="AH1397" i="8" s="1"/>
  <c r="AG411" i="8"/>
  <c r="AH411" i="8" s="1"/>
  <c r="AG540" i="8"/>
  <c r="AH540" i="8" s="1"/>
  <c r="AG636" i="8"/>
  <c r="AH636" i="8" s="1"/>
  <c r="AG1109" i="8"/>
  <c r="AH1109" i="8" s="1"/>
  <c r="AG422" i="8"/>
  <c r="AH422" i="8" s="1"/>
  <c r="AG790" i="8"/>
  <c r="AH790" i="8" s="1"/>
  <c r="AG772" i="8"/>
  <c r="AH772" i="8" s="1"/>
  <c r="AG520" i="8"/>
  <c r="AH520" i="8" s="1"/>
  <c r="AG635" i="8"/>
  <c r="AH635" i="8" s="1"/>
  <c r="AG1425" i="8"/>
  <c r="AH1425" i="8" s="1"/>
  <c r="AG929" i="8"/>
  <c r="AH929" i="8" s="1"/>
  <c r="AG297" i="8"/>
  <c r="AH297" i="8" s="1"/>
  <c r="AG368" i="8"/>
  <c r="AH368" i="8" s="1"/>
  <c r="AG1111" i="8"/>
  <c r="AH1111" i="8" s="1"/>
  <c r="AG679" i="8"/>
  <c r="AH679" i="8" s="1"/>
  <c r="AG731" i="8"/>
  <c r="AH731" i="8" s="1"/>
  <c r="AG530" i="8"/>
  <c r="AH530" i="8" s="1"/>
  <c r="AG818" i="8"/>
  <c r="AH818" i="8" s="1"/>
  <c r="AG1472" i="8"/>
  <c r="AH1472" i="8" s="1"/>
  <c r="AG1100" i="8"/>
  <c r="AH1100" i="8" s="1"/>
  <c r="AG1505" i="8"/>
  <c r="AH1505" i="8" s="1"/>
  <c r="AG935" i="8"/>
  <c r="AH935" i="8" s="1"/>
  <c r="AG1430" i="8"/>
  <c r="AH1430" i="8" s="1"/>
  <c r="AG442" i="8"/>
  <c r="AH442" i="8" s="1"/>
  <c r="AG616" i="8"/>
  <c r="AH616" i="8" s="1"/>
  <c r="AG1377" i="8"/>
  <c r="AH1377" i="8" s="1"/>
  <c r="AG1223" i="8"/>
  <c r="AH1223" i="8" s="1"/>
  <c r="AG1003" i="8"/>
  <c r="AH1003" i="8" s="1"/>
  <c r="AG1360" i="8"/>
  <c r="AH1360" i="8" s="1"/>
  <c r="AG1032" i="8"/>
  <c r="AH1032" i="8" s="1"/>
  <c r="AG1202" i="8"/>
  <c r="AH1202" i="8" s="1"/>
  <c r="AG666" i="8"/>
  <c r="AH666" i="8" s="1"/>
  <c r="AG376" i="8"/>
  <c r="AH376" i="8" s="1"/>
  <c r="AG1370" i="8"/>
  <c r="AH1370" i="8" s="1"/>
  <c r="AG783" i="8"/>
  <c r="AH783" i="8" s="1"/>
  <c r="AG786" i="8"/>
  <c r="AH786" i="8" s="1"/>
  <c r="AG888" i="8"/>
  <c r="AH888" i="8" s="1"/>
  <c r="AG1016" i="8"/>
  <c r="AH1016" i="8" s="1"/>
  <c r="AG973" i="8"/>
  <c r="AH973" i="8" s="1"/>
  <c r="AG668" i="8"/>
  <c r="AH668" i="8" s="1"/>
  <c r="AG782" i="8"/>
  <c r="AH782" i="8" s="1"/>
  <c r="AG1118" i="8"/>
  <c r="AH1118" i="8" s="1"/>
  <c r="AG774" i="8"/>
  <c r="AH774" i="8" s="1"/>
  <c r="AG1038" i="8"/>
  <c r="AH1038" i="8" s="1"/>
  <c r="AG1248" i="8"/>
  <c r="AH1248" i="8" s="1"/>
  <c r="AG1211" i="8"/>
  <c r="AH1211" i="8" s="1"/>
  <c r="AG480" i="8"/>
  <c r="AH480" i="8" s="1"/>
  <c r="AG1144" i="8"/>
  <c r="AH1144" i="8" s="1"/>
  <c r="AG812" i="8"/>
  <c r="AH812" i="8" s="1"/>
  <c r="AG503" i="8"/>
  <c r="AH503" i="8" s="1"/>
  <c r="AG552" i="8"/>
  <c r="AH552" i="8" s="1"/>
  <c r="AG824" i="8"/>
  <c r="AH824" i="8" s="1"/>
  <c r="AG928" i="8"/>
  <c r="AH928" i="8" s="1"/>
  <c r="AG662" i="8"/>
  <c r="AH662" i="8" s="1"/>
  <c r="AG354" i="8"/>
  <c r="AH354" i="8" s="1"/>
  <c r="AG751" i="8"/>
  <c r="AH751" i="8" s="1"/>
  <c r="AG1180" i="8"/>
  <c r="AH1180" i="8" s="1"/>
  <c r="AG382" i="8"/>
  <c r="AH382" i="8" s="1"/>
  <c r="AG1486" i="8"/>
  <c r="AH1486" i="8" s="1"/>
  <c r="AG722" i="8"/>
  <c r="AH722" i="8" s="1"/>
  <c r="AG828" i="8"/>
  <c r="AH828" i="8" s="1"/>
  <c r="AG1103" i="8"/>
  <c r="AH1103" i="8" s="1"/>
  <c r="AG1327" i="8"/>
  <c r="AH1327" i="8" s="1"/>
  <c r="AG1284" i="8"/>
  <c r="AH1284" i="8" s="1"/>
  <c r="AG1046" i="8"/>
  <c r="AH1046" i="8" s="1"/>
  <c r="AG1318" i="8"/>
  <c r="AH1318" i="8" s="1"/>
  <c r="AG819" i="8"/>
  <c r="AH819" i="8" s="1"/>
  <c r="AG560" i="8"/>
  <c r="AH560" i="8" s="1"/>
  <c r="AG232" i="8"/>
  <c r="AH232" i="8" s="1"/>
  <c r="AG683" i="8"/>
  <c r="AH683" i="8" s="1"/>
  <c r="AG219" i="8"/>
  <c r="AH219" i="8" s="1"/>
  <c r="AG414" i="8"/>
  <c r="AH414" i="8" s="1"/>
  <c r="AG719" i="8"/>
  <c r="AH719" i="8" s="1"/>
  <c r="AG513" i="8"/>
  <c r="AH513" i="8" s="1"/>
  <c r="AG1133" i="8"/>
  <c r="AH1133" i="8" s="1"/>
  <c r="AG713" i="8"/>
  <c r="AH713" i="8" s="1"/>
  <c r="AG1452" i="8"/>
  <c r="AH1452" i="8" s="1"/>
  <c r="AG1024" i="8"/>
  <c r="AH1024" i="8" s="1"/>
  <c r="AG262" i="8"/>
  <c r="AH262" i="8" s="1"/>
  <c r="AG250" i="8"/>
  <c r="AH250" i="8" s="1"/>
  <c r="AG895" i="8"/>
  <c r="AH895" i="8" s="1"/>
  <c r="AG338" i="8"/>
  <c r="AH338" i="8" s="1"/>
  <c r="AG570" i="8"/>
  <c r="AH570" i="8" s="1"/>
  <c r="AG1400" i="8"/>
  <c r="AH1400" i="8" s="1"/>
  <c r="AG264" i="8"/>
  <c r="AH264" i="8" s="1"/>
  <c r="AG927" i="8"/>
  <c r="AH927" i="8" s="1"/>
  <c r="AG525" i="8"/>
  <c r="AH525" i="8" s="1"/>
  <c r="AG680" i="8"/>
  <c r="AH680" i="8" s="1"/>
  <c r="AG1017" i="8"/>
  <c r="AH1017" i="8" s="1"/>
  <c r="AG479" i="8"/>
  <c r="AH479" i="8" s="1"/>
  <c r="AG257" i="8"/>
  <c r="AH257" i="8" s="1"/>
  <c r="AG228" i="8"/>
  <c r="AH228" i="8" s="1"/>
  <c r="AG1183" i="8"/>
  <c r="AH1183" i="8" s="1"/>
  <c r="AG621" i="8"/>
  <c r="AH621" i="8" s="1"/>
  <c r="AG967" i="8"/>
  <c r="AH967" i="8" s="1"/>
  <c r="AG469" i="8"/>
  <c r="AH469" i="8" s="1"/>
  <c r="AG367" i="8"/>
  <c r="AH367" i="8" s="1"/>
  <c r="AG427" i="8"/>
  <c r="AH427" i="8" s="1"/>
  <c r="AG420" i="8"/>
  <c r="AH420" i="8" s="1"/>
  <c r="AG1508" i="8"/>
  <c r="AH1508" i="8" s="1"/>
  <c r="AG508" i="8"/>
  <c r="AH508" i="8" s="1"/>
  <c r="AG839" i="8"/>
  <c r="AH839" i="8" s="1"/>
  <c r="AG685" i="8"/>
  <c r="AH685" i="8" s="1"/>
  <c r="AG377" i="8"/>
  <c r="AH377" i="8" s="1"/>
  <c r="AG315" i="8"/>
  <c r="AH315" i="8" s="1"/>
  <c r="AG269" i="8"/>
  <c r="AH269" i="8" s="1"/>
  <c r="AG332" i="8"/>
  <c r="AH332" i="8" s="1"/>
  <c r="AG1126" i="8"/>
  <c r="AH1126" i="8" s="1"/>
  <c r="AG883" i="8"/>
  <c r="AH883" i="8" s="1"/>
  <c r="AG502" i="8"/>
  <c r="AH502" i="8" s="1"/>
  <c r="AG698" i="8"/>
  <c r="AH698" i="8" s="1"/>
  <c r="AG844" i="8"/>
  <c r="AH844" i="8" s="1"/>
  <c r="AG1029" i="8"/>
  <c r="AH1029" i="8" s="1"/>
  <c r="AG629" i="8"/>
  <c r="AH629" i="8" s="1"/>
  <c r="AG784" i="8"/>
  <c r="AH784" i="8" s="1"/>
  <c r="AG294" i="8"/>
  <c r="AH294" i="8" s="1"/>
  <c r="AG1253" i="8"/>
  <c r="AH1253" i="8" s="1"/>
  <c r="AG911" i="8"/>
  <c r="AH911" i="8" s="1"/>
  <c r="AG1455" i="8"/>
  <c r="AH1455" i="8" s="1"/>
  <c r="AG826" i="8"/>
  <c r="AH826" i="8" s="1"/>
  <c r="AG1148" i="8"/>
  <c r="AH1148" i="8" s="1"/>
  <c r="AG1344" i="8"/>
  <c r="AH1344" i="8" s="1"/>
  <c r="AG712" i="8"/>
  <c r="AH712" i="8" s="1"/>
  <c r="AG1205" i="8"/>
  <c r="AH1205" i="8" s="1"/>
  <c r="AG517" i="8"/>
  <c r="AH517" i="8" s="1"/>
  <c r="AG716" i="8"/>
  <c r="AH716" i="8" s="1"/>
  <c r="AG832" i="8"/>
  <c r="AH832" i="8" s="1"/>
  <c r="AG852" i="8"/>
  <c r="AH852" i="8" s="1"/>
  <c r="AG975" i="8"/>
  <c r="AH975" i="8" s="1"/>
  <c r="AG293" i="8"/>
  <c r="AH293" i="8" s="1"/>
  <c r="AG410" i="8"/>
  <c r="AH410" i="8" s="1"/>
  <c r="AG577" i="8"/>
  <c r="AH577" i="8" s="1"/>
  <c r="AG327" i="8"/>
  <c r="AH327" i="8" s="1"/>
  <c r="AG1123" i="8"/>
  <c r="AH1123" i="8" s="1"/>
  <c r="AG1025" i="8"/>
  <c r="AH1025" i="8" s="1"/>
  <c r="AG1351" i="8"/>
  <c r="AH1351" i="8" s="1"/>
  <c r="AG275" i="8"/>
  <c r="AH275" i="8" s="1"/>
  <c r="AG876" i="8"/>
  <c r="AH876" i="8" s="1"/>
  <c r="AG242" i="8"/>
  <c r="AH242" i="8" s="1"/>
  <c r="AG457" i="8"/>
  <c r="AH457" i="8" s="1"/>
  <c r="AG601" i="8"/>
  <c r="AH601" i="8" s="1"/>
  <c r="AG974" i="8"/>
  <c r="AH974" i="8" s="1"/>
  <c r="AG1421" i="8"/>
  <c r="AH1421" i="8" s="1"/>
  <c r="AG288" i="8"/>
  <c r="AH288" i="8" s="1"/>
  <c r="AG1460" i="8"/>
  <c r="AH1460" i="8" s="1"/>
  <c r="AG1423" i="8"/>
  <c r="AH1423" i="8" s="1"/>
  <c r="AG468" i="8"/>
  <c r="AH468" i="8" s="1"/>
  <c r="AG1072" i="8"/>
  <c r="AH1072" i="8" s="1"/>
  <c r="AG1164" i="8"/>
  <c r="AH1164" i="8" s="1"/>
  <c r="AG611" i="8"/>
  <c r="AH611" i="8" s="1"/>
  <c r="AG1136" i="8"/>
  <c r="AH1136" i="8" s="1"/>
  <c r="AG1069" i="8"/>
  <c r="AH1069" i="8" s="1"/>
  <c r="AG1238" i="8"/>
  <c r="AH1238" i="8" s="1"/>
  <c r="AG272" i="8"/>
  <c r="AH272" i="8" s="1"/>
  <c r="AG1037" i="8"/>
  <c r="AH1037" i="8" s="1"/>
  <c r="AG349" i="8"/>
  <c r="AH349" i="8" s="1"/>
  <c r="AG1257" i="8"/>
  <c r="AH1257" i="8" s="1"/>
  <c r="AG505" i="8"/>
  <c r="AH505" i="8" s="1"/>
  <c r="AG314" i="8"/>
  <c r="AH314" i="8" s="1"/>
  <c r="AG908" i="8"/>
  <c r="AH908" i="8" s="1"/>
  <c r="AG246" i="8"/>
  <c r="AH246" i="8" s="1"/>
  <c r="AG416" i="8"/>
  <c r="AH416" i="8" s="1"/>
  <c r="AG649" i="8"/>
  <c r="AH649" i="8" s="1"/>
  <c r="AG1259" i="8"/>
  <c r="AH1259" i="8" s="1"/>
  <c r="AG965" i="8"/>
  <c r="AH965" i="8" s="1"/>
  <c r="AG1084" i="8"/>
  <c r="AH1084" i="8" s="1"/>
  <c r="AG834" i="8"/>
  <c r="AH834" i="8" s="1"/>
  <c r="AG773" i="8"/>
  <c r="AH773" i="8" s="1"/>
  <c r="AG917" i="8"/>
  <c r="AH917" i="8" s="1"/>
  <c r="AG371" i="8"/>
  <c r="AH371" i="8" s="1"/>
  <c r="AG966" i="8"/>
  <c r="AH966" i="8" s="1"/>
  <c r="AG458" i="8"/>
  <c r="AH458" i="8" s="1"/>
  <c r="AG674" i="8"/>
  <c r="AH674" i="8" s="1"/>
  <c r="AG1221" i="8"/>
  <c r="AH1221" i="8" s="1"/>
  <c r="AG1412" i="8"/>
  <c r="AH1412" i="8" s="1"/>
  <c r="AG1506" i="8"/>
  <c r="AH1506" i="8" s="1"/>
  <c r="AG1507" i="8"/>
  <c r="AH1507" i="8" s="1"/>
  <c r="AG1384" i="8"/>
  <c r="AH1384" i="8" s="1"/>
  <c r="AG404" i="8"/>
  <c r="AH404" i="8" s="1"/>
  <c r="AG1250" i="8"/>
  <c r="AH1250" i="8" s="1"/>
  <c r="AG290" i="8"/>
  <c r="AH290" i="8" s="1"/>
  <c r="AG810" i="8"/>
  <c r="AH810" i="8" s="1"/>
  <c r="AG977" i="8"/>
  <c r="AH977" i="8" s="1"/>
  <c r="AG718" i="8"/>
  <c r="AH718" i="8" s="1"/>
  <c r="AG344" i="8"/>
  <c r="AH344" i="8" s="1"/>
  <c r="AG1410" i="8"/>
  <c r="AH1410" i="8" s="1"/>
  <c r="AG1201" i="8"/>
  <c r="AH1201" i="8" s="1"/>
  <c r="AG873" i="8"/>
  <c r="AH873" i="8" s="1"/>
  <c r="AG325" i="8"/>
  <c r="AH325" i="8" s="1"/>
  <c r="AG732" i="8"/>
  <c r="AH732" i="8" s="1"/>
  <c r="AG378" i="8"/>
  <c r="AH378" i="8" s="1"/>
  <c r="AG214" i="8"/>
  <c r="AH214" i="8" s="1"/>
  <c r="AG957" i="8"/>
  <c r="AH957" i="8" s="1"/>
  <c r="AG779" i="8"/>
  <c r="AH779" i="8" s="1"/>
  <c r="AG726" i="8"/>
  <c r="AH726" i="8" s="1"/>
  <c r="AG627" i="8"/>
  <c r="AH627" i="8" s="1"/>
  <c r="AG580" i="8"/>
  <c r="AH580" i="8" s="1"/>
  <c r="AG1454" i="8"/>
  <c r="AH1454" i="8" s="1"/>
  <c r="AG721" i="8"/>
  <c r="AH721" i="8" s="1"/>
  <c r="AG1242" i="8"/>
  <c r="AH1242" i="8" s="1"/>
  <c r="AG1230" i="8"/>
  <c r="AH1230" i="8" s="1"/>
  <c r="AG229" i="8"/>
  <c r="AH229" i="8" s="1"/>
  <c r="AG282" i="8"/>
  <c r="AH282" i="8" s="1"/>
  <c r="AG753" i="8"/>
  <c r="AH753" i="8" s="1"/>
  <c r="AG419" i="8"/>
  <c r="AH419" i="8" s="1"/>
  <c r="AG750" i="8"/>
  <c r="AH750" i="8" s="1"/>
  <c r="AG1311" i="8"/>
  <c r="AH1311" i="8" s="1"/>
  <c r="AG426" i="8"/>
  <c r="AH426" i="8" s="1"/>
  <c r="AG584" i="8"/>
  <c r="AH584" i="8" s="1"/>
  <c r="AG959" i="8"/>
  <c r="AH959" i="8" s="1"/>
  <c r="AG287" i="8"/>
  <c r="AH287" i="8" s="1"/>
  <c r="AG743" i="8"/>
  <c r="AH743" i="8" s="1"/>
  <c r="AG1262" i="8"/>
  <c r="AH1262" i="8" s="1"/>
  <c r="AG235" i="8"/>
  <c r="AH235" i="8" s="1"/>
  <c r="AG218" i="8"/>
  <c r="AH218" i="8" s="1"/>
  <c r="AG1187" i="8"/>
  <c r="AH1187" i="8" s="1"/>
  <c r="AG1153" i="8"/>
  <c r="AH1153" i="8" s="1"/>
  <c r="AG592" i="8"/>
  <c r="AH592" i="8" s="1"/>
  <c r="AG1055" i="8"/>
  <c r="AH1055" i="8" s="1"/>
  <c r="AG821" i="8"/>
  <c r="AH821" i="8" s="1"/>
  <c r="AG561" i="8"/>
  <c r="AH561" i="8" s="1"/>
  <c r="AG1415" i="8"/>
  <c r="AH1415" i="8" s="1"/>
  <c r="AG307" i="8"/>
  <c r="AH307" i="8" s="1"/>
  <c r="AG678" i="8"/>
  <c r="AH678" i="8" s="1"/>
  <c r="AG933" i="8"/>
  <c r="AH933" i="8" s="1"/>
  <c r="AG1373" i="8"/>
  <c r="AH1373" i="8" s="1"/>
  <c r="AG1305" i="8"/>
  <c r="AH1305" i="8" s="1"/>
  <c r="AG514" i="8"/>
  <c r="AH514" i="8" s="1"/>
  <c r="AG379" i="8"/>
  <c r="AH379" i="8" s="1"/>
  <c r="AG421" i="8"/>
  <c r="AH421" i="8" s="1"/>
  <c r="AG347" i="8"/>
  <c r="AH347" i="8" s="1"/>
  <c r="AG781" i="8"/>
  <c r="AH781" i="8" s="1"/>
  <c r="AG316" i="8"/>
  <c r="AH316" i="8" s="1"/>
  <c r="AG604" i="8"/>
  <c r="AH604" i="8" s="1"/>
  <c r="AG1428" i="8"/>
  <c r="AH1428" i="8" s="1"/>
  <c r="AG1030" i="8"/>
  <c r="AH1030" i="8" s="1"/>
  <c r="AG393" i="8"/>
  <c r="AH393" i="8" s="1"/>
  <c r="AG609" i="8"/>
  <c r="AH609" i="8" s="1"/>
  <c r="AG1266" i="8"/>
  <c r="AH1266" i="8" s="1"/>
  <c r="AG760" i="8"/>
  <c r="AH760" i="8" s="1"/>
  <c r="AG535" i="8"/>
  <c r="AH535" i="8" s="1"/>
  <c r="AG527" i="8"/>
  <c r="AH527" i="8" s="1"/>
  <c r="AG874" i="8"/>
  <c r="AH874" i="8" s="1"/>
  <c r="AG1095" i="8"/>
  <c r="AH1095" i="8" s="1"/>
  <c r="AG358" i="8"/>
  <c r="AH358" i="8" s="1"/>
  <c r="AG1142" i="8"/>
  <c r="AH1142" i="8" s="1"/>
  <c r="AG372" i="8"/>
  <c r="AH372" i="8" s="1"/>
  <c r="AG1087" i="8"/>
  <c r="AH1087" i="8" s="1"/>
  <c r="AG1170" i="8"/>
  <c r="AH1170" i="8" s="1"/>
  <c r="AG1097" i="8"/>
  <c r="AH1097" i="8" s="1"/>
  <c r="AG1478" i="8"/>
  <c r="AH1478" i="8" s="1"/>
  <c r="AG612" i="8"/>
  <c r="AH612" i="8" s="1"/>
  <c r="AG591" i="8"/>
  <c r="AH591" i="8" s="1"/>
  <c r="AG1120" i="8"/>
  <c r="AH1120" i="8" s="1"/>
  <c r="AG863" i="8"/>
  <c r="AH863" i="8" s="1"/>
  <c r="AG563" i="8"/>
  <c r="AH563" i="8" s="1"/>
  <c r="AG1011" i="8"/>
  <c r="AH1011" i="8" s="1"/>
  <c r="AG1365" i="8"/>
  <c r="AH1365" i="8" s="1"/>
  <c r="AG538" i="8"/>
  <c r="AH538" i="8" s="1"/>
  <c r="AG1231" i="8"/>
  <c r="AH1231" i="8" s="1"/>
  <c r="AG434" i="8"/>
  <c r="AH434" i="8" s="1"/>
  <c r="AG971" i="8"/>
  <c r="AH971" i="8" s="1"/>
  <c r="AG439" i="8"/>
  <c r="AH439" i="8" s="1"/>
  <c r="AG317" i="8"/>
  <c r="AH317" i="8" s="1"/>
  <c r="AG1342" i="8"/>
  <c r="AH1342" i="8" s="1"/>
  <c r="AG658" i="8"/>
  <c r="AH658" i="8" s="1"/>
  <c r="AG423" i="8"/>
  <c r="AH423" i="8" s="1"/>
  <c r="AG1485" i="8"/>
  <c r="AH1485" i="8" s="1"/>
  <c r="AG1341" i="8"/>
  <c r="AH1341" i="8" s="1"/>
  <c r="AG1475" i="8"/>
  <c r="AH1475" i="8" s="1"/>
  <c r="AG715" i="8"/>
  <c r="AH715" i="8" s="1"/>
  <c r="AG624" i="8"/>
  <c r="AH624" i="8" s="1"/>
  <c r="AG234" i="8"/>
  <c r="AH234" i="8" s="1"/>
  <c r="AG494" i="8"/>
  <c r="AH494" i="8" s="1"/>
  <c r="AG1171" i="8"/>
  <c r="AH1171" i="8" s="1"/>
  <c r="AG1106" i="8"/>
  <c r="AH1106" i="8" s="1"/>
  <c r="AG1364" i="8"/>
  <c r="AH1364" i="8" s="1"/>
  <c r="AG488" i="8"/>
  <c r="AH488" i="8" s="1"/>
  <c r="AG634" i="8"/>
  <c r="AH634" i="8" s="1"/>
  <c r="AG827" i="8"/>
  <c r="AH827" i="8" s="1"/>
  <c r="AG512" i="8"/>
  <c r="AH512" i="8" s="1"/>
  <c r="AG164" i="8"/>
  <c r="AH164" i="8" s="1"/>
  <c r="AG302" i="8"/>
  <c r="AH302" i="8" s="1"/>
  <c r="AG1406" i="8"/>
  <c r="AH1406" i="8" s="1"/>
  <c r="AG308" i="8"/>
  <c r="AH308" i="8" s="1"/>
  <c r="AG1031" i="8"/>
  <c r="AH1031" i="8" s="1"/>
  <c r="AG283" i="8"/>
  <c r="AH283" i="8" s="1"/>
  <c r="AG1066" i="8"/>
  <c r="AH1066" i="8" s="1"/>
  <c r="AG135" i="8"/>
  <c r="AH135" i="8" s="1"/>
  <c r="AG1129" i="8"/>
  <c r="AH1129" i="8" s="1"/>
  <c r="AG1490" i="8"/>
  <c r="AH1490" i="8" s="1"/>
  <c r="AG733" i="8"/>
  <c r="AH733" i="8" s="1"/>
  <c r="AG983" i="8"/>
  <c r="AH983" i="8" s="1"/>
  <c r="AG348" i="8"/>
  <c r="AH348" i="8" s="1"/>
  <c r="AG1392" i="8"/>
  <c r="AH1392" i="8" s="1"/>
  <c r="AG682" i="8"/>
  <c r="AH682" i="8" s="1"/>
  <c r="AG1175" i="8"/>
  <c r="AH1175" i="8" s="1"/>
  <c r="AG639" i="8"/>
  <c r="AH639" i="8" s="1"/>
  <c r="AG206" i="8"/>
  <c r="AH206" i="8" s="1"/>
  <c r="AG831" i="8"/>
  <c r="AH831" i="8" s="1"/>
  <c r="AG456" i="8"/>
  <c r="AH456" i="8" s="1"/>
  <c r="AG878" i="8"/>
  <c r="AH878" i="8" s="1"/>
  <c r="AG836" i="8"/>
  <c r="AH836" i="8" s="1"/>
  <c r="AG1112" i="8"/>
  <c r="AH1112" i="8" s="1"/>
  <c r="AG121" i="8"/>
  <c r="AH121" i="8" s="1"/>
  <c r="AG1247" i="8"/>
  <c r="AH1247" i="8" s="1"/>
  <c r="AG281" i="8"/>
  <c r="AH281" i="8" s="1"/>
  <c r="AG665" i="8"/>
  <c r="AH665" i="8" s="1"/>
  <c r="AG813" i="8"/>
  <c r="AH813" i="8" s="1"/>
  <c r="AG360" i="8"/>
  <c r="AH360" i="8" s="1"/>
  <c r="AG323" i="8"/>
  <c r="AH323" i="8" s="1"/>
  <c r="AG187" i="8"/>
  <c r="AH187" i="8" s="1"/>
  <c r="AG581" i="8"/>
  <c r="AH581" i="8" s="1"/>
  <c r="AG194" i="8"/>
  <c r="AH194" i="8" s="1"/>
  <c r="AG340" i="8"/>
  <c r="AH340" i="8" s="1"/>
  <c r="AG1185" i="8"/>
  <c r="AH1185" i="8" s="1"/>
  <c r="AG1249" i="8"/>
  <c r="AH1249" i="8" s="1"/>
  <c r="AG328" i="8"/>
  <c r="AH328" i="8" s="1"/>
  <c r="AG710" i="8"/>
  <c r="AH710" i="8" s="1"/>
  <c r="AG1000" i="8"/>
  <c r="AH1000" i="8" s="1"/>
  <c r="AG1252" i="8"/>
  <c r="AH1252" i="8" s="1"/>
  <c r="AG274" i="8"/>
  <c r="AH274" i="8" s="1"/>
  <c r="AG303" i="8"/>
  <c r="AH303" i="8" s="1"/>
  <c r="AG261" i="8"/>
  <c r="AH261" i="8" s="1"/>
  <c r="AG1064" i="8"/>
  <c r="AH1064" i="8" s="1"/>
  <c r="AG916" i="8"/>
  <c r="AH916" i="8" s="1"/>
  <c r="AG623" i="8"/>
  <c r="AH623" i="8" s="1"/>
  <c r="AG1386" i="8"/>
  <c r="AH1386" i="8" s="1"/>
  <c r="AG1054" i="8"/>
  <c r="AH1054" i="8" s="1"/>
  <c r="AG1350" i="8"/>
  <c r="AH1350" i="8" s="1"/>
  <c r="AG1330" i="8"/>
  <c r="AH1330" i="8" s="1"/>
  <c r="AG1261" i="8"/>
  <c r="AH1261" i="8" s="1"/>
  <c r="AG341" i="8"/>
  <c r="AH341" i="8" s="1"/>
  <c r="AG267" i="8"/>
  <c r="AH267" i="8" s="1"/>
  <c r="AG1279" i="8"/>
  <c r="AH1279" i="8" s="1"/>
  <c r="AG808" i="8"/>
  <c r="AH808" i="8" s="1"/>
  <c r="AG462" i="8"/>
  <c r="AH462" i="8" s="1"/>
  <c r="AG447" i="8"/>
  <c r="AH447" i="8" s="1"/>
  <c r="AG1293" i="8"/>
  <c r="AH1293" i="8" s="1"/>
  <c r="AG693" i="8"/>
  <c r="AH693" i="8" s="1"/>
  <c r="AG1174" i="8"/>
  <c r="AH1174" i="8" s="1"/>
  <c r="AG919" i="8"/>
  <c r="AH919" i="8" s="1"/>
  <c r="AG1298" i="8"/>
  <c r="AH1298" i="8" s="1"/>
  <c r="AG1222" i="8"/>
  <c r="AH1222" i="8" s="1"/>
  <c r="AG248" i="8"/>
  <c r="AH248" i="8" s="1"/>
  <c r="AG279" i="8"/>
  <c r="AH279" i="8" s="1"/>
  <c r="AG830" i="8"/>
  <c r="AH830" i="8" s="1"/>
  <c r="AG401" i="8"/>
  <c r="AH401" i="8" s="1"/>
  <c r="AG102" i="8"/>
  <c r="AH102" i="8" s="1"/>
  <c r="AG91" i="8"/>
  <c r="AH91" i="8" s="1"/>
  <c r="AG748" i="8"/>
  <c r="AH748" i="8" s="1"/>
  <c r="AG1027" i="8"/>
  <c r="AH1027" i="8" s="1"/>
  <c r="AG1229" i="8"/>
  <c r="AH1229" i="8" s="1"/>
  <c r="AG216" i="8"/>
  <c r="AH216" i="8" s="1"/>
  <c r="AG972" i="8"/>
  <c r="AH972" i="8" s="1"/>
  <c r="AG654" i="8"/>
  <c r="AH654" i="8" s="1"/>
  <c r="AG1263" i="8"/>
  <c r="AH1263" i="8" s="1"/>
  <c r="AG496" i="8"/>
  <c r="AH496" i="8" s="1"/>
  <c r="AG1228" i="8"/>
  <c r="AH1228" i="8" s="1"/>
  <c r="AG151" i="8"/>
  <c r="AH151" i="8" s="1"/>
  <c r="AG691" i="8"/>
  <c r="AH691" i="8" s="1"/>
  <c r="AG1375" i="8"/>
  <c r="AH1375" i="8" s="1"/>
  <c r="AG1372" i="8"/>
  <c r="AH1372" i="8" s="1"/>
  <c r="AG838" i="8"/>
  <c r="AH838" i="8" s="1"/>
  <c r="AG850" i="8"/>
  <c r="AH850" i="8" s="1"/>
  <c r="AG550" i="8"/>
  <c r="AH550" i="8" s="1"/>
  <c r="AG199" i="8"/>
  <c r="AH199" i="8" s="1"/>
  <c r="AG992" i="8"/>
  <c r="AH992" i="8" s="1"/>
  <c r="AG94" i="8"/>
  <c r="AH94" i="8" s="1"/>
  <c r="AG1480" i="8"/>
  <c r="AH1480" i="8" s="1"/>
  <c r="AG255" i="8"/>
  <c r="AH255" i="8" s="1"/>
  <c r="AG1347" i="8"/>
  <c r="AH1347" i="8" s="1"/>
  <c r="AG780" i="8"/>
  <c r="AH780" i="8" s="1"/>
  <c r="AG690" i="8"/>
  <c r="AH690" i="8" s="1"/>
  <c r="AG631" i="8"/>
  <c r="AH631" i="8" s="1"/>
  <c r="AG1278" i="8"/>
  <c r="AH1278" i="8" s="1"/>
  <c r="AG407" i="8"/>
  <c r="AH407" i="8" s="1"/>
  <c r="AG413" i="8"/>
  <c r="AH413" i="8" s="1"/>
  <c r="AG167" i="8"/>
  <c r="AH167" i="8" s="1"/>
  <c r="AG711" i="8"/>
  <c r="AH711" i="8" s="1"/>
  <c r="AG1283" i="8"/>
  <c r="AH1283" i="8" s="1"/>
  <c r="AG1439" i="8"/>
  <c r="AH1439" i="8" s="1"/>
  <c r="AG709" i="8"/>
  <c r="AH709" i="8" s="1"/>
  <c r="AG1190" i="8"/>
  <c r="AH1190" i="8" s="1"/>
  <c r="AG205" i="8"/>
  <c r="AH205" i="8" s="1"/>
  <c r="AG575" i="8"/>
  <c r="AH575" i="8" s="1"/>
  <c r="AG1277" i="8"/>
  <c r="AH1277" i="8" s="1"/>
  <c r="AG1459" i="8"/>
  <c r="AH1459" i="8" s="1"/>
  <c r="AG1267" i="8"/>
  <c r="AH1267" i="8" s="1"/>
  <c r="AG277" i="8"/>
  <c r="AH277" i="8" s="1"/>
  <c r="AG1023" i="8"/>
  <c r="AH1023" i="8" s="1"/>
  <c r="AG871" i="8"/>
  <c r="AH871" i="8" s="1"/>
  <c r="AG1324" i="8"/>
  <c r="AH1324" i="8" s="1"/>
  <c r="AG757" i="8"/>
  <c r="AH757" i="8" s="1"/>
  <c r="AG144" i="8"/>
  <c r="AH144" i="8" s="1"/>
  <c r="AG555" i="8"/>
  <c r="AH555" i="8" s="1"/>
  <c r="AG454" i="8"/>
  <c r="AH454" i="8" s="1"/>
  <c r="AG549" i="8"/>
  <c r="AH549" i="8" s="1"/>
  <c r="AG357" i="8"/>
  <c r="AH357" i="8" s="1"/>
  <c r="AG241" i="8"/>
  <c r="AH241" i="8" s="1"/>
  <c r="AG289" i="8"/>
  <c r="AH289" i="8" s="1"/>
  <c r="AG369" i="8"/>
  <c r="AH369" i="8" s="1"/>
  <c r="AG395" i="8"/>
  <c r="AH395" i="8" s="1"/>
  <c r="AG537" i="8"/>
  <c r="AH537" i="8" s="1"/>
  <c r="AG741" i="8"/>
  <c r="AH741" i="8" s="1"/>
  <c r="AG853" i="8"/>
  <c r="AH853" i="8" s="1"/>
  <c r="AG909" i="8"/>
  <c r="AH909" i="8" s="1"/>
  <c r="AG1053" i="8"/>
  <c r="AH1053" i="8" s="1"/>
  <c r="AG278" i="8"/>
  <c r="AH278" i="8" s="1"/>
  <c r="AG424" i="8"/>
  <c r="AH424" i="8" s="1"/>
  <c r="AG498" i="8"/>
  <c r="AH498" i="8" s="1"/>
  <c r="AG650" i="8"/>
  <c r="AH650" i="8" s="1"/>
  <c r="AG1052" i="8"/>
  <c r="AH1052" i="8" s="1"/>
  <c r="AG172" i="8"/>
  <c r="AH172" i="8" s="1"/>
  <c r="AG253" i="8"/>
  <c r="AH253" i="8" s="1"/>
  <c r="AG509" i="8"/>
  <c r="AH509" i="8" s="1"/>
  <c r="AG565" i="8"/>
  <c r="AH565" i="8" s="1"/>
  <c r="AG605" i="8"/>
  <c r="AH605" i="8" s="1"/>
  <c r="AG769" i="8"/>
  <c r="AH769" i="8" s="1"/>
  <c r="AG825" i="8"/>
  <c r="AH825" i="8" s="1"/>
  <c r="AG841" i="8"/>
  <c r="AH841" i="8" s="1"/>
  <c r="AG857" i="8"/>
  <c r="AH857" i="8" s="1"/>
  <c r="AG881" i="8"/>
  <c r="AH881" i="8" s="1"/>
  <c r="AG953" i="8"/>
  <c r="AH953" i="8" s="1"/>
  <c r="AG961" i="8"/>
  <c r="AH961" i="8" s="1"/>
  <c r="AG985" i="8"/>
  <c r="AH985" i="8" s="1"/>
  <c r="AG1285" i="8"/>
  <c r="AH1285" i="8" s="1"/>
  <c r="AG1333" i="8"/>
  <c r="AH1333" i="8" s="1"/>
  <c r="AG175" i="8"/>
  <c r="AH175" i="8" s="1"/>
  <c r="AG1008" i="8"/>
  <c r="AH1008" i="8" s="1"/>
  <c r="AG268" i="8"/>
  <c r="AH268" i="8" s="1"/>
  <c r="AG310" i="8"/>
  <c r="AH310" i="8" s="1"/>
  <c r="AG346" i="8"/>
  <c r="AH346" i="8" s="1"/>
  <c r="AG374" i="8"/>
  <c r="AH374" i="8" s="1"/>
  <c r="AG598" i="8"/>
  <c r="AH598" i="8" s="1"/>
  <c r="AG746" i="8"/>
  <c r="AH746" i="8" s="1"/>
  <c r="AG758" i="8"/>
  <c r="AH758" i="8" s="1"/>
  <c r="AG796" i="8"/>
  <c r="AH796" i="8" s="1"/>
  <c r="AG994" i="8"/>
  <c r="AH994" i="8" s="1"/>
  <c r="AG1022" i="8"/>
  <c r="AH1022" i="8" s="1"/>
  <c r="AG1152" i="8"/>
  <c r="AH1152" i="8" s="1"/>
  <c r="AG777" i="8"/>
  <c r="AH777" i="8" s="1"/>
  <c r="AG192" i="8"/>
  <c r="AH192" i="8" s="1"/>
  <c r="AG81" i="8"/>
  <c r="AH81" i="8" s="1"/>
  <c r="AG271" i="8"/>
  <c r="AH271" i="8" s="1"/>
  <c r="AG455" i="8"/>
  <c r="AH455" i="8" s="1"/>
  <c r="AG543" i="8"/>
  <c r="AH543" i="8" s="1"/>
  <c r="AG567" i="8"/>
  <c r="AH567" i="8" s="1"/>
  <c r="AG655" i="8"/>
  <c r="AH655" i="8" s="1"/>
  <c r="AG739" i="8"/>
  <c r="AH739" i="8" s="1"/>
  <c r="AG843" i="8"/>
  <c r="AH843" i="8" s="1"/>
  <c r="AG875" i="8"/>
  <c r="AH875" i="8" s="1"/>
  <c r="AG907" i="8"/>
  <c r="AH907" i="8" s="1"/>
  <c r="AG995" i="8"/>
  <c r="AH995" i="8" s="1"/>
  <c r="AG1051" i="8"/>
  <c r="AH1051" i="8" s="1"/>
  <c r="AG1075" i="8"/>
  <c r="AH1075" i="8" s="1"/>
  <c r="AG1215" i="8"/>
  <c r="AH1215" i="8" s="1"/>
  <c r="AG1303" i="8"/>
  <c r="AH1303" i="8" s="1"/>
  <c r="AG1383" i="8"/>
  <c r="AH1383" i="8" s="1"/>
  <c r="AG1391" i="8"/>
  <c r="AH1391" i="8" s="1"/>
  <c r="AG1447" i="8"/>
  <c r="AH1447" i="8" s="1"/>
  <c r="AG153" i="8"/>
  <c r="AH153" i="8" s="1"/>
  <c r="AG177" i="8"/>
  <c r="AH177" i="8" s="1"/>
  <c r="AG185" i="8"/>
  <c r="AH185" i="8" s="1"/>
  <c r="AG103" i="8"/>
  <c r="AH103" i="8" s="1"/>
  <c r="AG266" i="8"/>
  <c r="AH266" i="8" s="1"/>
  <c r="AG312" i="8"/>
  <c r="AH312" i="8" s="1"/>
  <c r="AG436" i="8"/>
  <c r="AH436" i="8" s="1"/>
  <c r="AG464" i="8"/>
  <c r="AH464" i="8" s="1"/>
  <c r="AG534" i="8"/>
  <c r="AH534" i="8" s="1"/>
  <c r="AG854" i="8"/>
  <c r="AH854" i="8" s="1"/>
  <c r="AG946" i="8"/>
  <c r="AH946" i="8" s="1"/>
  <c r="AG964" i="8"/>
  <c r="AH964" i="8" s="1"/>
  <c r="AG1058" i="8"/>
  <c r="AH1058" i="8" s="1"/>
  <c r="AG1156" i="8"/>
  <c r="AH1156" i="8" s="1"/>
  <c r="AG330" i="8"/>
  <c r="AH330" i="8" s="1"/>
  <c r="AG544" i="8"/>
  <c r="AH544" i="8" s="1"/>
  <c r="AG515" i="8"/>
  <c r="AH515" i="8" s="1"/>
  <c r="AG408" i="8"/>
  <c r="AH408" i="8" s="1"/>
  <c r="AG532" i="8"/>
  <c r="AH532" i="8" s="1"/>
  <c r="AG833" i="8"/>
  <c r="AH833" i="8" s="1"/>
  <c r="AG388" i="8"/>
  <c r="AH388" i="8" s="1"/>
  <c r="AG738" i="8"/>
  <c r="AH738" i="8" s="1"/>
  <c r="AG313" i="8"/>
  <c r="AH313" i="8" s="1"/>
  <c r="AG1399" i="8"/>
  <c r="AH1399" i="8" s="1"/>
  <c r="AG615" i="8"/>
  <c r="AH615" i="8" s="1"/>
  <c r="AG630" i="8"/>
  <c r="AH630" i="8" s="1"/>
  <c r="AG603" i="8"/>
  <c r="AH603" i="8" s="1"/>
  <c r="AG823" i="8"/>
  <c r="AH823" i="8" s="1"/>
  <c r="AG745" i="8"/>
  <c r="AH745" i="8" s="1"/>
  <c r="AG589" i="8"/>
  <c r="AH589" i="8" s="1"/>
  <c r="AG501" i="8"/>
  <c r="AH501" i="8" s="1"/>
  <c r="AG700" i="8"/>
  <c r="AH700" i="8" s="1"/>
  <c r="AG504" i="8"/>
  <c r="AH504" i="8" s="1"/>
  <c r="AG1200" i="8"/>
  <c r="AH1200" i="8" s="1"/>
  <c r="AG694" i="8"/>
  <c r="AH694" i="8" s="1"/>
  <c r="AG845" i="8"/>
  <c r="AH845" i="8" s="1"/>
  <c r="AG435" i="8"/>
  <c r="AH435" i="8" s="1"/>
  <c r="AG536" i="8"/>
  <c r="AH536" i="8" s="1"/>
  <c r="AG551" i="8"/>
  <c r="AH551" i="8" s="1"/>
  <c r="AG438" i="8"/>
  <c r="AH438" i="8" s="1"/>
  <c r="AG486" i="8"/>
  <c r="AH486" i="8" s="1"/>
  <c r="AG417" i="8"/>
  <c r="AH417" i="8" s="1"/>
  <c r="AG613" i="8"/>
  <c r="AH613" i="8" s="1"/>
  <c r="AG571" i="8"/>
  <c r="AH571" i="8" s="1"/>
  <c r="AG418" i="8"/>
  <c r="AH418" i="8" s="1"/>
  <c r="AG1088" i="8"/>
  <c r="AH1088" i="8" s="1"/>
  <c r="AG533" i="8"/>
  <c r="AH533" i="8" s="1"/>
  <c r="AG453" i="8"/>
  <c r="AH453" i="8" s="1"/>
  <c r="AG545" i="8"/>
  <c r="AH545" i="8" s="1"/>
  <c r="AG569" i="8"/>
  <c r="AH569" i="8" s="1"/>
  <c r="AG541" i="8"/>
  <c r="AH541" i="8" s="1"/>
  <c r="AG390" i="8"/>
  <c r="AH390" i="8" s="1"/>
  <c r="AG425" i="8"/>
  <c r="AH425" i="8" s="1"/>
  <c r="AG653" i="8"/>
  <c r="AH653" i="8" s="1"/>
  <c r="AG585" i="8"/>
  <c r="AH585" i="8" s="1"/>
  <c r="AG437" i="8"/>
  <c r="AH437" i="8" s="1"/>
  <c r="AG625" i="8"/>
  <c r="AH625" i="8" s="1"/>
  <c r="AG475" i="8"/>
  <c r="AH475" i="8" s="1"/>
  <c r="AG507" i="8"/>
  <c r="AH507" i="8" s="1"/>
  <c r="AG556" i="8"/>
  <c r="AH556" i="8" s="1"/>
  <c r="AG558" i="8"/>
  <c r="AH558" i="8" s="1"/>
  <c r="AG572" i="8"/>
  <c r="AH572" i="8" s="1"/>
  <c r="AG476" i="8"/>
  <c r="AH476" i="8" s="1"/>
  <c r="AG383" i="8"/>
  <c r="AH383" i="8" s="1"/>
  <c r="AG402" i="8"/>
  <c r="AH402" i="8" s="1"/>
  <c r="AG406" i="8"/>
  <c r="AH406" i="8" s="1"/>
  <c r="AG391" i="8"/>
  <c r="AH391" i="8" s="1"/>
  <c r="AG399" i="8"/>
  <c r="AH399" i="8" s="1"/>
  <c r="AG365" i="8"/>
  <c r="AH365" i="8" s="1"/>
  <c r="AG381" i="8"/>
  <c r="AH381" i="8" s="1"/>
  <c r="AG396" i="8"/>
  <c r="AH396" i="8" s="1"/>
  <c r="AG351" i="8"/>
  <c r="AH351" i="8" s="1"/>
  <c r="AG339" i="8"/>
  <c r="AH339" i="8" s="1"/>
  <c r="AG362" i="8"/>
  <c r="AH362" i="8" s="1"/>
  <c r="AG353" i="8"/>
  <c r="AH353" i="8" s="1"/>
  <c r="AG331" i="8"/>
  <c r="AH331" i="8" s="1"/>
  <c r="AG322" i="8"/>
  <c r="AH322" i="8" s="1"/>
  <c r="AG329" i="8"/>
  <c r="AH329" i="8" s="1"/>
  <c r="AG280" i="8"/>
  <c r="AH280" i="8" s="1"/>
  <c r="AG276" i="8"/>
  <c r="AH276" i="8" s="1"/>
  <c r="AG292" i="8"/>
  <c r="AH292" i="8" s="1"/>
  <c r="AG306" i="8"/>
  <c r="AH306" i="8" s="1"/>
  <c r="AG286" i="8"/>
  <c r="AH286" i="8" s="1"/>
  <c r="AG233" i="8"/>
  <c r="AH233" i="8" s="1"/>
  <c r="AG247" i="8"/>
  <c r="AH247" i="8" s="1"/>
  <c r="AG258" i="8"/>
  <c r="AH258" i="8" s="1"/>
  <c r="AG213" i="8"/>
  <c r="AH213" i="8" s="1"/>
  <c r="AG226" i="8"/>
  <c r="AH226" i="8" s="1"/>
  <c r="AG215" i="8"/>
  <c r="AH215" i="8" s="1"/>
  <c r="AG239" i="8"/>
  <c r="AH239" i="8" s="1"/>
  <c r="AG230" i="8"/>
  <c r="AH230" i="8" s="1"/>
  <c r="AG238" i="8"/>
  <c r="AH238" i="8" s="1"/>
  <c r="AG211" i="8"/>
  <c r="AH211" i="8" s="1"/>
  <c r="AG204" i="8"/>
  <c r="AH204" i="8" s="1"/>
  <c r="AG210" i="8"/>
  <c r="AH210" i="8" s="1"/>
  <c r="AG202" i="8"/>
  <c r="AH202" i="8" s="1"/>
  <c r="AG208" i="8"/>
  <c r="AH208" i="8" s="1"/>
  <c r="AG207" i="8"/>
  <c r="AH207" i="8" s="1"/>
  <c r="AG201" i="8"/>
  <c r="AH201" i="8" s="1"/>
  <c r="AG197" i="8"/>
  <c r="AH197" i="8" s="1"/>
  <c r="AG191" i="8"/>
  <c r="AH191" i="8" s="1"/>
  <c r="AG200" i="8"/>
  <c r="AH200" i="8" s="1"/>
  <c r="AG196" i="8"/>
  <c r="AH196" i="8" s="1"/>
  <c r="AG195" i="8"/>
  <c r="AH195" i="8" s="1"/>
  <c r="AG198" i="8"/>
  <c r="AH198" i="8" s="1"/>
  <c r="AG181" i="8"/>
  <c r="AH181" i="8" s="1"/>
  <c r="AG182" i="8"/>
  <c r="AH182" i="8" s="1"/>
  <c r="AG176" i="8"/>
  <c r="AH176" i="8" s="1"/>
  <c r="AG166" i="8"/>
  <c r="AH166" i="8" s="1"/>
  <c r="AG171" i="8"/>
  <c r="AH171" i="8" s="1"/>
  <c r="AG165" i="8"/>
  <c r="AH165" i="8" s="1"/>
  <c r="AG168" i="8"/>
  <c r="AH168" i="8" s="1"/>
  <c r="AG162" i="8"/>
  <c r="AH162" i="8" s="1"/>
  <c r="AG163" i="8"/>
  <c r="AH163" i="8" s="1"/>
  <c r="AG150" i="8"/>
  <c r="AH150" i="8" s="1"/>
  <c r="AG126" i="8"/>
  <c r="AH126" i="8" s="1"/>
  <c r="AG125" i="8"/>
  <c r="AH125" i="8" s="1"/>
  <c r="AG140" i="8"/>
  <c r="AH140" i="8" s="1"/>
  <c r="AG130" i="8"/>
  <c r="AH130" i="8" s="1"/>
  <c r="AG134" i="8"/>
  <c r="AH134" i="8" s="1"/>
  <c r="AG143" i="8"/>
  <c r="AH143" i="8" s="1"/>
  <c r="AG127" i="8"/>
  <c r="AH127" i="8" s="1"/>
  <c r="AG97" i="8"/>
  <c r="AH97" i="8" s="1"/>
  <c r="AG83" i="8"/>
  <c r="AH83" i="8" s="1"/>
  <c r="AG93" i="8"/>
  <c r="AH93" i="8" s="1"/>
  <c r="AG89" i="8"/>
  <c r="AH89" i="8" s="1"/>
  <c r="AG105" i="8"/>
  <c r="AH105" i="8" s="1"/>
  <c r="AG87" i="8"/>
  <c r="AH87" i="8" s="1"/>
  <c r="AG115" i="8"/>
  <c r="AH115" i="8" s="1"/>
  <c r="AG85" i="8"/>
  <c r="AH85" i="8" s="1"/>
  <c r="AG107" i="8"/>
  <c r="AH107" i="8" s="1"/>
  <c r="AG99" i="8"/>
  <c r="AH99" i="8" s="1"/>
  <c r="AG111" i="8"/>
  <c r="AH111" i="8" s="1"/>
  <c r="AG82" i="8"/>
  <c r="AH82" i="8" s="1"/>
  <c r="AG90" i="8"/>
  <c r="AH90" i="8" s="1"/>
  <c r="AG98" i="8"/>
  <c r="AH98" i="8" s="1"/>
  <c r="AG106" i="8"/>
  <c r="AH106" i="8" s="1"/>
  <c r="AG114" i="8"/>
  <c r="AH114" i="8" s="1"/>
  <c r="AG109" i="8"/>
  <c r="AH109" i="8" s="1"/>
  <c r="AG95" i="8"/>
  <c r="AH95" i="8" s="1"/>
  <c r="AG117" i="8"/>
  <c r="AH117" i="8" s="1"/>
  <c r="AG84" i="8"/>
  <c r="AH84" i="8" s="1"/>
  <c r="AG92" i="8"/>
  <c r="AH92" i="8" s="1"/>
  <c r="AG100" i="8"/>
  <c r="AH100" i="8" s="1"/>
  <c r="AG108" i="8"/>
  <c r="AH108" i="8" s="1"/>
  <c r="AG116" i="8"/>
  <c r="AH116" i="8" s="1"/>
  <c r="AG101" i="8"/>
  <c r="AH101" i="8" s="1"/>
  <c r="AG113" i="8"/>
  <c r="AH113" i="8" s="1"/>
  <c r="AG86" i="8"/>
  <c r="AH86" i="8" s="1"/>
  <c r="AG110" i="8"/>
  <c r="AH110" i="8" s="1"/>
  <c r="AG88" i="8"/>
  <c r="AH88" i="8" s="1"/>
  <c r="AG96" i="8"/>
  <c r="AH96" i="8" s="1"/>
  <c r="AG104" i="8"/>
  <c r="AH104" i="8" s="1"/>
  <c r="AG112" i="8"/>
  <c r="AH112" i="8" s="1"/>
  <c r="AG69" i="8"/>
  <c r="AH69" i="8" s="1"/>
  <c r="AG76" i="8"/>
  <c r="AH76" i="8" s="1"/>
  <c r="AG73" i="8"/>
  <c r="AH73" i="8" s="1"/>
  <c r="AG80" i="8"/>
  <c r="AH80" i="8" s="1"/>
  <c r="AG67" i="8"/>
  <c r="AH67" i="8" s="1"/>
  <c r="AG46" i="8"/>
  <c r="AH46" i="8" s="1"/>
  <c r="AG57" i="8"/>
  <c r="AH57" i="8" s="1"/>
  <c r="AG60" i="8"/>
  <c r="AH60" i="8" s="1"/>
  <c r="AG62" i="8"/>
  <c r="AH62" i="8" s="1"/>
  <c r="AG51" i="8"/>
  <c r="AH51" i="8" s="1"/>
  <c r="AG71" i="8"/>
  <c r="AH71" i="8" s="1"/>
  <c r="AG61" i="8"/>
  <c r="AH61" i="8" s="1"/>
  <c r="AG44" i="8"/>
  <c r="AH44" i="8" s="1"/>
  <c r="AG52" i="8"/>
  <c r="AH52" i="8" s="1"/>
  <c r="AG49" i="8"/>
  <c r="AH49" i="8" s="1"/>
  <c r="AG55" i="8"/>
  <c r="AH55" i="8" s="1"/>
  <c r="AG47" i="8"/>
  <c r="AH47" i="8" s="1"/>
  <c r="AG48" i="8"/>
  <c r="AH48" i="8" s="1"/>
  <c r="AG45" i="8"/>
  <c r="AH45" i="8" s="1"/>
  <c r="AG54" i="8"/>
  <c r="AH54" i="8" s="1"/>
  <c r="AG50" i="8"/>
  <c r="AH50" i="8" s="1"/>
  <c r="AG41" i="8"/>
  <c r="AH41" i="8" s="1"/>
  <c r="AG40" i="8"/>
  <c r="AH40" i="8" s="1"/>
  <c r="AG38" i="8"/>
  <c r="AH38" i="8" s="1"/>
  <c r="AG35" i="8"/>
  <c r="AH35" i="8" s="1"/>
  <c r="AG24" i="8"/>
  <c r="AH24" i="8" s="1"/>
  <c r="AG34" i="8"/>
  <c r="AH34" i="8" s="1"/>
  <c r="AG20" i="8"/>
  <c r="AH20" i="8" s="1"/>
  <c r="AG32" i="8"/>
  <c r="AH32" i="8" s="1"/>
  <c r="AG31" i="8"/>
  <c r="AH31" i="8" s="1"/>
  <c r="AG27" i="8"/>
  <c r="AH27" i="8" s="1"/>
  <c r="AG17" i="8"/>
  <c r="AH17" i="8" s="1"/>
  <c r="AG22" i="8"/>
  <c r="AH22" i="8" s="1"/>
  <c r="AG13" i="8"/>
  <c r="AH13" i="8" s="1"/>
  <c r="AG8" i="8"/>
  <c r="AH8" i="8" s="1"/>
  <c r="AG3" i="8"/>
  <c r="AH3" i="8" s="1"/>
  <c r="AG1516" i="8" l="1"/>
  <c r="AH1516" i="8" s="1"/>
  <c r="AG1517" i="8"/>
  <c r="AH1517" i="8" s="1"/>
  <c r="AG1483" i="8"/>
  <c r="AH1483" i="8" s="1"/>
  <c r="AG1495" i="8"/>
  <c r="AH1495" i="8" s="1"/>
  <c r="AG1393" i="8"/>
  <c r="AH1393" i="8" s="1"/>
  <c r="AG1346" i="8"/>
  <c r="AH1346" i="8" s="1"/>
  <c r="AG1245" i="8"/>
  <c r="AH1245" i="8" s="1"/>
  <c r="AG1411" i="8"/>
  <c r="AH1411" i="8" s="1"/>
  <c r="AG1212" i="8"/>
  <c r="AH1212" i="8" s="1"/>
  <c r="AG1068" i="8"/>
  <c r="AH1068" i="8" s="1"/>
  <c r="AG1070" i="8"/>
  <c r="AH1070" i="8" s="1"/>
  <c r="AG1487" i="8"/>
  <c r="AH1487" i="8" s="1"/>
  <c r="AG1451" i="8"/>
  <c r="AH1451" i="8" s="1"/>
  <c r="AG1137" i="8"/>
  <c r="AH1137" i="8" s="1"/>
  <c r="AG1206" i="8"/>
  <c r="AH1206" i="8" s="1"/>
  <c r="AG1081" i="8"/>
  <c r="AH1081" i="8" s="1"/>
  <c r="AG1489" i="8"/>
  <c r="AH1489" i="8" s="1"/>
  <c r="AG1091" i="8"/>
  <c r="AH1091" i="8" s="1"/>
  <c r="AG1457" i="8"/>
  <c r="AH1457" i="8" s="1"/>
  <c r="AG1071" i="8"/>
  <c r="AH1071" i="8" s="1"/>
  <c r="AG1407" i="8"/>
  <c r="AH1407" i="8" s="1"/>
  <c r="AG1225" i="8"/>
  <c r="AH1225" i="8" s="1"/>
  <c r="AG1312" i="8"/>
  <c r="AH1312" i="8" s="1"/>
  <c r="AG1117" i="8"/>
  <c r="AH1117" i="8" s="1"/>
  <c r="AG1456" i="8"/>
  <c r="AH1456" i="8" s="1"/>
  <c r="AG923" i="8"/>
  <c r="AH923" i="8" s="1"/>
  <c r="AG1476" i="8"/>
  <c r="AH1476" i="8" s="1"/>
  <c r="AG1513" i="8"/>
  <c r="AH1513" i="8" s="1"/>
  <c r="AG1331" i="8"/>
  <c r="AH1331" i="8" s="1"/>
  <c r="AG1163" i="8"/>
  <c r="AH1163" i="8" s="1"/>
  <c r="AG1182" i="8"/>
  <c r="AH1182" i="8" s="1"/>
  <c r="AG1226" i="8"/>
  <c r="AH1226" i="8" s="1"/>
  <c r="AG1288" i="8"/>
  <c r="AH1288" i="8" s="1"/>
  <c r="AG1431" i="8"/>
  <c r="AH1431" i="8" s="1"/>
  <c r="AG860" i="8"/>
  <c r="AH860" i="8" s="1"/>
  <c r="AG1216" i="8"/>
  <c r="AH1216" i="8" s="1"/>
  <c r="AG1176" i="8"/>
  <c r="AH1176" i="8" s="1"/>
  <c r="AG899" i="8"/>
  <c r="AH899" i="8" s="1"/>
  <c r="AG1271" i="8"/>
  <c r="AH1271" i="8" s="1"/>
  <c r="AG884" i="8"/>
  <c r="AH884" i="8" s="1"/>
  <c r="AG1348" i="8"/>
  <c r="AH1348" i="8" s="1"/>
  <c r="AG924" i="8"/>
  <c r="AH924" i="8" s="1"/>
  <c r="AG1445" i="8"/>
  <c r="AH1445" i="8" s="1"/>
  <c r="AG1102" i="8"/>
  <c r="AH1102" i="8" s="1"/>
  <c r="AG1326" i="8"/>
  <c r="AH1326" i="8" s="1"/>
  <c r="AG1160" i="8"/>
  <c r="AH1160" i="8" s="1"/>
  <c r="AG1385" i="8"/>
  <c r="AH1385" i="8" s="1"/>
  <c r="AG1477" i="8"/>
  <c r="AH1477" i="8" s="1"/>
  <c r="AG1317" i="8"/>
  <c r="AH1317" i="8" s="1"/>
  <c r="AG1461" i="8"/>
  <c r="AH1461" i="8" s="1"/>
  <c r="AG1239" i="8"/>
  <c r="AH1239" i="8" s="1"/>
  <c r="AG1268" i="8"/>
  <c r="AH1268" i="8" s="1"/>
  <c r="AG1338" i="8"/>
  <c r="AH1338" i="8" s="1"/>
  <c r="AG1488" i="8"/>
  <c r="AH1488" i="8" s="1"/>
  <c r="AG963" i="8"/>
  <c r="AH963" i="8" s="1"/>
  <c r="AG1276" i="8"/>
  <c r="AH1276" i="8" s="1"/>
  <c r="AG1260" i="8"/>
  <c r="AH1260" i="8" s="1"/>
  <c r="AG1173" i="8"/>
  <c r="AH1173" i="8" s="1"/>
  <c r="AG938" i="8"/>
  <c r="AH938" i="8" s="1"/>
  <c r="AG969" i="8"/>
  <c r="AH969" i="8" s="1"/>
  <c r="AG981" i="8"/>
  <c r="AH981" i="8" s="1"/>
  <c r="AG897" i="8"/>
  <c r="AH897" i="8" s="1"/>
  <c r="AG949" i="8"/>
  <c r="AH949" i="8" s="1"/>
  <c r="AG1292" i="8"/>
  <c r="AH1292" i="8" s="1"/>
  <c r="AG1188" i="8"/>
  <c r="AH1188" i="8" s="1"/>
  <c r="AG886" i="8"/>
  <c r="AH886" i="8" s="1"/>
  <c r="AG1515" i="8"/>
  <c r="AH1515" i="8" s="1"/>
  <c r="AG978" i="8"/>
  <c r="AH978" i="8" s="1"/>
  <c r="AG1273" i="8"/>
  <c r="AH1273" i="8" s="1"/>
  <c r="AG941" i="8"/>
  <c r="AH941" i="8" s="1"/>
  <c r="AG1328" i="8"/>
  <c r="AH1328" i="8" s="1"/>
  <c r="AG1481" i="8"/>
  <c r="AH1481" i="8" s="1"/>
  <c r="AG1453" i="8"/>
  <c r="AH1453" i="8" s="1"/>
  <c r="AG864" i="8"/>
  <c r="AH864" i="8" s="1"/>
  <c r="AG1299" i="8"/>
  <c r="AH1299" i="8" s="1"/>
  <c r="AG1493" i="8"/>
  <c r="AH1493" i="8" s="1"/>
  <c r="AG912" i="8"/>
  <c r="AH912" i="8" s="1"/>
  <c r="AG1179" i="8"/>
  <c r="AH1179" i="8" s="1"/>
  <c r="AG1388" i="8"/>
  <c r="AH1388" i="8" s="1"/>
  <c r="AG1310" i="8"/>
  <c r="AH1310" i="8" s="1"/>
  <c r="AG962" i="8"/>
  <c r="AH962" i="8" s="1"/>
  <c r="AG1427" i="8"/>
  <c r="AH1427" i="8" s="1"/>
  <c r="AG1359" i="8"/>
  <c r="AH1359" i="8" s="1"/>
  <c r="AG1401" i="8"/>
  <c r="AH1401" i="8" s="1"/>
  <c r="AG1080" i="8"/>
  <c r="AH1080" i="8" s="1"/>
  <c r="AG1065" i="8"/>
  <c r="AH1065" i="8" s="1"/>
  <c r="AG1012" i="8"/>
  <c r="AH1012" i="8" s="1"/>
  <c r="AG906" i="8"/>
  <c r="AH906" i="8" s="1"/>
  <c r="AG944" i="8"/>
  <c r="AH944" i="8" s="1"/>
  <c r="AG945" i="8"/>
  <c r="AH945" i="8" s="1"/>
  <c r="AG952" i="8"/>
  <c r="AH952" i="8" s="1"/>
  <c r="AG1115" i="8"/>
  <c r="AH1115" i="8" s="1"/>
  <c r="AG1295" i="8"/>
  <c r="AH1295" i="8" s="1"/>
  <c r="AG999" i="8"/>
  <c r="AH999" i="8" s="1"/>
  <c r="AG879" i="8"/>
  <c r="AH879" i="8" s="1"/>
  <c r="AG1042" i="8"/>
  <c r="AH1042" i="8" s="1"/>
  <c r="AG1419" i="8"/>
  <c r="AH1419" i="8" s="1"/>
  <c r="AG1061" i="8"/>
  <c r="AH1061" i="8" s="1"/>
  <c r="AG1358" i="8"/>
  <c r="AH1358" i="8" s="1"/>
  <c r="AG1474" i="8"/>
  <c r="AH1474" i="8" s="1"/>
  <c r="AG1204" i="8"/>
  <c r="AH1204" i="8" s="1"/>
  <c r="AG1169" i="8"/>
  <c r="AH1169" i="8" s="1"/>
  <c r="AG1125" i="8"/>
  <c r="AH1125" i="8" s="1"/>
  <c r="AG1105" i="8"/>
  <c r="AH1105" i="8" s="1"/>
  <c r="AG1047" i="8"/>
  <c r="AH1047" i="8" s="1"/>
  <c r="AG1073" i="8"/>
  <c r="AH1073" i="8" s="1"/>
  <c r="AG1213" i="8"/>
  <c r="AH1213" i="8" s="1"/>
  <c r="AG1191" i="8"/>
  <c r="AH1191" i="8" s="1"/>
  <c r="AG1289" i="8"/>
  <c r="AH1289" i="8" s="1"/>
  <c r="AG1122" i="8"/>
  <c r="AH1122" i="8" s="1"/>
  <c r="AG1096" i="8"/>
  <c r="AH1096" i="8" s="1"/>
  <c r="AG866" i="8"/>
  <c r="AH866" i="8" s="1"/>
  <c r="AG1067" i="8"/>
  <c r="AH1067" i="8" s="1"/>
  <c r="AG1143" i="8"/>
  <c r="AH1143" i="8" s="1"/>
  <c r="AG903" i="8"/>
  <c r="AH903" i="8" s="1"/>
  <c r="AG867" i="8"/>
  <c r="AH867" i="8" s="1"/>
  <c r="AG1345" i="8"/>
  <c r="AH1345" i="8" s="1"/>
  <c r="AG870" i="8"/>
  <c r="AH870" i="8" s="1"/>
  <c r="AG889" i="8"/>
  <c r="AH889" i="8" s="1"/>
  <c r="AG1107" i="8"/>
  <c r="AH1107" i="8" s="1"/>
  <c r="AG1286" i="8"/>
  <c r="AH1286" i="8" s="1"/>
  <c r="AG998" i="8"/>
  <c r="AH998" i="8" s="1"/>
  <c r="AG1149" i="8"/>
  <c r="AH1149" i="8" s="1"/>
  <c r="AG892" i="8"/>
  <c r="AH892" i="8" s="1"/>
  <c r="AG1264" i="8"/>
  <c r="AH1264" i="8" s="1"/>
  <c r="AG1128" i="8"/>
  <c r="AH1128" i="8" s="1"/>
  <c r="AG1468" i="8"/>
  <c r="AH1468" i="8" s="1"/>
  <c r="AG1135" i="8"/>
  <c r="AH1135" i="8" s="1"/>
  <c r="AG1151" i="8"/>
  <c r="AH1151" i="8" s="1"/>
  <c r="AG1158" i="8"/>
  <c r="AH1158" i="8" s="1"/>
  <c r="AG1236" i="8"/>
  <c r="AH1236" i="8" s="1"/>
  <c r="AG913" i="8"/>
  <c r="AH913" i="8" s="1"/>
  <c r="AG920" i="8"/>
  <c r="AH920" i="8" s="1"/>
  <c r="AG1210" i="8"/>
  <c r="AH1210" i="8" s="1"/>
  <c r="AG1503" i="8"/>
  <c r="AH1503" i="8" s="1"/>
  <c r="AG761" i="8"/>
  <c r="AH761" i="8" s="1"/>
  <c r="AG1448" i="8"/>
  <c r="AH1448" i="8" s="1"/>
  <c r="AG673" i="8"/>
  <c r="AH673" i="8" s="1"/>
  <c r="AG989" i="8"/>
  <c r="AH989" i="8" s="1"/>
  <c r="AG797" i="8"/>
  <c r="AH797" i="8" s="1"/>
  <c r="AG1450" i="8"/>
  <c r="AH1450" i="8" s="1"/>
  <c r="AG835" i="8"/>
  <c r="AH835" i="8" s="1"/>
  <c r="AG1442" i="8"/>
  <c r="AH1442" i="8" s="1"/>
  <c r="AG749" i="8"/>
  <c r="AH749" i="8" s="1"/>
  <c r="AG775" i="8"/>
  <c r="AH775" i="8" s="1"/>
  <c r="AG1463" i="8"/>
  <c r="AH1463" i="8" s="1"/>
  <c r="AG794" i="8"/>
  <c r="AH794" i="8" s="1"/>
  <c r="AG1301" i="8"/>
  <c r="AH1301" i="8" s="1"/>
  <c r="AG1343" i="8"/>
  <c r="AH1343" i="8" s="1"/>
  <c r="AG1110" i="8"/>
  <c r="AH1110" i="8" s="1"/>
  <c r="AG1150" i="8"/>
  <c r="AH1150" i="8" s="1"/>
  <c r="AG1193" i="8"/>
  <c r="AH1193" i="8" s="1"/>
  <c r="AG1432" i="8"/>
  <c r="AH1432" i="8" s="1"/>
  <c r="AG752" i="8"/>
  <c r="AH752" i="8" s="1"/>
  <c r="AG986" i="8"/>
  <c r="AH986" i="8" s="1"/>
  <c r="AG1484" i="8"/>
  <c r="AH1484" i="8" s="1"/>
  <c r="AG1349" i="8"/>
  <c r="AH1349" i="8" s="1"/>
  <c r="AG1181" i="8"/>
  <c r="AH1181" i="8" s="1"/>
  <c r="AG1270" i="8"/>
  <c r="AH1270" i="8" s="1"/>
  <c r="AG872" i="8"/>
  <c r="AH872" i="8" s="1"/>
  <c r="AG1043" i="8"/>
  <c r="AH1043" i="8" s="1"/>
  <c r="AG1352" i="8"/>
  <c r="AH1352" i="8" s="1"/>
  <c r="AG1006" i="8"/>
  <c r="AH1006" i="8" s="1"/>
  <c r="AG622" i="8"/>
  <c r="AH622" i="8" s="1"/>
  <c r="AG1389" i="8"/>
  <c r="AH1389" i="8" s="1"/>
  <c r="AG1274" i="8"/>
  <c r="AH1274" i="8" s="1"/>
  <c r="AG647" i="8"/>
  <c r="AH647" i="8" s="1"/>
  <c r="AG1424" i="8"/>
  <c r="AH1424" i="8" s="1"/>
  <c r="AG1127" i="8"/>
  <c r="AH1127" i="8" s="1"/>
  <c r="AG1302" i="8"/>
  <c r="AH1302" i="8" s="1"/>
  <c r="AG858" i="8"/>
  <c r="AH858" i="8" s="1"/>
  <c r="AG788" i="8"/>
  <c r="AH788" i="8" s="1"/>
  <c r="AG670" i="8"/>
  <c r="AH670" i="8" s="1"/>
  <c r="AG1417" i="8"/>
  <c r="AH1417" i="8" s="1"/>
  <c r="AG1444" i="8"/>
  <c r="AH1444" i="8" s="1"/>
  <c r="AG936" i="8"/>
  <c r="AH936" i="8" s="1"/>
  <c r="AG1435" i="8"/>
  <c r="AH1435" i="8" s="1"/>
  <c r="AG1499" i="8"/>
  <c r="AH1499" i="8" s="1"/>
  <c r="AG703" i="8"/>
  <c r="AH703" i="8" s="1"/>
  <c r="AG954" i="8"/>
  <c r="AH954" i="8" s="1"/>
  <c r="AG880" i="8"/>
  <c r="AH880" i="8" s="1"/>
  <c r="AG1155" i="8"/>
  <c r="AH1155" i="8" s="1"/>
  <c r="AG1291" i="8"/>
  <c r="AH1291" i="8" s="1"/>
  <c r="AG803" i="8"/>
  <c r="AH803" i="8" s="1"/>
  <c r="AG1083" i="8"/>
  <c r="AH1083" i="8" s="1"/>
  <c r="AG1381" i="8"/>
  <c r="AH1381" i="8" s="1"/>
  <c r="AG1464" i="8"/>
  <c r="AH1464" i="8" s="1"/>
  <c r="AG727" i="8"/>
  <c r="AH727" i="8" s="1"/>
  <c r="AG842" i="8"/>
  <c r="AH842" i="8" s="1"/>
  <c r="AG640" i="8"/>
  <c r="AH640" i="8" s="1"/>
  <c r="AG1470" i="8"/>
  <c r="AH1470" i="8" s="1"/>
  <c r="AG942" i="8"/>
  <c r="AH942" i="8" s="1"/>
  <c r="AG1124" i="8"/>
  <c r="AH1124" i="8" s="1"/>
  <c r="AG996" i="8"/>
  <c r="AH996" i="8" s="1"/>
  <c r="AG1437" i="8"/>
  <c r="AH1437" i="8" s="1"/>
  <c r="AG1309" i="8"/>
  <c r="AH1309" i="8" s="1"/>
  <c r="AG1001" i="8"/>
  <c r="AH1001" i="8" s="1"/>
  <c r="AG1473" i="8"/>
  <c r="AH1473" i="8" s="1"/>
  <c r="AG805" i="8"/>
  <c r="AH805" i="8" s="1"/>
  <c r="AG1161" i="8"/>
  <c r="AH1161" i="8" s="1"/>
  <c r="AG1199" i="8"/>
  <c r="AH1199" i="8" s="1"/>
  <c r="AG1189" i="8"/>
  <c r="AH1189" i="8" s="1"/>
  <c r="AG1282" i="8"/>
  <c r="AH1282" i="8" s="1"/>
  <c r="AG1141" i="8"/>
  <c r="AH1141" i="8" s="1"/>
  <c r="AG333" i="8"/>
  <c r="AH333" i="8" s="1"/>
  <c r="AG960" i="8"/>
  <c r="AH960" i="8" s="1"/>
  <c r="AG1218" i="8"/>
  <c r="AH1218" i="8" s="1"/>
  <c r="AG1332" i="8"/>
  <c r="AH1332" i="8" s="1"/>
  <c r="AG1414" i="8"/>
  <c r="AH1414" i="8" s="1"/>
  <c r="AG657" i="8"/>
  <c r="AH657" i="8" s="1"/>
  <c r="AG542" i="8"/>
  <c r="AH542" i="8" s="1"/>
  <c r="AG304" i="8"/>
  <c r="AH304" i="8" s="1"/>
  <c r="AG956" i="8"/>
  <c r="AH956" i="8" s="1"/>
  <c r="AG1178" i="8"/>
  <c r="AH1178" i="8" s="1"/>
  <c r="AG1197" i="8"/>
  <c r="AH1197" i="8" s="1"/>
  <c r="AG380" i="8"/>
  <c r="AH380" i="8" s="1"/>
  <c r="AG1362" i="8"/>
  <c r="AH1362" i="8" s="1"/>
  <c r="AG342" i="8"/>
  <c r="AH342" i="8" s="1"/>
  <c r="AG227" i="8"/>
  <c r="AH227" i="8" s="1"/>
  <c r="AG742" i="8"/>
  <c r="AH742" i="8" s="1"/>
  <c r="AG1413" i="8"/>
  <c r="AH1413" i="8" s="1"/>
  <c r="AG705" i="8"/>
  <c r="AH705" i="8" s="1"/>
  <c r="AG1396" i="8"/>
  <c r="AH1396" i="8" s="1"/>
  <c r="AG473" i="8"/>
  <c r="AH473" i="8" s="1"/>
  <c r="AG1049" i="8"/>
  <c r="AH1049" i="8" s="1"/>
  <c r="AG460" i="8"/>
  <c r="AH460" i="8" s="1"/>
  <c r="AG597" i="8"/>
  <c r="AH597" i="8" s="1"/>
  <c r="AG1232" i="8"/>
  <c r="AH1232" i="8" s="1"/>
  <c r="AG265" i="8"/>
  <c r="AH265" i="8" s="1"/>
  <c r="AG1294" i="8"/>
  <c r="AH1294" i="8" s="1"/>
  <c r="AG970" i="8"/>
  <c r="AH970" i="8" s="1"/>
  <c r="AG1108" i="8"/>
  <c r="AH1108" i="8" s="1"/>
  <c r="AG273" i="8"/>
  <c r="AH273" i="8" s="1"/>
  <c r="AG284" i="8"/>
  <c r="AH284" i="8" s="1"/>
  <c r="AG771" i="8"/>
  <c r="AH771" i="8" s="1"/>
  <c r="AG1104" i="8"/>
  <c r="AH1104" i="8" s="1"/>
  <c r="AG633" i="8"/>
  <c r="AH633" i="8" s="1"/>
  <c r="AG1219" i="8"/>
  <c r="AH1219" i="8" s="1"/>
  <c r="AG481" i="8"/>
  <c r="AH481" i="8" s="1"/>
  <c r="AG1323" i="8"/>
  <c r="AH1323" i="8" s="1"/>
  <c r="AG222" i="8"/>
  <c r="AH222" i="8" s="1"/>
  <c r="AG1329" i="8"/>
  <c r="AH1329" i="8" s="1"/>
  <c r="AG384" i="8"/>
  <c r="AH384" i="8" s="1"/>
  <c r="AG993" i="8"/>
  <c r="AH993" i="8" s="1"/>
  <c r="AG724" i="8"/>
  <c r="AH724" i="8" s="1"/>
  <c r="AG695" i="8"/>
  <c r="AH695" i="8" s="1"/>
  <c r="AG646" i="8"/>
  <c r="AH646" i="8" s="1"/>
  <c r="AG1092" i="8"/>
  <c r="AH1092" i="8" s="1"/>
  <c r="AG921" i="8"/>
  <c r="AH921" i="8" s="1"/>
  <c r="AG1098" i="8"/>
  <c r="AH1098" i="8" s="1"/>
  <c r="AG409" i="8"/>
  <c r="AH409" i="8" s="1"/>
  <c r="AG607" i="8"/>
  <c r="AH607" i="8" s="1"/>
  <c r="AG345" i="8"/>
  <c r="AH345" i="8" s="1"/>
  <c r="AG526" i="8"/>
  <c r="AH526" i="8" s="1"/>
  <c r="AG764" i="8"/>
  <c r="AH764" i="8" s="1"/>
  <c r="AG1496" i="8"/>
  <c r="AH1496" i="8" s="1"/>
  <c r="AG1035" i="8"/>
  <c r="AH1035" i="8" s="1"/>
  <c r="AG641" i="8"/>
  <c r="AH641" i="8" s="1"/>
  <c r="AG583" i="8"/>
  <c r="AH583" i="8" s="1"/>
  <c r="AG245" i="8"/>
  <c r="AH245" i="8" s="1"/>
  <c r="AG1099" i="8"/>
  <c r="AH1099" i="8" s="1"/>
  <c r="AG1398" i="8"/>
  <c r="AH1398" i="8" s="1"/>
  <c r="AG441" i="8"/>
  <c r="AH441" i="8" s="1"/>
  <c r="AG220" i="8"/>
  <c r="AH220" i="8" s="1"/>
  <c r="AG1130" i="8"/>
  <c r="AH1130" i="8" s="1"/>
  <c r="AG1196" i="8"/>
  <c r="AH1196" i="8" s="1"/>
  <c r="AG1325" i="8"/>
  <c r="AH1325" i="8" s="1"/>
  <c r="AG1502" i="8"/>
  <c r="AH1502" i="8" s="1"/>
  <c r="AG770" i="8"/>
  <c r="AH770" i="8" s="1"/>
  <c r="AG723" i="8"/>
  <c r="AH723" i="8" s="1"/>
  <c r="AG714" i="8"/>
  <c r="AH714" i="8" s="1"/>
  <c r="AG1426" i="8"/>
  <c r="AH1426" i="8" s="1"/>
  <c r="AG398" i="8"/>
  <c r="AH398" i="8" s="1"/>
  <c r="AG1471" i="8"/>
  <c r="AH1471" i="8" s="1"/>
  <c r="AG1307" i="8"/>
  <c r="AH1307" i="8" s="1"/>
  <c r="AG939" i="8"/>
  <c r="AH939" i="8" s="1"/>
  <c r="AG900" i="8"/>
  <c r="AH900" i="8" s="1"/>
  <c r="AG484" i="8"/>
  <c r="AH484" i="8" s="1"/>
  <c r="AG1429" i="8"/>
  <c r="AH1429" i="8" s="1"/>
  <c r="AG1304" i="8"/>
  <c r="AH1304" i="8" s="1"/>
  <c r="AG221" i="8"/>
  <c r="AH221" i="8" s="1"/>
  <c r="AG489" i="8"/>
  <c r="AH489" i="8" s="1"/>
  <c r="AG359" i="8"/>
  <c r="AH359" i="8" s="1"/>
  <c r="AG890" i="8"/>
  <c r="AH890" i="8" s="1"/>
  <c r="AG254" i="8"/>
  <c r="AH254" i="8" s="1"/>
  <c r="AG375" i="8"/>
  <c r="AH375" i="8" s="1"/>
  <c r="AG918" i="8"/>
  <c r="AH918" i="8" s="1"/>
  <c r="AG976" i="8"/>
  <c r="AH976" i="8" s="1"/>
  <c r="AG523" i="8"/>
  <c r="AH523" i="8" s="1"/>
  <c r="AG720" i="8"/>
  <c r="AH720" i="8" s="1"/>
  <c r="AG932" i="8"/>
  <c r="AH932" i="8" s="1"/>
  <c r="AG688" i="8"/>
  <c r="AH688" i="8" s="1"/>
  <c r="AG610" i="8"/>
  <c r="AH610" i="8" s="1"/>
  <c r="AG706" i="8"/>
  <c r="AH706" i="8" s="1"/>
  <c r="AG483" i="8"/>
  <c r="AH483" i="8" s="1"/>
  <c r="AG1256" i="8"/>
  <c r="AH1256" i="8" s="1"/>
  <c r="AG763" i="8"/>
  <c r="AH763" i="8" s="1"/>
  <c r="AG559" i="8"/>
  <c r="AH559" i="8" s="1"/>
  <c r="AG951" i="8"/>
  <c r="AH951" i="8" s="1"/>
  <c r="AG236" i="8"/>
  <c r="AH236" i="8" s="1"/>
  <c r="AG259" i="8"/>
  <c r="AH259" i="8" s="1"/>
  <c r="AG1438" i="8"/>
  <c r="AH1438" i="8" s="1"/>
  <c r="AG320" i="8"/>
  <c r="AH320" i="8" s="1"/>
  <c r="AG910" i="8"/>
  <c r="AH910" i="8" s="1"/>
  <c r="AG1207" i="8"/>
  <c r="AH1207" i="8" s="1"/>
  <c r="AG672" i="8"/>
  <c r="AH672" i="8" s="1"/>
  <c r="AG677" i="8"/>
  <c r="AH677" i="8" s="1"/>
  <c r="AG1509" i="8"/>
  <c r="AH1509" i="8" s="1"/>
  <c r="AG1510" i="8"/>
  <c r="AH1510" i="8" s="1"/>
  <c r="AG1395" i="8"/>
  <c r="AH1395" i="8" s="1"/>
  <c r="AG1138" i="8"/>
  <c r="AH1138" i="8" s="1"/>
  <c r="AG914" i="8"/>
  <c r="AH914" i="8" s="1"/>
  <c r="AG432" i="8"/>
  <c r="AH432" i="8" s="1"/>
  <c r="AG1336" i="8"/>
  <c r="AH1336" i="8" s="1"/>
  <c r="AG223" i="8"/>
  <c r="AH223" i="8" s="1"/>
  <c r="AG1074" i="8"/>
  <c r="AH1074" i="8" s="1"/>
  <c r="AG659" i="8"/>
  <c r="AH659" i="8" s="1"/>
  <c r="AG519" i="8"/>
  <c r="AH519" i="8" s="1"/>
  <c r="AG1039" i="8"/>
  <c r="AH1039" i="8" s="1"/>
  <c r="AG224" i="8"/>
  <c r="AH224" i="8" s="1"/>
  <c r="AG451" i="8"/>
  <c r="AH451" i="8" s="1"/>
  <c r="AG445" i="8"/>
  <c r="AH445" i="8" s="1"/>
  <c r="AG260" i="8"/>
  <c r="AH260" i="8" s="1"/>
  <c r="AG734" i="8"/>
  <c r="AH734" i="8" s="1"/>
  <c r="AG736" i="8"/>
  <c r="AH736" i="8" s="1"/>
  <c r="AG428" i="8"/>
  <c r="AH428" i="8" s="1"/>
  <c r="AG522" i="8"/>
  <c r="AH522" i="8" s="1"/>
  <c r="AG1514" i="8"/>
  <c r="AH1514" i="8" s="1"/>
  <c r="AG1147" i="8"/>
  <c r="AH1147" i="8" s="1"/>
  <c r="AG1306" i="8"/>
  <c r="AH1306" i="8" s="1"/>
  <c r="AG495" i="8"/>
  <c r="AH495" i="8" s="1"/>
  <c r="AG1356" i="8"/>
  <c r="AH1356" i="8" s="1"/>
  <c r="AG1416" i="8"/>
  <c r="AH1416" i="8" s="1"/>
  <c r="AG1339" i="8"/>
  <c r="AH1339" i="8" s="1"/>
  <c r="AG1131" i="8"/>
  <c r="AH1131" i="8" s="1"/>
  <c r="AG1089" i="8"/>
  <c r="AH1089" i="8" s="1"/>
  <c r="AG1078" i="8"/>
  <c r="AH1078" i="8" s="1"/>
  <c r="AG1233" i="8"/>
  <c r="AH1233" i="8" s="1"/>
  <c r="AG459" i="8"/>
  <c r="AH459" i="8" s="1"/>
  <c r="AG1313" i="8"/>
  <c r="AH1313" i="8" s="1"/>
  <c r="AG1420" i="8"/>
  <c r="AH1420" i="8" s="1"/>
  <c r="AG564" i="8"/>
  <c r="AH564" i="8" s="1"/>
  <c r="AG1157" i="8"/>
  <c r="AH1157" i="8" s="1"/>
  <c r="AG1387" i="8"/>
  <c r="AH1387" i="8" s="1"/>
  <c r="AG1041" i="8"/>
  <c r="AH1041" i="8" s="1"/>
  <c r="AG801" i="8"/>
  <c r="AH801" i="8" s="1"/>
  <c r="AG851" i="8"/>
  <c r="AH851" i="8" s="1"/>
  <c r="AG1434" i="8"/>
  <c r="AH1434" i="8" s="1"/>
  <c r="AG1320" i="8"/>
  <c r="AH1320" i="8" s="1"/>
  <c r="AG814" i="8"/>
  <c r="AH814" i="8" s="1"/>
  <c r="AG1319" i="8"/>
  <c r="AH1319" i="8" s="1"/>
  <c r="AG669" i="8"/>
  <c r="AH669" i="8" s="1"/>
  <c r="AG594" i="8"/>
  <c r="AH594" i="8" s="1"/>
  <c r="AG415" i="8"/>
  <c r="AH415" i="8" s="1"/>
  <c r="AG252" i="8"/>
  <c r="AH252" i="8" s="1"/>
  <c r="AG877" i="8"/>
  <c r="AH877" i="8" s="1"/>
  <c r="AG363" i="8"/>
  <c r="AH363" i="8" s="1"/>
  <c r="AG861" i="8"/>
  <c r="AH861" i="8" s="1"/>
  <c r="AG988" i="8"/>
  <c r="AH988" i="8" s="1"/>
  <c r="AG667" i="8"/>
  <c r="AH667" i="8" s="1"/>
  <c r="AG840" i="8"/>
  <c r="AH840" i="8" s="1"/>
  <c r="AG809" i="8"/>
  <c r="AH809" i="8" s="1"/>
  <c r="AG1002" i="8"/>
  <c r="AH1002" i="8" s="1"/>
</calcChain>
</file>

<file path=xl/sharedStrings.xml><?xml version="1.0" encoding="utf-8"?>
<sst xmlns="http://schemas.openxmlformats.org/spreadsheetml/2006/main" count="18009" uniqueCount="5215">
  <si>
    <t>Client_id</t>
  </si>
  <si>
    <t>Address</t>
  </si>
  <si>
    <t>C_Tel_H</t>
  </si>
  <si>
    <t>C_Tel_W</t>
  </si>
  <si>
    <t>C_Tel_Cell</t>
  </si>
  <si>
    <t>C_Email</t>
  </si>
  <si>
    <t>C_Reference</t>
  </si>
  <si>
    <t/>
  </si>
  <si>
    <t>WORD OF MOUTH</t>
  </si>
  <si>
    <t>Myself</t>
  </si>
  <si>
    <t>Website</t>
  </si>
  <si>
    <t>Mother in Law</t>
  </si>
  <si>
    <t>Mavis</t>
  </si>
  <si>
    <t>QWT</t>
  </si>
  <si>
    <t>Lourens</t>
  </si>
  <si>
    <t>3 Edmund Street
Constantia Kloof
1712</t>
  </si>
  <si>
    <t>5 Hortense Laan
Florida-Glen</t>
  </si>
  <si>
    <t>Africanarylaan 5
Breaunanda</t>
  </si>
  <si>
    <t>Schultzstr. 17
Horison
1724
Posbus 7145
Westgate
1734</t>
  </si>
  <si>
    <t>Qwt</t>
  </si>
  <si>
    <t>Posbus 21617
Helderkruin
1733</t>
  </si>
  <si>
    <t>Labuschagne</t>
  </si>
  <si>
    <t>29 Naboomstraat
Wilropark
Roodepoort
1724</t>
  </si>
  <si>
    <t>PO Box 3154
Bedfordview
2008</t>
  </si>
  <si>
    <t>no 35 Balalaika st
Staalveld
1043</t>
  </si>
  <si>
    <t>PO Bos 535
HONEYDEW
2040</t>
  </si>
  <si>
    <t>PO Box 15151
Secunda
2302</t>
  </si>
  <si>
    <t>16 Eaglestraat
Horison
1724</t>
  </si>
  <si>
    <t>21 Yvonne street
Helderkruin</t>
  </si>
  <si>
    <t>Speldekussinglaan 16
ROODEKRANS</t>
  </si>
  <si>
    <t>Posbus 21223
Helderkruin
1733</t>
  </si>
  <si>
    <t>PO Box 412
Bergbron
1712</t>
  </si>
  <si>
    <t>16 Forsyth street
Noordheuwel
Krugersdorp</t>
  </si>
  <si>
    <t>7 Nurney Street
Crosby</t>
  </si>
  <si>
    <t>Posbus 5024
Horison
1730</t>
  </si>
  <si>
    <t>PO Box 561
Glenvista
2058</t>
  </si>
  <si>
    <t>PO Box 467
Rant-en-Dal
1751</t>
  </si>
  <si>
    <t>PO Box 1109
Mondeor
2110</t>
  </si>
  <si>
    <t>Africanarylaan 5</t>
  </si>
  <si>
    <t>28 Paling Drive
Meerensee
Richardsbaai
3901</t>
  </si>
  <si>
    <t>Posbus 1122
JEFFREYSBAY
6330</t>
  </si>
  <si>
    <t>16 Speldekussinglaan
Roodekrans</t>
  </si>
  <si>
    <t>94 Florence Street
Noordgesig
1804</t>
  </si>
  <si>
    <t>Posbus 6914
ANSFRERE
1711</t>
  </si>
  <si>
    <t>PO Bos 7269
KRUGERSDORP NORTH
1741</t>
  </si>
  <si>
    <t>13 Ackermann street
Breunanda Ext 2
Wilropark
1724</t>
  </si>
  <si>
    <t>PO Box 331
Florida
1710</t>
  </si>
  <si>
    <t>Andesstr.1361
Bergbron</t>
  </si>
  <si>
    <t>PO Box 477
Florida
1710</t>
  </si>
  <si>
    <t>Hortense laan
Florida Glen</t>
  </si>
  <si>
    <t>6308240548084</t>
  </si>
  <si>
    <t>2605150205088</t>
  </si>
  <si>
    <t>3602250350086</t>
  </si>
  <si>
    <t>5206110625085</t>
  </si>
  <si>
    <t>9907280115082</t>
  </si>
  <si>
    <t>5002080660085</t>
  </si>
  <si>
    <t>1003250239088</t>
  </si>
  <si>
    <t>5304280232082</t>
  </si>
  <si>
    <t>9706130545082</t>
  </si>
  <si>
    <t>4003100886084</t>
  </si>
  <si>
    <t>7306050161086</t>
  </si>
  <si>
    <t>2809260609084</t>
  </si>
  <si>
    <t>3410210326084</t>
  </si>
  <si>
    <t>2511130529083</t>
  </si>
  <si>
    <t>5608010370088</t>
  </si>
  <si>
    <t>9003280235085</t>
  </si>
  <si>
    <t>7511030931085</t>
  </si>
  <si>
    <t>4004220578084</t>
  </si>
  <si>
    <t>8807130418086</t>
  </si>
  <si>
    <t>8409280542088</t>
  </si>
  <si>
    <t>6711170133088</t>
  </si>
  <si>
    <t>7609110201086</t>
  </si>
  <si>
    <t>8306110412083</t>
  </si>
  <si>
    <t>7808140304084</t>
  </si>
  <si>
    <t>2709110853083</t>
  </si>
  <si>
    <t>9307040620082</t>
  </si>
  <si>
    <t>4710160845084</t>
  </si>
  <si>
    <t>9712150845081</t>
  </si>
  <si>
    <t>6509050392085</t>
  </si>
  <si>
    <t>1104280343081</t>
  </si>
  <si>
    <t>9405050739085</t>
  </si>
  <si>
    <t>6507070463082</t>
  </si>
  <si>
    <t>2605130248088</t>
  </si>
  <si>
    <t>5907270761084</t>
  </si>
  <si>
    <t>8004280354084</t>
  </si>
  <si>
    <t>2906040747081</t>
  </si>
  <si>
    <t>2611180135088</t>
  </si>
  <si>
    <t>8008280468086</t>
  </si>
  <si>
    <t>6705050635085</t>
  </si>
  <si>
    <t>8407030360083</t>
  </si>
  <si>
    <t>6404210377085</t>
  </si>
  <si>
    <t>681014062082</t>
  </si>
  <si>
    <t>2608180553088</t>
  </si>
  <si>
    <t>5109080251088</t>
  </si>
  <si>
    <t>1805020907085</t>
  </si>
  <si>
    <t>6803160923084</t>
  </si>
  <si>
    <t>7610250179087</t>
  </si>
  <si>
    <t>5602060518087</t>
  </si>
  <si>
    <t>8506270616083</t>
  </si>
  <si>
    <t>531127094084</t>
  </si>
  <si>
    <t>7805110427084</t>
  </si>
  <si>
    <t>9601060188087</t>
  </si>
  <si>
    <t>8105100593086</t>
  </si>
  <si>
    <t>400422050085</t>
  </si>
  <si>
    <t>1504280313088</t>
  </si>
  <si>
    <t>2703080994088</t>
  </si>
  <si>
    <t>521023092081</t>
  </si>
  <si>
    <t>151021036088</t>
  </si>
  <si>
    <t>1906040694086</t>
  </si>
  <si>
    <t>82032206087</t>
  </si>
  <si>
    <t>2007100717086</t>
  </si>
  <si>
    <t>6507120107086</t>
  </si>
  <si>
    <t>2012190284086</t>
  </si>
  <si>
    <t>1012070281082</t>
  </si>
  <si>
    <t>6810160795088</t>
  </si>
  <si>
    <t>4603230789086</t>
  </si>
  <si>
    <t>9504060158084</t>
  </si>
  <si>
    <t>6507050556081</t>
  </si>
  <si>
    <t>2411070180081</t>
  </si>
  <si>
    <t>6605260331087</t>
  </si>
  <si>
    <t>7804050808083</t>
  </si>
  <si>
    <t>2809270394087</t>
  </si>
  <si>
    <t>6404230631085</t>
  </si>
  <si>
    <t>660620054086</t>
  </si>
  <si>
    <t>4512220543086</t>
  </si>
  <si>
    <t>4804180882084</t>
  </si>
  <si>
    <t>5705080129087</t>
  </si>
  <si>
    <t>8907090202087</t>
  </si>
  <si>
    <t>3509040348083</t>
  </si>
  <si>
    <t>5001070584088</t>
  </si>
  <si>
    <t>9202010527088</t>
  </si>
  <si>
    <t>7906010195081</t>
  </si>
  <si>
    <t>8009100659085</t>
  </si>
  <si>
    <t>7003050348086</t>
  </si>
  <si>
    <t>2109050549084</t>
  </si>
  <si>
    <t>6603100144082</t>
  </si>
  <si>
    <t>8301170304085</t>
  </si>
  <si>
    <t>5510220761085</t>
  </si>
  <si>
    <t>2005130271081</t>
  </si>
  <si>
    <t>7004060440082</t>
  </si>
  <si>
    <t>2902030264083</t>
  </si>
  <si>
    <t>630710012087</t>
  </si>
  <si>
    <t>7704070438085</t>
  </si>
  <si>
    <t>8807180866088</t>
  </si>
  <si>
    <t>650402056081</t>
  </si>
  <si>
    <t>8501030560088</t>
  </si>
  <si>
    <t>9606270939081</t>
  </si>
  <si>
    <t>8610120779086</t>
  </si>
  <si>
    <t>6609200993085</t>
  </si>
  <si>
    <t>9611120247088</t>
  </si>
  <si>
    <t>4911280960085</t>
  </si>
  <si>
    <t>1011060902084</t>
  </si>
  <si>
    <t>3911070339085</t>
  </si>
  <si>
    <t>4103240120082</t>
  </si>
  <si>
    <t>1608130591087</t>
  </si>
  <si>
    <t>7503060788083</t>
  </si>
  <si>
    <t>7312170466084</t>
  </si>
  <si>
    <t>5505230875081</t>
  </si>
  <si>
    <t>2807090965085</t>
  </si>
  <si>
    <t>5210250933083</t>
  </si>
  <si>
    <t>1302080439088</t>
  </si>
  <si>
    <t>7001190645085</t>
  </si>
  <si>
    <t>2804070757085</t>
  </si>
  <si>
    <t>3306170196085</t>
  </si>
  <si>
    <t>9701100285087</t>
  </si>
  <si>
    <t>9110230494081</t>
  </si>
  <si>
    <t>490705046088</t>
  </si>
  <si>
    <t>6909200583086</t>
  </si>
  <si>
    <t>8104260177081</t>
  </si>
  <si>
    <t>2811170937087</t>
  </si>
  <si>
    <t>290611026087</t>
  </si>
  <si>
    <t>2202040449087</t>
  </si>
  <si>
    <t>8902010959088</t>
  </si>
  <si>
    <t>3405190169081</t>
  </si>
  <si>
    <t>4302130387083</t>
  </si>
  <si>
    <t>5901150381088</t>
  </si>
  <si>
    <t>5507130805081</t>
  </si>
  <si>
    <t>3605090332085</t>
  </si>
  <si>
    <t>2704170868088</t>
  </si>
  <si>
    <t>820305040087</t>
  </si>
  <si>
    <t>4504280921086</t>
  </si>
  <si>
    <t>5809170914084</t>
  </si>
  <si>
    <t>5209150693082</t>
  </si>
  <si>
    <t>6005080590081</t>
  </si>
  <si>
    <t>2011240231088</t>
  </si>
  <si>
    <t>8209260885087</t>
  </si>
  <si>
    <t>47120603088</t>
  </si>
  <si>
    <t>8703280117084</t>
  </si>
  <si>
    <t>5109040274081</t>
  </si>
  <si>
    <t>5711110485087</t>
  </si>
  <si>
    <t>7505030416082</t>
  </si>
  <si>
    <t>3406130687081</t>
  </si>
  <si>
    <t>5801140101084</t>
  </si>
  <si>
    <t>491010022086</t>
  </si>
  <si>
    <t>6111260929085</t>
  </si>
  <si>
    <t>4511070585086</t>
  </si>
  <si>
    <t>510523033088</t>
  </si>
  <si>
    <t>9210160769082</t>
  </si>
  <si>
    <t>7809130240082</t>
  </si>
  <si>
    <t>7808220226082</t>
  </si>
  <si>
    <t>4509140295084</t>
  </si>
  <si>
    <t>740501094086</t>
  </si>
  <si>
    <t>6511130973087</t>
  </si>
  <si>
    <t>1205040963082</t>
  </si>
  <si>
    <t>4802050681086</t>
  </si>
  <si>
    <t>8612040918085</t>
  </si>
  <si>
    <t>4102140915085</t>
  </si>
  <si>
    <t>5001110128088</t>
  </si>
  <si>
    <t>3505100334081</t>
  </si>
  <si>
    <t>2612230397082</t>
  </si>
  <si>
    <t>5307060340088</t>
  </si>
  <si>
    <t>5507140417085</t>
  </si>
  <si>
    <t>1311040718081</t>
  </si>
  <si>
    <t>9212120894085</t>
  </si>
  <si>
    <t>1603220911086</t>
  </si>
  <si>
    <t>8309040682084</t>
  </si>
  <si>
    <t>9408100658087</t>
  </si>
  <si>
    <t>1105280586088</t>
  </si>
  <si>
    <t>47072706087</t>
  </si>
  <si>
    <t>1604070370087</t>
  </si>
  <si>
    <t>5404130544086</t>
  </si>
  <si>
    <t>9710230788081</t>
  </si>
  <si>
    <t>9810260112082</t>
  </si>
  <si>
    <t>1005260157083</t>
  </si>
  <si>
    <t>1501200671081</t>
  </si>
  <si>
    <t>2707140905083</t>
  </si>
  <si>
    <t>9202050898085</t>
  </si>
  <si>
    <t>8810240788083</t>
  </si>
  <si>
    <t>1311240354085</t>
  </si>
  <si>
    <t>3305280817081</t>
  </si>
  <si>
    <t>2909270467081</t>
  </si>
  <si>
    <t>2711130236088</t>
  </si>
  <si>
    <t>5009140926088</t>
  </si>
  <si>
    <t>1003280163086</t>
  </si>
  <si>
    <t>3601280328086</t>
  </si>
  <si>
    <t>6412050862088</t>
  </si>
  <si>
    <t>6509220788082</t>
  </si>
  <si>
    <t>4509220879086</t>
  </si>
  <si>
    <t>7212170290085</t>
  </si>
  <si>
    <t>5512160318087</t>
  </si>
  <si>
    <t>851123068082</t>
  </si>
  <si>
    <t>341216047088</t>
  </si>
  <si>
    <t>9910060946082</t>
  </si>
  <si>
    <t>3208130215083</t>
  </si>
  <si>
    <t>9901030534081</t>
  </si>
  <si>
    <t>2808250506083</t>
  </si>
  <si>
    <t>8406270311082</t>
  </si>
  <si>
    <t>6207220448088</t>
  </si>
  <si>
    <t>7602020209088</t>
  </si>
  <si>
    <t>7312050486084</t>
  </si>
  <si>
    <t>1709280678088</t>
  </si>
  <si>
    <t>1011160807087</t>
  </si>
  <si>
    <t>6311250169086</t>
  </si>
  <si>
    <t>7410130630081</t>
  </si>
  <si>
    <t>4905080506087</t>
  </si>
  <si>
    <t>5608060712087</t>
  </si>
  <si>
    <t>6201140807084</t>
  </si>
  <si>
    <t>640428082086</t>
  </si>
  <si>
    <t>2207010632083</t>
  </si>
  <si>
    <t>4110240825083</t>
  </si>
  <si>
    <t>9502240191083</t>
  </si>
  <si>
    <t>4901240565082</t>
  </si>
  <si>
    <t>2109180750085</t>
  </si>
  <si>
    <t>4508260675083</t>
  </si>
  <si>
    <t>6602070398082</t>
  </si>
  <si>
    <t>3605040496081</t>
  </si>
  <si>
    <t>9109140754088</t>
  </si>
  <si>
    <t>9103060340082</t>
  </si>
  <si>
    <t>2210130900088</t>
  </si>
  <si>
    <t>8101060996085</t>
  </si>
  <si>
    <t>5805130165085</t>
  </si>
  <si>
    <t>3809260231088</t>
  </si>
  <si>
    <t>7707250934088</t>
  </si>
  <si>
    <t>9012110306084</t>
  </si>
  <si>
    <t>8906120948084</t>
  </si>
  <si>
    <t>6412170702085</t>
  </si>
  <si>
    <t>5505120413085</t>
  </si>
  <si>
    <t>2009210740082</t>
  </si>
  <si>
    <t>950310057086</t>
  </si>
  <si>
    <t>2012200849081</t>
  </si>
  <si>
    <t>9503010970083</t>
  </si>
  <si>
    <t>3503100678084</t>
  </si>
  <si>
    <t>1007230144085</t>
  </si>
  <si>
    <t>8709250986088</t>
  </si>
  <si>
    <t>8802220958083</t>
  </si>
  <si>
    <t>7106160389084</t>
  </si>
  <si>
    <t>6802050633083</t>
  </si>
  <si>
    <t>3203230938086</t>
  </si>
  <si>
    <t>1204030632082</t>
  </si>
  <si>
    <t>960124047081</t>
  </si>
  <si>
    <t>8508170901082</t>
  </si>
  <si>
    <t>4708110702087</t>
  </si>
  <si>
    <t>9109270875081</t>
  </si>
  <si>
    <t>7701030854083</t>
  </si>
  <si>
    <t>8508060640084</t>
  </si>
  <si>
    <t>6111040850088</t>
  </si>
  <si>
    <t>4005040289082</t>
  </si>
  <si>
    <t>4204250189082</t>
  </si>
  <si>
    <t>6209040562083</t>
  </si>
  <si>
    <t>3211200919082</t>
  </si>
  <si>
    <t>4111180106083</t>
  </si>
  <si>
    <t>9902110250084</t>
  </si>
  <si>
    <t>4512030696084</t>
  </si>
  <si>
    <t>7701260528087</t>
  </si>
  <si>
    <t>3902120576083</t>
  </si>
  <si>
    <t>5202230409086</t>
  </si>
  <si>
    <t>3610150249083</t>
  </si>
  <si>
    <t>2905080185087</t>
  </si>
  <si>
    <t>5706200140082</t>
  </si>
  <si>
    <t>7002130927081</t>
  </si>
  <si>
    <t>4011110520082</t>
  </si>
  <si>
    <t>6803010610087</t>
  </si>
  <si>
    <t>7412210788083</t>
  </si>
  <si>
    <t>5608240727082</t>
  </si>
  <si>
    <t>4403190822084</t>
  </si>
  <si>
    <t>8103140774084</t>
  </si>
  <si>
    <t>2802230303081</t>
  </si>
  <si>
    <t>2907080814082</t>
  </si>
  <si>
    <t>4909110460081</t>
  </si>
  <si>
    <t>1512140600088</t>
  </si>
  <si>
    <t>5512080417086</t>
  </si>
  <si>
    <t>5308230754082</t>
  </si>
  <si>
    <t>1107230618084</t>
  </si>
  <si>
    <t>9311100557082</t>
  </si>
  <si>
    <t>7609240686081</t>
  </si>
  <si>
    <t>780622020088</t>
  </si>
  <si>
    <t>7907160124082</t>
  </si>
  <si>
    <t>1810160413088</t>
  </si>
  <si>
    <t>7403250912088</t>
  </si>
  <si>
    <t>9509040129082</t>
  </si>
  <si>
    <t>7912110951087</t>
  </si>
  <si>
    <t>9411220643082</t>
  </si>
  <si>
    <t>2707050803087</t>
  </si>
  <si>
    <t>8501270465083</t>
  </si>
  <si>
    <t>5703210321082</t>
  </si>
  <si>
    <t>9403280679088</t>
  </si>
  <si>
    <t>2303030988083</t>
  </si>
  <si>
    <t>3801170828084</t>
  </si>
  <si>
    <t>3912200408082</t>
  </si>
  <si>
    <t>2804220399085</t>
  </si>
  <si>
    <t>3001280724084</t>
  </si>
  <si>
    <t>6404030447088</t>
  </si>
  <si>
    <t>4307190367081</t>
  </si>
  <si>
    <t>6607010903082</t>
  </si>
  <si>
    <t>5809250392081</t>
  </si>
  <si>
    <t>2205140565082</t>
  </si>
  <si>
    <t>8504060165087</t>
  </si>
  <si>
    <t>8906230122083</t>
  </si>
  <si>
    <t>5704100297086</t>
  </si>
  <si>
    <t>2805070756085</t>
  </si>
  <si>
    <t>7203030169082</t>
  </si>
  <si>
    <t>6910130773087</t>
  </si>
  <si>
    <t>4104200140083</t>
  </si>
  <si>
    <t>6706260635082</t>
  </si>
  <si>
    <t>2102130913085</t>
  </si>
  <si>
    <t>4202160138084</t>
  </si>
  <si>
    <t>9911090794084</t>
  </si>
  <si>
    <t>4211180586086</t>
  </si>
  <si>
    <t>9908260536088</t>
  </si>
  <si>
    <t>1902060828085</t>
  </si>
  <si>
    <t>8502060290083</t>
  </si>
  <si>
    <t>1705180376087</t>
  </si>
  <si>
    <t>9412180136082</t>
  </si>
  <si>
    <t>530628013085</t>
  </si>
  <si>
    <t>4510260369082</t>
  </si>
  <si>
    <t>451201089085</t>
  </si>
  <si>
    <t>4906270884086</t>
  </si>
  <si>
    <t>8012160653084</t>
  </si>
  <si>
    <t>2104030218083</t>
  </si>
  <si>
    <t>7202270202087</t>
  </si>
  <si>
    <t>9609270686085</t>
  </si>
  <si>
    <t>4910190324088</t>
  </si>
  <si>
    <t>6102220345081</t>
  </si>
  <si>
    <t>5505090581082</t>
  </si>
  <si>
    <t>8005030611082</t>
  </si>
  <si>
    <t>7309060944088</t>
  </si>
  <si>
    <t>8512050670085</t>
  </si>
  <si>
    <t>4308010928085</t>
  </si>
  <si>
    <t>6808120518082</t>
  </si>
  <si>
    <t>1308190287088</t>
  </si>
  <si>
    <t>4403240664081</t>
  </si>
  <si>
    <t>7801120638083</t>
  </si>
  <si>
    <t>9304280349087</t>
  </si>
  <si>
    <t>2111130577081</t>
  </si>
  <si>
    <t>4702060556086</t>
  </si>
  <si>
    <t>9910120124085</t>
  </si>
  <si>
    <t>7705180627087</t>
  </si>
  <si>
    <t>7108280360087</t>
  </si>
  <si>
    <t>4207260415085</t>
  </si>
  <si>
    <t>1512170591085</t>
  </si>
  <si>
    <t>7205020213082</t>
  </si>
  <si>
    <t>3406260688085</t>
  </si>
  <si>
    <t>6112060275088</t>
  </si>
  <si>
    <t>1804030915086</t>
  </si>
  <si>
    <t>9010200680087</t>
  </si>
  <si>
    <t>4605100562088</t>
  </si>
  <si>
    <t>5910030388087</t>
  </si>
  <si>
    <t>5008230824086</t>
  </si>
  <si>
    <t>6204260308088</t>
  </si>
  <si>
    <t>7009130331088</t>
  </si>
  <si>
    <t>3508130716085</t>
  </si>
  <si>
    <t>6907130694085</t>
  </si>
  <si>
    <t>5212190473083</t>
  </si>
  <si>
    <t>7303120569085</t>
  </si>
  <si>
    <t>8511250864088</t>
  </si>
  <si>
    <t>1307090536085</t>
  </si>
  <si>
    <t>3909170450081</t>
  </si>
  <si>
    <t>8907280730087</t>
  </si>
  <si>
    <t>2309220589087</t>
  </si>
  <si>
    <t>6310200940086</t>
  </si>
  <si>
    <t>1412130177086</t>
  </si>
  <si>
    <t>3906250668088</t>
  </si>
  <si>
    <t>1709240402082</t>
  </si>
  <si>
    <t>9611150348082</t>
  </si>
  <si>
    <t>7411170290083</t>
  </si>
  <si>
    <t>1704180177085</t>
  </si>
  <si>
    <t>1203280171086</t>
  </si>
  <si>
    <t>9701100741082</t>
  </si>
  <si>
    <t>1803090222085</t>
  </si>
  <si>
    <t>3708100193088</t>
  </si>
  <si>
    <t>2702250305088</t>
  </si>
  <si>
    <t>670305077081</t>
  </si>
  <si>
    <t>6408200513081</t>
  </si>
  <si>
    <t>3508030550085</t>
  </si>
  <si>
    <t>1401030341085</t>
  </si>
  <si>
    <t>4601060264085</t>
  </si>
  <si>
    <t>3810250735087</t>
  </si>
  <si>
    <t>3411260488085</t>
  </si>
  <si>
    <t>2008190919082</t>
  </si>
  <si>
    <t>730823030086</t>
  </si>
  <si>
    <t>8006220732085</t>
  </si>
  <si>
    <t>7609090369085</t>
  </si>
  <si>
    <t>5612220214081</t>
  </si>
  <si>
    <t>2709210905082</t>
  </si>
  <si>
    <t>9710010812081</t>
  </si>
  <si>
    <t>5710230923081</t>
  </si>
  <si>
    <t>4812160561083</t>
  </si>
  <si>
    <t>4401230403085</t>
  </si>
  <si>
    <t>9109150355087</t>
  </si>
  <si>
    <t>2201120350085</t>
  </si>
  <si>
    <t>9612070824088</t>
  </si>
  <si>
    <t>3004230801084</t>
  </si>
  <si>
    <t>770124076088</t>
  </si>
  <si>
    <t>8703170594084</t>
  </si>
  <si>
    <t>1908150375082</t>
  </si>
  <si>
    <t>7902150410084</t>
  </si>
  <si>
    <t>9204240981082</t>
  </si>
  <si>
    <t>5706150123087</t>
  </si>
  <si>
    <t>8908220122088</t>
  </si>
  <si>
    <t>6706090775083</t>
  </si>
  <si>
    <t>1004050642083</t>
  </si>
  <si>
    <t>3211280908087</t>
  </si>
  <si>
    <t>7205120917082</t>
  </si>
  <si>
    <t>9811220178083</t>
  </si>
  <si>
    <t>3811210932081</t>
  </si>
  <si>
    <t>7101110702082</t>
  </si>
  <si>
    <t>771109035087</t>
  </si>
  <si>
    <t>8210240595083</t>
  </si>
  <si>
    <t>510915039082</t>
  </si>
  <si>
    <t>3212110757087</t>
  </si>
  <si>
    <t>4106120248084</t>
  </si>
  <si>
    <t>6401240516085</t>
  </si>
  <si>
    <t>4601060401083</t>
  </si>
  <si>
    <t>6107030710088</t>
  </si>
  <si>
    <t>5502200833083</t>
  </si>
  <si>
    <t>2712250489081</t>
  </si>
  <si>
    <t>5007040974083</t>
  </si>
  <si>
    <t>3205230915086</t>
  </si>
  <si>
    <t>1503200793088</t>
  </si>
  <si>
    <t>2706070629087</t>
  </si>
  <si>
    <t>580512061088</t>
  </si>
  <si>
    <t>9608280617083</t>
  </si>
  <si>
    <t>4701240299087</t>
  </si>
  <si>
    <t>5002180199088</t>
  </si>
  <si>
    <t>1807070505082</t>
  </si>
  <si>
    <t>6705220156081</t>
  </si>
  <si>
    <t>3502010805081</t>
  </si>
  <si>
    <t>7512130745085</t>
  </si>
  <si>
    <t>2811240555087</t>
  </si>
  <si>
    <t>5102060208085</t>
  </si>
  <si>
    <t>3205070928081</t>
  </si>
  <si>
    <t>7107150227081</t>
  </si>
  <si>
    <t>4410200801082</t>
  </si>
  <si>
    <t>511127046082</t>
  </si>
  <si>
    <t>1010190221088</t>
  </si>
  <si>
    <t>5405270193088</t>
  </si>
  <si>
    <t>2802270531083</t>
  </si>
  <si>
    <t>991212074083</t>
  </si>
  <si>
    <t>9210110388086</t>
  </si>
  <si>
    <t>3906160799085</t>
  </si>
  <si>
    <t>8209140103086</t>
  </si>
  <si>
    <t>5902220915081</t>
  </si>
  <si>
    <t>4905210696087</t>
  </si>
  <si>
    <t>(067)-(592)-(4440)</t>
  </si>
  <si>
    <t>(066)-(762)-(2975)</t>
  </si>
  <si>
    <t>(084)-(780)-(3175)</t>
  </si>
  <si>
    <t>(060)-(112)-(2791)</t>
  </si>
  <si>
    <t>(056)-(331)-(7137)</t>
  </si>
  <si>
    <t>(047)-(389)-(5659)</t>
  </si>
  <si>
    <t>(047)-(773)-(5345)</t>
  </si>
  <si>
    <t>(083)-(279)-(1103)</t>
  </si>
  <si>
    <t>(024)-(396)-(9177)</t>
  </si>
  <si>
    <t>(090)-(901)-(7137)</t>
  </si>
  <si>
    <t>(038)-(200)-(0327)</t>
  </si>
  <si>
    <t>(057)-(441)-(7996)</t>
  </si>
  <si>
    <t>(055)-(737)-(3275)</t>
  </si>
  <si>
    <t>(091)-(822)-(4741)</t>
  </si>
  <si>
    <t>(015)-(632)-(5114)</t>
  </si>
  <si>
    <t>(097)-(965)-(1602)</t>
  </si>
  <si>
    <t>(077)-(268)-(3062)</t>
  </si>
  <si>
    <t>(039)-(370)-(8432)</t>
  </si>
  <si>
    <t>(096)-(689)-(1484)</t>
  </si>
  <si>
    <t>(099)-(817)-(9127)</t>
  </si>
  <si>
    <t>(065)-(419)-(1811)</t>
  </si>
  <si>
    <t>(015)-(698)-(1506)</t>
  </si>
  <si>
    <t>(014)-(268)-(6402)</t>
  </si>
  <si>
    <t>(096)-(469)-(2849)</t>
  </si>
  <si>
    <t>(043)-(452)-(8545)</t>
  </si>
  <si>
    <t>(038)-(340)-(0978)</t>
  </si>
  <si>
    <t>(026)-(791)-(1523)</t>
  </si>
  <si>
    <t>(024)-(240)-(7132)</t>
  </si>
  <si>
    <t>(090)-(651)-(1547)</t>
  </si>
  <si>
    <t>(039)-(837)-(7998)</t>
  </si>
  <si>
    <t>(093)-(571)-(7843)</t>
  </si>
  <si>
    <t>(056)-(173)-(2521)</t>
  </si>
  <si>
    <t>(078)-(529)-(2729)</t>
  </si>
  <si>
    <t>(061)-(599)-(8762)</t>
  </si>
  <si>
    <t>(028)-(471)-(3000)</t>
  </si>
  <si>
    <t>(011)-(853)-(5976)</t>
  </si>
  <si>
    <t>(094)-(515)-(4612)</t>
  </si>
  <si>
    <t>(023)-(581)-(6674)</t>
  </si>
  <si>
    <t>(098)-(911)-(1468)</t>
  </si>
  <si>
    <t>(018)-(921)-(4507)</t>
  </si>
  <si>
    <t>(070)-(126)-(5023)</t>
  </si>
  <si>
    <t>(067)-(873)-(1274)</t>
  </si>
  <si>
    <t>(041)-(484)-(8269)</t>
  </si>
  <si>
    <t>(040)-(363)-(7084)</t>
  </si>
  <si>
    <t>(078)-(737)-(1431)</t>
  </si>
  <si>
    <t>(092)-(354)-(4312)</t>
  </si>
  <si>
    <t>(025)-(824)-(8997)</t>
  </si>
  <si>
    <t>(030)-(999)-(6368)</t>
  </si>
  <si>
    <t>(090)-(151)-(5877)</t>
  </si>
  <si>
    <t>(016)-(554)-(7714)</t>
  </si>
  <si>
    <t>(018)-(524)-(2893)</t>
  </si>
  <si>
    <t>(036)-(625)-(2350)</t>
  </si>
  <si>
    <t>(036)-(820)-(5625)</t>
  </si>
  <si>
    <t>(090)-(749)-(3083)</t>
  </si>
  <si>
    <t>(067)-(429)-(8627)</t>
  </si>
  <si>
    <t>(088)-(260)-(8598)</t>
  </si>
  <si>
    <t>(074)-(978)-(8437)</t>
  </si>
  <si>
    <t>(028)-(699)-(2379)</t>
  </si>
  <si>
    <t>(096)-(936)-(6354)</t>
  </si>
  <si>
    <t>(085)-(927)-(1284)</t>
  </si>
  <si>
    <t>(057)-(406)-(2092)</t>
  </si>
  <si>
    <t>(089)-(675)-(2717)</t>
  </si>
  <si>
    <t>(083)-(110)-(7144)</t>
  </si>
  <si>
    <t>(082)-(238)-(3065)</t>
  </si>
  <si>
    <t>(067)-(526)-(9343)</t>
  </si>
  <si>
    <t>(064)-(748)-(3955)</t>
  </si>
  <si>
    <t>(020)-(848)-(4437)</t>
  </si>
  <si>
    <t>(026)-(311)-(3299)</t>
  </si>
  <si>
    <t>(069)-(998)-(1771)</t>
  </si>
  <si>
    <t>(061)-(581)-(5440)</t>
  </si>
  <si>
    <t>(016)-(163)-(4755)</t>
  </si>
  <si>
    <t>(056)-(696)-(9341)</t>
  </si>
  <si>
    <t>(011)-(997)-(6564)</t>
  </si>
  <si>
    <t>(038)-(399)-(9879)</t>
  </si>
  <si>
    <t>(081)-(523)-(3053)</t>
  </si>
  <si>
    <t>(033)-(953)-(6591)</t>
  </si>
  <si>
    <t>(089)-(780)-(7126)</t>
  </si>
  <si>
    <t>(028)-(531)-(2410)</t>
  </si>
  <si>
    <t>(091)-(150)-(5446)</t>
  </si>
  <si>
    <t>(025)-(119)-(3729)</t>
  </si>
  <si>
    <t>(067)-(928)-(0725)</t>
  </si>
  <si>
    <t>(030)-(698)-(6143)</t>
  </si>
  <si>
    <t>(047)-(194)-(3209)</t>
  </si>
  <si>
    <t>(044)-(580)-(2936)</t>
  </si>
  <si>
    <t>(018)-(226)-(0355)</t>
  </si>
  <si>
    <t>(058)-(930)-(8608)</t>
  </si>
  <si>
    <t>(088)-(787)-(8494)</t>
  </si>
  <si>
    <t>(052)-(529)-(1600)</t>
  </si>
  <si>
    <t>(047)-(922)-(7532)</t>
  </si>
  <si>
    <t>(060)-(996)-(2263)</t>
  </si>
  <si>
    <t>(026)-(738)-(3010)</t>
  </si>
  <si>
    <t>(036)-(100)-(8445)</t>
  </si>
  <si>
    <t>(083)-(356)-(8330)</t>
  </si>
  <si>
    <t>(032)-(122)-(6306)</t>
  </si>
  <si>
    <t>(091)-(620)-(1011)</t>
  </si>
  <si>
    <t>(050)-(372)-(2630)</t>
  </si>
  <si>
    <t>(047)-(140)-(2743)</t>
  </si>
  <si>
    <t>(041)-(990)-(0895)</t>
  </si>
  <si>
    <t>(020)-(648)-(1963)</t>
  </si>
  <si>
    <t>(082)-(871)-(2600)</t>
  </si>
  <si>
    <t>(017)-(470)-(7662)</t>
  </si>
  <si>
    <t>(045)-(596)-(0647)</t>
  </si>
  <si>
    <t>(051)-(342)-(1997)</t>
  </si>
  <si>
    <t>(035)-(541)-(3390)</t>
  </si>
  <si>
    <t>(064)-(270)-(7408)</t>
  </si>
  <si>
    <t>(023)-(168)-(9987)</t>
  </si>
  <si>
    <t>(085)-(627)-(0015)</t>
  </si>
  <si>
    <t>(072)-(391)-(4271)</t>
  </si>
  <si>
    <t>(054)-(511)-(4156)</t>
  </si>
  <si>
    <t>(088)-(459)-(8346)</t>
  </si>
  <si>
    <t>(038)-(597)-(2077)</t>
  </si>
  <si>
    <t>(071)-(681)-(0489)</t>
  </si>
  <si>
    <t>(040)-(139)-(2394)</t>
  </si>
  <si>
    <t>(068)-(847)-(4612)</t>
  </si>
  <si>
    <t>(010)-(809)-(4317)</t>
  </si>
  <si>
    <t>(068)-(334)-(6801)</t>
  </si>
  <si>
    <t>(083)-(260)-(2972)</t>
  </si>
  <si>
    <t>(090)-(318)-(7347)</t>
  </si>
  <si>
    <t>(092)-(510)-(9664)</t>
  </si>
  <si>
    <t>(036)-(230)-(3090)</t>
  </si>
  <si>
    <t>(034)-(452)-(4032)</t>
  </si>
  <si>
    <t>(095)-(929)-(6409)</t>
  </si>
  <si>
    <t>(015)-(912)-(5678)</t>
  </si>
  <si>
    <t>(058)-(897)-(2417)</t>
  </si>
  <si>
    <t>(033)-(677)-(7961)</t>
  </si>
  <si>
    <t>(074)-(867)-(0866)</t>
  </si>
  <si>
    <t>(033)-(418)-(6181)</t>
  </si>
  <si>
    <t>(085)-(337)-(5545)</t>
  </si>
  <si>
    <t>(074)-(148)-(7156)</t>
  </si>
  <si>
    <t>(016)-(351)-(4853)</t>
  </si>
  <si>
    <t>(051)-(596)-(1096)</t>
  </si>
  <si>
    <t>(077)-(651)-(9645)</t>
  </si>
  <si>
    <t>(023)-(905)-(3672)</t>
  </si>
  <si>
    <t>(055)-(634)-(2084)</t>
  </si>
  <si>
    <t>(014)-(388)-(2222)</t>
  </si>
  <si>
    <t>(080)-(949)-(5827)</t>
  </si>
  <si>
    <t>(048)-(608)-(3750)</t>
  </si>
  <si>
    <t>(043)-(229)-(9780)</t>
  </si>
  <si>
    <t>(045)-(111)-(1629)</t>
  </si>
  <si>
    <t>(047)-(601)-(8014)</t>
  </si>
  <si>
    <t>(095)-(590)-(4003)</t>
  </si>
  <si>
    <t>(061)-(721)-(0007)</t>
  </si>
  <si>
    <t>(022)-(652)-(6557)</t>
  </si>
  <si>
    <t>(066)-(940)-(2054)</t>
  </si>
  <si>
    <t>(082)-(283)-(4778)</t>
  </si>
  <si>
    <t>(095)-(979)-(3460)</t>
  </si>
  <si>
    <t>(028)-(662)-(6165)</t>
  </si>
  <si>
    <t>(089)-(394)-(7495)</t>
  </si>
  <si>
    <t>(065)-(484)-(2893)</t>
  </si>
  <si>
    <t>(068)-(542)-(0106)</t>
  </si>
  <si>
    <t>(070)-(325)-(5060)</t>
  </si>
  <si>
    <t>(042)-(541)-(8345)</t>
  </si>
  <si>
    <t>(028)-(670)-(0295)</t>
  </si>
  <si>
    <t>(031)-(991)-(7619)</t>
  </si>
  <si>
    <t>(096)-(313)-(6489)</t>
  </si>
  <si>
    <t>(035)-(650)-(2366)</t>
  </si>
  <si>
    <t>(051)-(978)-(7394)</t>
  </si>
  <si>
    <t>(053)-(271)-(5660)</t>
  </si>
  <si>
    <t>(083)-(342)-(6518)</t>
  </si>
  <si>
    <t>(082)-(456)-(6558)</t>
  </si>
  <si>
    <t>(049)-(976)-(9390)</t>
  </si>
  <si>
    <t>(073)-(465)-(1581)</t>
  </si>
  <si>
    <t>(049)-(532)-(6344)</t>
  </si>
  <si>
    <t>(046)-(662)-(2634)</t>
  </si>
  <si>
    <t>(054)-(938)-(6348)</t>
  </si>
  <si>
    <t>(098)-(178)-(2313)</t>
  </si>
  <si>
    <t>(073)-(654)-(9133)</t>
  </si>
  <si>
    <t>(066)-(539)-(4574)</t>
  </si>
  <si>
    <t>(075)-(182)-(9766)</t>
  </si>
  <si>
    <t>(045)-(468)-(3722)</t>
  </si>
  <si>
    <t>(074)-(867)-(6318)</t>
  </si>
  <si>
    <t>(083)-(610)-(7973)</t>
  </si>
  <si>
    <t>(089)-(251)-(8210)</t>
  </si>
  <si>
    <t>(077)-(606)-(2017)</t>
  </si>
  <si>
    <t>(039)-(589)-(8313)</t>
  </si>
  <si>
    <t>(084)-(570)-(3890)</t>
  </si>
  <si>
    <t>(046)-(760)-(0774)</t>
  </si>
  <si>
    <t>(048)-(933)-(5332)</t>
  </si>
  <si>
    <t>(087)-(798)-(0943)</t>
  </si>
  <si>
    <t>(061)-(916)-(8185)</t>
  </si>
  <si>
    <t>(063)-(659)-(5343)</t>
  </si>
  <si>
    <t>(054)-(537)-(0684)</t>
  </si>
  <si>
    <t>(092)-(748)-(6426)</t>
  </si>
  <si>
    <t>(015)-(763)-(0318)</t>
  </si>
  <si>
    <t>(033)-(466)-(2466)</t>
  </si>
  <si>
    <t>(034)-(322)-(1264)</t>
  </si>
  <si>
    <t>(044)-(912)-(3347)</t>
  </si>
  <si>
    <t>(092)-(570)-(8963)</t>
  </si>
  <si>
    <t>(092)-(217)-(0918)</t>
  </si>
  <si>
    <t>(016)-(646)-(7619)</t>
  </si>
  <si>
    <t>(073)-(645)-(3807)</t>
  </si>
  <si>
    <t>(038)-(261)-(4393)</t>
  </si>
  <si>
    <t>(092)-(948)-(3804)</t>
  </si>
  <si>
    <t>(019)-(867)-(9883)</t>
  </si>
  <si>
    <t>(097)-(574)-(6587)</t>
  </si>
  <si>
    <t>(060)-(802)-(5793)</t>
  </si>
  <si>
    <t>(022)-(953)-(2921)</t>
  </si>
  <si>
    <t>(077)-(265)-(3122)</t>
  </si>
  <si>
    <t>(092)-(327)-(6127)</t>
  </si>
  <si>
    <t>(079)-(285)-(3410)</t>
  </si>
  <si>
    <t>(084)-(628)-(5658)</t>
  </si>
  <si>
    <t>(083)-(359)-(3854)</t>
  </si>
  <si>
    <t>(012)-(225)-(3802)</t>
  </si>
  <si>
    <t>(074)-(268)-(8805)</t>
  </si>
  <si>
    <t>(056)-(945)-(7708)</t>
  </si>
  <si>
    <t>(026)-(617)-(5105)</t>
  </si>
  <si>
    <t>(085)-(468)-(8449)</t>
  </si>
  <si>
    <t>(011)-(405)-(4850)</t>
  </si>
  <si>
    <t>(069)-(890)-(2589)</t>
  </si>
  <si>
    <t>(074)-(102)-(2922)</t>
  </si>
  <si>
    <t>(030)-(568)-(2595)</t>
  </si>
  <si>
    <t>(065)-(224)-(3950)</t>
  </si>
  <si>
    <t>(046)-(555)-(0179)</t>
  </si>
  <si>
    <t>(077)-(463)-(7608)</t>
  </si>
  <si>
    <t>(012)-(117)-(7148)</t>
  </si>
  <si>
    <t>(056)-(941)-(1755)</t>
  </si>
  <si>
    <t>(072)-(432)-(4094)</t>
  </si>
  <si>
    <t>(046)-(303)-(4847)</t>
  </si>
  <si>
    <t>(056)-(682)-(7433)</t>
  </si>
  <si>
    <t>(052)-(272)-(5690)</t>
  </si>
  <si>
    <t>(068)-(384)-(9562)</t>
  </si>
  <si>
    <t>(036)-(566)-(4119)</t>
  </si>
  <si>
    <t>(058)-(359)-(2454)</t>
  </si>
  <si>
    <t>(055)-(900)-(9493)</t>
  </si>
  <si>
    <t>(084)-(418)-(7519)</t>
  </si>
  <si>
    <t>(088)-(797)-(7508)</t>
  </si>
  <si>
    <t>(023)-(722)-(4756)</t>
  </si>
  <si>
    <t>(045)-(103)-(4645)</t>
  </si>
  <si>
    <t>(021)-(629)-(1008)</t>
  </si>
  <si>
    <t>(013)-(304)-(1410)</t>
  </si>
  <si>
    <t>(092)-(422)-(8994)</t>
  </si>
  <si>
    <t>(096)-(576)-(3186)</t>
  </si>
  <si>
    <t>(090)-(634)-(2145)</t>
  </si>
  <si>
    <t>(054)-(469)-(9968)</t>
  </si>
  <si>
    <t>(014)-(327)-(1263)</t>
  </si>
  <si>
    <t>(054)-(957)-(3838)</t>
  </si>
  <si>
    <t>(037)-(411)-(4583)</t>
  </si>
  <si>
    <t>(075)-(221)-(8555)</t>
  </si>
  <si>
    <t>(026)-(471)-(1491)</t>
  </si>
  <si>
    <t>(025)-(393)-(9557)</t>
  </si>
  <si>
    <t>(037)-(309)-(8439)</t>
  </si>
  <si>
    <t>(022)-(440)-(6104)</t>
  </si>
  <si>
    <t>(040)-(156)-(9201)</t>
  </si>
  <si>
    <t>(034)-(903)-(8843)</t>
  </si>
  <si>
    <t>(092)-(381)-(4333)</t>
  </si>
  <si>
    <t>(094)-(643)-(8114)</t>
  </si>
  <si>
    <t>(012)-(981)-(2486)</t>
  </si>
  <si>
    <t>(072)-(367)-(8364)</t>
  </si>
  <si>
    <t>(025)-(747)-(4580)</t>
  </si>
  <si>
    <t>(033)-(903)-(7765)</t>
  </si>
  <si>
    <t>(092)-(742)-(8352)</t>
  </si>
  <si>
    <t>(058)-(917)-(9313)</t>
  </si>
  <si>
    <t>(050)-(729)-(5090)</t>
  </si>
  <si>
    <t>(039)-(695)-(5181)</t>
  </si>
  <si>
    <t>(058)-(139)-(0040)</t>
  </si>
  <si>
    <t>(047)-(335)-(2479)</t>
  </si>
  <si>
    <t>(032)-(186)-(2704)</t>
  </si>
  <si>
    <t>(071)-(945)-(7843)</t>
  </si>
  <si>
    <t>(074)-(680)-(1048)</t>
  </si>
  <si>
    <t>(095)-(506)-(5453)</t>
  </si>
  <si>
    <t>(052)-(992)-(5950)</t>
  </si>
  <si>
    <t>(024)-(982)-(3230)</t>
  </si>
  <si>
    <t>(083)-(158)-(1537)</t>
  </si>
  <si>
    <t>(081)-(943)-(2153)</t>
  </si>
  <si>
    <t>(081)-(721)-(4307)</t>
  </si>
  <si>
    <t>(099)-(842)-(7664)</t>
  </si>
  <si>
    <t>(049)-(466)-(3934)</t>
  </si>
  <si>
    <t>(042)-(531)-(1149)</t>
  </si>
  <si>
    <t>(039)-(774)-(3214)</t>
  </si>
  <si>
    <t>(046)-(763)-(2689)</t>
  </si>
  <si>
    <t>(043)-(898)-(4456)</t>
  </si>
  <si>
    <t>(083)-(889)-(4509)</t>
  </si>
  <si>
    <t>(039)-(432)-(0974)</t>
  </si>
  <si>
    <t>(028)-(200)-(9583)</t>
  </si>
  <si>
    <t>(063)-(403)-(2181)</t>
  </si>
  <si>
    <t>(014)-(280)-(7521)</t>
  </si>
  <si>
    <t>(016)-(434)-(3543)</t>
  </si>
  <si>
    <t>(010)-(118)-(9211)</t>
  </si>
  <si>
    <t>(020)-(501)-(6292)</t>
  </si>
  <si>
    <t>(090)-(760)-(8625)</t>
  </si>
  <si>
    <t>(093)-(136)-(6705)</t>
  </si>
  <si>
    <t>(078)-(373)-(4313)</t>
  </si>
  <si>
    <t>(047)-(916)-(0130)</t>
  </si>
  <si>
    <t>(047)-(479)-(6562)</t>
  </si>
  <si>
    <t>(028)-(137)-(1874)</t>
  </si>
  <si>
    <t>(058)-(187)-(2165)</t>
  </si>
  <si>
    <t>(098)-(411)-(7536)</t>
  </si>
  <si>
    <t>(045)-(790)-(3472)</t>
  </si>
  <si>
    <t>(056)-(742)-(2941)</t>
  </si>
  <si>
    <t>(069)-(642)-(6052)</t>
  </si>
  <si>
    <t>(011)-(142)-(0649)</t>
  </si>
  <si>
    <t>(027)-(983)-(0079)</t>
  </si>
  <si>
    <t>(039)-(391)-(8991)</t>
  </si>
  <si>
    <t>(058)-(939)-(1408)</t>
  </si>
  <si>
    <t>(076)-(155)-(8833)</t>
  </si>
  <si>
    <t>(089)-(550)-(1302)</t>
  </si>
  <si>
    <t>(067)-(357)-(0493)</t>
  </si>
  <si>
    <t>(020)-(428)-(1672)</t>
  </si>
  <si>
    <t>(016)-(998)-(1168)</t>
  </si>
  <si>
    <t>(019)-(631)-(6781)</t>
  </si>
  <si>
    <t>(064)-(905)-(6712)</t>
  </si>
  <si>
    <t>(044)-(978)-(5365)</t>
  </si>
  <si>
    <t>(083)-(640)-(1066)</t>
  </si>
  <si>
    <t>(054)-(693)-(5568)</t>
  </si>
  <si>
    <t>(044)-(698)-(4141)</t>
  </si>
  <si>
    <t>(017)-(684)-(0684)</t>
  </si>
  <si>
    <t>(052)-(475)-(7713)</t>
  </si>
  <si>
    <t>(049)-(406)-(9996)</t>
  </si>
  <si>
    <t>(092)-(559)-(8591)</t>
  </si>
  <si>
    <t>(069)-(374)-(2180)</t>
  </si>
  <si>
    <t>(027)-(644)-(5375)</t>
  </si>
  <si>
    <t>(082)-(717)-(3101)</t>
  </si>
  <si>
    <t>(032)-(577)-(2930)</t>
  </si>
  <si>
    <t>(058)-(153)-(5944)</t>
  </si>
  <si>
    <t>(057)-(225)-(3056)</t>
  </si>
  <si>
    <t>(025)-(686)-(9875)</t>
  </si>
  <si>
    <t>(023)-(692)-(8878)</t>
  </si>
  <si>
    <t>(098)-(560)-(9590)</t>
  </si>
  <si>
    <t>(045)-(324)-(0994)</t>
  </si>
  <si>
    <t>(041)-(167)-(5489)</t>
  </si>
  <si>
    <t>(090)-(380)-(6037)</t>
  </si>
  <si>
    <t>(088)-(900)-(2930)</t>
  </si>
  <si>
    <t>(098)-(465)-(3325)</t>
  </si>
  <si>
    <t>(027)-(341)-(6603)</t>
  </si>
  <si>
    <t>(071)-(253)-(3699)</t>
  </si>
  <si>
    <t>(043)-(375)-(4248)</t>
  </si>
  <si>
    <t>(097)-(245)-(3972)</t>
  </si>
  <si>
    <t>(018)-(387)-(1207)</t>
  </si>
  <si>
    <t>(093)-(540)-(9295)</t>
  </si>
  <si>
    <t>(079)-(644)-(8637)</t>
  </si>
  <si>
    <t>(098)-(446)-(4395)</t>
  </si>
  <si>
    <t>(021)-(888)-(3611)</t>
  </si>
  <si>
    <t>(061)-(236)-(9351)</t>
  </si>
  <si>
    <t>(068)-(229)-(8911)</t>
  </si>
  <si>
    <t>(062)-(427)-(3660)</t>
  </si>
  <si>
    <t>(023)-(574)-(1636)</t>
  </si>
  <si>
    <t>(099)-(979)-(8403)</t>
  </si>
  <si>
    <t>(089)-(451)-(1674)</t>
  </si>
  <si>
    <t>(017)-(200)-(1709)</t>
  </si>
  <si>
    <t>(085)-(232)-(4944)</t>
  </si>
  <si>
    <t>(059)-(183)-(2997)</t>
  </si>
  <si>
    <t>(067)-(862)-(2614)</t>
  </si>
  <si>
    <t>(087)-(397)-(4070)</t>
  </si>
  <si>
    <t>(045)-(818)-(7526)</t>
  </si>
  <si>
    <t>(018)-(867)-(8067)</t>
  </si>
  <si>
    <t>(012)-(746)-(9790)</t>
  </si>
  <si>
    <t>(095)-(380)-(6431)</t>
  </si>
  <si>
    <t>(096)-(450)-(9617)</t>
  </si>
  <si>
    <t>(021)-(917)-(1095)</t>
  </si>
  <si>
    <t>(060)-(899)-(6510)</t>
  </si>
  <si>
    <t>(095)-(485)-(8436)</t>
  </si>
  <si>
    <t>(084)-(491)-(8832)</t>
  </si>
  <si>
    <t>(054)-(612)-(9416)</t>
  </si>
  <si>
    <t>(095)-(467)-(4481)</t>
  </si>
  <si>
    <t>(074)-(541)-(5335)</t>
  </si>
  <si>
    <t>(033)-(373)-(9047)</t>
  </si>
  <si>
    <t>(041)-(724)-(3675)</t>
  </si>
  <si>
    <t>(039)-(823)-(4035)</t>
  </si>
  <si>
    <t>(074)-(666)-(7434)</t>
  </si>
  <si>
    <t>(032)-(330)-(2129)</t>
  </si>
  <si>
    <t>(042)-(260)-(3086)</t>
  </si>
  <si>
    <t>(095)-(260)-(1710)</t>
  </si>
  <si>
    <t>(034)-(406)-(2034)</t>
  </si>
  <si>
    <t>(014)-(696)-(2799)</t>
  </si>
  <si>
    <t>(029)-(598)-(4965)</t>
  </si>
  <si>
    <t>(079)-(991)-(3083)</t>
  </si>
  <si>
    <t>(042)-(863)-(2113)</t>
  </si>
  <si>
    <t>(025)-(823)-(5885)</t>
  </si>
  <si>
    <t>(042)-(858)-(6305)</t>
  </si>
  <si>
    <t>(036)-(464)-(6498)</t>
  </si>
  <si>
    <t>(028)-(487)-(6443)</t>
  </si>
  <si>
    <t>(019)-(143)-(0520)</t>
  </si>
  <si>
    <t>(076)-(546)-(2450)</t>
  </si>
  <si>
    <t>(028)-(582)-(4201)</t>
  </si>
  <si>
    <t>(055)-(593)-(5113)</t>
  </si>
  <si>
    <t>(079)-(423)-(7645)</t>
  </si>
  <si>
    <t>(055)-(447)-(9618)</t>
  </si>
  <si>
    <t>(066)-(697)-(3800)</t>
  </si>
  <si>
    <t>(013)-(667)-(4505)</t>
  </si>
  <si>
    <t>(013)-(149)-(9853)</t>
  </si>
  <si>
    <t>(091)-(108)-(3776)</t>
  </si>
  <si>
    <t>(088)-(143)-(8865)</t>
  </si>
  <si>
    <t>(090)-(597)-(7657)</t>
  </si>
  <si>
    <t>(068)-(469)-(9297)</t>
  </si>
  <si>
    <t>(067)-(697)-(9900)</t>
  </si>
  <si>
    <t>(036)-(676)-(5604)</t>
  </si>
  <si>
    <t>(056)-(592)-(1537)</t>
  </si>
  <si>
    <t>(097)-(476)-(9632)</t>
  </si>
  <si>
    <t>(041)-(515)-(2513)</t>
  </si>
  <si>
    <t>(023)-(968)-(4596)</t>
  </si>
  <si>
    <t>(068)-(355)-(5947)</t>
  </si>
  <si>
    <t>(016)-(274)-(7068)</t>
  </si>
  <si>
    <t>(063)-(218)-(0988)</t>
  </si>
  <si>
    <t>(041)-(600)-(2790)</t>
  </si>
  <si>
    <t>(074)-(449)-(1722)</t>
  </si>
  <si>
    <t>(012)-(377)-(3292)</t>
  </si>
  <si>
    <t>(014)-(840)-(4566)</t>
  </si>
  <si>
    <t>(095)-(147)-(7601)</t>
  </si>
  <si>
    <t>(066)-(489)-(8662)</t>
  </si>
  <si>
    <t>(040)-(564)-(4216)</t>
  </si>
  <si>
    <t>(095)-(226)-(0905)</t>
  </si>
  <si>
    <t>(061)-(578)-(7955)</t>
  </si>
  <si>
    <t>(071)-(497)-(1338)</t>
  </si>
  <si>
    <t>(045)-(805)-(7907)</t>
  </si>
  <si>
    <t>(051)-(944)-(0681)</t>
  </si>
  <si>
    <t>(071)-(940)-(1110)</t>
  </si>
  <si>
    <t>(059)-(556)-(7736)</t>
  </si>
  <si>
    <t>(066)-(408)-(9003)</t>
  </si>
  <si>
    <t>(062)-(600)-(1913)</t>
  </si>
  <si>
    <t>(095)-(228)-(6921)</t>
  </si>
  <si>
    <t>(082)-(870)-(1925)</t>
  </si>
  <si>
    <t>(021)-(668)-(6033)</t>
  </si>
  <si>
    <t>(098)-(850)-(1057)</t>
  </si>
  <si>
    <t>(074)-(926)-(4805)</t>
  </si>
  <si>
    <t>(066)-(232)-(4505)</t>
  </si>
  <si>
    <t>(042)-(254)-(6694)</t>
  </si>
  <si>
    <t>(073)-(165)-(7166)</t>
  </si>
  <si>
    <t>(068)-(737)-(3325)</t>
  </si>
  <si>
    <t>(079)-(806)-(0010)</t>
  </si>
  <si>
    <t>(054)-(385)-(7798)</t>
  </si>
  <si>
    <t>(078)-(471)-(8574)</t>
  </si>
  <si>
    <t>(026)-(231)-(1537)</t>
  </si>
  <si>
    <t>(061)-(512)-(8780)</t>
  </si>
  <si>
    <t>(041)-(876)-(6597)</t>
  </si>
  <si>
    <t>(040)-(626)-(9728)</t>
  </si>
  <si>
    <t>(018)-(860)-(1358)</t>
  </si>
  <si>
    <t>(099)-(597)-(8618)</t>
  </si>
  <si>
    <t>(086)-(294)-(7002)</t>
  </si>
  <si>
    <t>(018)-(691)-(6329)</t>
  </si>
  <si>
    <t>(022)-(311)-(3788)</t>
  </si>
  <si>
    <t>(058)-(380)-(5593)</t>
  </si>
  <si>
    <t>(068)-(690)-(4942)</t>
  </si>
  <si>
    <t>(076)-(103)-(4531)</t>
  </si>
  <si>
    <t>(081)-(575)-(2418)</t>
  </si>
  <si>
    <t>(047)-(847)-(9730)</t>
  </si>
  <si>
    <t>(022)-(468)-(3821)</t>
  </si>
  <si>
    <t>(068)-(535)-(6596)</t>
  </si>
  <si>
    <t>(017)-(948)-(0516)</t>
  </si>
  <si>
    <t>(054)-(223)-(8867)</t>
  </si>
  <si>
    <t>(059)-(347)-(6246)</t>
  </si>
  <si>
    <t>(046)-(368)-(6698)</t>
  </si>
  <si>
    <t>(048)-(246)-(0972)</t>
  </si>
  <si>
    <t>(064)-(523)-(5918)</t>
  </si>
  <si>
    <t>(010)-(207)-(8010)</t>
  </si>
  <si>
    <t>(098)-(839)-(0382)</t>
  </si>
  <si>
    <t>(086)-(193)-(7436)</t>
  </si>
  <si>
    <t>(030)-(900)-(6360)</t>
  </si>
  <si>
    <t>(040)-(808)-(8039)</t>
  </si>
  <si>
    <t>(058)-(553)-(6363)</t>
  </si>
  <si>
    <t>(082)-(606)-(7726)</t>
  </si>
  <si>
    <t>(080)-(450)-(8061)</t>
  </si>
  <si>
    <t>(037)-(364)-(4960)</t>
  </si>
  <si>
    <t>(015)-(456)-(6491)</t>
  </si>
  <si>
    <t>(071)-(557)-(1855)</t>
  </si>
  <si>
    <t>(013)-(149)-(3803)</t>
  </si>
  <si>
    <t>(079)-(590)-(7728)</t>
  </si>
  <si>
    <t>(079)-(236)-(8345)</t>
  </si>
  <si>
    <t>(030)-(891)-(2945)</t>
  </si>
  <si>
    <t>(048)-(474)-(2514)</t>
  </si>
  <si>
    <t>(061)-(129)-(0277)</t>
  </si>
  <si>
    <t>(098)-(775)-(2736)</t>
  </si>
  <si>
    <t>(033)-(143)-(3745)</t>
  </si>
  <si>
    <t>(088)-(402)-(4873)</t>
  </si>
  <si>
    <t>(051)-(980)-(3553)</t>
  </si>
  <si>
    <t>(023)-(926)-(6059)</t>
  </si>
  <si>
    <t>(038)-(807)-(8639)</t>
  </si>
  <si>
    <t>(076)-(359)-(4675)</t>
  </si>
  <si>
    <t>(034)-(351)-(2068)</t>
  </si>
  <si>
    <t>(072)-(720)-(8195)</t>
  </si>
  <si>
    <t>(013)-(283)-(8123)</t>
  </si>
  <si>
    <t>(068)-(127)-(4419)</t>
  </si>
  <si>
    <t>(090)-(943)-(7917)</t>
  </si>
  <si>
    <t>(065)-(191)-(9374)</t>
  </si>
  <si>
    <t>(091)-(319)-(5376)</t>
  </si>
  <si>
    <t>(031)-(205)-(5814)</t>
  </si>
  <si>
    <t>(081)-(892)-(4571)</t>
  </si>
  <si>
    <t>(084)-(569)-(0643)</t>
  </si>
  <si>
    <t>(029)-(729)-(7946)</t>
  </si>
  <si>
    <t>(031)-(344)-(0928)</t>
  </si>
  <si>
    <t>(030)-(259)-(2683)</t>
  </si>
  <si>
    <t>(080)-(884)-(9304)</t>
  </si>
  <si>
    <t>(057)-(923)-(3664)</t>
  </si>
  <si>
    <t>(072)-(349)-(6273)</t>
  </si>
  <si>
    <t>(020)-(820)-(6391)</t>
  </si>
  <si>
    <t>(018)-(287)-(2369)</t>
  </si>
  <si>
    <t>(037)-(752)-(2601)</t>
  </si>
  <si>
    <t>(045)-(918)-(9059)</t>
  </si>
  <si>
    <t>(081)-(729)-(9235)</t>
  </si>
  <si>
    <t>(096)-(254)-(4003)</t>
  </si>
  <si>
    <t>(016)-(745)-(2552)</t>
  </si>
  <si>
    <t>(052)-(797)-(0138)</t>
  </si>
  <si>
    <t>(072)-(577)-(8957)</t>
  </si>
  <si>
    <t>(075)-(183)-(2735)</t>
  </si>
  <si>
    <t>(017)-(158)-(6412)</t>
  </si>
  <si>
    <t>(072)-(865)-(9816)</t>
  </si>
  <si>
    <t>(018)-(847)-(2687)</t>
  </si>
  <si>
    <t>(077)-(498)-(0110)</t>
  </si>
  <si>
    <t>(094)-(931)-(1216)</t>
  </si>
  <si>
    <t>(050)-(867)-(1729)</t>
  </si>
  <si>
    <t>(017)-(648)-(4808)</t>
  </si>
  <si>
    <t>(025)-(336)-(4813)</t>
  </si>
  <si>
    <t>(071)-(870)-(0610)</t>
  </si>
  <si>
    <t>(070)-(718)-(2066)</t>
  </si>
  <si>
    <t>(087)-(284)-(9774)</t>
  </si>
  <si>
    <t>(012)-(519)-(8360)</t>
  </si>
  <si>
    <t>(060)-(182)-(6479)</t>
  </si>
  <si>
    <t>(091)-(274)-(9119)</t>
  </si>
  <si>
    <t>(062)-(187)-(6668)</t>
  </si>
  <si>
    <t>(051)-(139)-(3804)</t>
  </si>
  <si>
    <t>(037)-(482)-(9390)</t>
  </si>
  <si>
    <t>(022)-(512)-(6633)</t>
  </si>
  <si>
    <t>(013)-(497)-(3392)</t>
  </si>
  <si>
    <t>(049)-(265)-(0519)</t>
  </si>
  <si>
    <t>(085)-(104)-(8112)</t>
  </si>
  <si>
    <t>(061)-(563)-(5077)</t>
  </si>
  <si>
    <t>(046)-(824)-(4917)</t>
  </si>
  <si>
    <t>(045)-(622)-(5791)</t>
  </si>
  <si>
    <t>(039)-(970)-(7777)</t>
  </si>
  <si>
    <t>(067)-(698)-(6859)</t>
  </si>
  <si>
    <t>(035)-(121)-(2717)</t>
  </si>
  <si>
    <t>(082)-(673)-(9621)</t>
  </si>
  <si>
    <t>(025)-(261)-(1356)</t>
  </si>
  <si>
    <t>(011)-(388)-(6501)</t>
  </si>
  <si>
    <t>(035)-(668)-(7713)</t>
  </si>
  <si>
    <t>(041)-(969)-(2681)</t>
  </si>
  <si>
    <t>(014)-(340)-(3335)</t>
  </si>
  <si>
    <t>(087)-(471)-(7649)</t>
  </si>
  <si>
    <t>(084)-(285)-(2806)</t>
  </si>
  <si>
    <t>(088)-(176)-(6830)</t>
  </si>
  <si>
    <t>(054)-(212)-(1633)</t>
  </si>
  <si>
    <t>(030)-(319)-(5350)</t>
  </si>
  <si>
    <t>(086)-(854)-(9438)</t>
  </si>
  <si>
    <t>(055)-(233)-(1573)</t>
  </si>
  <si>
    <t>(039)-(228)-(5123)</t>
  </si>
  <si>
    <t>(066)-(653)-(3994)</t>
  </si>
  <si>
    <t>(014)-(544)-(2727)</t>
  </si>
  <si>
    <t>(064)-(654)-(1713)</t>
  </si>
  <si>
    <t>(039)-(763)-(5593)</t>
  </si>
  <si>
    <t>(013)-(327)-(1182)</t>
  </si>
  <si>
    <t>(070)-(292)-(7146)</t>
  </si>
  <si>
    <t>(019)-(588)-(3416)</t>
  </si>
  <si>
    <t>(056)-(978)-(3356)</t>
  </si>
  <si>
    <t>(063)-(880)-(9800)</t>
  </si>
  <si>
    <t>(057)-(119)-(6902)</t>
  </si>
  <si>
    <t>(047)-(169)-(4332)</t>
  </si>
  <si>
    <t>(017)-(644)-(9722)</t>
  </si>
  <si>
    <t>(075)-(284)-(3209)</t>
  </si>
  <si>
    <t>(055)-(290)-(6194)</t>
  </si>
  <si>
    <t>(095)-(462)-(3055)</t>
  </si>
  <si>
    <t>(037)-(844)-(0506)</t>
  </si>
  <si>
    <t>(029)-(644)-(4346)</t>
  </si>
  <si>
    <t>(048)-(309)-(6205)</t>
  </si>
  <si>
    <t>(045)-(998)-(6940)</t>
  </si>
  <si>
    <t>(082)-(143)-(0243)</t>
  </si>
  <si>
    <t>(057)-(306)-(9319)</t>
  </si>
  <si>
    <t>(065)-(173)-(1453)</t>
  </si>
  <si>
    <t>(082)-(568)-(0086)</t>
  </si>
  <si>
    <t>(036)-(985)-(1832)</t>
  </si>
  <si>
    <t>(065)-(470)-(4175)</t>
  </si>
  <si>
    <t>(031)-(273)-(2013)</t>
  </si>
  <si>
    <t>(022)-(883)-(8524)</t>
  </si>
  <si>
    <t>(077)-(269)-(1138)</t>
  </si>
  <si>
    <t>(015)-(960)-(5135)</t>
  </si>
  <si>
    <t>(065)-(740)-(1390)</t>
  </si>
  <si>
    <t>(045)-(984)-(6194)</t>
  </si>
  <si>
    <t>(052)-(951)-(8041)</t>
  </si>
  <si>
    <t>(064)-(925)-(4571)</t>
  </si>
  <si>
    <t>(068)-(811)-(2093)</t>
  </si>
  <si>
    <t>(022)-(428)-(5476)</t>
  </si>
  <si>
    <t>(045)-(914)-(6862)</t>
  </si>
  <si>
    <t>(087)-(457)-(4550)</t>
  </si>
  <si>
    <t>(073)-(276)-(7178)</t>
  </si>
  <si>
    <t>(087)-(414)-(0779)</t>
  </si>
  <si>
    <t>(049)-(384)-(4261)</t>
  </si>
  <si>
    <t>(037)-(128)-(7714)</t>
  </si>
  <si>
    <t>(056)-(600)-(8794)</t>
  </si>
  <si>
    <t>(027)-(398)-(3285)</t>
  </si>
  <si>
    <t>(089)-(575)-(4753)</t>
  </si>
  <si>
    <t>(097)-(361)-(7012)</t>
  </si>
  <si>
    <t>(078)-(208)-(7323)</t>
  </si>
  <si>
    <t>(022)-(873)-(7626)</t>
  </si>
  <si>
    <t>(057)-(762)-(5347)</t>
  </si>
  <si>
    <t>(015)-(228)-(5436)</t>
  </si>
  <si>
    <t>(027)-(911)-(9283)</t>
  </si>
  <si>
    <t>(098)-(649)-(7440)</t>
  </si>
  <si>
    <t>(081)-(239)-(7486)</t>
  </si>
  <si>
    <t>(062)-(677)-(1817)</t>
  </si>
  <si>
    <t>(015)-(865)-(4063)</t>
  </si>
  <si>
    <t>(040)-(228)-(7280)</t>
  </si>
  <si>
    <t>(061)-(687)-(5206)</t>
  </si>
  <si>
    <t>(017)-(982)-(2477)</t>
  </si>
  <si>
    <t>(025)-(803)-(4678)</t>
  </si>
  <si>
    <t>(092)-(202)-(1828)</t>
  </si>
  <si>
    <t>(094)-(679)-(9848)</t>
  </si>
  <si>
    <t>(027)-(438)-(2476)</t>
  </si>
  <si>
    <t>(098)-(198)-(0264)</t>
  </si>
  <si>
    <t>(057)-(746)-(5893)</t>
  </si>
  <si>
    <t>(076)-(395)-(9931)</t>
  </si>
  <si>
    <t>(074)-(157)-(8867)</t>
  </si>
  <si>
    <t>(011)-(286)-(0669)</t>
  </si>
  <si>
    <t>(081)-(971)-(2079)</t>
  </si>
  <si>
    <t>(051)-(228)-(7636)</t>
  </si>
  <si>
    <t>(026)-(786)-(1758)</t>
  </si>
  <si>
    <t>(078)-(858)-(5438)</t>
  </si>
  <si>
    <t>(052)-(442)-(9922)</t>
  </si>
  <si>
    <t>(077)-(162)-(6894)</t>
  </si>
  <si>
    <t>(080)-(607)-(9009)</t>
  </si>
  <si>
    <t>(060)-(733)-(8353)</t>
  </si>
  <si>
    <t>(083)-(555)-(9756)</t>
  </si>
  <si>
    <t>(060)-(367)-(2850)</t>
  </si>
  <si>
    <t>(084)-(973)-(5762)</t>
  </si>
  <si>
    <t>(040)-(594)-(2354)</t>
  </si>
  <si>
    <t>(051)-(634)-(9247)</t>
  </si>
  <si>
    <t>(068)-(449)-(6873)</t>
  </si>
  <si>
    <t>(033)-(599)-(5134)</t>
  </si>
  <si>
    <t>(055)-(878)-(3546)</t>
  </si>
  <si>
    <t>(029)-(446)-(6180)</t>
  </si>
  <si>
    <t>(056)-(107)-(5076)</t>
  </si>
  <si>
    <t>(075)-(299)-(8952)</t>
  </si>
  <si>
    <t>(052)-(485)-(2084)</t>
  </si>
  <si>
    <t>(026)-(862)-(6096)</t>
  </si>
  <si>
    <t>(038)-(769)-(0898)</t>
  </si>
  <si>
    <t>(049)-(732)-(7824)</t>
  </si>
  <si>
    <t>(024)-(190)-(5802)</t>
  </si>
  <si>
    <t>(072)-(927)-(3033)</t>
  </si>
  <si>
    <t>(071)-(819)-(0681)</t>
  </si>
  <si>
    <t>(048)-(258)-(9701)</t>
  </si>
  <si>
    <t>(093)-(327)-(2627)</t>
  </si>
  <si>
    <t>(079)-(767)-(3080)</t>
  </si>
  <si>
    <t>(067)-(529)-(4115)</t>
  </si>
  <si>
    <t>(064)-(723)-(9881)</t>
  </si>
  <si>
    <t>(048)-(889)-(0863)</t>
  </si>
  <si>
    <t>(063)-(565)-(0385)</t>
  </si>
  <si>
    <t>(091)-(537)-(1151)</t>
  </si>
  <si>
    <t>(089)-(557)-(0499)</t>
  </si>
  <si>
    <t>(010)-(689)-(1524)</t>
  </si>
  <si>
    <t>(013)-(862)-(7848)</t>
  </si>
  <si>
    <t>(037)-(958)-(3816)</t>
  </si>
  <si>
    <t>(099)-(549)-(5714)</t>
  </si>
  <si>
    <t>(033)-(521)-(6539)</t>
  </si>
  <si>
    <t>(086)-(953)-(7201)</t>
  </si>
  <si>
    <t>(085)-(525)-(9252)</t>
  </si>
  <si>
    <t>(075)-(390)-(0726)</t>
  </si>
  <si>
    <t>(095)-(557)-(1594)</t>
  </si>
  <si>
    <t>(062)-(332)-(6416)</t>
  </si>
  <si>
    <t>(036)-(803)-(3184)</t>
  </si>
  <si>
    <t>(048)-(787)-(8265)</t>
  </si>
  <si>
    <t>(036)-(772)-(8261)</t>
  </si>
  <si>
    <t>(088)-(583)-(9678)</t>
  </si>
  <si>
    <t>(050)-(299)-(1990)</t>
  </si>
  <si>
    <t>(071)-(388)-(2254)</t>
  </si>
  <si>
    <t>(029)-(114)-(2426)</t>
  </si>
  <si>
    <t>(014)-(793)-(1379)</t>
  </si>
  <si>
    <t>(062)-(200)-(5618)</t>
  </si>
  <si>
    <t>(042)-(832)-(7961)</t>
  </si>
  <si>
    <t>(068)-(741)-(1747)</t>
  </si>
  <si>
    <t>(042)-(281)-(4579)</t>
  </si>
  <si>
    <t>(045)-(328)-(2386)</t>
  </si>
  <si>
    <t>(069)-(353)-(6003)</t>
  </si>
  <si>
    <t>(052)-(518)-(5093)</t>
  </si>
  <si>
    <t>(099)-(338)-(6528)</t>
  </si>
  <si>
    <t>(026)-(340)-(8970)</t>
  </si>
  <si>
    <t>(094)-(748)-(1506)</t>
  </si>
  <si>
    <t>(092)-(514)-(9829)</t>
  </si>
  <si>
    <t>(099)-(292)-(4943)</t>
  </si>
  <si>
    <t>(072)-(640)-(9737)</t>
  </si>
  <si>
    <t>(072)-(366)-(8536)</t>
  </si>
  <si>
    <t>(053)-(715)-(3414)</t>
  </si>
  <si>
    <t>(050)-(141)-(2503)</t>
  </si>
  <si>
    <t>(068)-(361)-(4963)</t>
  </si>
  <si>
    <t>(035)-(468)-(5604)</t>
  </si>
  <si>
    <t>(099)-(891)-(3383)</t>
  </si>
  <si>
    <t>(010)-(844)-(7197)</t>
  </si>
  <si>
    <t>(047)-(157)-(4958)</t>
  </si>
  <si>
    <t>(039)-(941)-(5580)</t>
  </si>
  <si>
    <t>(068)-(610)-(4108)</t>
  </si>
  <si>
    <t>(068)-(892)-(4609)</t>
  </si>
  <si>
    <t>(048)-(829)-(3794)</t>
  </si>
  <si>
    <t>(045)-(284)-(0421)</t>
  </si>
  <si>
    <t>(019)-(309)-(1474)</t>
  </si>
  <si>
    <t>(077)-(878)-(7586)</t>
  </si>
  <si>
    <t>(017)-(979)-(1283)</t>
  </si>
  <si>
    <t>(047)-(465)-(4475)</t>
  </si>
  <si>
    <t>(071)-(791)-(1188)</t>
  </si>
  <si>
    <t>(059)-(431)-(0292)</t>
  </si>
  <si>
    <t>(033)-(699)-(7599)</t>
  </si>
  <si>
    <t>(077)-(873)-(7623)</t>
  </si>
  <si>
    <t>(053)-(429)-(7016)</t>
  </si>
  <si>
    <t>(020)-(940)-(0947)</t>
  </si>
  <si>
    <t>(060)-(183)-(7274)</t>
  </si>
  <si>
    <t>(063)-(494)-(7221)</t>
  </si>
  <si>
    <t>(074)-(663)-(4773)</t>
  </si>
  <si>
    <t>(026)-(665)-(0004)</t>
  </si>
  <si>
    <t>(033)-(750)-(8047)</t>
  </si>
  <si>
    <t>(091)-(167)-(8056)</t>
  </si>
  <si>
    <t>(089)-(913)-(4939)</t>
  </si>
  <si>
    <t>(043)-(446)-(1989)</t>
  </si>
  <si>
    <t>(071)-(906)-(2145)</t>
  </si>
  <si>
    <t>(050)-(413)-(7292)</t>
  </si>
  <si>
    <t>(070)-(424)-(3994)</t>
  </si>
  <si>
    <t>(075)-(697)-(2539)</t>
  </si>
  <si>
    <t>(091)-(810)-(1781)</t>
  </si>
  <si>
    <t>(060)-(224)-(0633)</t>
  </si>
  <si>
    <t>(087)-(806)-(6143)</t>
  </si>
  <si>
    <t>(057)-(319)-(6896)</t>
  </si>
  <si>
    <t>(062)-(798)-(1674)</t>
  </si>
  <si>
    <t>(064)-(419)-(9203)</t>
  </si>
  <si>
    <t>(086)-(854)-(4925)</t>
  </si>
  <si>
    <t>(036)-(538)-(2454)</t>
  </si>
  <si>
    <t>(021)-(427)-(1477)</t>
  </si>
  <si>
    <t>(050)-(479)-(7057)</t>
  </si>
  <si>
    <t>(089)-(758)-(1415)</t>
  </si>
  <si>
    <t>(043)-(177)-(4244)</t>
  </si>
  <si>
    <t>(089)-(690)-(5609)</t>
  </si>
  <si>
    <t>(064)-(390)-(9351)</t>
  </si>
  <si>
    <t>(063)-(738)-(9833)</t>
  </si>
  <si>
    <t>(011)-(688)-(0786)</t>
  </si>
  <si>
    <t>(081)-(608)-(4835)</t>
  </si>
  <si>
    <t>(089)-(254)-(7064)</t>
  </si>
  <si>
    <t>(068)-(726)-(4642)</t>
  </si>
  <si>
    <t>(099)-(100)-(4080)</t>
  </si>
  <si>
    <t>(059)-(273)-(5474)</t>
  </si>
  <si>
    <t>(042)-(263)-(2986)</t>
  </si>
  <si>
    <t>(013)-(539)-(6148)</t>
  </si>
  <si>
    <t>(074)-(250)-(1501)</t>
  </si>
  <si>
    <t>(073)-(645)-(2029)</t>
  </si>
  <si>
    <t>(076)-(570)-(4161)</t>
  </si>
  <si>
    <t>(091)-(619)-(0629)</t>
  </si>
  <si>
    <t>(054)-(350)-(2005)</t>
  </si>
  <si>
    <t>(056)-(753)-(1230)</t>
  </si>
  <si>
    <t>(044)-(650)-(7520)</t>
  </si>
  <si>
    <t>(033)-(555)-(9087)</t>
  </si>
  <si>
    <t>(073)-(943)-(8679)</t>
  </si>
  <si>
    <t>(024)-(785)-(8235)</t>
  </si>
  <si>
    <t>(014)-(519)-(7920)</t>
  </si>
  <si>
    <t>(099)-(714)-(8415)</t>
  </si>
  <si>
    <t>(059)-(376)-(0655)</t>
  </si>
  <si>
    <t>(049)-(191)-(2837)</t>
  </si>
  <si>
    <t>(079)-(482)-(7304)</t>
  </si>
  <si>
    <t>(034)-(444)-(6256)</t>
  </si>
  <si>
    <t>(068)-(204)-(6022)</t>
  </si>
  <si>
    <t>(090)-(253)-(4879)</t>
  </si>
  <si>
    <t>(071)-(488)-(0554)</t>
  </si>
  <si>
    <t>(078)-(333)-(5176)</t>
  </si>
  <si>
    <t>(038)-(490)-(0865)</t>
  </si>
  <si>
    <t>(053)-(575)-(8334)</t>
  </si>
  <si>
    <t>(020)-(750)-(8998)</t>
  </si>
  <si>
    <t>(094)-(539)-(1422)</t>
  </si>
  <si>
    <t>(083)-(433)-(8338)</t>
  </si>
  <si>
    <t>(048)-(375)-(8703)</t>
  </si>
  <si>
    <t>(029)-(447)-(7819)</t>
  </si>
  <si>
    <t>(079)-(869)-(4968)</t>
  </si>
  <si>
    <t>(057)-(591)-(8358)</t>
  </si>
  <si>
    <t>(069)-(683)-(4871)</t>
  </si>
  <si>
    <t>(027)-(496)-(8846)</t>
  </si>
  <si>
    <t>(090)-(545)-(8738)</t>
  </si>
  <si>
    <t>(079)-(365)-(1248)</t>
  </si>
  <si>
    <t>(029)-(585)-(1426)</t>
  </si>
  <si>
    <t>(020)-(496)-(7366)</t>
  </si>
  <si>
    <t>(017)-(701)-(5211)</t>
  </si>
  <si>
    <t>(047)-(939)-(0080)</t>
  </si>
  <si>
    <t>(062)-(911)-(0638)</t>
  </si>
  <si>
    <t>(034)-(251)-(6709)</t>
  </si>
  <si>
    <t>(058)-(277)-(7598)</t>
  </si>
  <si>
    <t>(063)-(856)-(5967)</t>
  </si>
  <si>
    <t>(093)-(850)-(9212)</t>
  </si>
  <si>
    <t>(032)-(667)-(0042)</t>
  </si>
  <si>
    <t>(063)-(370)-(1534)</t>
  </si>
  <si>
    <t>(046)-(362)-(4922)</t>
  </si>
  <si>
    <t>(062)-(974)-(8272)</t>
  </si>
  <si>
    <t>(094)-(667)-(5578)</t>
  </si>
  <si>
    <t>(093)-(856)-(9526)</t>
  </si>
  <si>
    <t>(099)-(819)-(0642)</t>
  </si>
  <si>
    <t>(082)-(574)-(5772)</t>
  </si>
  <si>
    <t>(039)-(673)-(0391)</t>
  </si>
  <si>
    <t>(072)-(785)-(0060)</t>
  </si>
  <si>
    <t>(091)-(988)-(7525)</t>
  </si>
  <si>
    <t>(077)-(369)-(0677)</t>
  </si>
  <si>
    <t>(059)-(980)-(5988)</t>
  </si>
  <si>
    <t>(061)-(382)-(4027)</t>
  </si>
  <si>
    <t>(024)-(853)-(6016)</t>
  </si>
  <si>
    <t>(041)-(199)-(8401)</t>
  </si>
  <si>
    <t>(024)-(101)-(8093)</t>
  </si>
  <si>
    <t>(033)-(351)-(5265)</t>
  </si>
  <si>
    <t>(089)-(604)-(9637)</t>
  </si>
  <si>
    <t>(074)-(806)-(0792)</t>
  </si>
  <si>
    <t>(029)-(475)-(1303)</t>
  </si>
  <si>
    <t>(087)-(674)-(6107)</t>
  </si>
  <si>
    <t>(065)-(848)-(7223)</t>
  </si>
  <si>
    <t>(095)-(424)-(3548)</t>
  </si>
  <si>
    <t>(049)-(136)-(8400)</t>
  </si>
  <si>
    <t>(044)-(955)-(0975)</t>
  </si>
  <si>
    <t>(044)-(198)-(0320)</t>
  </si>
  <si>
    <t>(092)-(509)-(0566)</t>
  </si>
  <si>
    <t>(020)-(648)-(1991)</t>
  </si>
  <si>
    <t>(058)-(339)-(9257)</t>
  </si>
  <si>
    <t>(080)-(520)-(4205)</t>
  </si>
  <si>
    <t>(046)-(282)-(2908)</t>
  </si>
  <si>
    <t>(097)-(244)-(9876)</t>
  </si>
  <si>
    <t>(016)-(694)-(1286)</t>
  </si>
  <si>
    <t>(082)-(563)-(0961)</t>
  </si>
  <si>
    <t>(043)-(924)-(9730)</t>
  </si>
  <si>
    <t>(064)-(290)-(1537)</t>
  </si>
  <si>
    <t>(069)-(425)-(6788)</t>
  </si>
  <si>
    <t>(097)-(804)-(8377)</t>
  </si>
  <si>
    <t>(075)-(430)-(0922)</t>
  </si>
  <si>
    <t>(022)-(493)-(6494)</t>
  </si>
  <si>
    <t>(032)-(757)-(6380)</t>
  </si>
  <si>
    <t>(055)-(404)-(1142)</t>
  </si>
  <si>
    <t>(090)-(316)-(1396)</t>
  </si>
  <si>
    <t>(012)-(914)-(8270)</t>
  </si>
  <si>
    <t>(071)-(573)-(5389)</t>
  </si>
  <si>
    <t>(068)-(611)-(4953)</t>
  </si>
  <si>
    <t>(071)-(428)-(2374)</t>
  </si>
  <si>
    <t>(099)-(760)-(0121)</t>
  </si>
  <si>
    <t>(056)-(896)-(8974)</t>
  </si>
  <si>
    <t>(062)-(318)-(5630)</t>
  </si>
  <si>
    <t>(063)-(273)-(8384)</t>
  </si>
  <si>
    <t>(090)-(790)-(1455)</t>
  </si>
  <si>
    <t>(093)-(689)-(8711)</t>
  </si>
  <si>
    <t>(086)-(108)-(6871)</t>
  </si>
  <si>
    <t>(049)-(328)-(9463)</t>
  </si>
  <si>
    <t>(034)-(674)-(9222)</t>
  </si>
  <si>
    <t>(085)-(637)-(0929)</t>
  </si>
  <si>
    <t>(055)-(673)-(8727)</t>
  </si>
  <si>
    <t>(030)-(926)-(9697)</t>
  </si>
  <si>
    <t>(074)-(808)-(8208)</t>
  </si>
  <si>
    <t>(066)-(375)-(7645)</t>
  </si>
  <si>
    <t>(091)-(519)-(4669)</t>
  </si>
  <si>
    <t>(068)-(325)-(0303)</t>
  </si>
  <si>
    <t>(019)-(945)-(5824)</t>
  </si>
  <si>
    <t>(071)-(198)-(5937)</t>
  </si>
  <si>
    <t>(029)-(565)-(8731)</t>
  </si>
  <si>
    <t>(066)-(985)-(5282)</t>
  </si>
  <si>
    <t>(087)-(271)-(5135)</t>
  </si>
  <si>
    <t>(078)-(840)-(6582)</t>
  </si>
  <si>
    <t>(044)-(609)-(6761)</t>
  </si>
  <si>
    <t>(016)-(764)-(1354)</t>
  </si>
  <si>
    <t>(029)-(565)-(6703)</t>
  </si>
  <si>
    <t>(041)-(193)-(6531)</t>
  </si>
  <si>
    <t>(056)-(747)-(9182)</t>
  </si>
  <si>
    <t>(085)-(393)-(3113)</t>
  </si>
  <si>
    <t>(023)-(794)-(9855)</t>
  </si>
  <si>
    <t>(024)-(938)-(5046)</t>
  </si>
  <si>
    <t>(010)-(354)-(9589)</t>
  </si>
  <si>
    <t>(026)-(237)-(9676)</t>
  </si>
  <si>
    <t>(078)-(167)-(3492)</t>
  </si>
  <si>
    <t>(021)-(676)-(2572)</t>
  </si>
  <si>
    <t>(019)-(362)-(8555)</t>
  </si>
  <si>
    <t>(061)-(556)-(4855)</t>
  </si>
  <si>
    <t>(066)-(825)-(4805)</t>
  </si>
  <si>
    <t>(067)-(200)-(3820)</t>
  </si>
  <si>
    <t>(093)-(902)-(8011)</t>
  </si>
  <si>
    <t>(064)-(897)-(8331)</t>
  </si>
  <si>
    <t>(079)-(126)-(3644)</t>
  </si>
  <si>
    <t>(061)-(353)-(2907)</t>
  </si>
  <si>
    <t>(036)-(784)-(1914)</t>
  </si>
  <si>
    <t>(077)-(445)-(1993)</t>
  </si>
  <si>
    <t>(018)-(655)-(7338)</t>
  </si>
  <si>
    <t>(063)-(139)-(3871)</t>
  </si>
  <si>
    <t>(081)-(904)-(8770)</t>
  </si>
  <si>
    <t>(054)-(764)-(9500)</t>
  </si>
  <si>
    <t>(027)-(734)-(9270)</t>
  </si>
  <si>
    <t>(018)-(224)-(2553)</t>
  </si>
  <si>
    <t>(049)-(195)-(2355)</t>
  </si>
  <si>
    <t>(045)-(484)-(8031)</t>
  </si>
  <si>
    <t>(078)-(368)-(0656)</t>
  </si>
  <si>
    <t>(036)-(156)-(9914)</t>
  </si>
  <si>
    <t>(015)-(171)-(0512)</t>
  </si>
  <si>
    <t>(035)-(359)-(9266)</t>
  </si>
  <si>
    <t>(066)-(496)-(1886)</t>
  </si>
  <si>
    <t>(077)-(451)-(8545)</t>
  </si>
  <si>
    <t>(093)-(745)-(6785)</t>
  </si>
  <si>
    <t>(069)-(264)-(1791)</t>
  </si>
  <si>
    <t>(034)-(754)-(4986)</t>
  </si>
  <si>
    <t>(049)-(928)-(5910)</t>
  </si>
  <si>
    <t>(022)-(516)-(8914)</t>
  </si>
  <si>
    <t>(041)-(381)-(4846)</t>
  </si>
  <si>
    <t>(037)-(824)-(2370)</t>
  </si>
  <si>
    <t>(055)-(877)-(0279)</t>
  </si>
  <si>
    <t>(088)-(942)-(5179)</t>
  </si>
  <si>
    <t>(035)-(341)-(8986)</t>
  </si>
  <si>
    <t>(020)-(761)-(3234)</t>
  </si>
  <si>
    <t>(060)-(581)-(5211)</t>
  </si>
  <si>
    <t>(065)-(497)-(3627)</t>
  </si>
  <si>
    <t>(042)-(915)-(8772)</t>
  </si>
  <si>
    <t>(039)-(951)-(3641)</t>
  </si>
  <si>
    <t>(060)-(950)-(3369)</t>
  </si>
  <si>
    <t>(097)-(837)-(1515)</t>
  </si>
  <si>
    <t>(058)-(901)-(5043)</t>
  </si>
  <si>
    <t>(026)-(724)-(4857)</t>
  </si>
  <si>
    <t>(011)-(887)-(0096)</t>
  </si>
  <si>
    <t>(014)-(552)-(0288)</t>
  </si>
  <si>
    <t>(013)-(473)-(6015)</t>
  </si>
  <si>
    <t>(087)-(708)-(7445)</t>
  </si>
  <si>
    <t>(053)-(664)-(0353)</t>
  </si>
  <si>
    <t>(048)-(560)-(9024)</t>
  </si>
  <si>
    <t>(074)-(336)-(2832)</t>
  </si>
  <si>
    <t>(098)-(716)-(3189)</t>
  </si>
  <si>
    <t>(051)-(628)-(9781)</t>
  </si>
  <si>
    <t>(051)-(263)-(1955)</t>
  </si>
  <si>
    <t>(040)-(576)-(1210)</t>
  </si>
  <si>
    <t>(090)-(110)-(4531)</t>
  </si>
  <si>
    <t>(029)-(270)-(8897)</t>
  </si>
  <si>
    <t>(095)-(241)-(1257)</t>
  </si>
  <si>
    <t>(037)-(166)-(5231)</t>
  </si>
  <si>
    <t>(086)-(718)-(9175)</t>
  </si>
  <si>
    <t>(058)-(120)-(3164)</t>
  </si>
  <si>
    <t>(015)-(703)-(4229)</t>
  </si>
  <si>
    <t>(050)-(502)-(2257)</t>
  </si>
  <si>
    <t>(012)-(489)-(5787)</t>
  </si>
  <si>
    <t>(016)-(626)-(6881)</t>
  </si>
  <si>
    <t>(078)-(178)-(8394)</t>
  </si>
  <si>
    <t>(024)-(589)-(5525)</t>
  </si>
  <si>
    <t>(043)-(201)-(7828)</t>
  </si>
  <si>
    <t>(063)-(230)-(3631)</t>
  </si>
  <si>
    <t>(094)-(168)-(8326)</t>
  </si>
  <si>
    <t>(064)-(129)-(4237)</t>
  </si>
  <si>
    <t>(046)-(268)-(9024)</t>
  </si>
  <si>
    <t>(033)-(753)-(7002)</t>
  </si>
  <si>
    <t>(081)-(584)-(8655)</t>
  </si>
  <si>
    <t>(060)-(369)-(7411)</t>
  </si>
  <si>
    <t>(029)-(396)-(1013)</t>
  </si>
  <si>
    <t>(043)-(619)-(0387)</t>
  </si>
  <si>
    <t>(091)-(535)-(6362)</t>
  </si>
  <si>
    <t>(026)-(755)-(5182)</t>
  </si>
  <si>
    <t>(097)-(555)-(1952)</t>
  </si>
  <si>
    <t>(066)-(229)-(7179)</t>
  </si>
  <si>
    <t>(013)-(266)-(4876)</t>
  </si>
  <si>
    <t>(030)-(239)-(6437)</t>
  </si>
  <si>
    <t>(082)-(367)-(9809)</t>
  </si>
  <si>
    <t>(055)-(897)-(2553)</t>
  </si>
  <si>
    <t>(016)-(174)-(7061)</t>
  </si>
  <si>
    <t>(030)-(217)-(1102)</t>
  </si>
  <si>
    <t>(038)-(579)-(4751)</t>
  </si>
  <si>
    <t>(084)-(569)-(2643)</t>
  </si>
  <si>
    <t>(082)-(715)-(5796)</t>
  </si>
  <si>
    <t>(081)-(662)-(9948)</t>
  </si>
  <si>
    <t>(098)-(299)-(2130)</t>
  </si>
  <si>
    <t>(066)-(720)-(9567)</t>
  </si>
  <si>
    <t>(078)-(602)-(0683)</t>
  </si>
  <si>
    <t>(084)-(115)-(6587)</t>
  </si>
  <si>
    <t>(073)-(988)-(0747)</t>
  </si>
  <si>
    <t>(079)-(817)-(9844)</t>
  </si>
  <si>
    <t>(033)-(646)-(1699)</t>
  </si>
  <si>
    <t>(033)-(657)-(6105)</t>
  </si>
  <si>
    <t>(089)-(146)-(9790)</t>
  </si>
  <si>
    <t>(062)-(400)-(2276)</t>
  </si>
  <si>
    <t>(081)-(853)-(0164)</t>
  </si>
  <si>
    <t>(046)-(614)-(8110)</t>
  </si>
  <si>
    <t>(044)-(354)-(5287)</t>
  </si>
  <si>
    <t>(080)-(192)-(4779)</t>
  </si>
  <si>
    <t>(067)-(650)-(6172)</t>
  </si>
  <si>
    <t>(034)-(594)-(2225)</t>
  </si>
  <si>
    <t>(096)-(555)-(1765)</t>
  </si>
  <si>
    <t>(015)-(560)-(3235)</t>
  </si>
  <si>
    <t>(079)-(198)-(6828)</t>
  </si>
  <si>
    <t>(027)-(200)-(3441)</t>
  </si>
  <si>
    <t>(042)-(992)-(0567)</t>
  </si>
  <si>
    <t>(063)-(901)-(4440)</t>
  </si>
  <si>
    <t>(015)-(145)-(3663)</t>
  </si>
  <si>
    <t>(036)-(753)-(3557)</t>
  </si>
  <si>
    <t>(031)-(888)-(9240)</t>
  </si>
  <si>
    <t>(064)-(507)-(6047)</t>
  </si>
  <si>
    <t>(029)-(161)-(1743)</t>
  </si>
  <si>
    <t>(042)-(352)-(6588)</t>
  </si>
  <si>
    <t>(062)-(336)-(3531)</t>
  </si>
  <si>
    <t>(019)-(913)-(8638)</t>
  </si>
  <si>
    <t>(096)-(913)-(5807)</t>
  </si>
  <si>
    <t>(038)-(127)-(8356)</t>
  </si>
  <si>
    <t>(051)-(421)-(1092)</t>
  </si>
  <si>
    <t>(023)-(156)-(5918)</t>
  </si>
  <si>
    <t>(095)-(111)-(3227)</t>
  </si>
  <si>
    <t>(046)-(245)-(6766)</t>
  </si>
  <si>
    <t>(081)-(967)-(3959)</t>
  </si>
  <si>
    <t>(038)-(353)-(8963)</t>
  </si>
  <si>
    <t>(091)-(964)-(6830)</t>
  </si>
  <si>
    <t>(080)-(322)-(8180)</t>
  </si>
  <si>
    <t>(028)-(372)-(8183)</t>
  </si>
  <si>
    <t>(044)-(670)-(8746)</t>
  </si>
  <si>
    <t>(050)-(668)-(6969)</t>
  </si>
  <si>
    <t>(094)-(341)-(3768)</t>
  </si>
  <si>
    <t>(071)-(816)-(8080)</t>
  </si>
  <si>
    <t>(075)-(940)-(0292)</t>
  </si>
  <si>
    <t>(011)-(325)-(5291)</t>
  </si>
  <si>
    <t>(014)-(332)-(9294)</t>
  </si>
  <si>
    <t>(015)-(271)-(1015)</t>
  </si>
  <si>
    <t>(054)-(528)-(2516)</t>
  </si>
  <si>
    <t>(073)-(637)-(1665)</t>
  </si>
  <si>
    <t>(035)-(727)-(6040)</t>
  </si>
  <si>
    <t>(069)-(938)-(1761)</t>
  </si>
  <si>
    <t>(042)-(329)-(6564)</t>
  </si>
  <si>
    <t>(032)-(766)-(9796)</t>
  </si>
  <si>
    <t>(018)-(776)-(7405)</t>
  </si>
  <si>
    <t>(084)-(576)-(1253)</t>
  </si>
  <si>
    <t>(056)-(306)-(1631)</t>
  </si>
  <si>
    <t>(070)-(390)-(5312)</t>
  </si>
  <si>
    <t>(010)-(926)-(7003)</t>
  </si>
  <si>
    <t>(086)-(858)-(7936)</t>
  </si>
  <si>
    <t>(034)-(728)-(2849)</t>
  </si>
  <si>
    <t>(057)-(658)-(7492)</t>
  </si>
  <si>
    <t>(020)-(482)-(8106)</t>
  </si>
  <si>
    <t>(021)-(931)-(1663)</t>
  </si>
  <si>
    <t>(081)-(360)-(2706)</t>
  </si>
  <si>
    <t>(091)-(257)-(9320)</t>
  </si>
  <si>
    <t>(050)-(764)-(0637)</t>
  </si>
  <si>
    <t>(026)-(259)-(7316)</t>
  </si>
  <si>
    <t>(089)-(275)-(3191)</t>
  </si>
  <si>
    <t>(046)-(536)-(3745)</t>
  </si>
  <si>
    <t>(016)-(918)-(8075)</t>
  </si>
  <si>
    <t>(013)-(957)-(1818)</t>
  </si>
  <si>
    <t>(074)-(898)-(4001)</t>
  </si>
  <si>
    <t>(070)-(156)-(8703)</t>
  </si>
  <si>
    <t>(039)-(448)-(7804)</t>
  </si>
  <si>
    <t>(063)-(429)-(8017)</t>
  </si>
  <si>
    <t>(020)-(353)-(0835)</t>
  </si>
  <si>
    <t>(012)-(919)-(2724)</t>
  </si>
  <si>
    <t>(047)-(198)-(7411)</t>
  </si>
  <si>
    <t>(068)-(632)-(8048)</t>
  </si>
  <si>
    <t>(077)-(103)-(5524)</t>
  </si>
  <si>
    <t>(064)-(229)-(6225)</t>
  </si>
  <si>
    <t>(034)-(542)-(5080)</t>
  </si>
  <si>
    <t>(094)-(473)-(4225)</t>
  </si>
  <si>
    <t>(057)-(235)-(6325)</t>
  </si>
  <si>
    <t>(099)-(417)-(7121)</t>
  </si>
  <si>
    <t>(035)-(325)-(5373)</t>
  </si>
  <si>
    <t>(022)-(168)-(1266)</t>
  </si>
  <si>
    <t>(094)-(887)-(0945)</t>
  </si>
  <si>
    <t>(074)-(370)-(5626)</t>
  </si>
  <si>
    <t>(035)-(225)-(2605)</t>
  </si>
  <si>
    <t>(047)-(734)-(5542)</t>
  </si>
  <si>
    <t>(020)-(605)-(0603)</t>
  </si>
  <si>
    <t>(040)-(924)-(6759)</t>
  </si>
  <si>
    <t>(039)-(276)-(1991)</t>
  </si>
  <si>
    <t>(011)-(289)-(8994)</t>
  </si>
  <si>
    <t>(050)-(262)-(0275)</t>
  </si>
  <si>
    <t>(053)-(887)-(5123)</t>
  </si>
  <si>
    <t>(032)-(954)-(9116)</t>
  </si>
  <si>
    <t>(013)-(869)-(8523)</t>
  </si>
  <si>
    <t>(059)-(313)-(9812)</t>
  </si>
  <si>
    <t>(040)-(718)-(8308)</t>
  </si>
  <si>
    <t>(042)-(864)-(4021)</t>
  </si>
  <si>
    <t>(074)-(203)-(4931)</t>
  </si>
  <si>
    <t>(084)-(492)-(1875)</t>
  </si>
  <si>
    <t>(032)-(249)-(3833)</t>
  </si>
  <si>
    <t>(036)-(516)-(6153)</t>
  </si>
  <si>
    <t>(090)-(554)-(9607)</t>
  </si>
  <si>
    <t>(094)-(917)-(3773)</t>
  </si>
  <si>
    <t>(047)-(265)-(2520)</t>
  </si>
  <si>
    <t>(015)-(843)-(2058)</t>
  </si>
  <si>
    <t>(039)-(178)-(9996)</t>
  </si>
  <si>
    <t>(057)-(827)-(8320)</t>
  </si>
  <si>
    <t>(087)-(326)-(7227)</t>
  </si>
  <si>
    <t>(029)-(549)-(7105)</t>
  </si>
  <si>
    <t>(011)-(179)-(9743)</t>
  </si>
  <si>
    <t>(031)-(597)-(8845)</t>
  </si>
  <si>
    <t>(081)-(241)-(0799)</t>
  </si>
  <si>
    <t>(076)-(873)-(0413)</t>
  </si>
  <si>
    <t>(090)-(558)-(6014)</t>
  </si>
  <si>
    <t>(051)-(405)-(0710)</t>
  </si>
  <si>
    <t>(023)-(154)-(7680)</t>
  </si>
  <si>
    <t>(082)-(971)-(3584)</t>
  </si>
  <si>
    <t>(026)-(120)-(7054)</t>
  </si>
  <si>
    <t>(084)-(700)-(9028)</t>
  </si>
  <si>
    <t>(058)-(898)-(7227)</t>
  </si>
  <si>
    <t>(078)-(990)-(7224)</t>
  </si>
  <si>
    <t>(093)-(670)-(0881)</t>
  </si>
  <si>
    <t>(087)-(819)-(4351)</t>
  </si>
  <si>
    <t>(010)-(405)-(4523)</t>
  </si>
  <si>
    <t>(020)-(836)-(2141)</t>
  </si>
  <si>
    <t>(086)-(992)-(2147)</t>
  </si>
  <si>
    <t>(034)-(252)-(7734)</t>
  </si>
  <si>
    <t>(084)-(753)-(4387)</t>
  </si>
  <si>
    <t>(084)-(881)-(2689)</t>
  </si>
  <si>
    <t>(034)-(907)-(1918)</t>
  </si>
  <si>
    <t>(085)-(248)-(5438)</t>
  </si>
  <si>
    <t>(042)-(860)-(9046)</t>
  </si>
  <si>
    <t>(019)-(884)-(2716)</t>
  </si>
  <si>
    <t>(014)-(920)-(3508)</t>
  </si>
  <si>
    <t>(033)-(458)-(6428)</t>
  </si>
  <si>
    <t>(027)-(728)-(0178)</t>
  </si>
  <si>
    <t>(054)-(447)-(0733)</t>
  </si>
  <si>
    <t>(024)-(765)-(4674)</t>
  </si>
  <si>
    <t>(047)-(228)-(2683)</t>
  </si>
  <si>
    <t>(068)-(507)-(8208)</t>
  </si>
  <si>
    <t>(084)-(765)-(4873)</t>
  </si>
  <si>
    <t>(011)-(531)-(0381)</t>
  </si>
  <si>
    <t>(085)-(939)-(2450)</t>
  </si>
  <si>
    <t>(018)-(592)-(7076)</t>
  </si>
  <si>
    <t>(079)-(654)-(2586)</t>
  </si>
  <si>
    <t>(024)-(890)-(9083)</t>
  </si>
  <si>
    <t>(042)-(857)-(2238)</t>
  </si>
  <si>
    <t>(075)-(931)-(0307)</t>
  </si>
  <si>
    <t>(096)-(718)-(9333)</t>
  </si>
  <si>
    <t>(058)-(834)-(5145)</t>
  </si>
  <si>
    <t>(087)-(364)-(9226)</t>
  </si>
  <si>
    <t>(076)-(660)-(5008)</t>
  </si>
  <si>
    <t>(040)-(115)-(8510)</t>
  </si>
  <si>
    <t>(023)-(789)-(4089)</t>
  </si>
  <si>
    <t>(042)-(364)-(0294)</t>
  </si>
  <si>
    <t>(086)-(775)-(9455)</t>
  </si>
  <si>
    <t>(056)-(578)-(7671)</t>
  </si>
  <si>
    <t>(023)-(227)-(6111)</t>
  </si>
  <si>
    <t>(014)-(965)-(1656)</t>
  </si>
  <si>
    <t>(097)-(273)-(6866)</t>
  </si>
  <si>
    <t>(083)-(339)-(7282)</t>
  </si>
  <si>
    <t>(091)-(561)-(6328)</t>
  </si>
  <si>
    <t>(096)-(505)-(4294)</t>
  </si>
  <si>
    <t>(053)-(918)-(6980)</t>
  </si>
  <si>
    <t>(090)-(747)-(1877)</t>
  </si>
  <si>
    <t>(046)-(798)-(9651)</t>
  </si>
  <si>
    <t>(043)-(775)-(4966)</t>
  </si>
  <si>
    <t>(052)-(805)-(9023)</t>
  </si>
  <si>
    <t>(030)-(608)-(3145)</t>
  </si>
  <si>
    <t>(019)-(687)-(6773)</t>
  </si>
  <si>
    <t>(097)-(777)-(6343)</t>
  </si>
  <si>
    <t>(078)-(213)-(5281)</t>
  </si>
  <si>
    <t>(034)-(157)-(0274)</t>
  </si>
  <si>
    <t>(093)-(272)-(6077)</t>
  </si>
  <si>
    <t>(078)-(858)-(4999)</t>
  </si>
  <si>
    <t>(026)-(167)-(2681)</t>
  </si>
  <si>
    <t>(020)-(524)-(6990)</t>
  </si>
  <si>
    <t>(048)-(203)-(7752)</t>
  </si>
  <si>
    <t>(068)-(578)-(3882)</t>
  </si>
  <si>
    <t>(045)-(384)-(3085)</t>
  </si>
  <si>
    <t>(070)-(956)-(6994)</t>
  </si>
  <si>
    <t>(073)-(113)-(6410)</t>
  </si>
  <si>
    <t>(074)-(192)-(3674)</t>
  </si>
  <si>
    <t>(038)-(650)-(8375)</t>
  </si>
  <si>
    <t>(031)-(628)-(8419)</t>
  </si>
  <si>
    <t>(054)-(881)-(0606)</t>
  </si>
  <si>
    <t>(053)-(607)-(2503)</t>
  </si>
  <si>
    <t>(016)-(197)-(5363)</t>
  </si>
  <si>
    <t>(059)-(753)-(9862)</t>
  </si>
  <si>
    <t>(019)-(182)-(8998)</t>
  </si>
  <si>
    <t>(084)-(179)-(0812)</t>
  </si>
  <si>
    <t>(089)-(390)-(2427)</t>
  </si>
  <si>
    <t>(039)-(342)-(4198)</t>
  </si>
  <si>
    <t>(031)-(343)-(2940)</t>
  </si>
  <si>
    <t>(034)-(415)-(6398)</t>
  </si>
  <si>
    <t>(036)-(146)-(6188)</t>
  </si>
  <si>
    <t>(016)-(235)-(0244)</t>
  </si>
  <si>
    <t>(040)-(682)-(5987)</t>
  </si>
  <si>
    <t>(083)-(104)-(7613)</t>
  </si>
  <si>
    <t>(081)-(125)-(0036)</t>
  </si>
  <si>
    <t>(019)-(517)-(7409)</t>
  </si>
  <si>
    <t>(063)-(398)-(8248)</t>
  </si>
  <si>
    <t>(030)-(797)-(7683)</t>
  </si>
  <si>
    <t>(080)-(937)-(0706)</t>
  </si>
  <si>
    <t>(055)-(831)-(7727)</t>
  </si>
  <si>
    <t>(071)-(836)-(5216)</t>
  </si>
  <si>
    <t>(075)-(364)-(8324)</t>
  </si>
  <si>
    <t>(056)-(938)-(7569)</t>
  </si>
  <si>
    <t>(059)-(648)-(7824)</t>
  </si>
  <si>
    <t>(090)-(721)-(8754)</t>
  </si>
  <si>
    <t>(085)-(723)-(6298)</t>
  </si>
  <si>
    <t>(024)-(500)-(6800)</t>
  </si>
  <si>
    <t>(029)-(745)-(5153)</t>
  </si>
  <si>
    <t>(051)-(724)-(8675)</t>
  </si>
  <si>
    <t>(094)-(198)-(8791)</t>
  </si>
  <si>
    <t>(071)-(299)-(4911)</t>
  </si>
  <si>
    <t>(042)-(913)-(9140)</t>
  </si>
  <si>
    <t>(025)-(141)-(2772)</t>
  </si>
  <si>
    <t>(018)-(769)-(6044)</t>
  </si>
  <si>
    <t>(053)-(663)-(8466)</t>
  </si>
  <si>
    <t>(068)-(442)-(8679)</t>
  </si>
  <si>
    <t>(021)-(836)-(9118)</t>
  </si>
  <si>
    <t>(055)-(539)-(1341)</t>
  </si>
  <si>
    <t>(015)-(592)-(9152)</t>
  </si>
  <si>
    <t>(073)-(841)-(5321)</t>
  </si>
  <si>
    <t>(088)-(221)-(7304)</t>
  </si>
  <si>
    <t>(051)-(914)-(1739)</t>
  </si>
  <si>
    <t>(090)-(705)-(8636)</t>
  </si>
  <si>
    <t>(091)-(845)-(3880)</t>
  </si>
  <si>
    <t>(087)-(185)-(6226)</t>
  </si>
  <si>
    <t>(032)-(317)-(1111)</t>
  </si>
  <si>
    <t>(077)-(202)-(9845)</t>
  </si>
  <si>
    <t>(098)-(916)-(2699)</t>
  </si>
  <si>
    <t>(079)-(241)-(0467)</t>
  </si>
  <si>
    <t>(047)-(633)-(4136)</t>
  </si>
  <si>
    <t>(095)-(817)-(2290)</t>
  </si>
  <si>
    <t>(036)-(222)-(6594)</t>
  </si>
  <si>
    <t>(067)-(636)-(8241)</t>
  </si>
  <si>
    <t>(047)-(717)-(2614)</t>
  </si>
  <si>
    <t>(068)-(263)-(5896)</t>
  </si>
  <si>
    <t>(053)-(535)-(9161)</t>
  </si>
  <si>
    <t>(019)-(106)-(6210)</t>
  </si>
  <si>
    <t>(040)-(324)-(8409)</t>
  </si>
  <si>
    <t>(048)-(378)-(6073)</t>
  </si>
  <si>
    <t>(055)-(120)-(0742)</t>
  </si>
  <si>
    <t>(087)-(795)-(9269)</t>
  </si>
  <si>
    <t>(086)-(406)-(4173)</t>
  </si>
  <si>
    <t>(060)-(857)-(4045)</t>
  </si>
  <si>
    <t>(089)-(984)-(0368)</t>
  </si>
  <si>
    <t>(058)-(710)-(9574)</t>
  </si>
  <si>
    <t>(085)-(739)-(9439)</t>
  </si>
  <si>
    <t>(014)-(633)-(0187)</t>
  </si>
  <si>
    <t>(031)-(526)-(1444)</t>
  </si>
  <si>
    <t>(051)-(695)-(2281)</t>
  </si>
  <si>
    <t>(016)-(820)-(2338)</t>
  </si>
  <si>
    <t>(037)-(517)-(8140)</t>
  </si>
  <si>
    <t>(019)-(686)-(2915)</t>
  </si>
  <si>
    <t>(022)-(944)-(3343)</t>
  </si>
  <si>
    <t>(036)-(720)-(4105)</t>
  </si>
  <si>
    <t>(010)-(941)-(8997)</t>
  </si>
  <si>
    <t>(043)-(869)-(2838)</t>
  </si>
  <si>
    <t>(013)-(463)-(7629)</t>
  </si>
  <si>
    <t>(045)-(487)-(2696)</t>
  </si>
  <si>
    <t>(049)-(919)-(1120)</t>
  </si>
  <si>
    <t>(069)-(330)-(0239)</t>
  </si>
  <si>
    <t>(034)-(888)-(6748)</t>
  </si>
  <si>
    <t>(031)-(333)-(7862)</t>
  </si>
  <si>
    <t>(017)-(540)-(5211)</t>
  </si>
  <si>
    <t>(035)-(824)-(6441)</t>
  </si>
  <si>
    <t>(042)-(476)-(5212)</t>
  </si>
  <si>
    <t>(093)-(347)-(1087)</t>
  </si>
  <si>
    <t>(092)-(656)-(4161)</t>
  </si>
  <si>
    <t>(083)-(303)-(0923)</t>
  </si>
  <si>
    <t>(093)-(602)-(0892)</t>
  </si>
  <si>
    <t>(091)-(512)-(2395)</t>
  </si>
  <si>
    <t>(044)-(268)-(8826)</t>
  </si>
  <si>
    <t>(059)-(887)-(6249)</t>
  </si>
  <si>
    <t>(052)-(325)-(1206)</t>
  </si>
  <si>
    <t>(065)-(592)-(8358)</t>
  </si>
  <si>
    <t>(079)-(295)-(7384)</t>
  </si>
  <si>
    <t>(098)-(174)-(3341)</t>
  </si>
  <si>
    <t>(083)-(973)-(9729)</t>
  </si>
  <si>
    <t>(061)-(264)-(1633)</t>
  </si>
  <si>
    <t>(098)-(864)-(0585)</t>
  </si>
  <si>
    <t>(068)-(519)-(7630)</t>
  </si>
  <si>
    <t>(088)-(990)-(3159)</t>
  </si>
  <si>
    <t>(092)-(670)-(4100)</t>
  </si>
  <si>
    <t>(039)-(256)-(2775)</t>
  </si>
  <si>
    <t>(010)-(202)-(4187)</t>
  </si>
  <si>
    <t>(079)-(978)-(1752)</t>
  </si>
  <si>
    <t>(098)-(641)-(6338)</t>
  </si>
  <si>
    <t>(062)-(115)-(8096)</t>
  </si>
  <si>
    <t>(060)-(202)-(2965)</t>
  </si>
  <si>
    <t>(062)-(375)-(3297)</t>
  </si>
  <si>
    <t>(029)-(481)-(6737)</t>
  </si>
  <si>
    <t>(065)-(409)-(8949)</t>
  </si>
  <si>
    <t>(067)-(239)-(4674)</t>
  </si>
  <si>
    <t>(077)-(684)-(3321)</t>
  </si>
  <si>
    <t>(047)-(840)-(6135)</t>
  </si>
  <si>
    <t>(085)-(773)-(3202)</t>
  </si>
  <si>
    <t>(027)-(345)-(4048)</t>
  </si>
  <si>
    <t>(024)-(131)-(2549)</t>
  </si>
  <si>
    <t>(096)-(395)-(2893)</t>
  </si>
  <si>
    <t>(039)-(833)-(5940)</t>
  </si>
  <si>
    <t>(088)-(655)-(0479)</t>
  </si>
  <si>
    <t>(028)-(775)-(3157)</t>
  </si>
  <si>
    <t>(053)-(145)-(7835)</t>
  </si>
  <si>
    <t>(059)-(137)-(3859)</t>
  </si>
  <si>
    <t>(095)-(722)-(9998)</t>
  </si>
  <si>
    <t>(029)-(358)-(0686)</t>
  </si>
  <si>
    <t>(015)-(926)-(0923)</t>
  </si>
  <si>
    <t>(081)-(622)-(7192)</t>
  </si>
  <si>
    <t>(098)-(527)-(9321)</t>
  </si>
  <si>
    <t>(031)-(971)-(9512)</t>
  </si>
  <si>
    <t>(099)-(400)-(1295)</t>
  </si>
  <si>
    <t>(072)-(631)-(2719)</t>
  </si>
  <si>
    <t>(062)-(194)-(0939)</t>
  </si>
  <si>
    <t>(028)-(508)-(1461)</t>
  </si>
  <si>
    <t>(090)-(234)-(0285)</t>
  </si>
  <si>
    <t>(047)-(517)-(6398)</t>
  </si>
  <si>
    <t>(058)-(412)-(7931)</t>
  </si>
  <si>
    <t>(029)-(678)-(7921)</t>
  </si>
  <si>
    <t>(080)-(598)-(9701)</t>
  </si>
  <si>
    <t>(036)-(239)-(2030)</t>
  </si>
  <si>
    <t>(055)-(520)-(4285)</t>
  </si>
  <si>
    <t>(090)-(174)-(6045)</t>
  </si>
  <si>
    <t>(071)-(749)-(6368)</t>
  </si>
  <si>
    <t>(094)-(115)-(0389)</t>
  </si>
  <si>
    <t>(044)-(804)-(4964)</t>
  </si>
  <si>
    <t>(042)-(294)-(6599)</t>
  </si>
  <si>
    <t>(058)-(992)-(2711)</t>
  </si>
  <si>
    <t>(019)-(579)-(1839)</t>
  </si>
  <si>
    <t>(039)-(170)-(4278)</t>
  </si>
  <si>
    <t>(053)-(437)-(5969)</t>
  </si>
  <si>
    <t>(050)-(869)-(3499)</t>
  </si>
  <si>
    <t>(031)-(738)-(9346)</t>
  </si>
  <si>
    <t>(017)-(238)-(7499)</t>
  </si>
  <si>
    <t>(046)-(976)-(2408)</t>
  </si>
  <si>
    <t>(084)-(516)-(5478)</t>
  </si>
  <si>
    <t>(044)-(582)-(9841)</t>
  </si>
  <si>
    <t>(092)-(412)-(9899)</t>
  </si>
  <si>
    <t>(057)-(850)-(4856)</t>
  </si>
  <si>
    <t>(079)-(378)-(1537)</t>
  </si>
  <si>
    <t>(051)-(680)-(6529)</t>
  </si>
  <si>
    <t>(093)-(882)-(2847)</t>
  </si>
  <si>
    <t>(033)-(900)-(5511)</t>
  </si>
  <si>
    <t>(091)-(247)-(8904)</t>
  </si>
  <si>
    <t>(040)-(211)-(6070)</t>
  </si>
  <si>
    <t>(069)-(639)-(5064)</t>
  </si>
  <si>
    <t>(079)-(505)-(1278)</t>
  </si>
  <si>
    <t>(089)-(724)-(4226)</t>
  </si>
  <si>
    <t>(028)-(196)-(7457)</t>
  </si>
  <si>
    <t>(070)-(491)-(1699)</t>
  </si>
  <si>
    <t>(010)-(429)-(7466)</t>
  </si>
  <si>
    <t>(088)-(951)-(7245)</t>
  </si>
  <si>
    <t>(056)-(758)-(6695)</t>
  </si>
  <si>
    <t>(063)-(327)-(5389)</t>
  </si>
  <si>
    <t>(022)-(132)-(9140)</t>
  </si>
  <si>
    <t>(034)-(319)-(9514)</t>
  </si>
  <si>
    <t>(053)-(805)-(4989)</t>
  </si>
  <si>
    <t>(054)-(518)-(4549)</t>
  </si>
  <si>
    <t>(040)-(932)-(6418)</t>
  </si>
  <si>
    <t>(097)-(121)-(5412)</t>
  </si>
  <si>
    <t>(056)-(458)-(1618)</t>
  </si>
  <si>
    <t>(095)-(373)-(1093)</t>
  </si>
  <si>
    <t>(080)-(114)-(3244)</t>
  </si>
  <si>
    <t>(017)-(557)-(5732)</t>
  </si>
  <si>
    <t>(052)-(358)-(3972)</t>
  </si>
  <si>
    <t>(099)-(125)-(2515)</t>
  </si>
  <si>
    <t>(054)-(499)-(3418)</t>
  </si>
  <si>
    <t>(024)-(307)-(8564)</t>
  </si>
  <si>
    <t>(098)-(359)-(9033)</t>
  </si>
  <si>
    <t>(063)-(793)-(3455)</t>
  </si>
  <si>
    <t>(062)-(113)-(2202)</t>
  </si>
  <si>
    <t>(022)-(579)-(5022)</t>
  </si>
  <si>
    <t>(087)-(338)-(1603)</t>
  </si>
  <si>
    <t>(092)-(285)-(4922)</t>
  </si>
  <si>
    <t>(085)-(298)-(0219)</t>
  </si>
  <si>
    <t>(059)-(848)-(6973)</t>
  </si>
  <si>
    <t>(062)-(571)-(6982)</t>
  </si>
  <si>
    <t>(015)-(469)-(1082)</t>
  </si>
  <si>
    <t>(099)-(788)-(3703)</t>
  </si>
  <si>
    <t>(037)-(963)-(7424)</t>
  </si>
  <si>
    <t>(034)-(681)-(8982)</t>
  </si>
  <si>
    <t>(037)-(125)-(0185)</t>
  </si>
  <si>
    <t>(021)-(493)-(7839)</t>
  </si>
  <si>
    <t>(042)-(627)-(9879)</t>
  </si>
  <si>
    <t>1206 KUSKORAAL STREET MOREGLOED</t>
  </si>
  <si>
    <t>A2 Bel Eau Flats Victroia Seychelles</t>
  </si>
  <si>
    <t>116 SELBOURNE STREET PAROW</t>
  </si>
  <si>
    <t>1158 MANCHESTER CRESCENT LENASIA SOUTH</t>
  </si>
  <si>
    <t>11 GALLINULE STREET ROOIHUISKRAAL</t>
  </si>
  <si>
    <t>12 TWEEVINGERGRAS DANVILLE</t>
  </si>
  <si>
    <t>11 RUTSTEIN AVENUE BEN KAMMA</t>
  </si>
  <si>
    <t>1 Kliprivier street Secunda SECUNDA</t>
  </si>
  <si>
    <t>2302</t>
  </si>
  <si>
    <t>1687</t>
  </si>
  <si>
    <t>0157</t>
  </si>
  <si>
    <t>6211</t>
  </si>
  <si>
    <t>0699</t>
  </si>
  <si>
    <t>0008</t>
  </si>
  <si>
    <t>2195</t>
  </si>
  <si>
    <t>7780</t>
  </si>
  <si>
    <t>2169</t>
  </si>
  <si>
    <t>2170</t>
  </si>
  <si>
    <t>1685</t>
  </si>
  <si>
    <t>6025</t>
  </si>
  <si>
    <t>1829</t>
  </si>
  <si>
    <t>7500</t>
  </si>
  <si>
    <t>0183</t>
  </si>
  <si>
    <t>0186</t>
  </si>
  <si>
    <t>7925</t>
  </si>
  <si>
    <t>0198</t>
  </si>
  <si>
    <t>1709</t>
  </si>
  <si>
    <t>8301</t>
  </si>
  <si>
    <t>1618</t>
  </si>
  <si>
    <t>7530</t>
  </si>
  <si>
    <t>0125</t>
  </si>
  <si>
    <t>1520</t>
  </si>
  <si>
    <t>6529</t>
  </si>
  <si>
    <t>1830</t>
  </si>
  <si>
    <t>0152</t>
  </si>
  <si>
    <t>3201</t>
  </si>
  <si>
    <t>0081</t>
  </si>
  <si>
    <t>0182</t>
  </si>
  <si>
    <t>1632</t>
  </si>
  <si>
    <t>2271</t>
  </si>
  <si>
    <t>2539</t>
  </si>
  <si>
    <t>8375</t>
  </si>
  <si>
    <t>6020</t>
  </si>
  <si>
    <t>2092</t>
  </si>
  <si>
    <t>1565</t>
  </si>
  <si>
    <t>2001</t>
  </si>
  <si>
    <t>0002</t>
  </si>
  <si>
    <t>2091</t>
  </si>
  <si>
    <t>7600</t>
  </si>
  <si>
    <t>1513</t>
  </si>
  <si>
    <t>5219</t>
  </si>
  <si>
    <t>1519</t>
  </si>
  <si>
    <t>0022</t>
  </si>
  <si>
    <t>7798</t>
  </si>
  <si>
    <t>0037</t>
  </si>
  <si>
    <t>1811</t>
  </si>
  <si>
    <t>5608</t>
  </si>
  <si>
    <t>1682</t>
  </si>
  <si>
    <t>0122</t>
  </si>
  <si>
    <t>0181</t>
  </si>
  <si>
    <t>2090</t>
  </si>
  <si>
    <t>1983</t>
  </si>
  <si>
    <t>2196</t>
  </si>
  <si>
    <t>2095</t>
  </si>
  <si>
    <t>2531</t>
  </si>
  <si>
    <t>1863</t>
  </si>
  <si>
    <t>5209</t>
  </si>
  <si>
    <t>1852</t>
  </si>
  <si>
    <t>1868</t>
  </si>
  <si>
    <t>6001</t>
  </si>
  <si>
    <t>2192</t>
  </si>
  <si>
    <t>1619</t>
  </si>
  <si>
    <t>2191</t>
  </si>
  <si>
    <t>1818</t>
  </si>
  <si>
    <t>0083</t>
  </si>
  <si>
    <t>1666</t>
  </si>
  <si>
    <t>9301</t>
  </si>
  <si>
    <t>1861</t>
  </si>
  <si>
    <t>5201</t>
  </si>
  <si>
    <t>1609</t>
  </si>
  <si>
    <t>1501</t>
  </si>
  <si>
    <t>8160</t>
  </si>
  <si>
    <t>6506</t>
  </si>
  <si>
    <t>2189</t>
  </si>
  <si>
    <t>2188</t>
  </si>
  <si>
    <t>1739</t>
  </si>
  <si>
    <t>7708</t>
  </si>
  <si>
    <t>0000</t>
  </si>
  <si>
    <t>2198</t>
  </si>
  <si>
    <t>5257</t>
  </si>
  <si>
    <t>7560</t>
  </si>
  <si>
    <t>0167</t>
  </si>
  <si>
    <t>1129</t>
  </si>
  <si>
    <t>1365</t>
  </si>
  <si>
    <t>1567</t>
  </si>
  <si>
    <t>0126</t>
  </si>
  <si>
    <t>2121</t>
  </si>
  <si>
    <t>2021</t>
  </si>
  <si>
    <t>3200</t>
  </si>
  <si>
    <t>1631</t>
  </si>
  <si>
    <t>0700</t>
  </si>
  <si>
    <t>1226</t>
  </si>
  <si>
    <t>0838</t>
  </si>
  <si>
    <t>2951</t>
  </si>
  <si>
    <t>1200</t>
  </si>
  <si>
    <t>2791</t>
  </si>
  <si>
    <t>1281</t>
  </si>
  <si>
    <t>5170</t>
  </si>
  <si>
    <t>0120</t>
  </si>
  <si>
    <t>2038</t>
  </si>
  <si>
    <t>1700</t>
  </si>
  <si>
    <t>0631</t>
  </si>
  <si>
    <t>0153</t>
  </si>
  <si>
    <t>0300</t>
  </si>
  <si>
    <t>1733</t>
  </si>
  <si>
    <t>8800</t>
  </si>
  <si>
    <t>0029</t>
  </si>
  <si>
    <t>2350</t>
  </si>
  <si>
    <t>0031</t>
  </si>
  <si>
    <t>0159</t>
  </si>
  <si>
    <t>0709</t>
  </si>
  <si>
    <t>0927</t>
  </si>
  <si>
    <t>0132</t>
  </si>
  <si>
    <t>2118</t>
  </si>
  <si>
    <t>2017</t>
  </si>
  <si>
    <t>6570</t>
  </si>
  <si>
    <t>7950</t>
  </si>
  <si>
    <t>0268</t>
  </si>
  <si>
    <t>3915</t>
  </si>
  <si>
    <t>2022</t>
  </si>
  <si>
    <t>0201</t>
  </si>
  <si>
    <t>2059</t>
  </si>
  <si>
    <t>3950</t>
  </si>
  <si>
    <t>5880</t>
  </si>
  <si>
    <t>0628</t>
  </si>
  <si>
    <t>1820</t>
  </si>
  <si>
    <t>2116</t>
  </si>
  <si>
    <t>0118</t>
  </si>
  <si>
    <t>1715</t>
  </si>
  <si>
    <t>7536</t>
  </si>
  <si>
    <t>0600</t>
  </si>
  <si>
    <t>7390</t>
  </si>
  <si>
    <t>7306</t>
  </si>
  <si>
    <t>7365</t>
  </si>
  <si>
    <t>1390</t>
  </si>
  <si>
    <t>0852</t>
  </si>
  <si>
    <t>8012</t>
  </si>
  <si>
    <t>7220</t>
  </si>
  <si>
    <t>0169</t>
  </si>
  <si>
    <t>0001</t>
  </si>
  <si>
    <t>6055</t>
  </si>
  <si>
    <t>6600</t>
  </si>
  <si>
    <t>0325</t>
  </si>
  <si>
    <t>1865</t>
  </si>
  <si>
    <t>0930</t>
  </si>
  <si>
    <t>0870</t>
  </si>
  <si>
    <t>1120</t>
  </si>
  <si>
    <t>1819</t>
  </si>
  <si>
    <t>0058</t>
  </si>
  <si>
    <t>0017</t>
  </si>
  <si>
    <t>7995</t>
  </si>
  <si>
    <t>2865</t>
  </si>
  <si>
    <t>3880</t>
  </si>
  <si>
    <t>11 MAYIBUYE HOUSE NO 19326 JOBURG IVORY PARK EXT 12</t>
  </si>
  <si>
    <t>1179 MPHOPHOMA STR KLIPFONTEIN VIEW</t>
  </si>
  <si>
    <t>06 BAILEYBRIDGE UNIT 9 STONEBRIDGE PHOENIX</t>
  </si>
  <si>
    <t xml:space="preserve">Mduduzi </t>
  </si>
  <si>
    <t>Buys</t>
  </si>
  <si>
    <t>Busisiwe</t>
  </si>
  <si>
    <t>Du Plessis</t>
  </si>
  <si>
    <t xml:space="preserve">Moyahabo </t>
  </si>
  <si>
    <t>Mbonani</t>
  </si>
  <si>
    <t>Mduduzi</t>
  </si>
  <si>
    <t>Mangena</t>
  </si>
  <si>
    <t xml:space="preserve">Paul </t>
  </si>
  <si>
    <t>Phakathi</t>
  </si>
  <si>
    <t xml:space="preserve">Tlou </t>
  </si>
  <si>
    <t>Mabotja</t>
  </si>
  <si>
    <t xml:space="preserve">Brian </t>
  </si>
  <si>
    <t>Kekana</t>
  </si>
  <si>
    <t xml:space="preserve">Nthateng </t>
  </si>
  <si>
    <t>Songo</t>
  </si>
  <si>
    <t xml:space="preserve">Josaya </t>
  </si>
  <si>
    <t>Chauke</t>
  </si>
  <si>
    <t xml:space="preserve">George </t>
  </si>
  <si>
    <t>Mhatlhe</t>
  </si>
  <si>
    <t>Kishan</t>
  </si>
  <si>
    <t>Masala</t>
  </si>
  <si>
    <t xml:space="preserve">Mmasaka </t>
  </si>
  <si>
    <t>Myeza</t>
  </si>
  <si>
    <t xml:space="preserve">Seturumane </t>
  </si>
  <si>
    <t>Banza</t>
  </si>
  <si>
    <t>Tshilidzi</t>
  </si>
  <si>
    <t>Metcalf</t>
  </si>
  <si>
    <t>Emil</t>
  </si>
  <si>
    <t>Snyman</t>
  </si>
  <si>
    <t xml:space="preserve">Alex </t>
  </si>
  <si>
    <t>Mkhonto</t>
  </si>
  <si>
    <t xml:space="preserve">Maria </t>
  </si>
  <si>
    <t>Shihlomulo</t>
  </si>
  <si>
    <t xml:space="preserve">Matthew </t>
  </si>
  <si>
    <t>Booysen</t>
  </si>
  <si>
    <t xml:space="preserve">Muteba </t>
  </si>
  <si>
    <t>Phiri</t>
  </si>
  <si>
    <t>Leesha</t>
  </si>
  <si>
    <t>Madisha</t>
  </si>
  <si>
    <t xml:space="preserve">Sven </t>
  </si>
  <si>
    <t>Teane</t>
  </si>
  <si>
    <t>Magda</t>
  </si>
  <si>
    <t>Dlamini</t>
  </si>
  <si>
    <t>Saegan</t>
  </si>
  <si>
    <t>Louw</t>
  </si>
  <si>
    <t xml:space="preserve">Mothupi </t>
  </si>
  <si>
    <t>Hlongwane</t>
  </si>
  <si>
    <t xml:space="preserve">Ndivhuwo </t>
  </si>
  <si>
    <t>Oliver</t>
  </si>
  <si>
    <t>Reinhard</t>
  </si>
  <si>
    <t>Mabowa</t>
  </si>
  <si>
    <t xml:space="preserve">Daisy </t>
  </si>
  <si>
    <t>Makwana</t>
  </si>
  <si>
    <t xml:space="preserve">Nomvula </t>
  </si>
  <si>
    <t>Mchunu</t>
  </si>
  <si>
    <t>Selson</t>
  </si>
  <si>
    <t>Mthiyane</t>
  </si>
  <si>
    <t xml:space="preserve">Mark </t>
  </si>
  <si>
    <t>Sifunda</t>
  </si>
  <si>
    <t xml:space="preserve">Hendrik </t>
  </si>
  <si>
    <t>Makama</t>
  </si>
  <si>
    <t xml:space="preserve">Celeste </t>
  </si>
  <si>
    <t>Masilo</t>
  </si>
  <si>
    <t xml:space="preserve">Letsoni </t>
  </si>
  <si>
    <t>Baepane</t>
  </si>
  <si>
    <t xml:space="preserve">Mxoleleni </t>
  </si>
  <si>
    <t>Nkosi</t>
  </si>
  <si>
    <t xml:space="preserve">Matome </t>
  </si>
  <si>
    <t>Maharaj</t>
  </si>
  <si>
    <t xml:space="preserve">Johanna </t>
  </si>
  <si>
    <t>Muselli</t>
  </si>
  <si>
    <t xml:space="preserve">Moeketsi </t>
  </si>
  <si>
    <t>Noko</t>
  </si>
  <si>
    <t xml:space="preserve">Sylvester </t>
  </si>
  <si>
    <t>Bhana</t>
  </si>
  <si>
    <t xml:space="preserve">Dalisu </t>
  </si>
  <si>
    <t>Lehloka</t>
  </si>
  <si>
    <t>Sumitra</t>
  </si>
  <si>
    <t>Ngcobo</t>
  </si>
  <si>
    <t xml:space="preserve">Nkhetheni </t>
  </si>
  <si>
    <t>Cele</t>
  </si>
  <si>
    <t xml:space="preserve">Louis </t>
  </si>
  <si>
    <t>Kearley</t>
  </si>
  <si>
    <t xml:space="preserve">Vuyokazi </t>
  </si>
  <si>
    <t>Nanub</t>
  </si>
  <si>
    <t xml:space="preserve">Jaco </t>
  </si>
  <si>
    <t>Matji</t>
  </si>
  <si>
    <t xml:space="preserve">Leeto </t>
  </si>
  <si>
    <t>Duiker</t>
  </si>
  <si>
    <t xml:space="preserve">Lionel </t>
  </si>
  <si>
    <t>Reinke</t>
  </si>
  <si>
    <t xml:space="preserve">Thipe </t>
  </si>
  <si>
    <t>Mogotlane</t>
  </si>
  <si>
    <t xml:space="preserve">Tshepo </t>
  </si>
  <si>
    <t>Julies</t>
  </si>
  <si>
    <t>Piet</t>
  </si>
  <si>
    <t>Mynhardt</t>
  </si>
  <si>
    <t xml:space="preserve">Shaun </t>
  </si>
  <si>
    <t>Naidoo</t>
  </si>
  <si>
    <t xml:space="preserve">Shephard </t>
  </si>
  <si>
    <t>Nukeri</t>
  </si>
  <si>
    <t xml:space="preserve">Jade </t>
  </si>
  <si>
    <t>Raolane</t>
  </si>
  <si>
    <t>Sean</t>
  </si>
  <si>
    <t>Lutrin</t>
  </si>
  <si>
    <t>Adriaan</t>
  </si>
  <si>
    <t>Fourie</t>
  </si>
  <si>
    <t xml:space="preserve">Thato </t>
  </si>
  <si>
    <t>Robertson</t>
  </si>
  <si>
    <t xml:space="preserve">Berry </t>
  </si>
  <si>
    <t>Mutamba</t>
  </si>
  <si>
    <t xml:space="preserve">Edwin </t>
  </si>
  <si>
    <t>Nkune</t>
  </si>
  <si>
    <t>Lesch</t>
  </si>
  <si>
    <t xml:space="preserve">Ngwagu </t>
  </si>
  <si>
    <t>Khoza</t>
  </si>
  <si>
    <t>Wouter</t>
  </si>
  <si>
    <t>Burger</t>
  </si>
  <si>
    <t xml:space="preserve">Warren </t>
  </si>
  <si>
    <t>Piroe</t>
  </si>
  <si>
    <t xml:space="preserve">Tshepang </t>
  </si>
  <si>
    <t>Kagiso</t>
  </si>
  <si>
    <t>Ntuli</t>
  </si>
  <si>
    <t xml:space="preserve">Phakamani </t>
  </si>
  <si>
    <t>Gamede</t>
  </si>
  <si>
    <t xml:space="preserve">Precious </t>
  </si>
  <si>
    <t>Bodenstein</t>
  </si>
  <si>
    <t xml:space="preserve">Nkgopoleng </t>
  </si>
  <si>
    <t>Maritz</t>
  </si>
  <si>
    <t xml:space="preserve">Cecil </t>
  </si>
  <si>
    <t>Koopman</t>
  </si>
  <si>
    <t xml:space="preserve">Kgabo </t>
  </si>
  <si>
    <t>Mahlagaume</t>
  </si>
  <si>
    <t>Wilhelm</t>
  </si>
  <si>
    <t>Mokansi</t>
  </si>
  <si>
    <t>Culnescia</t>
  </si>
  <si>
    <t>Makhubela</t>
  </si>
  <si>
    <t>Pinto</t>
  </si>
  <si>
    <t xml:space="preserve">Simphiwe </t>
  </si>
  <si>
    <t>Jacobs</t>
  </si>
  <si>
    <t>Zukisa</t>
  </si>
  <si>
    <t>Oloyede</t>
  </si>
  <si>
    <t>Cliff</t>
  </si>
  <si>
    <t>Kunene</t>
  </si>
  <si>
    <t xml:space="preserve">Frans </t>
  </si>
  <si>
    <t>Emmanuel</t>
  </si>
  <si>
    <t>Mhlarhi</t>
  </si>
  <si>
    <t xml:space="preserve">Pauline </t>
  </si>
  <si>
    <t>Ndala</t>
  </si>
  <si>
    <t xml:space="preserve">Andre </t>
  </si>
  <si>
    <t>Letsoele</t>
  </si>
  <si>
    <t>Jaco</t>
  </si>
  <si>
    <t>Ravhura</t>
  </si>
  <si>
    <t>Linda</t>
  </si>
  <si>
    <t>Brook</t>
  </si>
  <si>
    <t xml:space="preserve">Nonhlanhla </t>
  </si>
  <si>
    <t>Rusch</t>
  </si>
  <si>
    <t xml:space="preserve">Richard </t>
  </si>
  <si>
    <t>Senabe</t>
  </si>
  <si>
    <t xml:space="preserve">Hulisani </t>
  </si>
  <si>
    <t>Phakwago</t>
  </si>
  <si>
    <t xml:space="preserve">Nontshumayelo </t>
  </si>
  <si>
    <t>Muniappen</t>
  </si>
  <si>
    <t>Matete</t>
  </si>
  <si>
    <t>Magodielo</t>
  </si>
  <si>
    <t>Otsile</t>
  </si>
  <si>
    <t>Kubheka</t>
  </si>
  <si>
    <t>Adrienne</t>
  </si>
  <si>
    <t>Grobler</t>
  </si>
  <si>
    <t>Chrisna</t>
  </si>
  <si>
    <t>Smits</t>
  </si>
  <si>
    <t>Navisha</t>
  </si>
  <si>
    <t>Nyamupangedengu</t>
  </si>
  <si>
    <t>Gaotingwe</t>
  </si>
  <si>
    <t>Jeffries</t>
  </si>
  <si>
    <t xml:space="preserve">Trevor </t>
  </si>
  <si>
    <t>Ganga-Scott</t>
  </si>
  <si>
    <t>Francois</t>
  </si>
  <si>
    <t>Mosehane</t>
  </si>
  <si>
    <t>Muhammad</t>
  </si>
  <si>
    <t>Vaphi</t>
  </si>
  <si>
    <t xml:space="preserve">Mabokale </t>
  </si>
  <si>
    <t>Lephalala</t>
  </si>
  <si>
    <t xml:space="preserve">Ruduwhan </t>
  </si>
  <si>
    <t>Khuluse</t>
  </si>
  <si>
    <t>Calvin</t>
  </si>
  <si>
    <t>Mpatane</t>
  </si>
  <si>
    <t>Ntombekaya</t>
  </si>
  <si>
    <t>Lubbe</t>
  </si>
  <si>
    <t xml:space="preserve">Promise </t>
  </si>
  <si>
    <t>Mdluli</t>
  </si>
  <si>
    <t xml:space="preserve">Victor </t>
  </si>
  <si>
    <t>Le Clus</t>
  </si>
  <si>
    <t xml:space="preserve">Bernhardt </t>
  </si>
  <si>
    <t>Japudi</t>
  </si>
  <si>
    <t xml:space="preserve">Mamahooe </t>
  </si>
  <si>
    <t>Shoko</t>
  </si>
  <si>
    <t xml:space="preserve">Balungile </t>
  </si>
  <si>
    <t>Klassen</t>
  </si>
  <si>
    <t xml:space="preserve">Tshepiso </t>
  </si>
  <si>
    <t>Ngwa</t>
  </si>
  <si>
    <t xml:space="preserve">Livhuwani </t>
  </si>
  <si>
    <t>Pillay</t>
  </si>
  <si>
    <t xml:space="preserve">Mahlatse </t>
  </si>
  <si>
    <t>Campbell</t>
  </si>
  <si>
    <t>Nasreen</t>
  </si>
  <si>
    <t>Mbatha</t>
  </si>
  <si>
    <t>Jesse</t>
  </si>
  <si>
    <t>Retief</t>
  </si>
  <si>
    <t>Rene</t>
  </si>
  <si>
    <t>Van Huissteden</t>
  </si>
  <si>
    <t xml:space="preserve">Michiel </t>
  </si>
  <si>
    <t>Mathabatha</t>
  </si>
  <si>
    <t xml:space="preserve">Mmadineo </t>
  </si>
  <si>
    <t>Cobokana</t>
  </si>
  <si>
    <t>Mzukisi</t>
  </si>
  <si>
    <t>Letsie</t>
  </si>
  <si>
    <t xml:space="preserve">Nilukshi </t>
  </si>
  <si>
    <t>Mokoena</t>
  </si>
  <si>
    <t>Edwin</t>
  </si>
  <si>
    <t>Chilinda</t>
  </si>
  <si>
    <t>Sinqobile</t>
  </si>
  <si>
    <t>Dzegere</t>
  </si>
  <si>
    <t>Moses</t>
  </si>
  <si>
    <t>Maarman</t>
  </si>
  <si>
    <t>Nonjabulo</t>
  </si>
  <si>
    <t>Horwell</t>
  </si>
  <si>
    <t>Ayanda</t>
  </si>
  <si>
    <t>Mlawuli</t>
  </si>
  <si>
    <t xml:space="preserve">Itumeleng </t>
  </si>
  <si>
    <t>Harri</t>
  </si>
  <si>
    <t xml:space="preserve">Ntsakisi </t>
  </si>
  <si>
    <t>Rudolph</t>
  </si>
  <si>
    <t xml:space="preserve">Jan </t>
  </si>
  <si>
    <t>Robinson</t>
  </si>
  <si>
    <t xml:space="preserve">Goratamang </t>
  </si>
  <si>
    <t>Owens</t>
  </si>
  <si>
    <t xml:space="preserve">Sheldon </t>
  </si>
  <si>
    <t>Matlakeng</t>
  </si>
  <si>
    <t>Job</t>
  </si>
  <si>
    <t>Spengane</t>
  </si>
  <si>
    <t xml:space="preserve">Katlego </t>
  </si>
  <si>
    <t>Swanepoel</t>
  </si>
  <si>
    <t xml:space="preserve">Eunice </t>
  </si>
  <si>
    <t>Le Masson</t>
  </si>
  <si>
    <t xml:space="preserve">Lebogang </t>
  </si>
  <si>
    <t>Seanego</t>
  </si>
  <si>
    <t xml:space="preserve">Mosima </t>
  </si>
  <si>
    <t>Webb</t>
  </si>
  <si>
    <t xml:space="preserve">Portia </t>
  </si>
  <si>
    <t>Geitner</t>
  </si>
  <si>
    <t xml:space="preserve">Shelley-Anne </t>
  </si>
  <si>
    <t>Madia</t>
  </si>
  <si>
    <t>William</t>
  </si>
  <si>
    <t>Sifile</t>
  </si>
  <si>
    <t xml:space="preserve">Rodger </t>
  </si>
  <si>
    <t>Bomela</t>
  </si>
  <si>
    <t xml:space="preserve">Cobus </t>
  </si>
  <si>
    <t>Sebate</t>
  </si>
  <si>
    <t xml:space="preserve">Hendrick </t>
  </si>
  <si>
    <t>Tyhalithi</t>
  </si>
  <si>
    <t>Semenya</t>
  </si>
  <si>
    <t xml:space="preserve">Nhloso </t>
  </si>
  <si>
    <t>Schoeman</t>
  </si>
  <si>
    <t xml:space="preserve">Senyelo </t>
  </si>
  <si>
    <t>Makapela</t>
  </si>
  <si>
    <t xml:space="preserve">Petrus </t>
  </si>
  <si>
    <t xml:space="preserve">Nthabiseng </t>
  </si>
  <si>
    <t>Banga</t>
  </si>
  <si>
    <t xml:space="preserve">Vusi </t>
  </si>
  <si>
    <t>Bethlehem</t>
  </si>
  <si>
    <t xml:space="preserve">Nkululeko </t>
  </si>
  <si>
    <t>Ntumba</t>
  </si>
  <si>
    <t xml:space="preserve">Duane </t>
  </si>
  <si>
    <t>Zaverdinos</t>
  </si>
  <si>
    <t xml:space="preserve">Tomek </t>
  </si>
  <si>
    <t>Mshaisa</t>
  </si>
  <si>
    <t>Kivan</t>
  </si>
  <si>
    <t>Dambuza</t>
  </si>
  <si>
    <t xml:space="preserve">Nomalizo </t>
  </si>
  <si>
    <t>Malemone</t>
  </si>
  <si>
    <t xml:space="preserve">Mcebisi </t>
  </si>
  <si>
    <t>Baloyi</t>
  </si>
  <si>
    <t>Fezile</t>
  </si>
  <si>
    <t>Nkabinde</t>
  </si>
  <si>
    <t xml:space="preserve">Dinkonyane </t>
  </si>
  <si>
    <t>Monyela</t>
  </si>
  <si>
    <t>Akho</t>
  </si>
  <si>
    <t>Mathobela</t>
  </si>
  <si>
    <t xml:space="preserve">Norman </t>
  </si>
  <si>
    <t>Mokopi</t>
  </si>
  <si>
    <t xml:space="preserve">Leshata </t>
  </si>
  <si>
    <t>Nhalungo</t>
  </si>
  <si>
    <t xml:space="preserve">Mondli </t>
  </si>
  <si>
    <t>Mokwebo</t>
  </si>
  <si>
    <t>Kalaivani</t>
  </si>
  <si>
    <t>Rosser</t>
  </si>
  <si>
    <t>Adam</t>
  </si>
  <si>
    <t>Mugadi</t>
  </si>
  <si>
    <t>Mubarak</t>
  </si>
  <si>
    <t>Van Wyk</t>
  </si>
  <si>
    <t xml:space="preserve">Tony </t>
  </si>
  <si>
    <t>Mgidi</t>
  </si>
  <si>
    <t xml:space="preserve">Mmabogadi </t>
  </si>
  <si>
    <t>Magutshwa</t>
  </si>
  <si>
    <t>Gumbi</t>
  </si>
  <si>
    <t>Asanda</t>
  </si>
  <si>
    <t>Motsinone</t>
  </si>
  <si>
    <t xml:space="preserve">Mbheki </t>
  </si>
  <si>
    <t>Ekanayake</t>
  </si>
  <si>
    <t xml:space="preserve">Nobubele </t>
  </si>
  <si>
    <t>Ndlovu</t>
  </si>
  <si>
    <t xml:space="preserve">Derrick </t>
  </si>
  <si>
    <t>Busuku</t>
  </si>
  <si>
    <t xml:space="preserve">Gomotsegang </t>
  </si>
  <si>
    <t>Lee</t>
  </si>
  <si>
    <t xml:space="preserve">Sandile </t>
  </si>
  <si>
    <t>Ntshabele</t>
  </si>
  <si>
    <t xml:space="preserve">Ricardo </t>
  </si>
  <si>
    <t>Makhonza</t>
  </si>
  <si>
    <t>Lufuno</t>
  </si>
  <si>
    <t>Soare</t>
  </si>
  <si>
    <t>Lonwabo</t>
  </si>
  <si>
    <t>Tandwa</t>
  </si>
  <si>
    <t>Sithole</t>
  </si>
  <si>
    <t xml:space="preserve">Chippa </t>
  </si>
  <si>
    <t>Shange</t>
  </si>
  <si>
    <t xml:space="preserve">Abiot </t>
  </si>
  <si>
    <t xml:space="preserve">Oteng </t>
  </si>
  <si>
    <t>Moloisane</t>
  </si>
  <si>
    <t>Avela</t>
  </si>
  <si>
    <t>Ketelo</t>
  </si>
  <si>
    <t xml:space="preserve">Terrence </t>
  </si>
  <si>
    <t>Mafogo</t>
  </si>
  <si>
    <t xml:space="preserve">Nepo </t>
  </si>
  <si>
    <t>Mukwevho</t>
  </si>
  <si>
    <t>Leon</t>
  </si>
  <si>
    <t>Maphoto</t>
  </si>
  <si>
    <t>Nokukhanya</t>
  </si>
  <si>
    <t>Ndou</t>
  </si>
  <si>
    <t>Quentin</t>
  </si>
  <si>
    <t>Lesolisa</t>
  </si>
  <si>
    <t xml:space="preserve">Lee-Anne </t>
  </si>
  <si>
    <t>Zwakala</t>
  </si>
  <si>
    <t>Donald</t>
  </si>
  <si>
    <t>Sethole</t>
  </si>
  <si>
    <t xml:space="preserve">Mangope </t>
  </si>
  <si>
    <t>Engelbrecht</t>
  </si>
  <si>
    <t>Desmond</t>
  </si>
  <si>
    <t>Louvouezo Banzouzi</t>
  </si>
  <si>
    <t>Sango</t>
  </si>
  <si>
    <t>Brown</t>
  </si>
  <si>
    <t>Olga</t>
  </si>
  <si>
    <t>Lehola</t>
  </si>
  <si>
    <t xml:space="preserve">Philani </t>
  </si>
  <si>
    <t>Khan</t>
  </si>
  <si>
    <t xml:space="preserve">Mishack </t>
  </si>
  <si>
    <t>Morudu</t>
  </si>
  <si>
    <t xml:space="preserve">Mmasale </t>
  </si>
  <si>
    <t>Makhubu</t>
  </si>
  <si>
    <t>Jurgen</t>
  </si>
  <si>
    <t>Mokgerepi</t>
  </si>
  <si>
    <t xml:space="preserve">Vuyisile </t>
  </si>
  <si>
    <t xml:space="preserve">Daniel </t>
  </si>
  <si>
    <t>Buissinne</t>
  </si>
  <si>
    <t xml:space="preserve">Glen </t>
  </si>
  <si>
    <t>Mavimbela</t>
  </si>
  <si>
    <t>Mongezi</t>
  </si>
  <si>
    <t>Makhale</t>
  </si>
  <si>
    <t>Sandiso</t>
  </si>
  <si>
    <t>Christopher</t>
  </si>
  <si>
    <t>Mitchel</t>
  </si>
  <si>
    <t xml:space="preserve">Koena </t>
  </si>
  <si>
    <t>Viviers</t>
  </si>
  <si>
    <t xml:space="preserve">Thabelo </t>
  </si>
  <si>
    <t>Mabota</t>
  </si>
  <si>
    <t xml:space="preserve">Nishandhran </t>
  </si>
  <si>
    <t>Shezi</t>
  </si>
  <si>
    <t xml:space="preserve">Lunghile </t>
  </si>
  <si>
    <t>Malatji</t>
  </si>
  <si>
    <t xml:space="preserve">Ramadimetja </t>
  </si>
  <si>
    <t>Metene</t>
  </si>
  <si>
    <t>Baipidi</t>
  </si>
  <si>
    <t>Van Der Walt</t>
  </si>
  <si>
    <t>Makaleng</t>
  </si>
  <si>
    <t xml:space="preserve">Stephan </t>
  </si>
  <si>
    <t>Nyalungu</t>
  </si>
  <si>
    <t xml:space="preserve">Donavan </t>
  </si>
  <si>
    <t>Mthunywa</t>
  </si>
  <si>
    <t xml:space="preserve">Cilia </t>
  </si>
  <si>
    <t>Patel</t>
  </si>
  <si>
    <t xml:space="preserve">Marc </t>
  </si>
  <si>
    <t>Maseng</t>
  </si>
  <si>
    <t>Wilna</t>
  </si>
  <si>
    <t>Lukasu</t>
  </si>
  <si>
    <t>Johnson</t>
  </si>
  <si>
    <t>Nicholas</t>
  </si>
  <si>
    <t>Mdaka</t>
  </si>
  <si>
    <t xml:space="preserve">Shane </t>
  </si>
  <si>
    <t>Matshazini</t>
  </si>
  <si>
    <t>Nyakallo</t>
  </si>
  <si>
    <t>Kupke</t>
  </si>
  <si>
    <t>Devandren</t>
  </si>
  <si>
    <t>Moshwela</t>
  </si>
  <si>
    <t>Surendran</t>
  </si>
  <si>
    <t>Mkhatswa</t>
  </si>
  <si>
    <t xml:space="preserve">Pedron </t>
  </si>
  <si>
    <t>Masuku</t>
  </si>
  <si>
    <t xml:space="preserve">Chaguwa </t>
  </si>
  <si>
    <t>Matlala</t>
  </si>
  <si>
    <t>Chris</t>
  </si>
  <si>
    <t>Mohaleamalla</t>
  </si>
  <si>
    <t>Thandokazi</t>
  </si>
  <si>
    <t>Lauder</t>
  </si>
  <si>
    <t>Steven</t>
  </si>
  <si>
    <t>Shariff</t>
  </si>
  <si>
    <t xml:space="preserve">Mashamokwena </t>
  </si>
  <si>
    <t>Van Vuuren</t>
  </si>
  <si>
    <t xml:space="preserve">Mpho </t>
  </si>
  <si>
    <t>Hleza</t>
  </si>
  <si>
    <t>Dion</t>
  </si>
  <si>
    <t>Mabanga</t>
  </si>
  <si>
    <t xml:space="preserve">Nkosinathi </t>
  </si>
  <si>
    <t>Laka</t>
  </si>
  <si>
    <t xml:space="preserve">Phuti </t>
  </si>
  <si>
    <t>Van Der Merwe</t>
  </si>
  <si>
    <t xml:space="preserve">Morwamakgomo </t>
  </si>
  <si>
    <t>Lechelele</t>
  </si>
  <si>
    <t>Kholofelo</t>
  </si>
  <si>
    <t>Oppermann</t>
  </si>
  <si>
    <t xml:space="preserve">Thapelo </t>
  </si>
  <si>
    <t xml:space="preserve">Ivo </t>
  </si>
  <si>
    <t>Van Rooyen</t>
  </si>
  <si>
    <t>Bernard</t>
  </si>
  <si>
    <t>Dinna</t>
  </si>
  <si>
    <t>Mari</t>
  </si>
  <si>
    <t>Maredi</t>
  </si>
  <si>
    <t xml:space="preserve">Njabulo </t>
  </si>
  <si>
    <t>Bouwer</t>
  </si>
  <si>
    <t>Onele</t>
  </si>
  <si>
    <t>Veeragaloo</t>
  </si>
  <si>
    <t xml:space="preserve">Dolly </t>
  </si>
  <si>
    <t>Mogano</t>
  </si>
  <si>
    <t>Jonathan</t>
  </si>
  <si>
    <t>Phalane</t>
  </si>
  <si>
    <t>Mugeri</t>
  </si>
  <si>
    <t xml:space="preserve">Lungiswa </t>
  </si>
  <si>
    <t>Van Niekerk</t>
  </si>
  <si>
    <t xml:space="preserve">Cedric </t>
  </si>
  <si>
    <t>Mason</t>
  </si>
  <si>
    <t>Hucklesby</t>
  </si>
  <si>
    <t xml:space="preserve">Fulufhelo </t>
  </si>
  <si>
    <t>Zombene</t>
  </si>
  <si>
    <t>Sonica</t>
  </si>
  <si>
    <t>Ebrahim</t>
  </si>
  <si>
    <t xml:space="preserve">Phatte </t>
  </si>
  <si>
    <t>Yeki</t>
  </si>
  <si>
    <t xml:space="preserve">Ntotole </t>
  </si>
  <si>
    <t>Mbung</t>
  </si>
  <si>
    <t xml:space="preserve">Gert </t>
  </si>
  <si>
    <t>Lea</t>
  </si>
  <si>
    <t>Khumalo</t>
  </si>
  <si>
    <t>Hisham</t>
  </si>
  <si>
    <t>Neliswa</t>
  </si>
  <si>
    <t>Phaphama</t>
  </si>
  <si>
    <t>Duminy</t>
  </si>
  <si>
    <t xml:space="preserve">Thomas </t>
  </si>
  <si>
    <t>De Wet</t>
  </si>
  <si>
    <t xml:space="preserve">Byron </t>
  </si>
  <si>
    <t>Neil</t>
  </si>
  <si>
    <t>Makgatho</t>
  </si>
  <si>
    <t xml:space="preserve">Loyald </t>
  </si>
  <si>
    <t>Nthani</t>
  </si>
  <si>
    <t xml:space="preserve">Johannes </t>
  </si>
  <si>
    <t>Sayed</t>
  </si>
  <si>
    <t>Maluleke</t>
  </si>
  <si>
    <t xml:space="preserve">Marianna </t>
  </si>
  <si>
    <t>Ndzutha</t>
  </si>
  <si>
    <t xml:space="preserve">Thabiso </t>
  </si>
  <si>
    <t>Nhlapo</t>
  </si>
  <si>
    <t>Sameer</t>
  </si>
  <si>
    <t>Murindagomo</t>
  </si>
  <si>
    <t xml:space="preserve">Thobani </t>
  </si>
  <si>
    <t>Sehume</t>
  </si>
  <si>
    <t>Candice</t>
  </si>
  <si>
    <t>Moetapele</t>
  </si>
  <si>
    <t>Shivesh</t>
  </si>
  <si>
    <t>Mathebula</t>
  </si>
  <si>
    <t>Masekhanyane</t>
  </si>
  <si>
    <t>Mothupi</t>
  </si>
  <si>
    <t xml:space="preserve">Christopher </t>
  </si>
  <si>
    <t>Matlhaba</t>
  </si>
  <si>
    <t xml:space="preserve">Michael </t>
  </si>
  <si>
    <t>Samwell</t>
  </si>
  <si>
    <t>Malapela</t>
  </si>
  <si>
    <t>Botshelo</t>
  </si>
  <si>
    <t>Bhagwan</t>
  </si>
  <si>
    <t>Terry</t>
  </si>
  <si>
    <t xml:space="preserve">Phindile </t>
  </si>
  <si>
    <t>Tong</t>
  </si>
  <si>
    <t xml:space="preserve">Wendy </t>
  </si>
  <si>
    <t>Govender</t>
  </si>
  <si>
    <t xml:space="preserve">Lance </t>
  </si>
  <si>
    <t>Mulaudzi</t>
  </si>
  <si>
    <t xml:space="preserve">Tumelo </t>
  </si>
  <si>
    <t>Molepo</t>
  </si>
  <si>
    <t>Baale</t>
  </si>
  <si>
    <t>Tlou</t>
  </si>
  <si>
    <t>Chibase</t>
  </si>
  <si>
    <t>Shelden</t>
  </si>
  <si>
    <t>Ledwaba</t>
  </si>
  <si>
    <t xml:space="preserve">Segrin </t>
  </si>
  <si>
    <t>Mudzinganyama</t>
  </si>
  <si>
    <t xml:space="preserve">Timothy </t>
  </si>
  <si>
    <t>Mugagadeli</t>
  </si>
  <si>
    <t xml:space="preserve">Thilivhali </t>
  </si>
  <si>
    <t>Ramrathan</t>
  </si>
  <si>
    <t xml:space="preserve">Morifi </t>
  </si>
  <si>
    <t>Malungani</t>
  </si>
  <si>
    <t xml:space="preserve">Nkosikhona </t>
  </si>
  <si>
    <t>Nkgapele</t>
  </si>
  <si>
    <t xml:space="preserve">Phumzile </t>
  </si>
  <si>
    <t>Nelisiwe</t>
  </si>
  <si>
    <t>Mpofu</t>
  </si>
  <si>
    <t>Edmund</t>
  </si>
  <si>
    <t>Ngobeni</t>
  </si>
  <si>
    <t xml:space="preserve">Nomfundo </t>
  </si>
  <si>
    <t xml:space="preserve">Abdul </t>
  </si>
  <si>
    <t>Makuyi</t>
  </si>
  <si>
    <t xml:space="preserve">Brandon </t>
  </si>
  <si>
    <t xml:space="preserve">Nompilo </t>
  </si>
  <si>
    <t>Ndaba</t>
  </si>
  <si>
    <t>Patrick</t>
  </si>
  <si>
    <t>Faleni</t>
  </si>
  <si>
    <t>Fortunate</t>
  </si>
  <si>
    <t>Ndzulu</t>
  </si>
  <si>
    <t xml:space="preserve">Jonathan </t>
  </si>
  <si>
    <t xml:space="preserve">Phaiphai </t>
  </si>
  <si>
    <t>Mputhi</t>
  </si>
  <si>
    <t xml:space="preserve">Tsholofelo </t>
  </si>
  <si>
    <t>Benjamin</t>
  </si>
  <si>
    <t xml:space="preserve">Nkani </t>
  </si>
  <si>
    <t>Mohlala</t>
  </si>
  <si>
    <t xml:space="preserve">Fezeka </t>
  </si>
  <si>
    <t>Oluwaleye</t>
  </si>
  <si>
    <t>Penelope</t>
  </si>
  <si>
    <t>Dube</t>
  </si>
  <si>
    <t xml:space="preserve">Olaleye </t>
  </si>
  <si>
    <t>Madula</t>
  </si>
  <si>
    <t>Kaylen</t>
  </si>
  <si>
    <t>Selabe</t>
  </si>
  <si>
    <t xml:space="preserve">Echelle </t>
  </si>
  <si>
    <t>Koeberg</t>
  </si>
  <si>
    <t>Nkatu</t>
  </si>
  <si>
    <t>Tiishetjo</t>
  </si>
  <si>
    <t>Makuwa</t>
  </si>
  <si>
    <t xml:space="preserve">Amukelani </t>
  </si>
  <si>
    <t>Seloana</t>
  </si>
  <si>
    <t>Mofokeng</t>
  </si>
  <si>
    <t>Yaseen</t>
  </si>
  <si>
    <t>Mabena</t>
  </si>
  <si>
    <t>Regine</t>
  </si>
  <si>
    <t>Prinsloo</t>
  </si>
  <si>
    <t>Thomas</t>
  </si>
  <si>
    <t>Mtyobile</t>
  </si>
  <si>
    <t xml:space="preserve">Kehinde </t>
  </si>
  <si>
    <t>Phoshoko</t>
  </si>
  <si>
    <t>Heinrich</t>
  </si>
  <si>
    <t xml:space="preserve">Nomsa </t>
  </si>
  <si>
    <t>Van Eetveld</t>
  </si>
  <si>
    <t xml:space="preserve">Lerato </t>
  </si>
  <si>
    <t>Gaanakgomo</t>
  </si>
  <si>
    <t xml:space="preserve">Stacy </t>
  </si>
  <si>
    <t>Smith</t>
  </si>
  <si>
    <t xml:space="preserve">Kaone </t>
  </si>
  <si>
    <t>Mohammed</t>
  </si>
  <si>
    <t>Xolile</t>
  </si>
  <si>
    <t>Gungudoo</t>
  </si>
  <si>
    <t>Naick</t>
  </si>
  <si>
    <t>Kaveshan</t>
  </si>
  <si>
    <t>Mokonyane</t>
  </si>
  <si>
    <t>Kholophe</t>
  </si>
  <si>
    <t xml:space="preserve">Modisaotsile </t>
  </si>
  <si>
    <t>Van Rensburg</t>
  </si>
  <si>
    <t>Baulraj</t>
  </si>
  <si>
    <t xml:space="preserve">Wisani </t>
  </si>
  <si>
    <t>Nompumelelo</t>
  </si>
  <si>
    <t>Tsotetsi</t>
  </si>
  <si>
    <t>Lucas</t>
  </si>
  <si>
    <t>De Witt</t>
  </si>
  <si>
    <t>Grace</t>
  </si>
  <si>
    <t>Mudau</t>
  </si>
  <si>
    <t>Katlego</t>
  </si>
  <si>
    <t>Gondo</t>
  </si>
  <si>
    <t xml:space="preserve">Charl </t>
  </si>
  <si>
    <t>Wamala</t>
  </si>
  <si>
    <t>Masungwini</t>
  </si>
  <si>
    <t>Saunderson</t>
  </si>
  <si>
    <t>Maboko</t>
  </si>
  <si>
    <t>Linde</t>
  </si>
  <si>
    <t>Mongake</t>
  </si>
  <si>
    <t>Ramushi</t>
  </si>
  <si>
    <t>Ratshefola</t>
  </si>
  <si>
    <t>Ponnusamy</t>
  </si>
  <si>
    <t>Chabvonga</t>
  </si>
  <si>
    <t>Zawistowski</t>
  </si>
  <si>
    <t>Loliwe</t>
  </si>
  <si>
    <t>Mkhonza</t>
  </si>
  <si>
    <t>Dharamraj</t>
  </si>
  <si>
    <t>Iliev</t>
  </si>
  <si>
    <t>Venter</t>
  </si>
  <si>
    <t>Genge</t>
  </si>
  <si>
    <t>Vorster</t>
  </si>
  <si>
    <t>Mahlangu</t>
  </si>
  <si>
    <t>Khobane</t>
  </si>
  <si>
    <t>Phindiso</t>
  </si>
  <si>
    <t>Maswanganyi</t>
  </si>
  <si>
    <t>Peter</t>
  </si>
  <si>
    <t>Hicks</t>
  </si>
  <si>
    <t>Xulubana</t>
  </si>
  <si>
    <t>Easton</t>
  </si>
  <si>
    <t>Msomi</t>
  </si>
  <si>
    <t>Machabaphala</t>
  </si>
  <si>
    <t>Moeketsi</t>
  </si>
  <si>
    <t>Mtshali</t>
  </si>
  <si>
    <t>Enyanga</t>
  </si>
  <si>
    <t>Tshabalala</t>
  </si>
  <si>
    <t>Burrows</t>
  </si>
  <si>
    <t>Khomola</t>
  </si>
  <si>
    <t>Jojo</t>
  </si>
  <si>
    <t>Xhakaza</t>
  </si>
  <si>
    <t>Koeries</t>
  </si>
  <si>
    <t>Rehman</t>
  </si>
  <si>
    <t>Phosa</t>
  </si>
  <si>
    <t>Van Der Westhuizen</t>
  </si>
  <si>
    <t>Eckstein</t>
  </si>
  <si>
    <t>Syrzysko</t>
  </si>
  <si>
    <t>Legane</t>
  </si>
  <si>
    <t>Myeki</t>
  </si>
  <si>
    <t>Sibei</t>
  </si>
  <si>
    <t>Makhuvele</t>
  </si>
  <si>
    <t>Mokgothu</t>
  </si>
  <si>
    <t>Kafile</t>
  </si>
  <si>
    <t>Kitinya</t>
  </si>
  <si>
    <t>Ramoipone</t>
  </si>
  <si>
    <t>06 Baileybridge Unit 9 Stonebridge Phoenix</t>
  </si>
  <si>
    <t>11 Mayibuye House No 19326 Joburg Ivory Park Ext 12</t>
  </si>
  <si>
    <t>11 Rutstein Avenue Ben Kamma</t>
  </si>
  <si>
    <t>1158 Manchester Crescent Lenasia South</t>
  </si>
  <si>
    <t>11399 Mphophoma Str Klipfontein View</t>
  </si>
  <si>
    <t>12 Tweevingergras Danville</t>
  </si>
  <si>
    <t>129 Himalaya Street Shallcross</t>
  </si>
  <si>
    <t>13 Garrick Road University Estate Woodstock</t>
  </si>
  <si>
    <t>13 Philips Road Escombe</t>
  </si>
  <si>
    <t>1359 Mahlangu Stand Winterveldt</t>
  </si>
  <si>
    <t>138 Tarragon Two Road 3 Weltevredenpark</t>
  </si>
  <si>
    <t>15 Circle Road Capetown Table View</t>
  </si>
  <si>
    <t>15 Magnolia Way Ridgeworth Bellville</t>
  </si>
  <si>
    <t>15 Sekwinya Saulsville</t>
  </si>
  <si>
    <t>16 Johan Heunis Cresent Rooi Rivier Rif George</t>
  </si>
  <si>
    <t>162 Apollost Ext 1 Ennerdale</t>
  </si>
  <si>
    <t>16239 Block Hh Soshanguve</t>
  </si>
  <si>
    <t>139 Cameron Crescent Mountain Rise</t>
  </si>
  <si>
    <t>139339 Phase8 Sekhabi Cresent Spruitview</t>
  </si>
  <si>
    <t>139392 Absolom Crescent Mankurwane</t>
  </si>
  <si>
    <t>1399 Phake Section Katlehong</t>
  </si>
  <si>
    <t>18 Mngadi Str Atteridgeville</t>
  </si>
  <si>
    <t>18059 Ivory Park Chrishani Ivory Park Ext 6</t>
  </si>
  <si>
    <t>185639 Ext 12 Ikageng</t>
  </si>
  <si>
    <t>1891 Kriel</t>
  </si>
  <si>
    <t>19 Countess Avenue Windsor West</t>
  </si>
  <si>
    <t>19 Dianthus Crescent Malabar</t>
  </si>
  <si>
    <t>19 Eileen Court Kimberley</t>
  </si>
  <si>
    <t>19 Free State Road Beaconsfield</t>
  </si>
  <si>
    <t>19 Lismore Avenue Crosby</t>
  </si>
  <si>
    <t>1916 Tanong Ext5 Tembisa</t>
  </si>
  <si>
    <t>199 Bramfischer Street Ferndale</t>
  </si>
  <si>
    <t>2 Alwyn Road Unit 1 Sharon Villas Brooklyn</t>
  </si>
  <si>
    <t>205 Monaco 213 Troye Mucklenuek Pretoria</t>
  </si>
  <si>
    <t>2090 Tswelopele Ext08 Tembisa</t>
  </si>
  <si>
    <t>21 Fourie Cresant Kibler Park</t>
  </si>
  <si>
    <t>21 Gildcroft Close Phoenix Longcroft</t>
  </si>
  <si>
    <t>21 Martinson Rd, Twee Pieke Unit 83 Mostertsdrift</t>
  </si>
  <si>
    <t>21 Thatchfield Hights Thatchfield Close Brakfontein Road Centurion</t>
  </si>
  <si>
    <t>2128 Nu11 Mdantsane</t>
  </si>
  <si>
    <t>2309 Nu 11 Mdantsane</t>
  </si>
  <si>
    <t>235 Veldman Avenue Eersterus</t>
  </si>
  <si>
    <t>26 Logan Avenue Highveld</t>
  </si>
  <si>
    <t>2635 Zone398 Zwelitsha</t>
  </si>
  <si>
    <t>2652 Ext 398 Nelmapius Pretoria</t>
  </si>
  <si>
    <t>2698 Kerriebos Ext6 Ebony Park Midrand</t>
  </si>
  <si>
    <t>23939 Polaris Avenue Waterkloof Ridge</t>
  </si>
  <si>
    <t>23980 Cuba Location Butterworth</t>
  </si>
  <si>
    <t>28 1St Avenue Alexandra</t>
  </si>
  <si>
    <t>29 La Provence Way Mitchell'S Plain Westridge</t>
  </si>
  <si>
    <t>29 Regina Road Northdale</t>
  </si>
  <si>
    <t>295 Marine Street 33 Savanay Bluff</t>
  </si>
  <si>
    <t>2939/59 Umfuyaneni Umfuyaneni Section</t>
  </si>
  <si>
    <t>3 Denise Road, Unit 16 Sandton</t>
  </si>
  <si>
    <t>3 Ibsen Road Hillary</t>
  </si>
  <si>
    <t>3 Waterbok Flat 15 Echo Road Pietermaritzburg</t>
  </si>
  <si>
    <t>30 Nederburg Avenue Royldene</t>
  </si>
  <si>
    <t>3035/5 Extension 19 Naturena</t>
  </si>
  <si>
    <t>31St Avenue 656 Villieria</t>
  </si>
  <si>
    <t>3222 Taylor Park Zamdela</t>
  </si>
  <si>
    <t>323 Ethafeni Section Tembisa</t>
  </si>
  <si>
    <t>33 Aldergate Mount Edgecombe</t>
  </si>
  <si>
    <t>35 Alamein Road Milnerton</t>
  </si>
  <si>
    <t>351 Mavimbela Section Katlehong</t>
  </si>
  <si>
    <t>36 Ilchester Avenue Somerset Park</t>
  </si>
  <si>
    <t>36 Olivers Court Cnr Hyperion &amp; Pritchard Str North Riding Ext 1</t>
  </si>
  <si>
    <t>33961 Meadowlands Zone 398</t>
  </si>
  <si>
    <t>3399 Block Dd Soshanguve</t>
  </si>
  <si>
    <t>5 Mosiliki Katlehong</t>
  </si>
  <si>
    <t>5 Rustenburg Dr Bellville</t>
  </si>
  <si>
    <t>5039 Summerfields Estate 6821 Calamus Close Kosmosdal</t>
  </si>
  <si>
    <t>51 Frangipani Chantelle Ext 16</t>
  </si>
  <si>
    <t>521 Inanda Glebe Inanda Glebe</t>
  </si>
  <si>
    <t>55 Mercury Cresent Newholmes Pietermaritzburg</t>
  </si>
  <si>
    <t>569 Block P Soshanguve</t>
  </si>
  <si>
    <t>5699 Moilao Street Kagiso 2</t>
  </si>
  <si>
    <t>53961 Rondebult Roodebult</t>
  </si>
  <si>
    <t>6 Beacon Road Sunnyridge</t>
  </si>
  <si>
    <t>6 Diaz Avenue Eastleigh</t>
  </si>
  <si>
    <t>6 Grafiet Crescent Welgelegen 3 Parow</t>
  </si>
  <si>
    <t>6 Weber Crescent Penlyn Estate Lansdowne</t>
  </si>
  <si>
    <t>60 Emoyeni Section Tembisa</t>
  </si>
  <si>
    <t>61 Tuscan Waters Gie Road Parklands</t>
  </si>
  <si>
    <t>62 Major Road Clayville East Ext 39 Olifantsfontein</t>
  </si>
  <si>
    <t>6392 Extension 2 Kwaxuma</t>
  </si>
  <si>
    <t>65 Terrace Road Bertrams</t>
  </si>
  <si>
    <t>639 Springfield Str Bellville</t>
  </si>
  <si>
    <t>69639 Ext 3 Winterveldt</t>
  </si>
  <si>
    <t>39165 Ext 398 Diepsloot</t>
  </si>
  <si>
    <t>392 Brushwood Estate Sundowner</t>
  </si>
  <si>
    <t>398 Encore,Cresent Glades Cresent Glades Patchouli Cresent Noordwyk</t>
  </si>
  <si>
    <t>398 Florance 263 Von Willich Die Hoewes</t>
  </si>
  <si>
    <t>398 Glenton Ave Clayville East</t>
  </si>
  <si>
    <t>39823 Section P Mamelodi West</t>
  </si>
  <si>
    <t>3983 Fairbridge Corner Daniel&amp;Davidson Str Fairlands</t>
  </si>
  <si>
    <t>3983 Taronga Road Lansdowne</t>
  </si>
  <si>
    <t>3986 Die Hoewes Towers 20 Gropius Road Die Hoewes</t>
  </si>
  <si>
    <t>3986 Vukani Complex North Riding Ext 1</t>
  </si>
  <si>
    <t>3986A 3Rd Ave Fairland</t>
  </si>
  <si>
    <t>3990 Stellenberg Rd N0 99 Peters Place Equestria</t>
  </si>
  <si>
    <t>8 Curlewis Road Bloubergrant</t>
  </si>
  <si>
    <t>8 Jarvis Road Berea</t>
  </si>
  <si>
    <t>8 Klopper Avenue Libradene</t>
  </si>
  <si>
    <t>8 Marsdiep Mansions Kenilworth</t>
  </si>
  <si>
    <t>82 Apex Road East Apex Ext 3</t>
  </si>
  <si>
    <t>852 Hospital View Tembisa</t>
  </si>
  <si>
    <t>869 Van Essche Place Moreletapark</t>
  </si>
  <si>
    <t>839 Fairmount View Punters Way Kenilworth Park</t>
  </si>
  <si>
    <t>839 Gauntlet Close Ormonde View</t>
  </si>
  <si>
    <t>88 Towerbridge Gardens Stone Bridge</t>
  </si>
  <si>
    <t>9 Albatross Way Thornton</t>
  </si>
  <si>
    <t>9 Besembos Amandasig</t>
  </si>
  <si>
    <t>9 Fern Close 9996 Thornhill Estate Bendor Polokwane Thornhill Plaza</t>
  </si>
  <si>
    <t>90 Lafayette Avenue Klein Parys</t>
  </si>
  <si>
    <t>906 Elmdor Marine Street Humewood</t>
  </si>
  <si>
    <t>90398/9 Bernina Place Extension 9 Lenasia South</t>
  </si>
  <si>
    <t>92 Boundary Road Rouxville</t>
  </si>
  <si>
    <t>92 Marshall Grove Glenmore</t>
  </si>
  <si>
    <t>92 Speciosa Road Paradyskloof</t>
  </si>
  <si>
    <t>920 Witchhazel Avenue Eco-Glades 2 Centurion</t>
  </si>
  <si>
    <t>9560 Birch Acres Isimuku Ext 26 Kempton Park</t>
  </si>
  <si>
    <t>939 Louis Botha Bonaero Park</t>
  </si>
  <si>
    <t>9393/138 Sophiatown Difateng</t>
  </si>
  <si>
    <t>9395 Soshanguve Block Xx</t>
  </si>
  <si>
    <t>93985 Ext 11 Tembisa</t>
  </si>
  <si>
    <t>9399 Block Y Soshanguve</t>
  </si>
  <si>
    <t>98 Grosvenor Burberry Office Park Amadeus Place Bryanston</t>
  </si>
  <si>
    <t>99 General Lucas Meyer Cres Welgelegen</t>
  </si>
  <si>
    <t>995 30Th Avenue Villieria</t>
  </si>
  <si>
    <t>99398 Illovo Township Amanzimtoti</t>
  </si>
  <si>
    <t>B590 Mpungushe Road Ntuzuma T/Ship Kwamashu</t>
  </si>
  <si>
    <t>C18239 Umsunduzi Road Kwamashu</t>
  </si>
  <si>
    <t>China Construction Bank 5Th Floor, 95 Grayston Street Sandhurst</t>
  </si>
  <si>
    <t>Cnr Jensen And Bosvlier Strt 96 Soldonne Complex Clarina</t>
  </si>
  <si>
    <t>E6 Wilgerpark Stellenberg Road Oak Glen</t>
  </si>
  <si>
    <t>Edgemead Monte Vista Library Edgemead Street Edgemead</t>
  </si>
  <si>
    <t>F 395 Ntombela Road Kwamashu</t>
  </si>
  <si>
    <t>F 602 Umlazi</t>
  </si>
  <si>
    <t>Gonubie Palms Unit 230 Gonubie Palms East London Gonubie</t>
  </si>
  <si>
    <t>House No 8393/58 Mqantsa Tembisa</t>
  </si>
  <si>
    <t>Jean Avenue Lyttelton</t>
  </si>
  <si>
    <t>Kingsgate Primary School P O Box 169 Mafeteng 900 Lesotho</t>
  </si>
  <si>
    <t>Lot 225 Ohlange</t>
  </si>
  <si>
    <t>Lower Germiston Road Room 163 Rosherville</t>
  </si>
  <si>
    <t>Ministry Of Education P O Box 98 Mont Fleuri Mahe Seychelles</t>
  </si>
  <si>
    <t>Mondeor, Columbine Ave, Mondeor Gardens, Unit 2039 Mondeor</t>
  </si>
  <si>
    <t>Mont Blanc Unit 16 160 Constantia Street Weltevredenpark</t>
  </si>
  <si>
    <t>No 2 Ironwood Sagewood X398 Noordwyk</t>
  </si>
  <si>
    <t>No 39 Crystal Gardens 1 Lichi Lane 93 Circle Street Wyebank</t>
  </si>
  <si>
    <t>No 86939 Zone 8 Winnie Mandela</t>
  </si>
  <si>
    <t>No: 39862 Lakeside Proper Evaton</t>
  </si>
  <si>
    <t>P O Box 11199 Selcourt</t>
  </si>
  <si>
    <t>P O Box 1212 Kabokweni</t>
  </si>
  <si>
    <t>P O Box 123939 The Tramshed</t>
  </si>
  <si>
    <t>P O Box 1258 Kwadukuza</t>
  </si>
  <si>
    <t>P O Box 1291 Parklands</t>
  </si>
  <si>
    <t>P O Box 12990 Centurion</t>
  </si>
  <si>
    <t>P O Box 130055 Bryanston</t>
  </si>
  <si>
    <t>P O Box 1320 Pietermaritzburg</t>
  </si>
  <si>
    <t>P O Box 13216 Norkem Park</t>
  </si>
  <si>
    <t>P O Box 13339 Polokwane</t>
  </si>
  <si>
    <t>P O Box 133398 N1 City</t>
  </si>
  <si>
    <t>P O Box 133988 The Tramshed</t>
  </si>
  <si>
    <t>P O Box 13909 Riverside</t>
  </si>
  <si>
    <t>P O Box 1393 Kanyamazane</t>
  </si>
  <si>
    <t>P O Box 13992 Laudium</t>
  </si>
  <si>
    <t>P O Box 1526 Mahikeng</t>
  </si>
  <si>
    <t>P O Box 16355 Nelspruit</t>
  </si>
  <si>
    <t>P O Box 16502 Lyttelton</t>
  </si>
  <si>
    <t>P O Box 1663 Lillydale</t>
  </si>
  <si>
    <t>P O Box 1639 Ngqubusini</t>
  </si>
  <si>
    <t>P O Box 168 Pyramid</t>
  </si>
  <si>
    <t>P O Box 1696 Mafikeng South</t>
  </si>
  <si>
    <t>P O Box 169939 Lyttelton</t>
  </si>
  <si>
    <t>P O Box 1398 Thulamahashe</t>
  </si>
  <si>
    <t>P O Box 18168 Hillbrow</t>
  </si>
  <si>
    <t>P O Box 1905 Ga-Kgapane</t>
  </si>
  <si>
    <t>P O Box 191 Maraisburg</t>
  </si>
  <si>
    <t>P O Box 19293 Laudium</t>
  </si>
  <si>
    <t>P O Box 195539 Bracken Gardens</t>
  </si>
  <si>
    <t>P O Box 195398 Madadeni</t>
  </si>
  <si>
    <t>P O Box 1959 Mondeor</t>
  </si>
  <si>
    <t>P O Box 1966 Mathibestad</t>
  </si>
  <si>
    <t>P O Box 199339 Middelburg</t>
  </si>
  <si>
    <t>P O Box 200 Gompies</t>
  </si>
  <si>
    <t>P O Box 2001 Wingate Park</t>
  </si>
  <si>
    <t>P O Box 20951 Spruitview</t>
  </si>
  <si>
    <t>P O Box 21822 Helderkruin</t>
  </si>
  <si>
    <t>P O Box 2205 Upington</t>
  </si>
  <si>
    <t>P O Box 222 Philip Nel Park</t>
  </si>
  <si>
    <t>P O Box 22539 Letlhabile</t>
  </si>
  <si>
    <t>P O Box 2326 Ermelo</t>
  </si>
  <si>
    <t>P O Box 2561 Koloti</t>
  </si>
  <si>
    <t>P O Box 259 Radium</t>
  </si>
  <si>
    <t>P O Box 2663 Empumalanga</t>
  </si>
  <si>
    <t>P O Box 239 Bonisani</t>
  </si>
  <si>
    <t>P O Box 239250 Sunnyside</t>
  </si>
  <si>
    <t>P O Box 2396 Makonde</t>
  </si>
  <si>
    <t>P O Box 2398 Nagina</t>
  </si>
  <si>
    <t>P O Box 239821 Yeoville</t>
  </si>
  <si>
    <t>P O Box 23989 Rustenburg</t>
  </si>
  <si>
    <t>P O Box 23991 Cresta</t>
  </si>
  <si>
    <t>P O Box 288 Thulamahashe</t>
  </si>
  <si>
    <t>P O Box 2968 Rooihuiskraal</t>
  </si>
  <si>
    <t>P O Box 298539 Gezina</t>
  </si>
  <si>
    <t>P O Box 2993 Montana Park</t>
  </si>
  <si>
    <t>P O Box 2995 Bronkhorstspruit</t>
  </si>
  <si>
    <t>P O Box 30099 Temba</t>
  </si>
  <si>
    <t>P O Box 3063939 Braamfontein</t>
  </si>
  <si>
    <t>P O Box 3089 Knysna</t>
  </si>
  <si>
    <t>P O Box 32896 Braamfontein</t>
  </si>
  <si>
    <t>P O Box 33 Muizenberg</t>
  </si>
  <si>
    <t>P O Box 332 Jane Furse Hospital</t>
  </si>
  <si>
    <t>P O Box 339 Nebo</t>
  </si>
  <si>
    <t>P O Box 356 Umkomaas</t>
  </si>
  <si>
    <t>P O Box 39 Kwambonambi</t>
  </si>
  <si>
    <t>P O Box 3939 Witrivier</t>
  </si>
  <si>
    <t>P O Box 3989 Polokwane</t>
  </si>
  <si>
    <t>P O Box 399 Mothotlung</t>
  </si>
  <si>
    <t>P O Box 5060 Batlharo</t>
  </si>
  <si>
    <t>P O Box 513 Nongoma</t>
  </si>
  <si>
    <t>P O Box 52056 Wierdapark</t>
  </si>
  <si>
    <t>P O Box 528 Cradock</t>
  </si>
  <si>
    <t>P O Box 529 Groothoek Hospital</t>
  </si>
  <si>
    <t>P O Box 539 Lenasia</t>
  </si>
  <si>
    <t>P O Box 55558 Northlands</t>
  </si>
  <si>
    <t>P O Box 53921 Durban</t>
  </si>
  <si>
    <t>P O Box 58390 Durban</t>
  </si>
  <si>
    <t>P O Box 591 Southern Paarl</t>
  </si>
  <si>
    <t>P O Box 60193 Katutura Windhoek Rep. Of Namibia Namibia</t>
  </si>
  <si>
    <t>P O Box 60918 Karenpark</t>
  </si>
  <si>
    <t>P O Box 6099 Weltevredenpark</t>
  </si>
  <si>
    <t>P O Box 6152 Tyger Valley</t>
  </si>
  <si>
    <t>P O Box 626 Mokopane</t>
  </si>
  <si>
    <t>P O Box 626 St Helenabaai</t>
  </si>
  <si>
    <t>P O Box 633 Riebeek-Wes</t>
  </si>
  <si>
    <t>P O Box 63639 Weltevredenpark</t>
  </si>
  <si>
    <t>P O Box 650 Phalaborwa</t>
  </si>
  <si>
    <t>P O Box 652 Deer Park</t>
  </si>
  <si>
    <t>P O Box 6659 Roggebaai</t>
  </si>
  <si>
    <t>P O Box 639 Gans Bay</t>
  </si>
  <si>
    <t>P O Box 6393998 Highveld</t>
  </si>
  <si>
    <t>P O Box 68032 Highveld</t>
  </si>
  <si>
    <t>P O Box 692 Polokwane</t>
  </si>
  <si>
    <t>P O Box 699 Velddrif</t>
  </si>
  <si>
    <t>P O Box 3912 Pretoria</t>
  </si>
  <si>
    <t>P O Box 39399 Newton Park</t>
  </si>
  <si>
    <t>P O Box 3950 Mooinooi</t>
  </si>
  <si>
    <t>P O Box 396181 Lynnwood Ridge</t>
  </si>
  <si>
    <t>P O Box 3939 Dobsonville</t>
  </si>
  <si>
    <t>P O Box 393993939 Mamelodi</t>
  </si>
  <si>
    <t>P O Box 3981218 Moreleta Plaza</t>
  </si>
  <si>
    <t>P O Box 39813393 Moreleta Plaza</t>
  </si>
  <si>
    <t>P O Box 39819 Vredendal</t>
  </si>
  <si>
    <t>P O Box 39825 Chuenespoort</t>
  </si>
  <si>
    <t>P O Box 39892 Driekop</t>
  </si>
  <si>
    <t>P O Box 3993 Vongani</t>
  </si>
  <si>
    <t>P O Box 3999 Plettenberg Bay</t>
  </si>
  <si>
    <t>P O Box 868 Port Edward</t>
  </si>
  <si>
    <t>P O Box 90195 Cleveland</t>
  </si>
  <si>
    <t>P O Box 90358 Amanzimtoti</t>
  </si>
  <si>
    <t>P O Box 9168 Verwoerdpark</t>
  </si>
  <si>
    <t>P O Box 921 Letaba</t>
  </si>
  <si>
    <t>P O Box 92200 Boordfontein</t>
  </si>
  <si>
    <t>P O Box 939 Lydenburg</t>
  </si>
  <si>
    <t>P O Box 939 Makonde</t>
  </si>
  <si>
    <t>P O Box 956 Grahamstown</t>
  </si>
  <si>
    <t>P O Box 95999 Waterkloof</t>
  </si>
  <si>
    <t>P O Box 9399 Braambos Military Base</t>
  </si>
  <si>
    <t>P O Box 9891 Polokwane</t>
  </si>
  <si>
    <t>P O Box 990 Mulbarton</t>
  </si>
  <si>
    <t>P O Box 9961 Protea Glen Ext 12</t>
  </si>
  <si>
    <t>P13963 Section 39 Madadeni</t>
  </si>
  <si>
    <t>Posbus 25685 Monumentpark</t>
  </si>
  <si>
    <t>Posbus 6199 Secunda</t>
  </si>
  <si>
    <t>Postnet Suite 398 Private Bag X09 Menlo Park</t>
  </si>
  <si>
    <t>Postnet Suite 51 Private Bag X16392 Grahamstown</t>
  </si>
  <si>
    <t>Postnet Suite 69 Private Bag X06 Quagga</t>
  </si>
  <si>
    <t>Private Bag X01 Doornpoort</t>
  </si>
  <si>
    <t>Private Bag X1 Simon'S Town</t>
  </si>
  <si>
    <t>Private Bag X1398 Zeerust</t>
  </si>
  <si>
    <t>Qalakabusha Correctional Cen P/Bag X 20088 Empangeni</t>
  </si>
  <si>
    <t>Saglerstrasse 5 Hoehenkirchen-Siegertsbrunn 85635 Bavaria Germany</t>
  </si>
  <si>
    <t>Santam Head Office 1 Sportica Cresent Tyger Valley</t>
  </si>
  <si>
    <t>Shopware Office, Whitehills Junxion Office Park, Whitehills Blv, Lonehill Lonehill Ext 391</t>
  </si>
  <si>
    <t>Stand No:39832 Peter Nchabele 03989 Mmotong</t>
  </si>
  <si>
    <t>Ugie High School Ugie</t>
  </si>
  <si>
    <t>Unit 139 Devon Valley 3 Weltevredenpark</t>
  </si>
  <si>
    <t>Unit 35 San Monroe 26 Logan Avenue Highveld Ext 8</t>
  </si>
  <si>
    <t>Unit 50 Camargue Complex Kerner Close Lakeside</t>
  </si>
  <si>
    <t>Unit F9 Parksig Flats Durban Road Oakdale Lgd</t>
  </si>
  <si>
    <t>Wonderpark Estate Unit 1369 90 First Avenue Karenpark</t>
  </si>
  <si>
    <t>11 Gallinule Avenue Rooihuiskraal</t>
  </si>
  <si>
    <t>116 Selbourne Avenue Parow</t>
  </si>
  <si>
    <t>1206 Kuskoraal Avenue Moregloed</t>
  </si>
  <si>
    <t>15 Beaufort Place 39 Beaufort Avenue Goodwood Park</t>
  </si>
  <si>
    <t>1529 Khakhu Avenue Daveyton</t>
  </si>
  <si>
    <t>1599 Sofasonke Avenue Orlando East</t>
  </si>
  <si>
    <t>16 Villion Avenue De Zoete Inval Paarl</t>
  </si>
  <si>
    <t>163983 Thabanchu Avenue Kagiso Ext 12</t>
  </si>
  <si>
    <t>139 Riverclose Camelia Avenue Lynnwood</t>
  </si>
  <si>
    <t>1399 Danie Theron Avenue Pretoria North</t>
  </si>
  <si>
    <t>18398 Riet Avenue Barkly West</t>
  </si>
  <si>
    <t>19 Pamaphosa Avenue Payneville</t>
  </si>
  <si>
    <t>19 Sabierivier Avenue Norkem Park Ext 2</t>
  </si>
  <si>
    <t>1991 Tau Avenue Zone9 Seshego</t>
  </si>
  <si>
    <t>20 Tweevingers Avenue Danville Ext 3</t>
  </si>
  <si>
    <t>200 Heron Avenue Kharwastan</t>
  </si>
  <si>
    <t>201 Balaton Court 19 Pietersen Avenue Hillbrow</t>
  </si>
  <si>
    <t>205 Balaton Court 19 Petersien &amp; Twist Avenue Hillbrow</t>
  </si>
  <si>
    <t>208 Wattle Avenue Alveda Park Ext 2</t>
  </si>
  <si>
    <t>2119 Tlhapi Avenue Cloverdene</t>
  </si>
  <si>
    <t>21365 First Avenue Lucky Gardens Ethwathwa</t>
  </si>
  <si>
    <t>219 Du Toit Avenue 209 Orpheum Mansions Pretoria</t>
  </si>
  <si>
    <t>22 Iris Avenue Reigerpark</t>
  </si>
  <si>
    <t>2363 Vuma Avenue Phomolong</t>
  </si>
  <si>
    <t>25 Canavon Avenue Bertrams</t>
  </si>
  <si>
    <t>25 Owl Avenue 6Th Floor Johannesburg</t>
  </si>
  <si>
    <t>250 Bernini Avenue 98 La Comores Complex Lyttelton</t>
  </si>
  <si>
    <t>26 Swartkops Avenue Extension 2 Eldorado Park</t>
  </si>
  <si>
    <t>26539 Setso Avenue Nellmapius Ext 9</t>
  </si>
  <si>
    <t>2699 Section J Ngoma Avenue Mamelodi West</t>
  </si>
  <si>
    <t>28 Moshoeshe Avenue Zone 11 Sebokeng</t>
  </si>
  <si>
    <t>28 Springbok Avenue Lime Acres</t>
  </si>
  <si>
    <t>29 9Th Avenue Greymont</t>
  </si>
  <si>
    <t>292 Crimson Avenue Laudium</t>
  </si>
  <si>
    <t>29583 Katse Avenue Mamelodi East Ext 9</t>
  </si>
  <si>
    <t>299 Rosalind Avenue Lynnwood Ridge</t>
  </si>
  <si>
    <t>305 Taaiboshof 200 Kraai Avenue Kwaggasrand</t>
  </si>
  <si>
    <t>3039 Transburgr 308 Jacob Marais Avenue Pretoria</t>
  </si>
  <si>
    <t>308 Brook Avenue Menlo Park</t>
  </si>
  <si>
    <t>31 ParkAvenue Promosa</t>
  </si>
  <si>
    <t>3191 Poelano Avenue Extension 9 Nellmapius</t>
  </si>
  <si>
    <t>3239 Lebese Avenue Mmesi Park</t>
  </si>
  <si>
    <t>33 Ferreira Avenue Discovery</t>
  </si>
  <si>
    <t>35 Bebelele Avenue Duncan Village</t>
  </si>
  <si>
    <t>36 Umgeni River Avenue Norkem Park</t>
  </si>
  <si>
    <t>39 Corbett Crescent Avenue Westgate</t>
  </si>
  <si>
    <t>39 Rose Avenue Florida Ext</t>
  </si>
  <si>
    <t>39 Wellington Avenue Goodwood</t>
  </si>
  <si>
    <t>391 Rabat Avenue Esiphethweni Section 1 Tembisa</t>
  </si>
  <si>
    <t>392 Mashilwane Avenue Tladi</t>
  </si>
  <si>
    <t>395 Erica Avenue Boksburg</t>
  </si>
  <si>
    <t>5 Ntsu Avenue Saulsville</t>
  </si>
  <si>
    <t>5 The Hub Duchesses Avenue Windsor West</t>
  </si>
  <si>
    <t>50239 Mocke Avenue Daveyton</t>
  </si>
  <si>
    <t>505 Madiba Avenue 5039 Scopus Heights Flat Arcadia</t>
  </si>
  <si>
    <t>51 Pearce Avenue Clayville Ext 9</t>
  </si>
  <si>
    <t>52 Rusticana Generaal Beyers Avenue Pentagonpark</t>
  </si>
  <si>
    <t>53399 Tumisang Avenue Nellmapius</t>
  </si>
  <si>
    <t>550A/89 Mokalane Avenue Naledi</t>
  </si>
  <si>
    <t>553992 Nomzamo Avenue Phahameng Bloemfontein</t>
  </si>
  <si>
    <t>566 Buccaneer Avenue Elarduspark</t>
  </si>
  <si>
    <t>591 Ecaleni Section Mathole Avenue Tembisa</t>
  </si>
  <si>
    <t>6008 Malmook Avenue Crystal Park</t>
  </si>
  <si>
    <t>693 Block Dd Duduzane Avenue Soshanguve Block Dd</t>
  </si>
  <si>
    <t>693 Namakwa Avenue Vredendal</t>
  </si>
  <si>
    <t>695 Francis Baard Avenue 506 Vicadia Flat Arcadia</t>
  </si>
  <si>
    <t>69639 Kulati Avenue Port Elizabeth</t>
  </si>
  <si>
    <t>699 Abel Manana Avenue Mthambeka Section Tembisa</t>
  </si>
  <si>
    <t>39 Barracuda Avenue Mossel Bay Ext 13</t>
  </si>
  <si>
    <t>391 Rail Avenue Florida</t>
  </si>
  <si>
    <t>3919 Makou Avenue Monumentpark Ext 39</t>
  </si>
  <si>
    <t>393 Binneman Avenue Oakdale Western Cape Oakdale Est</t>
  </si>
  <si>
    <t>395 President Avenue Mutual N Federal Johhanesburg Johannesburg</t>
  </si>
  <si>
    <t>39592 Tswelopele Avenue Rietvlei Ext 1</t>
  </si>
  <si>
    <t>398 Kwane Avenue Motherwell Nu 6</t>
  </si>
  <si>
    <t>398 Mopanie Avenue Florapark</t>
  </si>
  <si>
    <t>3980 Ruth First Avenue Lotus Gardens</t>
  </si>
  <si>
    <t>39801 Okapi Avenue Pennyville</t>
  </si>
  <si>
    <t>802 Dalbergia 159 Justice Mohammed Avenue Sunnyside</t>
  </si>
  <si>
    <t>81 Bird Avenue No: 39 Vier Eike Stellenbosch</t>
  </si>
  <si>
    <t>85 Ethel Avenue Fontainebleau</t>
  </si>
  <si>
    <t>9 Everlasting Avenue Unit 2 Trinity Place Primrose</t>
  </si>
  <si>
    <t>9 Sarie Marias Avenue Pellissier</t>
  </si>
  <si>
    <t>91 Juta Avenue Braamfontein</t>
  </si>
  <si>
    <t>939 Mlalazi Avenue Mamelodi West</t>
  </si>
  <si>
    <t>983939 Nicholas Avenue Orlando East</t>
  </si>
  <si>
    <t>9935 Mulaudzi Avenue Tshiawelo</t>
  </si>
  <si>
    <t>9953 Motloung Avenue Dobsonville Ext 3</t>
  </si>
  <si>
    <t>999 Smith Avenue Room 219 Vister View Durban</t>
  </si>
  <si>
    <t>9999 Qween Avenue Devland</t>
  </si>
  <si>
    <t>Dpt Of Rural Development 2390 Jabu Ndlovu Avenue Pietermaritzburg</t>
  </si>
  <si>
    <t>F1902 Aintree Building 99 O'Rielly &amp; Tudhope Avenue Berea</t>
  </si>
  <si>
    <t>Flat112 Capito Hill 395 Justice Muhammed Avenue Muckleneuk</t>
  </si>
  <si>
    <t>George Post Office 95 York Avenue George</t>
  </si>
  <si>
    <t>House No 9B Mohlakaneng Avenue Madibapark Seshego</t>
  </si>
  <si>
    <t>MalanAvenue 9 Brackenfell</t>
  </si>
  <si>
    <t>Mervelous Cyberworld 62C President Avenue Gemiston Georgetown</t>
  </si>
  <si>
    <t>Room 3 Main Avenue Cambridge</t>
  </si>
  <si>
    <t>Unit 20 Monte Rosa Complex 293 Moerdyk Avenue Kyalami Hills Ext 5</t>
  </si>
  <si>
    <t>Unit 52 35 Jules Avenue Jeppestown</t>
  </si>
  <si>
    <t>VygieAvenue 9 Denne-Oord</t>
  </si>
  <si>
    <t>1 Kliprivier Avenue Secunda Secunda</t>
  </si>
  <si>
    <t>C_name</t>
  </si>
  <si>
    <t>C_surname</t>
  </si>
  <si>
    <t>Mduduzi @mweb.co.za</t>
  </si>
  <si>
    <t>Moyahabo @mweb.co.za</t>
  </si>
  <si>
    <t>Mduduzi@rbiworld.co.za</t>
  </si>
  <si>
    <t>Tlou @rbiworld.co.za</t>
  </si>
  <si>
    <t>Brian @rbiworld.co.za</t>
  </si>
  <si>
    <t>Nthateng @hotmail.com</t>
  </si>
  <si>
    <t>Josaya @gmail.com</t>
  </si>
  <si>
    <t>Mmasaka @mweb.co.za</t>
  </si>
  <si>
    <t>Seturumane @nfrs.co.za</t>
  </si>
  <si>
    <t>Tshilidzi@anglocoal.co.za</t>
  </si>
  <si>
    <t>Emil@mystudysmart.com</t>
  </si>
  <si>
    <t>Leesha@envisionliving.co.za</t>
  </si>
  <si>
    <t>Ndivhuwo @actionford.co.za</t>
  </si>
  <si>
    <t>Selson@n-counter.com</t>
  </si>
  <si>
    <t>Nkhetheni @nashuaisp.co.za</t>
  </si>
  <si>
    <t>Louis @icon.co.za</t>
  </si>
  <si>
    <t>Shaun @intekom.co.za</t>
  </si>
  <si>
    <t>Shephard @sttreses.co.za</t>
  </si>
  <si>
    <t>Sean@unisa.ac.za</t>
  </si>
  <si>
    <t>Kagiso@lantic.net</t>
  </si>
  <si>
    <t>Precious @Telkomsa.net</t>
  </si>
  <si>
    <t>Cecil @telkomsa.net</t>
  </si>
  <si>
    <t>Kgabo @absa.co.za</t>
  </si>
  <si>
    <t>Simphiwe @nashuaisp.co.za</t>
  </si>
  <si>
    <t>Zukisa@telkomsa.net</t>
  </si>
  <si>
    <t>Emmanuel@absamail.co.za</t>
  </si>
  <si>
    <t>Nonhlanhla @iburst.co.za</t>
  </si>
  <si>
    <t>Hulisani @safeguardchem.co.za</t>
  </si>
  <si>
    <t>Nontshumayelo @robertec.co.za</t>
  </si>
  <si>
    <t>Mabokale @ananzi.co.za</t>
  </si>
  <si>
    <t>Calvin@FANEWS.CO.ZA</t>
  </si>
  <si>
    <t>Ntombekaya@eject.co.za</t>
  </si>
  <si>
    <t>Promise @polka.co.za</t>
  </si>
  <si>
    <t>Victor @mweb.co.za</t>
  </si>
  <si>
    <t>Bernhardt @gmail.com</t>
  </si>
  <si>
    <t>Mamahooe @iburst.co.za</t>
  </si>
  <si>
    <t>Balungile @erazyweb.co.za</t>
  </si>
  <si>
    <t>Tshepiso @erazyweb.co.za</t>
  </si>
  <si>
    <t>Livhuwani @wirsam.com</t>
  </si>
  <si>
    <t>Michiel @GMAIL.COM</t>
  </si>
  <si>
    <t>Mmadineo @lantic.net</t>
  </si>
  <si>
    <t>Nilukshi @telkom.sa.nee</t>
  </si>
  <si>
    <t>Moses@mweb.co.za</t>
  </si>
  <si>
    <t>Nonjabulo@stteresas.co.za</t>
  </si>
  <si>
    <t>Itumeleng @telkomsa.net</t>
  </si>
  <si>
    <t>Goratamang @telkomsa.net</t>
  </si>
  <si>
    <t>Sheldon @absamail.co.za</t>
  </si>
  <si>
    <t>Katlego @hotmail.com</t>
  </si>
  <si>
    <t>Eunice @gmail.com</t>
  </si>
  <si>
    <t>Lebogang @polka.co.za</t>
  </si>
  <si>
    <t>Mosima @polka.co.za</t>
  </si>
  <si>
    <t>William@sabc.co.za</t>
  </si>
  <si>
    <t>Moses@langley.co.za</t>
  </si>
  <si>
    <t>Nhloso @work.co.za</t>
  </si>
  <si>
    <t>Senyelo @mweb.co.za</t>
  </si>
  <si>
    <t>Itumeleng @mweb.co.za</t>
  </si>
  <si>
    <t>Nthabiseng @unisa.ac.za</t>
  </si>
  <si>
    <t>Vusi @telkomsa.net</t>
  </si>
  <si>
    <t>Kivan@icon.co.za</t>
  </si>
  <si>
    <t>Mcebisi @absamail.co.za</t>
  </si>
  <si>
    <t>Dinkonyane @lantic.net</t>
  </si>
  <si>
    <t>Akho@cometkitchens.co.za</t>
  </si>
  <si>
    <t>Norman @tekton.co.za</t>
  </si>
  <si>
    <t>Leshata @nedbank.co.za</t>
  </si>
  <si>
    <t>Mondli @dtep.co.3A</t>
  </si>
  <si>
    <t>Mubarak@gmail.com</t>
  </si>
  <si>
    <t>Rene@5gattorneys.co.za</t>
  </si>
  <si>
    <t>Asanda@absamail.co.za</t>
  </si>
  <si>
    <t>Mbheki @transnet.co.za</t>
  </si>
  <si>
    <t>Nobubele @vodamail.co.za</t>
  </si>
  <si>
    <t>Derrick @worldonline.co.z</t>
  </si>
  <si>
    <t>Ricardo @gmail.com</t>
  </si>
  <si>
    <t>Lufuno@telkomsa.net</t>
  </si>
  <si>
    <t>Lonwabo@mikropul.co.za</t>
  </si>
  <si>
    <t>Petrus @sappi.com</t>
  </si>
  <si>
    <t>Chippa @volsec.co.za</t>
  </si>
  <si>
    <t>Abiot @mweb.co.za</t>
  </si>
  <si>
    <t>Oteng @pyromet.co.za</t>
  </si>
  <si>
    <t>Nepo @mweb.co.za</t>
  </si>
  <si>
    <t>Nokukhanya@acenet.co.za</t>
  </si>
  <si>
    <t>Quentin@vodamail.co.za</t>
  </si>
  <si>
    <t>Lee-Anne @wastegiant.co.za</t>
  </si>
  <si>
    <t>Donald@vodacom.co.a</t>
  </si>
  <si>
    <t>Mangope @telkomsa.net</t>
  </si>
  <si>
    <t>Sango@gmail.com</t>
  </si>
  <si>
    <t>Olga@gmail.com</t>
  </si>
  <si>
    <t>Mishack @telkomsa.net</t>
  </si>
  <si>
    <t>Vuyisile @mbweb.co.za</t>
  </si>
  <si>
    <t>Daniel @work.co.za</t>
  </si>
  <si>
    <t>Glen @peg.co.za</t>
  </si>
  <si>
    <t>Mongezi@devoslicharus.co.za</t>
  </si>
  <si>
    <t>Sandiso@abrahamkriel.org</t>
  </si>
  <si>
    <t>Koena @yahoo.com</t>
  </si>
  <si>
    <t>Thabelo @telkomsa.net</t>
  </si>
  <si>
    <t>Nishandhran @standardbank.co.za</t>
  </si>
  <si>
    <t>Lunghile @mtnloaded.co.za</t>
  </si>
  <si>
    <t>Matthew @sci-bono.co.za</t>
  </si>
  <si>
    <t>Stephan @gmail.com</t>
  </si>
  <si>
    <t>Donavan @mjvn.co.za</t>
  </si>
  <si>
    <t>Cilia @chanellegroup.ie</t>
  </si>
  <si>
    <t>Wilna@gmail.com</t>
  </si>
  <si>
    <t>Johnson@mweb.co.za</t>
  </si>
  <si>
    <t>Nicholas@vodacom.co.za</t>
  </si>
  <si>
    <t>Shane @westsidebrokers.co.za</t>
  </si>
  <si>
    <t>Nyakallo@telkomsa.net</t>
  </si>
  <si>
    <t>Pedron @mweb.co.za</t>
  </si>
  <si>
    <t>Steven@reatile.co.za</t>
  </si>
  <si>
    <t>Mashamokwena @mweb.co.za</t>
  </si>
  <si>
    <t>Dion@artizans.co.za</t>
  </si>
  <si>
    <t>Phuti @yahoo.co.uk</t>
  </si>
  <si>
    <t>Kholofelo@polka.co.za</t>
  </si>
  <si>
    <t>Thapelo @gmail.com</t>
  </si>
  <si>
    <t>Ivo @sciohealth4life.co.za</t>
  </si>
  <si>
    <t>Shaun @safeguardchem.co.za</t>
  </si>
  <si>
    <t>Bernard@absa.co.za</t>
  </si>
  <si>
    <t>Mari@vodamail.co.za</t>
  </si>
  <si>
    <t>Njabulo @iafrica.com</t>
  </si>
  <si>
    <t>Onele@afrihost.co.za</t>
  </si>
  <si>
    <t>Dolly @telkomsa.net</t>
  </si>
  <si>
    <t>Mduduzi @icon.co.za</t>
  </si>
  <si>
    <t>Lungiswa @unisa.ac.za</t>
  </si>
  <si>
    <t>Cedric @haasbroeksteyn.co.za</t>
  </si>
  <si>
    <t>Precious @kama.co.za</t>
  </si>
  <si>
    <t>Fulufhelo @mtn.co.za</t>
  </si>
  <si>
    <t>Sonica@africanrand.co.za</t>
  </si>
  <si>
    <t>Ntotole @yahoo.com</t>
  </si>
  <si>
    <t>Gert @telkomsa.net</t>
  </si>
  <si>
    <t>Mavis@telkomsa.net</t>
  </si>
  <si>
    <t>Neliswa@anchor.co.za</t>
  </si>
  <si>
    <t>Phaphama@edcon.co.za</t>
  </si>
  <si>
    <t>Thomas @its.co.za</t>
  </si>
  <si>
    <t>Byron @iafrica.com</t>
  </si>
  <si>
    <t>Loyald @tiscali.co.za</t>
  </si>
  <si>
    <t>Marianna @global.co.za</t>
  </si>
  <si>
    <t>Thabiso @mtnloaded.co.za</t>
  </si>
  <si>
    <t>Thobani @vodamail.co.za</t>
  </si>
  <si>
    <t>Candice@telkomsa.net</t>
  </si>
  <si>
    <t>Shivesh@gmail.com</t>
  </si>
  <si>
    <t>Masekhanyane@gmail.com</t>
  </si>
  <si>
    <t>Christopher @jsb.co.za</t>
  </si>
  <si>
    <t>Michael @liblink.co.za</t>
  </si>
  <si>
    <t>Botshelo@rmcs.co.za</t>
  </si>
  <si>
    <t>Tshilidzi@unisa.ac.za</t>
  </si>
  <si>
    <t>Phindile @unisa.ac.za</t>
  </si>
  <si>
    <t>Wendy @gmail.com</t>
  </si>
  <si>
    <t>Lance @sa-tec.co.za / mboshoff141@gmail.com</t>
  </si>
  <si>
    <t>Tumelo @mannas.co.za</t>
  </si>
  <si>
    <t>Tlou@aforbes.co.za</t>
  </si>
  <si>
    <t>Shelden@absamail.co.za</t>
  </si>
  <si>
    <t>Segrin @linhorn.co.za</t>
  </si>
  <si>
    <t>Timothy @gmail.com</t>
  </si>
  <si>
    <t>Thilivhali @mweb.co.za</t>
  </si>
  <si>
    <t>Morifi @metroweb.co.za</t>
  </si>
  <si>
    <t>Nkosikhona @UNIGRAIN.CO.ZA</t>
  </si>
  <si>
    <t>Phumzile @standardbank.co.za</t>
  </si>
  <si>
    <t>Nelisiwe@standardbank.co.za</t>
  </si>
  <si>
    <t>Edmund@gmail.com</t>
  </si>
  <si>
    <t>Nomfundo @gmail.com</t>
  </si>
  <si>
    <t>Abdul @tracker.co.za</t>
  </si>
  <si>
    <t>Nompilo @ens.co.za</t>
  </si>
  <si>
    <t>Daniel @vodamail.co.za</t>
  </si>
  <si>
    <t>Fortunate@mweb.co.za</t>
  </si>
  <si>
    <t>Jonathan @gmail.com</t>
  </si>
  <si>
    <t>Phaiphai @mweb.co.za</t>
  </si>
  <si>
    <t>Tsholofelo @medallist.comau</t>
  </si>
  <si>
    <t>Nkani @telkomsa.net</t>
  </si>
  <si>
    <t>Penelope@gmail.com</t>
  </si>
  <si>
    <t>Olaleye @inoxpa.com</t>
  </si>
  <si>
    <t>Kaylen@gmail.com</t>
  </si>
  <si>
    <t>Echelle @gmail.com</t>
  </si>
  <si>
    <t>Tiishetjo@lantic.net</t>
  </si>
  <si>
    <t>Amukelani @eoson.co.za</t>
  </si>
  <si>
    <t>Benjamin@hotmail.com</t>
  </si>
  <si>
    <t>Yaseen@ananzi.co.za</t>
  </si>
  <si>
    <t>Regine@gmail.com</t>
  </si>
  <si>
    <t>Thomas@rebox.co.za</t>
  </si>
  <si>
    <t>Kehinde @fpimail.co.za</t>
  </si>
  <si>
    <t>Heinrich@wol.co.za</t>
  </si>
  <si>
    <t>Nomsa @webmail.co.za</t>
  </si>
  <si>
    <t>Lerato @gplat.co.za</t>
  </si>
  <si>
    <t>Stacy @gmail.com</t>
  </si>
  <si>
    <t>Xolile@anchor.co.za</t>
  </si>
  <si>
    <t>Amukelani @rbiworld.co.za</t>
  </si>
  <si>
    <t>Kaveshan@mweb.co.za</t>
  </si>
  <si>
    <t>Daniel @kmcs.co.za</t>
  </si>
  <si>
    <t>Nomvula @telkomsa.net</t>
  </si>
  <si>
    <t>Wisani @andrewmiller.co.za</t>
  </si>
  <si>
    <t>Nompumelelo@gmail.com</t>
  </si>
  <si>
    <t>Lucas@gmail.com</t>
  </si>
  <si>
    <t>Grace@gmail.com</t>
  </si>
  <si>
    <t>Katlego@hotmail.com</t>
  </si>
  <si>
    <t>Charl @olg.co.za</t>
  </si>
  <si>
    <t>Busisiwe@mweb.co.za</t>
  </si>
  <si>
    <t>Mduduzi@polosa.com</t>
  </si>
  <si>
    <t>Paul @netcare.co.za</t>
  </si>
  <si>
    <t>Tlou @gmail.com</t>
  </si>
  <si>
    <t>Brian @smartcall.co.za</t>
  </si>
  <si>
    <t>Nthateng @telkomsa.net</t>
  </si>
  <si>
    <t>Josaya @liberty.co.za</t>
  </si>
  <si>
    <t>George @inkcom.co.za</t>
  </si>
  <si>
    <t>Kishan@iburst.co.za</t>
  </si>
  <si>
    <t>Mmasaka @gmail.com</t>
  </si>
  <si>
    <t>Seturumane @yahoo.com</t>
  </si>
  <si>
    <t>Tshilidzi@yahoo.co.uk</t>
  </si>
  <si>
    <t>Emil@transnet.net</t>
  </si>
  <si>
    <t>Alex @iafrica.com</t>
  </si>
  <si>
    <t>Maria @hyundai.co.za</t>
  </si>
  <si>
    <t>Matthew @mweb.co.za</t>
  </si>
  <si>
    <t>Muteba @lantic.net</t>
  </si>
  <si>
    <t>Leesha@lantic.net</t>
  </si>
  <si>
    <t>Sven @workmail.co.za</t>
  </si>
  <si>
    <t>Saegan@pps.co.za</t>
  </si>
  <si>
    <t>Mothupi @telkomsa.net</t>
  </si>
  <si>
    <t>Ndivhuwo @eskom.co.za</t>
  </si>
  <si>
    <t>Reinhard@yahoo.com</t>
  </si>
  <si>
    <t>Daisy @phbs.co.za</t>
  </si>
  <si>
    <t>Selson@gmail.com</t>
  </si>
  <si>
    <t>Mark @wirsam.com  rattanya@hotmail.com</t>
  </si>
  <si>
    <t>Hendrik @yahoo.com</t>
  </si>
  <si>
    <t>Letsoni @gmail.com</t>
  </si>
  <si>
    <t>Matome @wandragconsulting.co.za</t>
  </si>
  <si>
    <t>Johanna @mac.com</t>
  </si>
  <si>
    <t>Moeketsi @mweb.co.za</t>
  </si>
  <si>
    <t>Sylvester @yahoo.com</t>
  </si>
  <si>
    <t>Dalisu @live.co.za</t>
  </si>
  <si>
    <t>Sumitra@parktowngirls.co.za</t>
  </si>
  <si>
    <t>Nkhetheni @mystudysmart.com</t>
  </si>
  <si>
    <t>Louis @hotmail.com</t>
  </si>
  <si>
    <t>Vuyokazi @hotmail.com</t>
  </si>
  <si>
    <t>Jaco @gmail.com</t>
  </si>
  <si>
    <t>Leeto @hotmail.co.za</t>
  </si>
  <si>
    <t>Thipe @edcon.co.za</t>
  </si>
  <si>
    <t>Tshepo @gmail.com</t>
  </si>
  <si>
    <t>Piet@edcon.co.za</t>
  </si>
  <si>
    <t>Shaun @yahoo.com</t>
  </si>
  <si>
    <t>Shephard @esmartgroup.co.za</t>
  </si>
  <si>
    <t>Sean@nedbank.co.za</t>
  </si>
  <si>
    <t>Thato @gmail.com</t>
  </si>
  <si>
    <t>Berry @gmail.com</t>
  </si>
  <si>
    <t>Edwin @gmail.com</t>
  </si>
  <si>
    <t>Ngwagu @gmail.com</t>
  </si>
  <si>
    <t>Warren @hotmail.co.uk</t>
  </si>
  <si>
    <t>Tshepang @crown.org.za</t>
  </si>
  <si>
    <t>Kagiso@costoutterz.co.za</t>
  </si>
  <si>
    <t>Phakamani @gmail.com</t>
  </si>
  <si>
    <t>Nkgopoleng @groupfive.co.za</t>
  </si>
  <si>
    <t>Cecil @yahoo.com</t>
  </si>
  <si>
    <t>Wilhelm@yahoo.com</t>
  </si>
  <si>
    <t>Culnescia@gmail.com</t>
  </si>
  <si>
    <t>Shaun @gmail.com</t>
  </si>
  <si>
    <t>Simphiwe @insuredoc.co.za</t>
  </si>
  <si>
    <t>Zukisa@yahoo.com</t>
  </si>
  <si>
    <t>Cliff@live.co.za</t>
  </si>
  <si>
    <t>Frans @gmail.com</t>
  </si>
  <si>
    <t>Emmanuel@ittesa.co.za</t>
  </si>
  <si>
    <t>Pauline @yahoo.com</t>
  </si>
  <si>
    <t>Andre @work.co.za</t>
  </si>
  <si>
    <t>Jaco@sasp;/cp,</t>
  </si>
  <si>
    <t>Richard @gmail.com</t>
  </si>
  <si>
    <t>Matete@hotmail.com</t>
  </si>
  <si>
    <t>Otsile@gmail.com</t>
  </si>
  <si>
    <t>Adrienne@deomar.com</t>
  </si>
  <si>
    <t>Chrisna@standardbank.co.za</t>
  </si>
  <si>
    <t>Navisha@exxess.co.za</t>
  </si>
  <si>
    <t>Gaotingwe@mtnloaded.co.za</t>
  </si>
  <si>
    <t>Francois@dhfoods.co.za</t>
  </si>
  <si>
    <t>Mabokale @global.co.za</t>
  </si>
  <si>
    <t>Ruduwhan @telkomsa.net</t>
  </si>
  <si>
    <t>Bernhardt @yahoo.com</t>
  </si>
  <si>
    <t>Balungile @computershare.co.za</t>
  </si>
  <si>
    <t>Tshepiso @arc.co.za</t>
  </si>
  <si>
    <t>Livhuwani @gmail.com</t>
  </si>
  <si>
    <t>Jesse@aforbes.co.za</t>
  </si>
  <si>
    <t>Rene@gmail.com</t>
  </si>
  <si>
    <t>Mzukisi@nighttocare.org</t>
  </si>
  <si>
    <t>Edwin@telkomsa.net</t>
  </si>
  <si>
    <t>Sinqobile@telkomsa.net</t>
  </si>
  <si>
    <t>Ayanda@mweb.co.za</t>
  </si>
  <si>
    <t>Ntsakisi @gmail.com</t>
  </si>
  <si>
    <t>Suppl_id</t>
  </si>
  <si>
    <t>Description</t>
  </si>
  <si>
    <t>Cost_excl</t>
  </si>
  <si>
    <t>Cost_incl</t>
  </si>
  <si>
    <t>Perc_inc</t>
  </si>
  <si>
    <t>Supplier_id</t>
  </si>
  <si>
    <t>90</t>
  </si>
  <si>
    <t>60</t>
  </si>
  <si>
    <t>180g powder</t>
  </si>
  <si>
    <t>113g</t>
  </si>
  <si>
    <t>118ml</t>
  </si>
  <si>
    <t>30</t>
  </si>
  <si>
    <t>750ml</t>
  </si>
  <si>
    <t>30 one month suupply</t>
  </si>
  <si>
    <t>240</t>
  </si>
  <si>
    <t>120</t>
  </si>
  <si>
    <t>400g</t>
  </si>
  <si>
    <t>60's</t>
  </si>
  <si>
    <t>180</t>
  </si>
  <si>
    <t>2.5 litre</t>
  </si>
  <si>
    <t>200ml</t>
  </si>
  <si>
    <t>500ml glass</t>
  </si>
  <si>
    <t>120ml jar</t>
  </si>
  <si>
    <t>110ml jar</t>
  </si>
  <si>
    <t>22ml</t>
  </si>
  <si>
    <t>200ml glass</t>
  </si>
  <si>
    <t>250ml</t>
  </si>
  <si>
    <t>200g</t>
  </si>
  <si>
    <t>powder</t>
  </si>
  <si>
    <t>Powder</t>
  </si>
  <si>
    <t>64g (10 servings)</t>
  </si>
  <si>
    <t>1liter</t>
  </si>
  <si>
    <t>300mg</t>
  </si>
  <si>
    <t>90's</t>
  </si>
  <si>
    <t>1 packet</t>
  </si>
  <si>
    <t>1</t>
  </si>
  <si>
    <t>240g</t>
  </si>
  <si>
    <t>one month supply</t>
  </si>
  <si>
    <t>42</t>
  </si>
  <si>
    <t>Powder - 65 heaped spoons</t>
  </si>
  <si>
    <t>500mg 90's</t>
  </si>
  <si>
    <t>50ml</t>
  </si>
  <si>
    <t>250g</t>
  </si>
  <si>
    <t>100 X 1.5g sachets</t>
  </si>
  <si>
    <t>big bottle</t>
  </si>
  <si>
    <t>450g</t>
  </si>
  <si>
    <t>320ml</t>
  </si>
  <si>
    <t>Book and chart</t>
  </si>
  <si>
    <t>30 Sachets</t>
  </si>
  <si>
    <t>30ml</t>
  </si>
  <si>
    <t>15ml</t>
  </si>
  <si>
    <t>100ml</t>
  </si>
  <si>
    <t>150g</t>
  </si>
  <si>
    <t>Supplement-1</t>
  </si>
  <si>
    <t>Supplement-2</t>
  </si>
  <si>
    <t>Supplement-3</t>
  </si>
  <si>
    <t>Supplement-4</t>
  </si>
  <si>
    <t>Supplement-5</t>
  </si>
  <si>
    <t>Supplement-6</t>
  </si>
  <si>
    <t>Supplement-7</t>
  </si>
  <si>
    <t>Supplement-8</t>
  </si>
  <si>
    <t>Supplement-9</t>
  </si>
  <si>
    <t>Supplement-10</t>
  </si>
  <si>
    <t>Supplement-11</t>
  </si>
  <si>
    <t>Supplement-12</t>
  </si>
  <si>
    <t>Supplement-13</t>
  </si>
  <si>
    <t>Supplement-14</t>
  </si>
  <si>
    <t>Supplement-15</t>
  </si>
  <si>
    <t>Supplement-16</t>
  </si>
  <si>
    <t>Supplement-17</t>
  </si>
  <si>
    <t>Supplement-18</t>
  </si>
  <si>
    <t>Supplement-19</t>
  </si>
  <si>
    <t>Supplement-20</t>
  </si>
  <si>
    <t>Supplement-21</t>
  </si>
  <si>
    <t>Supplement-22</t>
  </si>
  <si>
    <t>Supplement-23</t>
  </si>
  <si>
    <t>Supplement-24</t>
  </si>
  <si>
    <t>Supplement-25</t>
  </si>
  <si>
    <t>Supplement-26</t>
  </si>
  <si>
    <t>Supplement-27</t>
  </si>
  <si>
    <t>Supplement-28</t>
  </si>
  <si>
    <t>Supplement-29</t>
  </si>
  <si>
    <t>Supplement-30</t>
  </si>
  <si>
    <t>Supplement-31</t>
  </si>
  <si>
    <t>Supplement-32</t>
  </si>
  <si>
    <t>Supplement-33</t>
  </si>
  <si>
    <t>Supplement-34</t>
  </si>
  <si>
    <t>Supplement-35</t>
  </si>
  <si>
    <t>Supplement-36</t>
  </si>
  <si>
    <t>Supplement-37</t>
  </si>
  <si>
    <t>Supplement-38</t>
  </si>
  <si>
    <t>Supplement-39</t>
  </si>
  <si>
    <t>Supplement-40</t>
  </si>
  <si>
    <t>Supplement-41</t>
  </si>
  <si>
    <t>Supplement-42</t>
  </si>
  <si>
    <t>Supplement-43</t>
  </si>
  <si>
    <t>Supplement-44</t>
  </si>
  <si>
    <t>Supplement-45</t>
  </si>
  <si>
    <t>Supplement-46</t>
  </si>
  <si>
    <t>Supplement-47</t>
  </si>
  <si>
    <t>Supplement-48</t>
  </si>
  <si>
    <t>Supplement-49</t>
  </si>
  <si>
    <t>Supplement-50</t>
  </si>
  <si>
    <t>Supplement-51</t>
  </si>
  <si>
    <t>Supplement-52</t>
  </si>
  <si>
    <t>Supplement-53</t>
  </si>
  <si>
    <t>Supplement-54</t>
  </si>
  <si>
    <t>Supplement-55</t>
  </si>
  <si>
    <t>Supplement-56</t>
  </si>
  <si>
    <t>Supplement-57</t>
  </si>
  <si>
    <t>Supplement-58</t>
  </si>
  <si>
    <t>Supplement-59</t>
  </si>
  <si>
    <t>Supplement-60</t>
  </si>
  <si>
    <t>Supplement-61</t>
  </si>
  <si>
    <t>Supplement-62</t>
  </si>
  <si>
    <t>Supplement-63</t>
  </si>
  <si>
    <t>Supplement-64</t>
  </si>
  <si>
    <t>Supplement-65</t>
  </si>
  <si>
    <t>Supplement-66</t>
  </si>
  <si>
    <t>Supplement-67</t>
  </si>
  <si>
    <t>Supplement-68</t>
  </si>
  <si>
    <t>Supplement-69</t>
  </si>
  <si>
    <t>Supplement-70</t>
  </si>
  <si>
    <t>Supplement-71</t>
  </si>
  <si>
    <t>Supplement-72</t>
  </si>
  <si>
    <t>Supplement-73</t>
  </si>
  <si>
    <t>Supplement-74</t>
  </si>
  <si>
    <t>Supplement-75</t>
  </si>
  <si>
    <t>Supplement-76</t>
  </si>
  <si>
    <t>Supplement-77</t>
  </si>
  <si>
    <t>Supplement-78</t>
  </si>
  <si>
    <t>Supplement-79</t>
  </si>
  <si>
    <t>Supplement-80</t>
  </si>
  <si>
    <t>Supplement-81</t>
  </si>
  <si>
    <t>Supplement-82</t>
  </si>
  <si>
    <t>Supplement-83</t>
  </si>
  <si>
    <t>Supplement-84</t>
  </si>
  <si>
    <t>Supplement-85</t>
  </si>
  <si>
    <t>Supplement-86</t>
  </si>
  <si>
    <t>Supplement-87</t>
  </si>
  <si>
    <t>Supplement-88</t>
  </si>
  <si>
    <t>Supplement-89</t>
  </si>
  <si>
    <t>Supplement-90</t>
  </si>
  <si>
    <t>Supplement-91</t>
  </si>
  <si>
    <t>Supplement-92</t>
  </si>
  <si>
    <t>Supplement-93</t>
  </si>
  <si>
    <t>Supplement-94</t>
  </si>
  <si>
    <t>Supplement-95</t>
  </si>
  <si>
    <t>Supplement-96</t>
  </si>
  <si>
    <t>Supplement-97</t>
  </si>
  <si>
    <t>Supplement-98</t>
  </si>
  <si>
    <t>Supplement-99</t>
  </si>
  <si>
    <t>Supplement-100</t>
  </si>
  <si>
    <t>Supplement-101</t>
  </si>
  <si>
    <t>Supplement-102</t>
  </si>
  <si>
    <t>Supplement-103</t>
  </si>
  <si>
    <t>Supplement-104</t>
  </si>
  <si>
    <t>Supplement-105</t>
  </si>
  <si>
    <t>Supplement-106</t>
  </si>
  <si>
    <t>Supplement-107</t>
  </si>
  <si>
    <t>Supplement-108</t>
  </si>
  <si>
    <t>Supplement-109</t>
  </si>
  <si>
    <t>Supplement-110</t>
  </si>
  <si>
    <t>Supplement-111</t>
  </si>
  <si>
    <t>Supplement-112</t>
  </si>
  <si>
    <t>Supplement-113</t>
  </si>
  <si>
    <t>Supplement-114</t>
  </si>
  <si>
    <t>Supplement-115</t>
  </si>
  <si>
    <t>Supplement-116</t>
  </si>
  <si>
    <t>Supplement-117</t>
  </si>
  <si>
    <t>Supplement-118</t>
  </si>
  <si>
    <t>Supplement-119</t>
  </si>
  <si>
    <t>Supplement-120</t>
  </si>
  <si>
    <t>Supplement-121</t>
  </si>
  <si>
    <t>Supplement-122</t>
  </si>
  <si>
    <t>Supplement-123</t>
  </si>
  <si>
    <t>Supplement-124</t>
  </si>
  <si>
    <t>Supplement-125</t>
  </si>
  <si>
    <t>Supplement-126</t>
  </si>
  <si>
    <t>Supplement-127</t>
  </si>
  <si>
    <t>Supplement-128</t>
  </si>
  <si>
    <t>Supplement-129</t>
  </si>
  <si>
    <t>Supplement-130</t>
  </si>
  <si>
    <t>Supplement-131</t>
  </si>
  <si>
    <t>Supplement-132</t>
  </si>
  <si>
    <t>Supplement-133</t>
  </si>
  <si>
    <t>Supplement-134</t>
  </si>
  <si>
    <t>Supplement-135</t>
  </si>
  <si>
    <t>Supplement-136</t>
  </si>
  <si>
    <t>Supplement-137</t>
  </si>
  <si>
    <t>Supplement-138</t>
  </si>
  <si>
    <t>Supplement-139</t>
  </si>
  <si>
    <t>Supplement-140</t>
  </si>
  <si>
    <t>Supplement-141</t>
  </si>
  <si>
    <t>Supplement-142</t>
  </si>
  <si>
    <t>Supplement-143</t>
  </si>
  <si>
    <t>Supplement-144</t>
  </si>
  <si>
    <t>Supplement-145</t>
  </si>
  <si>
    <t>Supplement-146</t>
  </si>
  <si>
    <t>Supplement-147</t>
  </si>
  <si>
    <t>Supplement-148</t>
  </si>
  <si>
    <t>Supplement-149</t>
  </si>
  <si>
    <t>Supplement-150</t>
  </si>
  <si>
    <t>Supplement-151</t>
  </si>
  <si>
    <t>Supplement-152</t>
  </si>
  <si>
    <t>Supplement-153</t>
  </si>
  <si>
    <t>Supplement-154</t>
  </si>
  <si>
    <t>Supplement-155</t>
  </si>
  <si>
    <t>Supplement-156</t>
  </si>
  <si>
    <t>Supplement-157</t>
  </si>
  <si>
    <t>Supplement-158</t>
  </si>
  <si>
    <t>Supplement-159</t>
  </si>
  <si>
    <t>Supplement-160</t>
  </si>
  <si>
    <t>Supplement-161</t>
  </si>
  <si>
    <t>Supplement-162</t>
  </si>
  <si>
    <t>Supplement-163</t>
  </si>
  <si>
    <t>Supplement-164</t>
  </si>
  <si>
    <t>Supplement-165</t>
  </si>
  <si>
    <t>Supplement-166</t>
  </si>
  <si>
    <t>Supplement-167</t>
  </si>
  <si>
    <t>Supplement-168</t>
  </si>
  <si>
    <t>Supplement-169</t>
  </si>
  <si>
    <t>Supplement-170</t>
  </si>
  <si>
    <t>Supplement-171</t>
  </si>
  <si>
    <t>Supplement-172</t>
  </si>
  <si>
    <t>Supplement-173</t>
  </si>
  <si>
    <t>Supplement-174</t>
  </si>
  <si>
    <t>Supplement-175</t>
  </si>
  <si>
    <t>Supplement-176</t>
  </si>
  <si>
    <t>Supplement-177</t>
  </si>
  <si>
    <t>Supplement-178</t>
  </si>
  <si>
    <t>Supplement-179</t>
  </si>
  <si>
    <t>Supplement-180</t>
  </si>
  <si>
    <t>Supplement-181</t>
  </si>
  <si>
    <t>Supplement-182</t>
  </si>
  <si>
    <t>Supplement-183</t>
  </si>
  <si>
    <t>Supplement-184</t>
  </si>
  <si>
    <t>Supplement-185</t>
  </si>
  <si>
    <t>Supplement-186</t>
  </si>
  <si>
    <t>Supplement-187</t>
  </si>
  <si>
    <t>Supplement-188</t>
  </si>
  <si>
    <t>Supplement-189</t>
  </si>
  <si>
    <t>Supplement-190</t>
  </si>
  <si>
    <t>Supplement-191</t>
  </si>
  <si>
    <t>Supplement-192</t>
  </si>
  <si>
    <t>Supplement-193</t>
  </si>
  <si>
    <t>Supplement-194</t>
  </si>
  <si>
    <t>Supplement-195</t>
  </si>
  <si>
    <t>Supplement-196</t>
  </si>
  <si>
    <t>Supplement-197</t>
  </si>
  <si>
    <t>Supplement-198</t>
  </si>
  <si>
    <t>Supplement-199</t>
  </si>
  <si>
    <t>Supplement-200</t>
  </si>
  <si>
    <t>Supplement-201</t>
  </si>
  <si>
    <t>Supplement-202</t>
  </si>
  <si>
    <t>Supplement-203</t>
  </si>
  <si>
    <t>Supplement-204</t>
  </si>
  <si>
    <t>Supplement-205</t>
  </si>
  <si>
    <t>Supplement-206</t>
  </si>
  <si>
    <t>Supplement-207</t>
  </si>
  <si>
    <t>Supplement-208</t>
  </si>
  <si>
    <t>Supplement-209</t>
  </si>
  <si>
    <t>Supplement-210</t>
  </si>
  <si>
    <t>Supplement-211</t>
  </si>
  <si>
    <t>Supplement-212</t>
  </si>
  <si>
    <t>Supplement-213</t>
  </si>
  <si>
    <t>Supplement-214</t>
  </si>
  <si>
    <t>Supplement-215</t>
  </si>
  <si>
    <t>Supplement-216</t>
  </si>
  <si>
    <t>Supplement-217</t>
  </si>
  <si>
    <t>Supplement-218</t>
  </si>
  <si>
    <t>Supplement-219</t>
  </si>
  <si>
    <t>Supplement-220</t>
  </si>
  <si>
    <t>Supplement-221</t>
  </si>
  <si>
    <t>Supplement-222</t>
  </si>
  <si>
    <t>Supplement-223</t>
  </si>
  <si>
    <t>Supplement-224</t>
  </si>
  <si>
    <t>Supplement-225</t>
  </si>
  <si>
    <t>Supplement-226</t>
  </si>
  <si>
    <t>Supplement-227</t>
  </si>
  <si>
    <t>Supplement-228</t>
  </si>
  <si>
    <t>Supplement-229</t>
  </si>
  <si>
    <t>Supplement-230</t>
  </si>
  <si>
    <t>Supplement-231</t>
  </si>
  <si>
    <t>Supplement-232</t>
  </si>
  <si>
    <t>Supplement-233</t>
  </si>
  <si>
    <t>Supplement-234</t>
  </si>
  <si>
    <t>Supplement-235</t>
  </si>
  <si>
    <t>Supplement-236</t>
  </si>
  <si>
    <t>Supplement-237</t>
  </si>
  <si>
    <t>Supplement-238</t>
  </si>
  <si>
    <t>Supplement-239</t>
  </si>
  <si>
    <t>Supplement-240</t>
  </si>
  <si>
    <t>Supplement-241</t>
  </si>
  <si>
    <t>Supplement-242</t>
  </si>
  <si>
    <t>Supplement-243</t>
  </si>
  <si>
    <t>Supplement-244</t>
  </si>
  <si>
    <t>Supplement-245</t>
  </si>
  <si>
    <t>SUPPLIER A</t>
  </si>
  <si>
    <t>SUPPLIER B</t>
  </si>
  <si>
    <t>SUPPLIER C</t>
  </si>
  <si>
    <t>SUPPLIER D</t>
  </si>
  <si>
    <t>SUPPLIER E</t>
  </si>
  <si>
    <t>Book</t>
  </si>
  <si>
    <t>Contact Person</t>
  </si>
  <si>
    <t>Tel</t>
  </si>
  <si>
    <t>Cell</t>
  </si>
  <si>
    <t>Fax</t>
  </si>
  <si>
    <t>Bank</t>
  </si>
  <si>
    <t>Branch Code</t>
  </si>
  <si>
    <t>Account Number</t>
  </si>
  <si>
    <t>Type of Account</t>
  </si>
  <si>
    <t>Comments</t>
  </si>
  <si>
    <t>Ben</t>
  </si>
  <si>
    <t>SUPPLIER F</t>
  </si>
  <si>
    <t>John or Gert</t>
  </si>
  <si>
    <t>John Adams</t>
  </si>
  <si>
    <t>Mary Nkosi</t>
  </si>
  <si>
    <t>Freddy Nell</t>
  </si>
  <si>
    <t>Email</t>
  </si>
  <si>
    <t>(011)-(863)-(0056)</t>
  </si>
  <si>
    <t>(011)-(894)-(9004)</t>
  </si>
  <si>
    <t>(012)-(456)-(2345)</t>
  </si>
  <si>
    <t>(011)-(543)-(1136)</t>
  </si>
  <si>
    <t>(012)-(766)-(3333)</t>
  </si>
  <si>
    <t>(081)-(345)-(1268)</t>
  </si>
  <si>
    <t>(011)-(863)-(0051)</t>
  </si>
  <si>
    <t>(012)-(456)-(2346)</t>
  </si>
  <si>
    <t>(012)-(766)-(4102)</t>
  </si>
  <si>
    <t>johnadams@suppliera.co.za</t>
  </si>
  <si>
    <t>mary@webmail.com</t>
  </si>
  <si>
    <t>suppliere@absamail.co.za</t>
  </si>
  <si>
    <t>johnmalan@mweb.co.za</t>
  </si>
  <si>
    <t>Standard Bank</t>
  </si>
  <si>
    <t>ABSA</t>
  </si>
  <si>
    <t>Cheque</t>
  </si>
  <si>
    <t>420315985</t>
  </si>
  <si>
    <t>01887092</t>
  </si>
  <si>
    <t>4063452826</t>
  </si>
  <si>
    <t>4028764343</t>
  </si>
  <si>
    <t>4063467827</t>
  </si>
  <si>
    <t>Capitec</t>
  </si>
  <si>
    <t>Min_levels</t>
  </si>
  <si>
    <t>Stock_levels</t>
  </si>
  <si>
    <t>INVNUM</t>
  </si>
  <si>
    <t>Total</t>
  </si>
  <si>
    <t>Inv_date</t>
  </si>
  <si>
    <t>INV0001</t>
  </si>
  <si>
    <t>INV0002</t>
  </si>
  <si>
    <t>INV0003</t>
  </si>
  <si>
    <t>INV0004</t>
  </si>
  <si>
    <t>INV0005</t>
  </si>
  <si>
    <t>INV0006</t>
  </si>
  <si>
    <t>INV0007</t>
  </si>
  <si>
    <t>INV0008</t>
  </si>
  <si>
    <t>INV0009</t>
  </si>
  <si>
    <t>INV0010</t>
  </si>
  <si>
    <t>INV0011</t>
  </si>
  <si>
    <t>INV0012</t>
  </si>
  <si>
    <t>INV0013</t>
  </si>
  <si>
    <t>INV0014</t>
  </si>
  <si>
    <t>INV0015</t>
  </si>
  <si>
    <t>INV0016</t>
  </si>
  <si>
    <t>INV0017</t>
  </si>
  <si>
    <t>INV0018</t>
  </si>
  <si>
    <t>INV0019</t>
  </si>
  <si>
    <t>INV0020</t>
  </si>
  <si>
    <t>INV0021</t>
  </si>
  <si>
    <t>INV0022</t>
  </si>
  <si>
    <t>INV0023</t>
  </si>
  <si>
    <t>INV0024</t>
  </si>
  <si>
    <t>INV0025</t>
  </si>
  <si>
    <t>INV0026</t>
  </si>
  <si>
    <t>INV0027</t>
  </si>
  <si>
    <t>INV0028</t>
  </si>
  <si>
    <t>INV0029</t>
  </si>
  <si>
    <t>INV0030</t>
  </si>
  <si>
    <t>INV0031</t>
  </si>
  <si>
    <t>INV0032</t>
  </si>
  <si>
    <t>INV0033</t>
  </si>
  <si>
    <t>INV0034</t>
  </si>
  <si>
    <t>INV0035</t>
  </si>
  <si>
    <t>INV0036</t>
  </si>
  <si>
    <t>INV0037</t>
  </si>
  <si>
    <t>INV0038</t>
  </si>
  <si>
    <t>INV0039</t>
  </si>
  <si>
    <t>INV0040</t>
  </si>
  <si>
    <t>INV0041</t>
  </si>
  <si>
    <t>INV0042</t>
  </si>
  <si>
    <t>INV0043</t>
  </si>
  <si>
    <t>INV0044</t>
  </si>
  <si>
    <t>INV0045</t>
  </si>
  <si>
    <t>INV0046</t>
  </si>
  <si>
    <t>INV0047</t>
  </si>
  <si>
    <t>INV0048</t>
  </si>
  <si>
    <t>INV0049</t>
  </si>
  <si>
    <t>INV0050</t>
  </si>
  <si>
    <t>INV0051</t>
  </si>
  <si>
    <t>INV0052</t>
  </si>
  <si>
    <t>INV0053</t>
  </si>
  <si>
    <t>INV0054</t>
  </si>
  <si>
    <t>INV0055</t>
  </si>
  <si>
    <t>INV0056</t>
  </si>
  <si>
    <t>INV0057</t>
  </si>
  <si>
    <t>INV0058</t>
  </si>
  <si>
    <t>INV0059</t>
  </si>
  <si>
    <t>INV0060</t>
  </si>
  <si>
    <t>INV0061</t>
  </si>
  <si>
    <t>INV0062</t>
  </si>
  <si>
    <t>INV0063</t>
  </si>
  <si>
    <t>INV0064</t>
  </si>
  <si>
    <t>INV0065</t>
  </si>
  <si>
    <t>INV0066</t>
  </si>
  <si>
    <t>INV0067</t>
  </si>
  <si>
    <t>INV0068</t>
  </si>
  <si>
    <t>INV0069</t>
  </si>
  <si>
    <t>INV0070</t>
  </si>
  <si>
    <t>INV0071</t>
  </si>
  <si>
    <t>INV0072</t>
  </si>
  <si>
    <t>INV0073</t>
  </si>
  <si>
    <t>INV0074</t>
  </si>
  <si>
    <t>INV0075</t>
  </si>
  <si>
    <t>INV0076</t>
  </si>
  <si>
    <t>INV0077</t>
  </si>
  <si>
    <t>INV0078</t>
  </si>
  <si>
    <t>INV0079</t>
  </si>
  <si>
    <t>INV0080</t>
  </si>
  <si>
    <t>INV0081</t>
  </si>
  <si>
    <t>INV0082</t>
  </si>
  <si>
    <t>INV0083</t>
  </si>
  <si>
    <t>INV0084</t>
  </si>
  <si>
    <t>INV0085</t>
  </si>
  <si>
    <t>INV0086</t>
  </si>
  <si>
    <t>INV0087</t>
  </si>
  <si>
    <t>INV0088</t>
  </si>
  <si>
    <t>INV0089</t>
  </si>
  <si>
    <t>INV0090</t>
  </si>
  <si>
    <t>INV0091</t>
  </si>
  <si>
    <t>INV0092</t>
  </si>
  <si>
    <t>INV0093</t>
  </si>
  <si>
    <t>INV0094</t>
  </si>
  <si>
    <t>INV0095</t>
  </si>
  <si>
    <t>INV0096</t>
  </si>
  <si>
    <t>INV0097</t>
  </si>
  <si>
    <t>INV0098</t>
  </si>
  <si>
    <t>INV0099</t>
  </si>
  <si>
    <t>INV0100</t>
  </si>
  <si>
    <t>INV0101</t>
  </si>
  <si>
    <t>INV0102</t>
  </si>
  <si>
    <t>INV0103</t>
  </si>
  <si>
    <t>INV0104</t>
  </si>
  <si>
    <t>INV0105</t>
  </si>
  <si>
    <t>INV0106</t>
  </si>
  <si>
    <t>INV0107</t>
  </si>
  <si>
    <t>INV0108</t>
  </si>
  <si>
    <t>INV0109</t>
  </si>
  <si>
    <t>INV0110</t>
  </si>
  <si>
    <t>INV0111</t>
  </si>
  <si>
    <t>INV0112</t>
  </si>
  <si>
    <t>INV0113</t>
  </si>
  <si>
    <t>INV0114</t>
  </si>
  <si>
    <t>INV0115</t>
  </si>
  <si>
    <t>INV0116</t>
  </si>
  <si>
    <t>INV0117</t>
  </si>
  <si>
    <t>INV0118</t>
  </si>
  <si>
    <t>INV0119</t>
  </si>
  <si>
    <t>INV0120</t>
  </si>
  <si>
    <t>INV0121</t>
  </si>
  <si>
    <t>INV0122</t>
  </si>
  <si>
    <t>INV0123</t>
  </si>
  <si>
    <t>INV0124</t>
  </si>
  <si>
    <t>INV0125</t>
  </si>
  <si>
    <t>INV0126</t>
  </si>
  <si>
    <t>INV0127</t>
  </si>
  <si>
    <t>INV0128</t>
  </si>
  <si>
    <t>INV0129</t>
  </si>
  <si>
    <t>INV0130</t>
  </si>
  <si>
    <t>INV0131</t>
  </si>
  <si>
    <t>INV0132</t>
  </si>
  <si>
    <t>INV0133</t>
  </si>
  <si>
    <t>INV0134</t>
  </si>
  <si>
    <t>INV0135</t>
  </si>
  <si>
    <t>INV0136</t>
  </si>
  <si>
    <t>INV0137</t>
  </si>
  <si>
    <t>INV0138</t>
  </si>
  <si>
    <t>INV0139</t>
  </si>
  <si>
    <t>INV0140</t>
  </si>
  <si>
    <t>INV0141</t>
  </si>
  <si>
    <t>INV0142</t>
  </si>
  <si>
    <t>INV0143</t>
  </si>
  <si>
    <t>INV0144</t>
  </si>
  <si>
    <t>INV0145</t>
  </si>
  <si>
    <t>INV0146</t>
  </si>
  <si>
    <t>INV0147</t>
  </si>
  <si>
    <t>INV0148</t>
  </si>
  <si>
    <t>INV0149</t>
  </si>
  <si>
    <t>INV0150</t>
  </si>
  <si>
    <t>INV0151</t>
  </si>
  <si>
    <t>INV0152</t>
  </si>
  <si>
    <t>INV0153</t>
  </si>
  <si>
    <t>INV0154</t>
  </si>
  <si>
    <t>INV0155</t>
  </si>
  <si>
    <t>INV0156</t>
  </si>
  <si>
    <t>INV0157</t>
  </si>
  <si>
    <t>INV0158</t>
  </si>
  <si>
    <t>INV0159</t>
  </si>
  <si>
    <t>INV0160</t>
  </si>
  <si>
    <t>INV0161</t>
  </si>
  <si>
    <t>INV0162</t>
  </si>
  <si>
    <t>INV0163</t>
  </si>
  <si>
    <t>INV0164</t>
  </si>
  <si>
    <t>INV0165</t>
  </si>
  <si>
    <t>INV0166</t>
  </si>
  <si>
    <t>INV0167</t>
  </si>
  <si>
    <t>INV0168</t>
  </si>
  <si>
    <t>INV0169</t>
  </si>
  <si>
    <t>INV0170</t>
  </si>
  <si>
    <t>INV0171</t>
  </si>
  <si>
    <t>INV0172</t>
  </si>
  <si>
    <t>INV0173</t>
  </si>
  <si>
    <t>INV0174</t>
  </si>
  <si>
    <t>INV0175</t>
  </si>
  <si>
    <t>INV0176</t>
  </si>
  <si>
    <t>INV0177</t>
  </si>
  <si>
    <t>INV0178</t>
  </si>
  <si>
    <t>INV0179</t>
  </si>
  <si>
    <t>INV0180</t>
  </si>
  <si>
    <t>INV0181</t>
  </si>
  <si>
    <t>INV0182</t>
  </si>
  <si>
    <t>INV0183</t>
  </si>
  <si>
    <t>INV0184</t>
  </si>
  <si>
    <t>INV0185</t>
  </si>
  <si>
    <t>INV0186</t>
  </si>
  <si>
    <t>INV0187</t>
  </si>
  <si>
    <t>INV0188</t>
  </si>
  <si>
    <t>INV0189</t>
  </si>
  <si>
    <t>INV0190</t>
  </si>
  <si>
    <t>INV0191</t>
  </si>
  <si>
    <t>INV0192</t>
  </si>
  <si>
    <t>INV0193</t>
  </si>
  <si>
    <t>INV0194</t>
  </si>
  <si>
    <t>INV0195</t>
  </si>
  <si>
    <t>INV0196</t>
  </si>
  <si>
    <t>INV0197</t>
  </si>
  <si>
    <t>INV0198</t>
  </si>
  <si>
    <t>INV0199</t>
  </si>
  <si>
    <t>INV0200</t>
  </si>
  <si>
    <t>INV0201</t>
  </si>
  <si>
    <t>INV0202</t>
  </si>
  <si>
    <t>INV0203</t>
  </si>
  <si>
    <t>INV0204</t>
  </si>
  <si>
    <t>INV0205</t>
  </si>
  <si>
    <t>INV0206</t>
  </si>
  <si>
    <t>INV0207</t>
  </si>
  <si>
    <t>INV0208</t>
  </si>
  <si>
    <t>INV0209</t>
  </si>
  <si>
    <t>INV0210</t>
  </si>
  <si>
    <t>INV0211</t>
  </si>
  <si>
    <t>INV0212</t>
  </si>
  <si>
    <t>INV0213</t>
  </si>
  <si>
    <t>INV0214</t>
  </si>
  <si>
    <t>INV0215</t>
  </si>
  <si>
    <t>INV0216</t>
  </si>
  <si>
    <t>INV0217</t>
  </si>
  <si>
    <t>INV0218</t>
  </si>
  <si>
    <t>INV0219</t>
  </si>
  <si>
    <t>INV0220</t>
  </si>
  <si>
    <t>INV0221</t>
  </si>
  <si>
    <t>INV0222</t>
  </si>
  <si>
    <t>INV0223</t>
  </si>
  <si>
    <t>INV0224</t>
  </si>
  <si>
    <t>INV0225</t>
  </si>
  <si>
    <t>INV0226</t>
  </si>
  <si>
    <t>INV0227</t>
  </si>
  <si>
    <t>INV0228</t>
  </si>
  <si>
    <t>INV0229</t>
  </si>
  <si>
    <t>INV0230</t>
  </si>
  <si>
    <t>INV0231</t>
  </si>
  <si>
    <t>INV0232</t>
  </si>
  <si>
    <t>INV0233</t>
  </si>
  <si>
    <t>INV0234</t>
  </si>
  <si>
    <t>INV0235</t>
  </si>
  <si>
    <t>INV0236</t>
  </si>
  <si>
    <t>INV0237</t>
  </si>
  <si>
    <t>INV0238</t>
  </si>
  <si>
    <t>INV0239</t>
  </si>
  <si>
    <t>INV0240</t>
  </si>
  <si>
    <t>INV0241</t>
  </si>
  <si>
    <t>INV0242</t>
  </si>
  <si>
    <t>INV0243</t>
  </si>
  <si>
    <t>INV0244</t>
  </si>
  <si>
    <t>INV0245</t>
  </si>
  <si>
    <t>INV0246</t>
  </si>
  <si>
    <t>INV0247</t>
  </si>
  <si>
    <t>INV0248</t>
  </si>
  <si>
    <t>INV0249</t>
  </si>
  <si>
    <t>INV0250</t>
  </si>
  <si>
    <t>INV0251</t>
  </si>
  <si>
    <t>INV0252</t>
  </si>
  <si>
    <t>INV0253</t>
  </si>
  <si>
    <t>INV0254</t>
  </si>
  <si>
    <t>INV0255</t>
  </si>
  <si>
    <t>INV0256</t>
  </si>
  <si>
    <t>INV0257</t>
  </si>
  <si>
    <t>INV0258</t>
  </si>
  <si>
    <t>INV0259</t>
  </si>
  <si>
    <t>INV0260</t>
  </si>
  <si>
    <t>INV0261</t>
  </si>
  <si>
    <t>INV0262</t>
  </si>
  <si>
    <t>INV0263</t>
  </si>
  <si>
    <t>INV0264</t>
  </si>
  <si>
    <t>INV0265</t>
  </si>
  <si>
    <t>INV0266</t>
  </si>
  <si>
    <t>INV0267</t>
  </si>
  <si>
    <t>INV0268</t>
  </si>
  <si>
    <t>INV0269</t>
  </si>
  <si>
    <t>INV0270</t>
  </si>
  <si>
    <t>INV0271</t>
  </si>
  <si>
    <t>INV0272</t>
  </si>
  <si>
    <t>INV0273</t>
  </si>
  <si>
    <t>INV0274</t>
  </si>
  <si>
    <t>INV0275</t>
  </si>
  <si>
    <t>INV0276</t>
  </si>
  <si>
    <t>INV0277</t>
  </si>
  <si>
    <t>INV0278</t>
  </si>
  <si>
    <t>INV0279</t>
  </si>
  <si>
    <t>INV0280</t>
  </si>
  <si>
    <t>INV0281</t>
  </si>
  <si>
    <t>INV0282</t>
  </si>
  <si>
    <t>INV0283</t>
  </si>
  <si>
    <t>INV0284</t>
  </si>
  <si>
    <t>INV0285</t>
  </si>
  <si>
    <t>INV0286</t>
  </si>
  <si>
    <t>INV0287</t>
  </si>
  <si>
    <t>INV0288</t>
  </si>
  <si>
    <t>INV0289</t>
  </si>
  <si>
    <t>INV0290</t>
  </si>
  <si>
    <t>INV0291</t>
  </si>
  <si>
    <t>INV0292</t>
  </si>
  <si>
    <t>INV0293</t>
  </si>
  <si>
    <t>INV0294</t>
  </si>
  <si>
    <t>INV0295</t>
  </si>
  <si>
    <t>INV0296</t>
  </si>
  <si>
    <t>INV0297</t>
  </si>
  <si>
    <t>INV0298</t>
  </si>
  <si>
    <t>INV0299</t>
  </si>
  <si>
    <t>INV0300</t>
  </si>
  <si>
    <t>INV0301</t>
  </si>
  <si>
    <t>INV0302</t>
  </si>
  <si>
    <t>INV0303</t>
  </si>
  <si>
    <t>INV0304</t>
  </si>
  <si>
    <t>INV0305</t>
  </si>
  <si>
    <t>INV0306</t>
  </si>
  <si>
    <t>INV0307</t>
  </si>
  <si>
    <t>INV0308</t>
  </si>
  <si>
    <t>INV0309</t>
  </si>
  <si>
    <t>INV0310</t>
  </si>
  <si>
    <t>INV0311</t>
  </si>
  <si>
    <t>INV0312</t>
  </si>
  <si>
    <t>INV0313</t>
  </si>
  <si>
    <t>INV0314</t>
  </si>
  <si>
    <t>INV0315</t>
  </si>
  <si>
    <t>INV0316</t>
  </si>
  <si>
    <t>INV0317</t>
  </si>
  <si>
    <t>INV0318</t>
  </si>
  <si>
    <t>INV0319</t>
  </si>
  <si>
    <t>INV0320</t>
  </si>
  <si>
    <t>INV0321</t>
  </si>
  <si>
    <t>INV0322</t>
  </si>
  <si>
    <t>INV0323</t>
  </si>
  <si>
    <t>INV0324</t>
  </si>
  <si>
    <t>INV0325</t>
  </si>
  <si>
    <t>INV0326</t>
  </si>
  <si>
    <t>INV0327</t>
  </si>
  <si>
    <t>INV0328</t>
  </si>
  <si>
    <t>INV0329</t>
  </si>
  <si>
    <t>INV0330</t>
  </si>
  <si>
    <t>INV0331</t>
  </si>
  <si>
    <t>INV0332</t>
  </si>
  <si>
    <t>INV0333</t>
  </si>
  <si>
    <t>INV0334</t>
  </si>
  <si>
    <t>INV0335</t>
  </si>
  <si>
    <t>INV0336</t>
  </si>
  <si>
    <t>INV0337</t>
  </si>
  <si>
    <t>INV0338</t>
  </si>
  <si>
    <t>INV0339</t>
  </si>
  <si>
    <t>INV0340</t>
  </si>
  <si>
    <t>INV0341</t>
  </si>
  <si>
    <t>INV0342</t>
  </si>
  <si>
    <t>INV0343</t>
  </si>
  <si>
    <t>INV0344</t>
  </si>
  <si>
    <t>INV0345</t>
  </si>
  <si>
    <t>INV0346</t>
  </si>
  <si>
    <t>INV0347</t>
  </si>
  <si>
    <t>INV0348</t>
  </si>
  <si>
    <t>INV0349</t>
  </si>
  <si>
    <t>INV0350</t>
  </si>
  <si>
    <t>INV0351</t>
  </si>
  <si>
    <t>INV0352</t>
  </si>
  <si>
    <t>INV0353</t>
  </si>
  <si>
    <t>INV0354</t>
  </si>
  <si>
    <t>INV0355</t>
  </si>
  <si>
    <t>INV0356</t>
  </si>
  <si>
    <t>INV0357</t>
  </si>
  <si>
    <t>INV0358</t>
  </si>
  <si>
    <t>INV0359</t>
  </si>
  <si>
    <t>INV0360</t>
  </si>
  <si>
    <t>INV0361</t>
  </si>
  <si>
    <t>INV0362</t>
  </si>
  <si>
    <t>INV0363</t>
  </si>
  <si>
    <t>INV0364</t>
  </si>
  <si>
    <t>INV0365</t>
  </si>
  <si>
    <t>INV0366</t>
  </si>
  <si>
    <t>INV0367</t>
  </si>
  <si>
    <t>INV0368</t>
  </si>
  <si>
    <t>INV0369</t>
  </si>
  <si>
    <t>INV0370</t>
  </si>
  <si>
    <t>INV0371</t>
  </si>
  <si>
    <t>INV0372</t>
  </si>
  <si>
    <t>INV0373</t>
  </si>
  <si>
    <t>INV0374</t>
  </si>
  <si>
    <t>INV0375</t>
  </si>
  <si>
    <t>INV0376</t>
  </si>
  <si>
    <t>INV0377</t>
  </si>
  <si>
    <t>INV0378</t>
  </si>
  <si>
    <t>INV0379</t>
  </si>
  <si>
    <t>INV0380</t>
  </si>
  <si>
    <t>INV0381</t>
  </si>
  <si>
    <t>INV0382</t>
  </si>
  <si>
    <t>INV0383</t>
  </si>
  <si>
    <t>INV0384</t>
  </si>
  <si>
    <t>INV0385</t>
  </si>
  <si>
    <t>INV0386</t>
  </si>
  <si>
    <t>INV0387</t>
  </si>
  <si>
    <t>INV0388</t>
  </si>
  <si>
    <t>INV0389</t>
  </si>
  <si>
    <t>INV0390</t>
  </si>
  <si>
    <t>INV0391</t>
  </si>
  <si>
    <t>INV0392</t>
  </si>
  <si>
    <t>INV0393</t>
  </si>
  <si>
    <t>INV0394</t>
  </si>
  <si>
    <t>INV0395</t>
  </si>
  <si>
    <t>INV0396</t>
  </si>
  <si>
    <t>INV0397</t>
  </si>
  <si>
    <t>INV0398</t>
  </si>
  <si>
    <t>INV0399</t>
  </si>
  <si>
    <t>INV0400</t>
  </si>
  <si>
    <t>INV0401</t>
  </si>
  <si>
    <t>INV0402</t>
  </si>
  <si>
    <t>INV0403</t>
  </si>
  <si>
    <t>INV0404</t>
  </si>
  <si>
    <t>INV0405</t>
  </si>
  <si>
    <t>INV0406</t>
  </si>
  <si>
    <t>INV0407</t>
  </si>
  <si>
    <t>INV0408</t>
  </si>
  <si>
    <t>INV0409</t>
  </si>
  <si>
    <t>INV0410</t>
  </si>
  <si>
    <t>INV0411</t>
  </si>
  <si>
    <t>INV0412</t>
  </si>
  <si>
    <t>INV0413</t>
  </si>
  <si>
    <t>INV0414</t>
  </si>
  <si>
    <t>INV0415</t>
  </si>
  <si>
    <t>INV0416</t>
  </si>
  <si>
    <t>INV0417</t>
  </si>
  <si>
    <t>INV0418</t>
  </si>
  <si>
    <t>INV0419</t>
  </si>
  <si>
    <t>INV0420</t>
  </si>
  <si>
    <t>INV0421</t>
  </si>
  <si>
    <t>INV0422</t>
  </si>
  <si>
    <t>INV0423</t>
  </si>
  <si>
    <t>INV0424</t>
  </si>
  <si>
    <t>INV0425</t>
  </si>
  <si>
    <t>INV0426</t>
  </si>
  <si>
    <t>INV0427</t>
  </si>
  <si>
    <t>INV0428</t>
  </si>
  <si>
    <t>INV0429</t>
  </si>
  <si>
    <t>INV0430</t>
  </si>
  <si>
    <t>INV0431</t>
  </si>
  <si>
    <t>INV0432</t>
  </si>
  <si>
    <t>INV0433</t>
  </si>
  <si>
    <t>INV0434</t>
  </si>
  <si>
    <t>INV0435</t>
  </si>
  <si>
    <t>INV0436</t>
  </si>
  <si>
    <t>INV0437</t>
  </si>
  <si>
    <t>INV0438</t>
  </si>
  <si>
    <t>INV0439</t>
  </si>
  <si>
    <t>INV0440</t>
  </si>
  <si>
    <t>INV0441</t>
  </si>
  <si>
    <t>INV0442</t>
  </si>
  <si>
    <t>INV0443</t>
  </si>
  <si>
    <t>INV0444</t>
  </si>
  <si>
    <t>INV0445</t>
  </si>
  <si>
    <t>INV0446</t>
  </si>
  <si>
    <t>INV0447</t>
  </si>
  <si>
    <t>INV0448</t>
  </si>
  <si>
    <t>INV0449</t>
  </si>
  <si>
    <t>INV0450</t>
  </si>
  <si>
    <t>INV0451</t>
  </si>
  <si>
    <t>INV0452</t>
  </si>
  <si>
    <t>INV0453</t>
  </si>
  <si>
    <t>INV0454</t>
  </si>
  <si>
    <t>INV0455</t>
  </si>
  <si>
    <t>INV0456</t>
  </si>
  <si>
    <t>INV0457</t>
  </si>
  <si>
    <t>INV0458</t>
  </si>
  <si>
    <t>INV0459</t>
  </si>
  <si>
    <t>INV0460</t>
  </si>
  <si>
    <t>INV0461</t>
  </si>
  <si>
    <t>INV0462</t>
  </si>
  <si>
    <t>INV0463</t>
  </si>
  <si>
    <t>INV0464</t>
  </si>
  <si>
    <t>INV0465</t>
  </si>
  <si>
    <t>INV0466</t>
  </si>
  <si>
    <t>INV0467</t>
  </si>
  <si>
    <t>INV0468</t>
  </si>
  <si>
    <t>INV0469</t>
  </si>
  <si>
    <t>INV0470</t>
  </si>
  <si>
    <t>INV0471</t>
  </si>
  <si>
    <t>INV0472</t>
  </si>
  <si>
    <t>INV0473</t>
  </si>
  <si>
    <t>INV0474</t>
  </si>
  <si>
    <t>INV0475</t>
  </si>
  <si>
    <t>INV0476</t>
  </si>
  <si>
    <t>INV0477</t>
  </si>
  <si>
    <t>INV0478</t>
  </si>
  <si>
    <t>INV0479</t>
  </si>
  <si>
    <t>INV0480</t>
  </si>
  <si>
    <t>INV0481</t>
  </si>
  <si>
    <t>INV0482</t>
  </si>
  <si>
    <t>INV0483</t>
  </si>
  <si>
    <t>INV0484</t>
  </si>
  <si>
    <t>INV0485</t>
  </si>
  <si>
    <t>INV0486</t>
  </si>
  <si>
    <t>INV0487</t>
  </si>
  <si>
    <t>INV0488</t>
  </si>
  <si>
    <t>INV0489</t>
  </si>
  <si>
    <t>INV0490</t>
  </si>
  <si>
    <t>INV0491</t>
  </si>
  <si>
    <t>INV0492</t>
  </si>
  <si>
    <t>INV0493</t>
  </si>
  <si>
    <t>INV0494</t>
  </si>
  <si>
    <t>INV0495</t>
  </si>
  <si>
    <t>INV0496</t>
  </si>
  <si>
    <t>INV0497</t>
  </si>
  <si>
    <t>INV0498</t>
  </si>
  <si>
    <t>INV0499</t>
  </si>
  <si>
    <t>INV0500</t>
  </si>
  <si>
    <t>INV0501</t>
  </si>
  <si>
    <t>INV0502</t>
  </si>
  <si>
    <t>INV0503</t>
  </si>
  <si>
    <t>INV0504</t>
  </si>
  <si>
    <t>INV0505</t>
  </si>
  <si>
    <t>INV0506</t>
  </si>
  <si>
    <t>INV0507</t>
  </si>
  <si>
    <t>INV0508</t>
  </si>
  <si>
    <t>INV0509</t>
  </si>
  <si>
    <t>INV0510</t>
  </si>
  <si>
    <t>INV0511</t>
  </si>
  <si>
    <t>INV0512</t>
  </si>
  <si>
    <t>INV0513</t>
  </si>
  <si>
    <t>INV0514</t>
  </si>
  <si>
    <t>INV0515</t>
  </si>
  <si>
    <t>INV0516</t>
  </si>
  <si>
    <t>INV0517</t>
  </si>
  <si>
    <t>INV0518</t>
  </si>
  <si>
    <t>INV0519</t>
  </si>
  <si>
    <t>INV0520</t>
  </si>
  <si>
    <t>INV0521</t>
  </si>
  <si>
    <t>INV0522</t>
  </si>
  <si>
    <t>INV0523</t>
  </si>
  <si>
    <t>INV0524</t>
  </si>
  <si>
    <t>INV0525</t>
  </si>
  <si>
    <t>INV0526</t>
  </si>
  <si>
    <t>INV0527</t>
  </si>
  <si>
    <t>INV0528</t>
  </si>
  <si>
    <t>INV0529</t>
  </si>
  <si>
    <t>INV0530</t>
  </si>
  <si>
    <t>INV0531</t>
  </si>
  <si>
    <t>INV0532</t>
  </si>
  <si>
    <t>INV0533</t>
  </si>
  <si>
    <t>INV0534</t>
  </si>
  <si>
    <t>INV0535</t>
  </si>
  <si>
    <t>INV0536</t>
  </si>
  <si>
    <t>INV0537</t>
  </si>
  <si>
    <t>INV0538</t>
  </si>
  <si>
    <t>INV0539</t>
  </si>
  <si>
    <t>INV0540</t>
  </si>
  <si>
    <t>INV0541</t>
  </si>
  <si>
    <t>INV0542</t>
  </si>
  <si>
    <t>INV0543</t>
  </si>
  <si>
    <t>INV0544</t>
  </si>
  <si>
    <t>INV0545</t>
  </si>
  <si>
    <t>INV0546</t>
  </si>
  <si>
    <t>INV0547</t>
  </si>
  <si>
    <t>INV0548</t>
  </si>
  <si>
    <t>INV0549</t>
  </si>
  <si>
    <t>INV0550</t>
  </si>
  <si>
    <t>INV0551</t>
  </si>
  <si>
    <t>INV0552</t>
  </si>
  <si>
    <t>INV0553</t>
  </si>
  <si>
    <t>INV0554</t>
  </si>
  <si>
    <t>INV0555</t>
  </si>
  <si>
    <t>INV0556</t>
  </si>
  <si>
    <t>INV0557</t>
  </si>
  <si>
    <t>INV0558</t>
  </si>
  <si>
    <t>INV0559</t>
  </si>
  <si>
    <t>INV0560</t>
  </si>
  <si>
    <t>INV0561</t>
  </si>
  <si>
    <t>INV0562</t>
  </si>
  <si>
    <t>INV0563</t>
  </si>
  <si>
    <t>INV0564</t>
  </si>
  <si>
    <t>INV0565</t>
  </si>
  <si>
    <t>INV0566</t>
  </si>
  <si>
    <t>INV0567</t>
  </si>
  <si>
    <t>INV0568</t>
  </si>
  <si>
    <t>INV0569</t>
  </si>
  <si>
    <t>INV0570</t>
  </si>
  <si>
    <t>INV0571</t>
  </si>
  <si>
    <t>INV0572</t>
  </si>
  <si>
    <t>INV0573</t>
  </si>
  <si>
    <t>INV0574</t>
  </si>
  <si>
    <t>INV0575</t>
  </si>
  <si>
    <t>INV0576</t>
  </si>
  <si>
    <t>INV0577</t>
  </si>
  <si>
    <t>INV0578</t>
  </si>
  <si>
    <t>INV0579</t>
  </si>
  <si>
    <t>INV0580</t>
  </si>
  <si>
    <t>INV0581</t>
  </si>
  <si>
    <t>INV0582</t>
  </si>
  <si>
    <t>INV0583</t>
  </si>
  <si>
    <t>INV0584</t>
  </si>
  <si>
    <t>INV0585</t>
  </si>
  <si>
    <t>INV0586</t>
  </si>
  <si>
    <t>INV0587</t>
  </si>
  <si>
    <t>INV0588</t>
  </si>
  <si>
    <t>INV0589</t>
  </si>
  <si>
    <t>INV0590</t>
  </si>
  <si>
    <t>INV0591</t>
  </si>
  <si>
    <t>INV0592</t>
  </si>
  <si>
    <t>INV0593</t>
  </si>
  <si>
    <t>INV0594</t>
  </si>
  <si>
    <t>INV0595</t>
  </si>
  <si>
    <t>INV0596</t>
  </si>
  <si>
    <t>INV0597</t>
  </si>
  <si>
    <t>INV0598</t>
  </si>
  <si>
    <t>INV0599</t>
  </si>
  <si>
    <t>INV0600</t>
  </si>
  <si>
    <t>INV0601</t>
  </si>
  <si>
    <t>INV0602</t>
  </si>
  <si>
    <t>INV0603</t>
  </si>
  <si>
    <t>INV0604</t>
  </si>
  <si>
    <t>INV0605</t>
  </si>
  <si>
    <t>INV0606</t>
  </si>
  <si>
    <t>INV0607</t>
  </si>
  <si>
    <t>INV0608</t>
  </si>
  <si>
    <t>INV0609</t>
  </si>
  <si>
    <t>INV0610</t>
  </si>
  <si>
    <t>INV0611</t>
  </si>
  <si>
    <t>INV0612</t>
  </si>
  <si>
    <t>INV0613</t>
  </si>
  <si>
    <t>INV0614</t>
  </si>
  <si>
    <t>INV0615</t>
  </si>
  <si>
    <t>INV0616</t>
  </si>
  <si>
    <t>INV0617</t>
  </si>
  <si>
    <t>INV0618</t>
  </si>
  <si>
    <t>INV0619</t>
  </si>
  <si>
    <t>INV0620</t>
  </si>
  <si>
    <t>INV0621</t>
  </si>
  <si>
    <t>INV0622</t>
  </si>
  <si>
    <t>INV0623</t>
  </si>
  <si>
    <t>INV0624</t>
  </si>
  <si>
    <t>INV0625</t>
  </si>
  <si>
    <t>INV0626</t>
  </si>
  <si>
    <t>INV0627</t>
  </si>
  <si>
    <t>INV0628</t>
  </si>
  <si>
    <t>INV0629</t>
  </si>
  <si>
    <t>INV0630</t>
  </si>
  <si>
    <t>INV0631</t>
  </si>
  <si>
    <t>INV0632</t>
  </si>
  <si>
    <t>INV0633</t>
  </si>
  <si>
    <t>INV0634</t>
  </si>
  <si>
    <t>INV0635</t>
  </si>
  <si>
    <t>INV0636</t>
  </si>
  <si>
    <t>INV0637</t>
  </si>
  <si>
    <t>INV0638</t>
  </si>
  <si>
    <t>INV0639</t>
  </si>
  <si>
    <t>INV0640</t>
  </si>
  <si>
    <t>INV0641</t>
  </si>
  <si>
    <t>INV0642</t>
  </si>
  <si>
    <t>INV0643</t>
  </si>
  <si>
    <t>INV0644</t>
  </si>
  <si>
    <t>INV0645</t>
  </si>
  <si>
    <t>INV0646</t>
  </si>
  <si>
    <t>INV0647</t>
  </si>
  <si>
    <t>INV0648</t>
  </si>
  <si>
    <t>INV0649</t>
  </si>
  <si>
    <t>INV0650</t>
  </si>
  <si>
    <t>INV0651</t>
  </si>
  <si>
    <t>INV0652</t>
  </si>
  <si>
    <t>INV0653</t>
  </si>
  <si>
    <t>INV0654</t>
  </si>
  <si>
    <t>INV0655</t>
  </si>
  <si>
    <t>INV0656</t>
  </si>
  <si>
    <t>INV0657</t>
  </si>
  <si>
    <t>INV0658</t>
  </si>
  <si>
    <t>INV0659</t>
  </si>
  <si>
    <t>INV0660</t>
  </si>
  <si>
    <t>INV0661</t>
  </si>
  <si>
    <t>INV0662</t>
  </si>
  <si>
    <t>INV0663</t>
  </si>
  <si>
    <t>INV0664</t>
  </si>
  <si>
    <t>INV0665</t>
  </si>
  <si>
    <t>INV0666</t>
  </si>
  <si>
    <t>INV0667</t>
  </si>
  <si>
    <t>INV0668</t>
  </si>
  <si>
    <t>INV0669</t>
  </si>
  <si>
    <t>INV0670</t>
  </si>
  <si>
    <t>INV0671</t>
  </si>
  <si>
    <t>INV0672</t>
  </si>
  <si>
    <t>INV0673</t>
  </si>
  <si>
    <t>INV0674</t>
  </si>
  <si>
    <t>INV0675</t>
  </si>
  <si>
    <t>INV0676</t>
  </si>
  <si>
    <t>INV0677</t>
  </si>
  <si>
    <t>INV0678</t>
  </si>
  <si>
    <t>INV0679</t>
  </si>
  <si>
    <t>INV0680</t>
  </si>
  <si>
    <t>INV0681</t>
  </si>
  <si>
    <t>INV0682</t>
  </si>
  <si>
    <t>INV0683</t>
  </si>
  <si>
    <t>INV0684</t>
  </si>
  <si>
    <t>INV0685</t>
  </si>
  <si>
    <t>INV0686</t>
  </si>
  <si>
    <t>INV0687</t>
  </si>
  <si>
    <t>INV0688</t>
  </si>
  <si>
    <t>INV0689</t>
  </si>
  <si>
    <t>INV0690</t>
  </si>
  <si>
    <t>INV0691</t>
  </si>
  <si>
    <t>INV0692</t>
  </si>
  <si>
    <t>INV0693</t>
  </si>
  <si>
    <t>INV0694</t>
  </si>
  <si>
    <t>INV0695</t>
  </si>
  <si>
    <t>INV0696</t>
  </si>
  <si>
    <t>INV0697</t>
  </si>
  <si>
    <t>INV0698</t>
  </si>
  <si>
    <t>INV0699</t>
  </si>
  <si>
    <t>INV0700</t>
  </si>
  <si>
    <t>INV0701</t>
  </si>
  <si>
    <t>INV0702</t>
  </si>
  <si>
    <t>INV0703</t>
  </si>
  <si>
    <t>INV0704</t>
  </si>
  <si>
    <t>INV0705</t>
  </si>
  <si>
    <t>INV0706</t>
  </si>
  <si>
    <t>INV0707</t>
  </si>
  <si>
    <t>INV0708</t>
  </si>
  <si>
    <t>INV0709</t>
  </si>
  <si>
    <t>INV0710</t>
  </si>
  <si>
    <t>INV0711</t>
  </si>
  <si>
    <t>INV0712</t>
  </si>
  <si>
    <t>INV0713</t>
  </si>
  <si>
    <t>INV0714</t>
  </si>
  <si>
    <t>INV0715</t>
  </si>
  <si>
    <t>INV0716</t>
  </si>
  <si>
    <t>INV0717</t>
  </si>
  <si>
    <t>INV0718</t>
  </si>
  <si>
    <t>INV0719</t>
  </si>
  <si>
    <t>INV0720</t>
  </si>
  <si>
    <t>INV0721</t>
  </si>
  <si>
    <t>INV0722</t>
  </si>
  <si>
    <t>INV0723</t>
  </si>
  <si>
    <t>INV0724</t>
  </si>
  <si>
    <t>INV0725</t>
  </si>
  <si>
    <t>INV0726</t>
  </si>
  <si>
    <t>INV0727</t>
  </si>
  <si>
    <t>INV0728</t>
  </si>
  <si>
    <t>INV0729</t>
  </si>
  <si>
    <t>INV0730</t>
  </si>
  <si>
    <t>INV0731</t>
  </si>
  <si>
    <t>INV0732</t>
  </si>
  <si>
    <t>INV0733</t>
  </si>
  <si>
    <t>INV0734</t>
  </si>
  <si>
    <t>INV0735</t>
  </si>
  <si>
    <t>INV0736</t>
  </si>
  <si>
    <t>INV0737</t>
  </si>
  <si>
    <t>INV0738</t>
  </si>
  <si>
    <t>INV0739</t>
  </si>
  <si>
    <t>INV0740</t>
  </si>
  <si>
    <t>INV0741</t>
  </si>
  <si>
    <t>INV0742</t>
  </si>
  <si>
    <t>INV0743</t>
  </si>
  <si>
    <t>INV0744</t>
  </si>
  <si>
    <t>INV0745</t>
  </si>
  <si>
    <t>INV0746</t>
  </si>
  <si>
    <t>INV0747</t>
  </si>
  <si>
    <t>INV0748</t>
  </si>
  <si>
    <t>INV0749</t>
  </si>
  <si>
    <t>INV0750</t>
  </si>
  <si>
    <t>INV0751</t>
  </si>
  <si>
    <t>INV0752</t>
  </si>
  <si>
    <t>INV0753</t>
  </si>
  <si>
    <t>INV0754</t>
  </si>
  <si>
    <t>INV0755</t>
  </si>
  <si>
    <t>INV0756</t>
  </si>
  <si>
    <t>INV0757</t>
  </si>
  <si>
    <t>INV0758</t>
  </si>
  <si>
    <t>INV0759</t>
  </si>
  <si>
    <t>INV0760</t>
  </si>
  <si>
    <t>INV0761</t>
  </si>
  <si>
    <t>INV0762</t>
  </si>
  <si>
    <t>INV0763</t>
  </si>
  <si>
    <t>INV0764</t>
  </si>
  <si>
    <t>INV0765</t>
  </si>
  <si>
    <t>INV0766</t>
  </si>
  <si>
    <t>INV0767</t>
  </si>
  <si>
    <t>INV0768</t>
  </si>
  <si>
    <t>INV0769</t>
  </si>
  <si>
    <t>INV0770</t>
  </si>
  <si>
    <t>INV0771</t>
  </si>
  <si>
    <t>INV0772</t>
  </si>
  <si>
    <t>INV0773</t>
  </si>
  <si>
    <t>INV0774</t>
  </si>
  <si>
    <t>INV0775</t>
  </si>
  <si>
    <t>INV0776</t>
  </si>
  <si>
    <t>INV0777</t>
  </si>
  <si>
    <t>INV0778</t>
  </si>
  <si>
    <t>INV0779</t>
  </si>
  <si>
    <t>INV0780</t>
  </si>
  <si>
    <t>INV0781</t>
  </si>
  <si>
    <t>INV0782</t>
  </si>
  <si>
    <t>INV0783</t>
  </si>
  <si>
    <t>INV0784</t>
  </si>
  <si>
    <t>INV0785</t>
  </si>
  <si>
    <t>INV0786</t>
  </si>
  <si>
    <t>INV0787</t>
  </si>
  <si>
    <t>INV0788</t>
  </si>
  <si>
    <t>INV0789</t>
  </si>
  <si>
    <t>INV0790</t>
  </si>
  <si>
    <t>INV0791</t>
  </si>
  <si>
    <t>INV0792</t>
  </si>
  <si>
    <t>INV0793</t>
  </si>
  <si>
    <t>INV0794</t>
  </si>
  <si>
    <t>INV0795</t>
  </si>
  <si>
    <t>INV0796</t>
  </si>
  <si>
    <t>INV0797</t>
  </si>
  <si>
    <t>INV0798</t>
  </si>
  <si>
    <t>INV0799</t>
  </si>
  <si>
    <t>INV0800</t>
  </si>
  <si>
    <t>INV0801</t>
  </si>
  <si>
    <t>INV0802</t>
  </si>
  <si>
    <t>INV0803</t>
  </si>
  <si>
    <t>INV0804</t>
  </si>
  <si>
    <t>INV0805</t>
  </si>
  <si>
    <t>INV0806</t>
  </si>
  <si>
    <t>INV0807</t>
  </si>
  <si>
    <t>INV0808</t>
  </si>
  <si>
    <t>INV0809</t>
  </si>
  <si>
    <t>INV0810</t>
  </si>
  <si>
    <t>INV0811</t>
  </si>
  <si>
    <t>INV0812</t>
  </si>
  <si>
    <t>INV0813</t>
  </si>
  <si>
    <t>INV0814</t>
  </si>
  <si>
    <t>INV0815</t>
  </si>
  <si>
    <t>INV0816</t>
  </si>
  <si>
    <t>INV0817</t>
  </si>
  <si>
    <t>INV0818</t>
  </si>
  <si>
    <t>INV0819</t>
  </si>
  <si>
    <t>INV0820</t>
  </si>
  <si>
    <t>INV0821</t>
  </si>
  <si>
    <t>INV0822</t>
  </si>
  <si>
    <t>INV0823</t>
  </si>
  <si>
    <t>INV0824</t>
  </si>
  <si>
    <t>INV0825</t>
  </si>
  <si>
    <t>INV0826</t>
  </si>
  <si>
    <t>INV0827</t>
  </si>
  <si>
    <t>INV0828</t>
  </si>
  <si>
    <t>INV0829</t>
  </si>
  <si>
    <t>INV0830</t>
  </si>
  <si>
    <t>INV0831</t>
  </si>
  <si>
    <t>INV0832</t>
  </si>
  <si>
    <t>INV0833</t>
  </si>
  <si>
    <t>INV0834</t>
  </si>
  <si>
    <t>INV0835</t>
  </si>
  <si>
    <t>INV0836</t>
  </si>
  <si>
    <t>INV0837</t>
  </si>
  <si>
    <t>INV0838</t>
  </si>
  <si>
    <t>INV0839</t>
  </si>
  <si>
    <t>INV0840</t>
  </si>
  <si>
    <t>INV0841</t>
  </si>
  <si>
    <t>INV0842</t>
  </si>
  <si>
    <t>INV0843</t>
  </si>
  <si>
    <t>INV0844</t>
  </si>
  <si>
    <t>INV0845</t>
  </si>
  <si>
    <t>INV0846</t>
  </si>
  <si>
    <t>INV0847</t>
  </si>
  <si>
    <t>INV0848</t>
  </si>
  <si>
    <t>INV0849</t>
  </si>
  <si>
    <t>INV0850</t>
  </si>
  <si>
    <t>INV0851</t>
  </si>
  <si>
    <t>INV0852</t>
  </si>
  <si>
    <t>INV0853</t>
  </si>
  <si>
    <t>INV0854</t>
  </si>
  <si>
    <t>INV0855</t>
  </si>
  <si>
    <t>INV0856</t>
  </si>
  <si>
    <t>INV0857</t>
  </si>
  <si>
    <t>INV0858</t>
  </si>
  <si>
    <t>INV0859</t>
  </si>
  <si>
    <t>INV0860</t>
  </si>
  <si>
    <t>INV0861</t>
  </si>
  <si>
    <t>INV0862</t>
  </si>
  <si>
    <t>INV0863</t>
  </si>
  <si>
    <t>INV0864</t>
  </si>
  <si>
    <t>INV0865</t>
  </si>
  <si>
    <t>INV0866</t>
  </si>
  <si>
    <t>INV0867</t>
  </si>
  <si>
    <t>INV0868</t>
  </si>
  <si>
    <t>INV0869</t>
  </si>
  <si>
    <t>INV0870</t>
  </si>
  <si>
    <t>INV0871</t>
  </si>
  <si>
    <t>INV0872</t>
  </si>
  <si>
    <t>INV0873</t>
  </si>
  <si>
    <t>INV0874</t>
  </si>
  <si>
    <t>INV0875</t>
  </si>
  <si>
    <t>INV0876</t>
  </si>
  <si>
    <t>INV0877</t>
  </si>
  <si>
    <t>INV0878</t>
  </si>
  <si>
    <t>INV0879</t>
  </si>
  <si>
    <t>INV0880</t>
  </si>
  <si>
    <t>INV0881</t>
  </si>
  <si>
    <t>INV0882</t>
  </si>
  <si>
    <t>INV0883</t>
  </si>
  <si>
    <t>INV0884</t>
  </si>
  <si>
    <t>INV0885</t>
  </si>
  <si>
    <t>INV0886</t>
  </si>
  <si>
    <t>INV0887</t>
  </si>
  <si>
    <t>INV0888</t>
  </si>
  <si>
    <t>INV0889</t>
  </si>
  <si>
    <t>INV0890</t>
  </si>
  <si>
    <t>INV0891</t>
  </si>
  <si>
    <t>INV0892</t>
  </si>
  <si>
    <t>INV0893</t>
  </si>
  <si>
    <t>INV0894</t>
  </si>
  <si>
    <t>INV0895</t>
  </si>
  <si>
    <t>INV0896</t>
  </si>
  <si>
    <t>INV0897</t>
  </si>
  <si>
    <t>INV0898</t>
  </si>
  <si>
    <t>INV0899</t>
  </si>
  <si>
    <t>INV0900</t>
  </si>
  <si>
    <t>INV0901</t>
  </si>
  <si>
    <t>INV0902</t>
  </si>
  <si>
    <t>INV0903</t>
  </si>
  <si>
    <t>INV0904</t>
  </si>
  <si>
    <t>INV0905</t>
  </si>
  <si>
    <t>INV0906</t>
  </si>
  <si>
    <t>INV0907</t>
  </si>
  <si>
    <t>INV0908</t>
  </si>
  <si>
    <t>INV0909</t>
  </si>
  <si>
    <t>INV0910</t>
  </si>
  <si>
    <t>INV0911</t>
  </si>
  <si>
    <t>INV0912</t>
  </si>
  <si>
    <t>INV0913</t>
  </si>
  <si>
    <t>INV0914</t>
  </si>
  <si>
    <t>INV0915</t>
  </si>
  <si>
    <t>INV0916</t>
  </si>
  <si>
    <t>INV0917</t>
  </si>
  <si>
    <t>INV0918</t>
  </si>
  <si>
    <t>INV0919</t>
  </si>
  <si>
    <t>INV0920</t>
  </si>
  <si>
    <t>INV0921</t>
  </si>
  <si>
    <t>INV0922</t>
  </si>
  <si>
    <t>INV0923</t>
  </si>
  <si>
    <t>INV0924</t>
  </si>
  <si>
    <t>INV0925</t>
  </si>
  <si>
    <t>INV0926</t>
  </si>
  <si>
    <t>INV0927</t>
  </si>
  <si>
    <t>INV0928</t>
  </si>
  <si>
    <t>INV0929</t>
  </si>
  <si>
    <t>INV0930</t>
  </si>
  <si>
    <t>INV0931</t>
  </si>
  <si>
    <t>INV0932</t>
  </si>
  <si>
    <t>INV0933</t>
  </si>
  <si>
    <t>INV0934</t>
  </si>
  <si>
    <t>INV0935</t>
  </si>
  <si>
    <t>INV0936</t>
  </si>
  <si>
    <t>INV0937</t>
  </si>
  <si>
    <t>INV0938</t>
  </si>
  <si>
    <t>INV0939</t>
  </si>
  <si>
    <t>INV0940</t>
  </si>
  <si>
    <t>INV0941</t>
  </si>
  <si>
    <t>INV0942</t>
  </si>
  <si>
    <t>INV0943</t>
  </si>
  <si>
    <t>INV0944</t>
  </si>
  <si>
    <t>INV0945</t>
  </si>
  <si>
    <t>INV0946</t>
  </si>
  <si>
    <t>INV0947</t>
  </si>
  <si>
    <t>INV0948</t>
  </si>
  <si>
    <t>INV0949</t>
  </si>
  <si>
    <t>INV0950</t>
  </si>
  <si>
    <t>INV0951</t>
  </si>
  <si>
    <t>INV0952</t>
  </si>
  <si>
    <t>INV0953</t>
  </si>
  <si>
    <t>INV0954</t>
  </si>
  <si>
    <t>INV0955</t>
  </si>
  <si>
    <t>INV0956</t>
  </si>
  <si>
    <t>INV0957</t>
  </si>
  <si>
    <t>INV0958</t>
  </si>
  <si>
    <t>INV0959</t>
  </si>
  <si>
    <t>INV0960</t>
  </si>
  <si>
    <t>INV0961</t>
  </si>
  <si>
    <t>INV0962</t>
  </si>
  <si>
    <t>INV0963</t>
  </si>
  <si>
    <t>INV0964</t>
  </si>
  <si>
    <t>INV0965</t>
  </si>
  <si>
    <t>INV0966</t>
  </si>
  <si>
    <t>INV0967</t>
  </si>
  <si>
    <t>INV0968</t>
  </si>
  <si>
    <t>INV0969</t>
  </si>
  <si>
    <t>INV0970</t>
  </si>
  <si>
    <t>INV0971</t>
  </si>
  <si>
    <t>INV0972</t>
  </si>
  <si>
    <t>INV0973</t>
  </si>
  <si>
    <t>INV0974</t>
  </si>
  <si>
    <t>INV0975</t>
  </si>
  <si>
    <t>INV0976</t>
  </si>
  <si>
    <t>INV0977</t>
  </si>
  <si>
    <t>INV0978</t>
  </si>
  <si>
    <t>INV0979</t>
  </si>
  <si>
    <t>INV0980</t>
  </si>
  <si>
    <t>Quantity</t>
  </si>
  <si>
    <t>Price</t>
  </si>
  <si>
    <t>Suppl1</t>
  </si>
  <si>
    <t>Suppl2</t>
  </si>
  <si>
    <t>Suppl3</t>
  </si>
  <si>
    <t>Suppl4</t>
  </si>
  <si>
    <t>Suppl5</t>
  </si>
  <si>
    <t>Suppl6</t>
  </si>
  <si>
    <t>Suppl7</t>
  </si>
  <si>
    <t>Cost_client</t>
  </si>
  <si>
    <t>PriceSuppl1</t>
  </si>
  <si>
    <t>PriceSuppl2</t>
  </si>
  <si>
    <t>PriceSuppl3</t>
  </si>
  <si>
    <t>PriceSuppl4</t>
  </si>
  <si>
    <t>PriceSuppl5</t>
  </si>
  <si>
    <t>PriceSuppl6</t>
  </si>
  <si>
    <t>PriceSuppl7</t>
  </si>
  <si>
    <t>INV0991</t>
  </si>
  <si>
    <t>INV0990</t>
  </si>
  <si>
    <t>INV0989</t>
  </si>
  <si>
    <t>INV0988</t>
  </si>
  <si>
    <t>INV0987</t>
  </si>
  <si>
    <t>INV0986</t>
  </si>
  <si>
    <t>INV0985</t>
  </si>
  <si>
    <t>INV0984</t>
  </si>
  <si>
    <t>INV0983</t>
  </si>
  <si>
    <t>INV0982</t>
  </si>
  <si>
    <t>INV0981</t>
  </si>
  <si>
    <t>INV0999</t>
  </si>
  <si>
    <t>INV0998</t>
  </si>
  <si>
    <t>INV0997</t>
  </si>
  <si>
    <t>INV0996</t>
  </si>
  <si>
    <t>INV0995</t>
  </si>
  <si>
    <t>INV0994</t>
  </si>
  <si>
    <t>INV0993</t>
  </si>
  <si>
    <t>INV0992</t>
  </si>
  <si>
    <t>Consultation</t>
  </si>
  <si>
    <t>Supplement-</t>
  </si>
  <si>
    <t>Total(Suppl)</t>
  </si>
  <si>
    <t>Total(Suppl+Consultation)</t>
  </si>
  <si>
    <t>Nappi-code</t>
  </si>
  <si>
    <t>INVOICE</t>
  </si>
  <si>
    <t>Date:</t>
  </si>
  <si>
    <t>Alt Health</t>
  </si>
  <si>
    <t>Roodepoort</t>
  </si>
  <si>
    <t>Gauteng</t>
  </si>
  <si>
    <t>16 Coppledrive Avenue</t>
  </si>
  <si>
    <t>1724</t>
  </si>
  <si>
    <t>INV NUMBER:</t>
  </si>
  <si>
    <t>Client Id:</t>
  </si>
  <si>
    <t>Consulation Fee:</t>
  </si>
  <si>
    <t>Supplements:</t>
  </si>
  <si>
    <t>Supplement Name</t>
  </si>
  <si>
    <t>Account number:</t>
  </si>
  <si>
    <t>Mr Casey Millan (Alt Health Practitioner)</t>
  </si>
  <si>
    <t>INV01000</t>
  </si>
  <si>
    <t>INV01001</t>
  </si>
  <si>
    <t>INV01002</t>
  </si>
  <si>
    <t>INV01003</t>
  </si>
  <si>
    <t>INV01004</t>
  </si>
  <si>
    <t>INV01005</t>
  </si>
  <si>
    <t>INV01006</t>
  </si>
  <si>
    <t>INV01007</t>
  </si>
  <si>
    <t>INV01008</t>
  </si>
  <si>
    <t>INV01009</t>
  </si>
  <si>
    <t>INV01010</t>
  </si>
  <si>
    <t>INV01011</t>
  </si>
  <si>
    <t>INV01012</t>
  </si>
  <si>
    <t>INV01013</t>
  </si>
  <si>
    <t>INV01014</t>
  </si>
  <si>
    <t>INV01015</t>
  </si>
  <si>
    <t>INV01016</t>
  </si>
  <si>
    <t>INV01017</t>
  </si>
  <si>
    <t>INV01018</t>
  </si>
  <si>
    <t>INV01019</t>
  </si>
  <si>
    <t>INV01020</t>
  </si>
  <si>
    <t>INV01021</t>
  </si>
  <si>
    <t>INV01022</t>
  </si>
  <si>
    <t>INV01023</t>
  </si>
  <si>
    <t>INV01024</t>
  </si>
  <si>
    <t>INV01025</t>
  </si>
  <si>
    <t>INV01026</t>
  </si>
  <si>
    <t>INV01027</t>
  </si>
  <si>
    <t>INV01028</t>
  </si>
  <si>
    <t>INV01029</t>
  </si>
  <si>
    <t>INV01030</t>
  </si>
  <si>
    <t>INV01031</t>
  </si>
  <si>
    <t>INV01032</t>
  </si>
  <si>
    <t>INV01033</t>
  </si>
  <si>
    <t>INV01034</t>
  </si>
  <si>
    <t>INV01035</t>
  </si>
  <si>
    <t>INV01036</t>
  </si>
  <si>
    <t>INV01037</t>
  </si>
  <si>
    <t>INV01038</t>
  </si>
  <si>
    <t>INV01039</t>
  </si>
  <si>
    <t>INV01040</t>
  </si>
  <si>
    <t>INV01041</t>
  </si>
  <si>
    <t>INV01042</t>
  </si>
  <si>
    <t>INV01043</t>
  </si>
  <si>
    <t>INV01044</t>
  </si>
  <si>
    <t>INV01045</t>
  </si>
  <si>
    <t>INV01046</t>
  </si>
  <si>
    <t>INV01047</t>
  </si>
  <si>
    <t>INV01048</t>
  </si>
  <si>
    <t>INV01049</t>
  </si>
  <si>
    <t>INV01050</t>
  </si>
  <si>
    <t>INV01051</t>
  </si>
  <si>
    <t>INV01052</t>
  </si>
  <si>
    <t>INV01053</t>
  </si>
  <si>
    <t>INV01054</t>
  </si>
  <si>
    <t>INV01055</t>
  </si>
  <si>
    <t>INV01056</t>
  </si>
  <si>
    <t>INV01057</t>
  </si>
  <si>
    <t>INV01058</t>
  </si>
  <si>
    <t>INV01059</t>
  </si>
  <si>
    <t>INV01060</t>
  </si>
  <si>
    <t>INV01061</t>
  </si>
  <si>
    <t>INV01062</t>
  </si>
  <si>
    <t>INV01063</t>
  </si>
  <si>
    <t>INV01064</t>
  </si>
  <si>
    <t>INV01065</t>
  </si>
  <si>
    <t>INV01066</t>
  </si>
  <si>
    <t>INV01067</t>
  </si>
  <si>
    <t>INV01068</t>
  </si>
  <si>
    <t>INV01069</t>
  </si>
  <si>
    <t>INV01070</t>
  </si>
  <si>
    <t>INV01071</t>
  </si>
  <si>
    <t>INV01072</t>
  </si>
  <si>
    <t>INV01073</t>
  </si>
  <si>
    <t>INV01074</t>
  </si>
  <si>
    <t>INV01075</t>
  </si>
  <si>
    <t>INV01076</t>
  </si>
  <si>
    <t>INV01077</t>
  </si>
  <si>
    <t>INV01078</t>
  </si>
  <si>
    <t>INV01079</t>
  </si>
  <si>
    <t>INV01080</t>
  </si>
  <si>
    <t>INV01081</t>
  </si>
  <si>
    <t>INV01082</t>
  </si>
  <si>
    <t>INV01083</t>
  </si>
  <si>
    <t>INV01084</t>
  </si>
  <si>
    <t>INV01085</t>
  </si>
  <si>
    <t>INV01086</t>
  </si>
  <si>
    <t>INV01087</t>
  </si>
  <si>
    <t>INV01088</t>
  </si>
  <si>
    <t>INV01089</t>
  </si>
  <si>
    <t>INV01090</t>
  </si>
  <si>
    <t>INV01091</t>
  </si>
  <si>
    <t>INV01092</t>
  </si>
  <si>
    <t>INV01093</t>
  </si>
  <si>
    <t>INV01094</t>
  </si>
  <si>
    <t>INV01095</t>
  </si>
  <si>
    <t>INV01096</t>
  </si>
  <si>
    <t>INV01097</t>
  </si>
  <si>
    <t>INV01098</t>
  </si>
  <si>
    <t>INV01099</t>
  </si>
  <si>
    <t>INV01100</t>
  </si>
  <si>
    <t>INV01101</t>
  </si>
  <si>
    <t>INV01102</t>
  </si>
  <si>
    <t>INV01103</t>
  </si>
  <si>
    <t>INV01104</t>
  </si>
  <si>
    <t>INV01105</t>
  </si>
  <si>
    <t>INV01106</t>
  </si>
  <si>
    <t>INV01107</t>
  </si>
  <si>
    <t>INV01108</t>
  </si>
  <si>
    <t>INV01109</t>
  </si>
  <si>
    <t>INV01110</t>
  </si>
  <si>
    <t>INV01111</t>
  </si>
  <si>
    <t>INV01112</t>
  </si>
  <si>
    <t>INV01113</t>
  </si>
  <si>
    <t>INV01114</t>
  </si>
  <si>
    <t>INV01115</t>
  </si>
  <si>
    <t>INV01116</t>
  </si>
  <si>
    <t>INV01117</t>
  </si>
  <si>
    <t>INV01118</t>
  </si>
  <si>
    <t>INV01119</t>
  </si>
  <si>
    <t>INV01120</t>
  </si>
  <si>
    <t>INV01121</t>
  </si>
  <si>
    <t>INV01122</t>
  </si>
  <si>
    <t>INV01123</t>
  </si>
  <si>
    <t>INV01124</t>
  </si>
  <si>
    <t>INV01125</t>
  </si>
  <si>
    <t>INV01126</t>
  </si>
  <si>
    <t>INV01127</t>
  </si>
  <si>
    <t>INV01128</t>
  </si>
  <si>
    <t>INV01129</t>
  </si>
  <si>
    <t>INV01130</t>
  </si>
  <si>
    <t>INV01131</t>
  </si>
  <si>
    <t>INV01132</t>
  </si>
  <si>
    <t>INV01133</t>
  </si>
  <si>
    <t>INV01134</t>
  </si>
  <si>
    <t>INV01135</t>
  </si>
  <si>
    <t>INV01136</t>
  </si>
  <si>
    <t>INV01137</t>
  </si>
  <si>
    <t>INV01138</t>
  </si>
  <si>
    <t>INV01139</t>
  </si>
  <si>
    <t>INV01140</t>
  </si>
  <si>
    <t>INV01141</t>
  </si>
  <si>
    <t>INV01142</t>
  </si>
  <si>
    <t>INV01143</t>
  </si>
  <si>
    <t>INV01144</t>
  </si>
  <si>
    <t>INV01145</t>
  </si>
  <si>
    <t>INV01146</t>
  </si>
  <si>
    <t>INV01147</t>
  </si>
  <si>
    <t>INV01148</t>
  </si>
  <si>
    <t>INV01149</t>
  </si>
  <si>
    <t>INV01150</t>
  </si>
  <si>
    <t>INV01151</t>
  </si>
  <si>
    <t>INV01152</t>
  </si>
  <si>
    <t>INV01153</t>
  </si>
  <si>
    <t>INV01154</t>
  </si>
  <si>
    <t>INV01155</t>
  </si>
  <si>
    <t>INV01156</t>
  </si>
  <si>
    <t>INV01157</t>
  </si>
  <si>
    <t>INV01158</t>
  </si>
  <si>
    <t>INV01159</t>
  </si>
  <si>
    <t>INV01160</t>
  </si>
  <si>
    <t>INV01161</t>
  </si>
  <si>
    <t>INV01162</t>
  </si>
  <si>
    <t>INV01163</t>
  </si>
  <si>
    <t>INV01164</t>
  </si>
  <si>
    <t>INV01165</t>
  </si>
  <si>
    <t>INV01166</t>
  </si>
  <si>
    <t>INV01167</t>
  </si>
  <si>
    <t>INV01168</t>
  </si>
  <si>
    <t>INV01169</t>
  </si>
  <si>
    <t>INV01170</t>
  </si>
  <si>
    <t>INV01171</t>
  </si>
  <si>
    <t>INV01172</t>
  </si>
  <si>
    <t>INV01173</t>
  </si>
  <si>
    <t>INV01174</t>
  </si>
  <si>
    <t>INV01175</t>
  </si>
  <si>
    <t>INV01176</t>
  </si>
  <si>
    <t>INV01177</t>
  </si>
  <si>
    <t>INV01178</t>
  </si>
  <si>
    <t>INV01179</t>
  </si>
  <si>
    <t>INV01180</t>
  </si>
  <si>
    <t>INV01181</t>
  </si>
  <si>
    <t>INV01182</t>
  </si>
  <si>
    <t>INV01183</t>
  </si>
  <si>
    <t>INV01184</t>
  </si>
  <si>
    <t>INV01185</t>
  </si>
  <si>
    <t>INV01186</t>
  </si>
  <si>
    <t>INV01187</t>
  </si>
  <si>
    <t>INV01188</t>
  </si>
  <si>
    <t>INV01189</t>
  </si>
  <si>
    <t>INV01190</t>
  </si>
  <si>
    <t>INV01191</t>
  </si>
  <si>
    <t>INV01192</t>
  </si>
  <si>
    <t>INV01193</t>
  </si>
  <si>
    <t>INV01194</t>
  </si>
  <si>
    <t>INV01195</t>
  </si>
  <si>
    <t>INV01196</t>
  </si>
  <si>
    <t>INV01197</t>
  </si>
  <si>
    <t>INV01198</t>
  </si>
  <si>
    <t>INV01199</t>
  </si>
  <si>
    <t>INV01200</t>
  </si>
  <si>
    <t>INV01201</t>
  </si>
  <si>
    <t>INV01202</t>
  </si>
  <si>
    <t>INV01203</t>
  </si>
  <si>
    <t>INV01204</t>
  </si>
  <si>
    <t>INV01205</t>
  </si>
  <si>
    <t>INV01206</t>
  </si>
  <si>
    <t>INV01207</t>
  </si>
  <si>
    <t>INV01208</t>
  </si>
  <si>
    <t>INV01209</t>
  </si>
  <si>
    <t>INV01210</t>
  </si>
  <si>
    <t>INV01211</t>
  </si>
  <si>
    <t>INV01212</t>
  </si>
  <si>
    <t>INV01213</t>
  </si>
  <si>
    <t>INV01214</t>
  </si>
  <si>
    <t>INV01215</t>
  </si>
  <si>
    <t>INV01216</t>
  </si>
  <si>
    <t>INV01217</t>
  </si>
  <si>
    <t>INV01218</t>
  </si>
  <si>
    <t>INV01219</t>
  </si>
  <si>
    <t>INV01220</t>
  </si>
  <si>
    <t>INV01221</t>
  </si>
  <si>
    <t>INV01222</t>
  </si>
  <si>
    <t>INV01223</t>
  </si>
  <si>
    <t>INV01224</t>
  </si>
  <si>
    <t>INV01225</t>
  </si>
  <si>
    <t>INV01226</t>
  </si>
  <si>
    <t>INV01227</t>
  </si>
  <si>
    <t>INV01228</t>
  </si>
  <si>
    <t>INV01229</t>
  </si>
  <si>
    <t>INV01230</t>
  </si>
  <si>
    <t>INV01231</t>
  </si>
  <si>
    <t>INV01232</t>
  </si>
  <si>
    <t>INV01233</t>
  </si>
  <si>
    <t>INV01234</t>
  </si>
  <si>
    <t>INV01235</t>
  </si>
  <si>
    <t>INV01236</t>
  </si>
  <si>
    <t>INV01237</t>
  </si>
  <si>
    <t>INV01238</t>
  </si>
  <si>
    <t>INV01239</t>
  </si>
  <si>
    <t>INV01240</t>
  </si>
  <si>
    <t>INV01241</t>
  </si>
  <si>
    <t>INV01242</t>
  </si>
  <si>
    <t>INV01243</t>
  </si>
  <si>
    <t>INV01244</t>
  </si>
  <si>
    <t>INV01245</t>
  </si>
  <si>
    <t>INV01246</t>
  </si>
  <si>
    <t>INV01247</t>
  </si>
  <si>
    <t>INV01248</t>
  </si>
  <si>
    <t>INV01249</t>
  </si>
  <si>
    <t>INV01250</t>
  </si>
  <si>
    <t>INV01251</t>
  </si>
  <si>
    <t>INV01252</t>
  </si>
  <si>
    <t>INV01253</t>
  </si>
  <si>
    <t>INV01254</t>
  </si>
  <si>
    <t>INV01255</t>
  </si>
  <si>
    <t>INV01256</t>
  </si>
  <si>
    <t>INV01257</t>
  </si>
  <si>
    <t>INV01258</t>
  </si>
  <si>
    <t>INV01259</t>
  </si>
  <si>
    <t>INV01260</t>
  </si>
  <si>
    <t>INV01261</t>
  </si>
  <si>
    <t>INV01262</t>
  </si>
  <si>
    <t>INV01263</t>
  </si>
  <si>
    <t>INV01264</t>
  </si>
  <si>
    <t>INV01265</t>
  </si>
  <si>
    <t>INV01266</t>
  </si>
  <si>
    <t>INV01267</t>
  </si>
  <si>
    <t>INV01268</t>
  </si>
  <si>
    <t>INV01269</t>
  </si>
  <si>
    <t>INV01270</t>
  </si>
  <si>
    <t>INV01271</t>
  </si>
  <si>
    <t>INV01272</t>
  </si>
  <si>
    <t>INV01273</t>
  </si>
  <si>
    <t>INV01274</t>
  </si>
  <si>
    <t>INV01275</t>
  </si>
  <si>
    <t>INV01276</t>
  </si>
  <si>
    <t>INV01277</t>
  </si>
  <si>
    <t>INV01278</t>
  </si>
  <si>
    <t>INV01279</t>
  </si>
  <si>
    <t>INV01280</t>
  </si>
  <si>
    <t>INV01281</t>
  </si>
  <si>
    <t>INV01282</t>
  </si>
  <si>
    <t>INV01283</t>
  </si>
  <si>
    <t>INV01284</t>
  </si>
  <si>
    <t>INV01285</t>
  </si>
  <si>
    <t>INV01286</t>
  </si>
  <si>
    <t>INV01287</t>
  </si>
  <si>
    <t>INV01288</t>
  </si>
  <si>
    <t>INV01289</t>
  </si>
  <si>
    <t>INV01290</t>
  </si>
  <si>
    <t>INV01291</t>
  </si>
  <si>
    <t>INV01292</t>
  </si>
  <si>
    <t>INV01293</t>
  </si>
  <si>
    <t>INV01294</t>
  </si>
  <si>
    <t>INV01295</t>
  </si>
  <si>
    <t>INV01296</t>
  </si>
  <si>
    <t>INV01297</t>
  </si>
  <si>
    <t>INV01298</t>
  </si>
  <si>
    <t>INV01299</t>
  </si>
  <si>
    <t>INV01300</t>
  </si>
  <si>
    <t>INV01301</t>
  </si>
  <si>
    <t>INV01302</t>
  </si>
  <si>
    <t>INV01303</t>
  </si>
  <si>
    <t>INV01304</t>
  </si>
  <si>
    <t>INV01305</t>
  </si>
  <si>
    <t>INV01306</t>
  </si>
  <si>
    <t>INV01307</t>
  </si>
  <si>
    <t>INV01308</t>
  </si>
  <si>
    <t>INV01309</t>
  </si>
  <si>
    <t>INV01310</t>
  </si>
  <si>
    <t>INV01311</t>
  </si>
  <si>
    <t>INV01312</t>
  </si>
  <si>
    <t>INV01313</t>
  </si>
  <si>
    <t>INV01314</t>
  </si>
  <si>
    <t>INV01315</t>
  </si>
  <si>
    <t>INV01316</t>
  </si>
  <si>
    <t>INV01317</t>
  </si>
  <si>
    <t>INV01318</t>
  </si>
  <si>
    <t>INV01319</t>
  </si>
  <si>
    <t>INV01320</t>
  </si>
  <si>
    <t>INV01321</t>
  </si>
  <si>
    <t>INV01322</t>
  </si>
  <si>
    <t>INV01323</t>
  </si>
  <si>
    <t>INV01324</t>
  </si>
  <si>
    <t>INV01325</t>
  </si>
  <si>
    <t>INV01326</t>
  </si>
  <si>
    <t>INV01327</t>
  </si>
  <si>
    <t>INV01328</t>
  </si>
  <si>
    <t>INV01329</t>
  </si>
  <si>
    <t>INV01330</t>
  </si>
  <si>
    <t>INV01331</t>
  </si>
  <si>
    <t>INV01332</t>
  </si>
  <si>
    <t>INV01333</t>
  </si>
  <si>
    <t>INV01334</t>
  </si>
  <si>
    <t>INV01335</t>
  </si>
  <si>
    <t>INV01336</t>
  </si>
  <si>
    <t>INV01337</t>
  </si>
  <si>
    <t>INV01338</t>
  </si>
  <si>
    <t>INV01339</t>
  </si>
  <si>
    <t>INV01340</t>
  </si>
  <si>
    <t>INV01341</t>
  </si>
  <si>
    <t>INV01342</t>
  </si>
  <si>
    <t>INV01343</t>
  </si>
  <si>
    <t>INV01344</t>
  </si>
  <si>
    <t>INV01345</t>
  </si>
  <si>
    <t>INV01346</t>
  </si>
  <si>
    <t>INV01347</t>
  </si>
  <si>
    <t>INV01348</t>
  </si>
  <si>
    <t>INV01349</t>
  </si>
  <si>
    <t>INV01350</t>
  </si>
  <si>
    <t>INV01351</t>
  </si>
  <si>
    <t>INV01352</t>
  </si>
  <si>
    <t>INV01353</t>
  </si>
  <si>
    <t>INV01354</t>
  </si>
  <si>
    <t>INV01355</t>
  </si>
  <si>
    <t>INV01356</t>
  </si>
  <si>
    <t>INV01357</t>
  </si>
  <si>
    <t>INV01358</t>
  </si>
  <si>
    <t>INV01359</t>
  </si>
  <si>
    <t>INV01360</t>
  </si>
  <si>
    <t>INV01361</t>
  </si>
  <si>
    <t>INV01362</t>
  </si>
  <si>
    <t>INV01363</t>
  </si>
  <si>
    <t>INV01364</t>
  </si>
  <si>
    <t>INV01365</t>
  </si>
  <si>
    <t>INV01366</t>
  </si>
  <si>
    <t>INV01367</t>
  </si>
  <si>
    <t>INV01368</t>
  </si>
  <si>
    <t>INV01369</t>
  </si>
  <si>
    <t>INV01370</t>
  </si>
  <si>
    <t>INV01371</t>
  </si>
  <si>
    <t>INV01372</t>
  </si>
  <si>
    <t>INV01373</t>
  </si>
  <si>
    <t>INV01374</t>
  </si>
  <si>
    <t>INV01375</t>
  </si>
  <si>
    <t>INV01376</t>
  </si>
  <si>
    <t>INV01377</t>
  </si>
  <si>
    <t>INV01378</t>
  </si>
  <si>
    <t>INV01379</t>
  </si>
  <si>
    <t>INV01380</t>
  </si>
  <si>
    <t>INV01381</t>
  </si>
  <si>
    <t>INV01382</t>
  </si>
  <si>
    <t>INV01383</t>
  </si>
  <si>
    <t>INV01384</t>
  </si>
  <si>
    <t>INV01385</t>
  </si>
  <si>
    <t>INV01386</t>
  </si>
  <si>
    <t>INV01387</t>
  </si>
  <si>
    <t>INV01388</t>
  </si>
  <si>
    <t>INV01389</t>
  </si>
  <si>
    <t>INV01390</t>
  </si>
  <si>
    <t>INV01391</t>
  </si>
  <si>
    <t>INV01392</t>
  </si>
  <si>
    <t>INV01393</t>
  </si>
  <si>
    <t>INV01394</t>
  </si>
  <si>
    <t>INV01395</t>
  </si>
  <si>
    <t>INV01396</t>
  </si>
  <si>
    <t>INV01397</t>
  </si>
  <si>
    <t>INV01398</t>
  </si>
  <si>
    <t>INV01399</t>
  </si>
  <si>
    <t>INV01400</t>
  </si>
  <si>
    <t>INV01401</t>
  </si>
  <si>
    <t>INV01402</t>
  </si>
  <si>
    <t>INV01403</t>
  </si>
  <si>
    <t>INV01404</t>
  </si>
  <si>
    <t>INV01405</t>
  </si>
  <si>
    <t>INV01406</t>
  </si>
  <si>
    <t>INV01407</t>
  </si>
  <si>
    <t>INV01408</t>
  </si>
  <si>
    <t>INV01409</t>
  </si>
  <si>
    <t>INV01410</t>
  </si>
  <si>
    <t>INV01411</t>
  </si>
  <si>
    <t>INV01412</t>
  </si>
  <si>
    <t>INV01413</t>
  </si>
  <si>
    <t>INV01414</t>
  </si>
  <si>
    <t>INV01415</t>
  </si>
  <si>
    <t>INV01416</t>
  </si>
  <si>
    <t>INV01417</t>
  </si>
  <si>
    <t>INV01418</t>
  </si>
  <si>
    <t>INV01419</t>
  </si>
  <si>
    <t>INV01420</t>
  </si>
  <si>
    <t>INV01421</t>
  </si>
  <si>
    <t>INV01422</t>
  </si>
  <si>
    <t>INV01423</t>
  </si>
  <si>
    <t>INV01424</t>
  </si>
  <si>
    <t>INV01425</t>
  </si>
  <si>
    <t>INV01426</t>
  </si>
  <si>
    <t>INV01427</t>
  </si>
  <si>
    <t>INV01428</t>
  </si>
  <si>
    <t>INV01429</t>
  </si>
  <si>
    <t>INV01430</t>
  </si>
  <si>
    <t>INV01431</t>
  </si>
  <si>
    <t>INV01432</t>
  </si>
  <si>
    <t>INV01433</t>
  </si>
  <si>
    <t>INV01434</t>
  </si>
  <si>
    <t>INV01435</t>
  </si>
  <si>
    <t>INV01436</t>
  </si>
  <si>
    <t>INV01437</t>
  </si>
  <si>
    <t>INV01438</t>
  </si>
  <si>
    <t>INV01439</t>
  </si>
  <si>
    <t>INV01440</t>
  </si>
  <si>
    <t>INV01441</t>
  </si>
  <si>
    <t>INV01442</t>
  </si>
  <si>
    <t>INV01443</t>
  </si>
  <si>
    <t>INV01444</t>
  </si>
  <si>
    <t>INV01445</t>
  </si>
  <si>
    <t>INV01446</t>
  </si>
  <si>
    <t>INV01447</t>
  </si>
  <si>
    <t>INV01448</t>
  </si>
  <si>
    <t>INV01449</t>
  </si>
  <si>
    <t>INV01450</t>
  </si>
  <si>
    <t>INV01451</t>
  </si>
  <si>
    <t>INV01452</t>
  </si>
  <si>
    <t>INV01453</t>
  </si>
  <si>
    <t>INV01454</t>
  </si>
  <si>
    <t>INV01455</t>
  </si>
  <si>
    <t>INV01456</t>
  </si>
  <si>
    <t>INV01457</t>
  </si>
  <si>
    <t>INV01458</t>
  </si>
  <si>
    <t>INV01459</t>
  </si>
  <si>
    <t>INV01460</t>
  </si>
  <si>
    <t>INV01461</t>
  </si>
  <si>
    <t>INV01462</t>
  </si>
  <si>
    <t>INV01463</t>
  </si>
  <si>
    <t>INV01464</t>
  </si>
  <si>
    <t>INV01465</t>
  </si>
  <si>
    <t>INV01466</t>
  </si>
  <si>
    <t>INV01467</t>
  </si>
  <si>
    <t>INV01468</t>
  </si>
  <si>
    <t>INV01469</t>
  </si>
  <si>
    <t>INV01470</t>
  </si>
  <si>
    <t>INV01471</t>
  </si>
  <si>
    <t>INV01472</t>
  </si>
  <si>
    <t>INV01473</t>
  </si>
  <si>
    <t>INV01474</t>
  </si>
  <si>
    <t>INV01475</t>
  </si>
  <si>
    <t>INV01476</t>
  </si>
  <si>
    <t>INV01477</t>
  </si>
  <si>
    <t>INV01478</t>
  </si>
  <si>
    <t>INV01479</t>
  </si>
  <si>
    <t>INV01480</t>
  </si>
  <si>
    <t>INV01481</t>
  </si>
  <si>
    <t>INV01482</t>
  </si>
  <si>
    <t>INV01483</t>
  </si>
  <si>
    <t>INV01484</t>
  </si>
  <si>
    <t>INV01485</t>
  </si>
  <si>
    <t>INV01486</t>
  </si>
  <si>
    <t>INV01487</t>
  </si>
  <si>
    <t>INV01488</t>
  </si>
  <si>
    <t>INV01489</t>
  </si>
  <si>
    <t>INV01490</t>
  </si>
  <si>
    <t>INV01491</t>
  </si>
  <si>
    <t>INV01492</t>
  </si>
  <si>
    <t>INV01493</t>
  </si>
  <si>
    <t>INV01494</t>
  </si>
  <si>
    <t>INV01495</t>
  </si>
  <si>
    <t>INV01496</t>
  </si>
  <si>
    <t>INV01497</t>
  </si>
  <si>
    <t>INV01498</t>
  </si>
  <si>
    <t>INV01499</t>
  </si>
  <si>
    <t>INV01500</t>
  </si>
  <si>
    <t>INV01501</t>
  </si>
  <si>
    <t>INV01502</t>
  </si>
  <si>
    <t>INV01503</t>
  </si>
  <si>
    <t>INV01504</t>
  </si>
  <si>
    <t>INV01505</t>
  </si>
  <si>
    <t>INV01506</t>
  </si>
  <si>
    <t>INV01507</t>
  </si>
  <si>
    <t>INV01508</t>
  </si>
  <si>
    <t>INV01509</t>
  </si>
  <si>
    <t>INV01510</t>
  </si>
  <si>
    <t>INV01511</t>
  </si>
  <si>
    <t>INV01512</t>
  </si>
  <si>
    <t>INV01513</t>
  </si>
  <si>
    <t>INV01514</t>
  </si>
  <si>
    <t>INV01515</t>
  </si>
  <si>
    <t>INV01516</t>
  </si>
  <si>
    <t>Make EFT payment to:</t>
  </si>
  <si>
    <t>0824712929</t>
  </si>
  <si>
    <t>SMS proof of payment to:  0824712929 (use INV number as reference):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</si>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</sst>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R&quot;\ * #,##0.00_ ;_ &quot;R&quot;\ * \-#,##0.00_ ;_ &quot;R&quot;\ * &quot;-&quot;??_ ;_ @_ "/>
    <numFmt numFmtId="43" formatCode="_ * #,##0.00_ ;_ * \-#,##0.00_ ;_ * &quot;-&quot;??_ ;_ @_ "/>
    <numFmt numFmtId="164" formatCode="&quot;R &quot;#,##0.00;&quot;R-&quot;#,##0.00"/>
    <numFmt numFmtId="165" formatCode="[$-F800]dddd\,\ mmmm\ dd\,\ yyyy"/>
    <numFmt numFmtId="166" formatCode="_ [$R-1C09]\ * #,##0.00_ ;_ [$R-1C09]\ * \-#,##0.00_ ;_ [$R-1C09]\ * &quot;-&quot;??_ ;_ @_ 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</font>
    <font>
      <sz val="11"/>
      <color indexed="8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7" fillId="0" borderId="0"/>
  </cellStyleXfs>
  <cellXfs count="54">
    <xf numFmtId="0" fontId="0" fillId="0" borderId="0" xfId="0"/>
    <xf numFmtId="0" fontId="4" fillId="0" borderId="0" xfId="3"/>
    <xf numFmtId="0" fontId="5" fillId="2" borderId="1" xfId="4" applyFont="1" applyFill="1" applyBorder="1" applyAlignment="1">
      <alignment horizontal="center"/>
    </xf>
    <xf numFmtId="0" fontId="5" fillId="0" borderId="2" xfId="4" applyFont="1" applyFill="1" applyBorder="1" applyAlignment="1">
      <alignment wrapText="1"/>
    </xf>
    <xf numFmtId="164" fontId="5" fillId="0" borderId="2" xfId="4" applyNumberFormat="1" applyFont="1" applyFill="1" applyBorder="1" applyAlignment="1">
      <alignment horizontal="right" wrapText="1"/>
    </xf>
    <xf numFmtId="0" fontId="1" fillId="0" borderId="0" xfId="4"/>
    <xf numFmtId="0" fontId="6" fillId="0" borderId="2" xfId="4" applyFont="1" applyFill="1" applyBorder="1" applyAlignment="1">
      <alignment wrapText="1"/>
    </xf>
    <xf numFmtId="0" fontId="6" fillId="2" borderId="3" xfId="4" applyFont="1" applyFill="1" applyBorder="1" applyAlignment="1">
      <alignment horizontal="center"/>
    </xf>
    <xf numFmtId="0" fontId="6" fillId="0" borderId="4" xfId="5" applyFont="1" applyFill="1" applyBorder="1" applyAlignment="1">
      <alignment wrapText="1"/>
    </xf>
    <xf numFmtId="0" fontId="0" fillId="0" borderId="0" xfId="0" applyBorder="1"/>
    <xf numFmtId="0" fontId="6" fillId="0" borderId="0" xfId="5" applyFont="1" applyFill="1" applyBorder="1" applyAlignment="1">
      <alignment wrapText="1"/>
    </xf>
    <xf numFmtId="0" fontId="4" fillId="0" borderId="0" xfId="3" applyBorder="1"/>
    <xf numFmtId="0" fontId="0" fillId="0" borderId="0" xfId="0" applyFill="1" applyBorder="1"/>
    <xf numFmtId="0" fontId="0" fillId="0" borderId="0" xfId="0" quotePrefix="1" applyFill="1" applyBorder="1"/>
    <xf numFmtId="0" fontId="6" fillId="0" borderId="5" xfId="1" applyNumberFormat="1" applyFont="1" applyFill="1" applyBorder="1" applyAlignment="1">
      <alignment horizontal="right" wrapText="1"/>
    </xf>
    <xf numFmtId="165" fontId="0" fillId="0" borderId="0" xfId="0" applyNumberFormat="1"/>
    <xf numFmtId="0" fontId="6" fillId="2" borderId="1" xfId="4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166" fontId="0" fillId="0" borderId="0" xfId="0" applyNumberFormat="1"/>
    <xf numFmtId="164" fontId="0" fillId="0" borderId="0" xfId="0" applyNumberFormat="1"/>
    <xf numFmtId="2" fontId="0" fillId="0" borderId="0" xfId="0" applyNumberFormat="1"/>
    <xf numFmtId="0" fontId="3" fillId="3" borderId="0" xfId="0" applyFont="1" applyFill="1"/>
    <xf numFmtId="0" fontId="3" fillId="4" borderId="0" xfId="0" applyFont="1" applyFill="1"/>
    <xf numFmtId="166" fontId="0" fillId="5" borderId="7" xfId="0" applyNumberFormat="1" applyFill="1" applyBorder="1"/>
    <xf numFmtId="0" fontId="3" fillId="5" borderId="7" xfId="0" applyFont="1" applyFill="1" applyBorder="1"/>
    <xf numFmtId="0" fontId="0" fillId="5" borderId="6" xfId="0" applyFill="1" applyBorder="1"/>
    <xf numFmtId="166" fontId="9" fillId="5" borderId="6" xfId="0" applyNumberFormat="1" applyFont="1" applyFill="1" applyBorder="1"/>
    <xf numFmtId="0" fontId="0" fillId="5" borderId="8" xfId="0" applyFill="1" applyBorder="1"/>
    <xf numFmtId="22" fontId="0" fillId="5" borderId="9" xfId="0" applyNumberFormat="1" applyFill="1" applyBorder="1"/>
    <xf numFmtId="0" fontId="0" fillId="5" borderId="9" xfId="0" applyFill="1" applyBorder="1"/>
    <xf numFmtId="0" fontId="10" fillId="5" borderId="9" xfId="0" applyFont="1" applyFill="1" applyBorder="1"/>
    <xf numFmtId="0" fontId="3" fillId="5" borderId="10" xfId="0" applyFont="1" applyFill="1" applyBorder="1"/>
    <xf numFmtId="0" fontId="0" fillId="5" borderId="11" xfId="0" applyFill="1" applyBorder="1"/>
    <xf numFmtId="0" fontId="0" fillId="5" borderId="0" xfId="0" applyFill="1" applyBorder="1"/>
    <xf numFmtId="3" fontId="8" fillId="5" borderId="0" xfId="0" quotePrefix="1" applyNumberFormat="1" applyFont="1" applyFill="1" applyBorder="1"/>
    <xf numFmtId="0" fontId="0" fillId="5" borderId="12" xfId="0" applyFill="1" applyBorder="1"/>
    <xf numFmtId="0" fontId="3" fillId="5" borderId="0" xfId="0" applyFont="1" applyFill="1" applyBorder="1"/>
    <xf numFmtId="0" fontId="9" fillId="5" borderId="12" xfId="0" applyFont="1" applyFill="1" applyBorder="1"/>
    <xf numFmtId="22" fontId="9" fillId="5" borderId="12" xfId="0" applyNumberFormat="1" applyFont="1" applyFill="1" applyBorder="1"/>
    <xf numFmtId="0" fontId="8" fillId="5" borderId="11" xfId="0" applyFont="1" applyFill="1" applyBorder="1"/>
    <xf numFmtId="0" fontId="8" fillId="5" borderId="11" xfId="0" quotePrefix="1" applyFont="1" applyFill="1" applyBorder="1"/>
    <xf numFmtId="0" fontId="3" fillId="5" borderId="11" xfId="0" applyFont="1" applyFill="1" applyBorder="1"/>
    <xf numFmtId="2" fontId="0" fillId="5" borderId="0" xfId="0" applyNumberFormat="1" applyFill="1" applyBorder="1"/>
    <xf numFmtId="166" fontId="0" fillId="5" borderId="0" xfId="2" applyNumberFormat="1" applyFont="1" applyFill="1" applyBorder="1"/>
    <xf numFmtId="0" fontId="8" fillId="5" borderId="14" xfId="0" applyFont="1" applyFill="1" applyBorder="1"/>
    <xf numFmtId="0" fontId="0" fillId="5" borderId="15" xfId="0" applyFill="1" applyBorder="1"/>
    <xf numFmtId="0" fontId="8" fillId="5" borderId="16" xfId="0" applyFont="1" applyFill="1" applyBorder="1"/>
    <xf numFmtId="0" fontId="0" fillId="5" borderId="11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9" fillId="5" borderId="12" xfId="0" applyFont="1" applyFill="1" applyBorder="1" applyAlignment="1">
      <alignment horizontal="left"/>
    </xf>
    <xf numFmtId="0" fontId="3" fillId="5" borderId="13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left"/>
    </xf>
  </cellXfs>
  <cellStyles count="6">
    <cellStyle name="Comma" xfId="1" builtinId="3"/>
    <cellStyle name="Currency" xfId="2" builtinId="4"/>
    <cellStyle name="Hyperlink" xfId="3" builtinId="8"/>
    <cellStyle name="Normal" xfId="0" builtinId="0"/>
    <cellStyle name="Normal_Suppl_Info" xfId="5"/>
    <cellStyle name="Normal_Supplement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0</xdr:rowOff>
    </xdr:from>
    <xdr:to>
      <xdr:col>2</xdr:col>
      <xdr:colOff>177641</xdr:colOff>
      <xdr:row>5</xdr:row>
      <xdr:rowOff>177800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726" b="89776" l="3216" r="96631">
                      <a14:foregroundMark x1="44257" y1="52618" x2="44257" y2="52618"/>
                      <a14:foregroundMark x1="51302" y1="52618" x2="51302" y2="52618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3500" y="0"/>
          <a:ext cx="1809591" cy="1111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do@mweb.co.z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uppliere@absamail.co.za" TargetMode="External"/><Relationship Id="rId2" Type="http://schemas.openxmlformats.org/officeDocument/2006/relationships/hyperlink" Target="mailto:mary@webmail.com" TargetMode="External"/><Relationship Id="rId1" Type="http://schemas.openxmlformats.org/officeDocument/2006/relationships/hyperlink" Target="mailto:johnadams@suppliera.co.za" TargetMode="External"/><Relationship Id="rId4" Type="http://schemas.openxmlformats.org/officeDocument/2006/relationships/hyperlink" Target="mailto:johnmalan@mweb.co.z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7"/>
  <sheetViews>
    <sheetView topLeftCell="A305" workbookViewId="0">
      <selection activeCell="B322" sqref="B322"/>
    </sheetView>
  </sheetViews>
  <sheetFormatPr defaultRowHeight="14.5" x14ac:dyDescent="0.35"/>
  <cols>
    <col min="2" max="2" width="24.26953125" customWidth="1"/>
    <col min="3" max="3" width="15.6328125" bestFit="1" customWidth="1"/>
    <col min="4" max="4" width="17.90625" bestFit="1" customWidth="1"/>
    <col min="5" max="5" width="47.26953125" customWidth="1"/>
    <col min="7" max="9" width="16" bestFit="1" customWidth="1"/>
    <col min="10" max="10" width="42.36328125" bestFit="1" customWidth="1"/>
  </cols>
  <sheetData>
    <row r="1" spans="1:11" x14ac:dyDescent="0.35">
      <c r="B1" t="s">
        <v>0</v>
      </c>
      <c r="C1" t="s">
        <v>3031</v>
      </c>
      <c r="D1" t="s">
        <v>3032</v>
      </c>
      <c r="E1" t="s">
        <v>1</v>
      </c>
      <c r="F1" t="s">
        <v>5214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3" spans="1:11" x14ac:dyDescent="0.35">
      <c r="A3">
        <v>1</v>
      </c>
      <c r="B3" t="s">
        <v>50</v>
      </c>
      <c r="C3" t="s">
        <v>1991</v>
      </c>
      <c r="D3" t="s">
        <v>1992</v>
      </c>
      <c r="E3" t="s">
        <v>2637</v>
      </c>
      <c r="F3">
        <v>9068</v>
      </c>
      <c r="G3" t="s">
        <v>493</v>
      </c>
      <c r="H3" t="s">
        <v>937</v>
      </c>
      <c r="I3" t="s">
        <v>1381</v>
      </c>
      <c r="J3" s="1" t="s">
        <v>3033</v>
      </c>
      <c r="K3" t="s">
        <v>10</v>
      </c>
    </row>
    <row r="4" spans="1:11" x14ac:dyDescent="0.35">
      <c r="A4">
        <v>2</v>
      </c>
      <c r="B4" t="s">
        <v>51</v>
      </c>
      <c r="C4" t="s">
        <v>1993</v>
      </c>
      <c r="D4" t="s">
        <v>1994</v>
      </c>
      <c r="E4" t="s">
        <v>3030</v>
      </c>
      <c r="F4" t="s">
        <v>1833</v>
      </c>
      <c r="G4" t="s">
        <v>494</v>
      </c>
      <c r="H4" t="s">
        <v>938</v>
      </c>
      <c r="I4" t="s">
        <v>1382</v>
      </c>
      <c r="J4" t="s">
        <v>7</v>
      </c>
      <c r="K4" t="s">
        <v>10</v>
      </c>
    </row>
    <row r="5" spans="1:11" x14ac:dyDescent="0.35">
      <c r="A5">
        <v>3</v>
      </c>
      <c r="B5" t="s">
        <v>52</v>
      </c>
      <c r="C5" t="s">
        <v>1995</v>
      </c>
      <c r="D5" t="s">
        <v>1996</v>
      </c>
      <c r="E5" t="s">
        <v>2929</v>
      </c>
      <c r="F5" t="s">
        <v>1835</v>
      </c>
      <c r="G5" t="s">
        <v>495</v>
      </c>
      <c r="H5" t="s">
        <v>939</v>
      </c>
      <c r="I5" t="s">
        <v>1383</v>
      </c>
      <c r="J5" t="s">
        <v>3034</v>
      </c>
      <c r="K5" t="s">
        <v>8</v>
      </c>
    </row>
    <row r="6" spans="1:11" x14ac:dyDescent="0.35">
      <c r="A6">
        <v>4</v>
      </c>
      <c r="B6" t="s">
        <v>53</v>
      </c>
      <c r="C6" t="s">
        <v>1997</v>
      </c>
      <c r="D6" t="s">
        <v>1998</v>
      </c>
      <c r="E6" t="s">
        <v>2638</v>
      </c>
      <c r="F6" t="s">
        <v>1843</v>
      </c>
      <c r="G6" t="s">
        <v>496</v>
      </c>
      <c r="H6" t="s">
        <v>940</v>
      </c>
      <c r="I6" t="s">
        <v>1384</v>
      </c>
      <c r="J6" t="s">
        <v>3035</v>
      </c>
      <c r="K6" t="s">
        <v>8</v>
      </c>
    </row>
    <row r="7" spans="1:11" x14ac:dyDescent="0.35">
      <c r="A7">
        <v>5</v>
      </c>
      <c r="B7" t="s">
        <v>54</v>
      </c>
      <c r="C7" t="s">
        <v>1999</v>
      </c>
      <c r="D7" t="s">
        <v>2000</v>
      </c>
      <c r="E7" t="s">
        <v>2639</v>
      </c>
      <c r="F7" t="s">
        <v>1844</v>
      </c>
      <c r="G7" t="s">
        <v>497</v>
      </c>
      <c r="H7" t="s">
        <v>941</v>
      </c>
      <c r="I7" t="s">
        <v>1385</v>
      </c>
      <c r="J7" t="s">
        <v>7</v>
      </c>
      <c r="K7" t="s">
        <v>8</v>
      </c>
    </row>
    <row r="8" spans="1:11" x14ac:dyDescent="0.35">
      <c r="A8">
        <v>6</v>
      </c>
      <c r="B8" t="s">
        <v>55</v>
      </c>
      <c r="C8" t="s">
        <v>2001</v>
      </c>
      <c r="D8" t="s">
        <v>2002</v>
      </c>
      <c r="E8" t="s">
        <v>2640</v>
      </c>
      <c r="F8" t="s">
        <v>1845</v>
      </c>
      <c r="G8" t="s">
        <v>498</v>
      </c>
      <c r="H8" t="s">
        <v>942</v>
      </c>
      <c r="I8" t="s">
        <v>1386</v>
      </c>
      <c r="J8" t="s">
        <v>3036</v>
      </c>
      <c r="K8" t="s">
        <v>8</v>
      </c>
    </row>
    <row r="9" spans="1:11" x14ac:dyDescent="0.35">
      <c r="A9">
        <v>7</v>
      </c>
      <c r="B9" t="s">
        <v>56</v>
      </c>
      <c r="C9" t="s">
        <v>2003</v>
      </c>
      <c r="D9" t="s">
        <v>2004</v>
      </c>
      <c r="E9" t="s">
        <v>2930</v>
      </c>
      <c r="F9" t="s">
        <v>1846</v>
      </c>
      <c r="G9" t="s">
        <v>499</v>
      </c>
      <c r="H9" t="s">
        <v>943</v>
      </c>
      <c r="I9" t="s">
        <v>1387</v>
      </c>
      <c r="J9" t="s">
        <v>3037</v>
      </c>
      <c r="K9" t="s">
        <v>8</v>
      </c>
    </row>
    <row r="10" spans="1:11" x14ac:dyDescent="0.35">
      <c r="A10">
        <v>8</v>
      </c>
      <c r="B10" t="s">
        <v>57</v>
      </c>
      <c r="C10" t="s">
        <v>2005</v>
      </c>
      <c r="D10" t="s">
        <v>2006</v>
      </c>
      <c r="E10" t="s">
        <v>2641</v>
      </c>
      <c r="F10" t="s">
        <v>1843</v>
      </c>
      <c r="G10" t="s">
        <v>500</v>
      </c>
      <c r="H10" t="s">
        <v>944</v>
      </c>
      <c r="I10" t="s">
        <v>1388</v>
      </c>
      <c r="J10" t="s">
        <v>3038</v>
      </c>
      <c r="K10" t="s">
        <v>10</v>
      </c>
    </row>
    <row r="11" spans="1:11" x14ac:dyDescent="0.35">
      <c r="A11">
        <v>9</v>
      </c>
      <c r="B11" t="s">
        <v>58</v>
      </c>
      <c r="C11" t="s">
        <v>2007</v>
      </c>
      <c r="D11" t="s">
        <v>2008</v>
      </c>
      <c r="E11" t="s">
        <v>2642</v>
      </c>
      <c r="F11" t="s">
        <v>1847</v>
      </c>
      <c r="G11" t="s">
        <v>501</v>
      </c>
      <c r="H11" t="s">
        <v>945</v>
      </c>
      <c r="I11" t="s">
        <v>1389</v>
      </c>
      <c r="J11" t="s">
        <v>3039</v>
      </c>
      <c r="K11" t="s">
        <v>10</v>
      </c>
    </row>
    <row r="12" spans="1:11" x14ac:dyDescent="0.35">
      <c r="A12">
        <v>10</v>
      </c>
      <c r="B12" t="s">
        <v>59</v>
      </c>
      <c r="C12" t="s">
        <v>2009</v>
      </c>
      <c r="D12" t="s">
        <v>2010</v>
      </c>
      <c r="E12" t="s">
        <v>2931</v>
      </c>
      <c r="F12" t="s">
        <v>1848</v>
      </c>
      <c r="G12" t="s">
        <v>502</v>
      </c>
      <c r="H12" t="s">
        <v>946</v>
      </c>
      <c r="I12" t="s">
        <v>1390</v>
      </c>
      <c r="J12" t="s">
        <v>7</v>
      </c>
      <c r="K12" t="s">
        <v>8</v>
      </c>
    </row>
    <row r="13" spans="1:11" x14ac:dyDescent="0.35">
      <c r="A13">
        <v>11</v>
      </c>
      <c r="B13" t="s">
        <v>60</v>
      </c>
      <c r="C13" t="s">
        <v>2011</v>
      </c>
      <c r="D13" t="s">
        <v>2012</v>
      </c>
      <c r="E13" t="s">
        <v>2643</v>
      </c>
      <c r="F13">
        <v>9093</v>
      </c>
      <c r="G13" t="s">
        <v>503</v>
      </c>
      <c r="H13" t="s">
        <v>947</v>
      </c>
      <c r="I13" t="s">
        <v>1391</v>
      </c>
      <c r="J13" t="s">
        <v>7</v>
      </c>
      <c r="K13" t="s">
        <v>8</v>
      </c>
    </row>
    <row r="14" spans="1:11" x14ac:dyDescent="0.35">
      <c r="A14">
        <v>12</v>
      </c>
      <c r="B14" t="s">
        <v>61</v>
      </c>
      <c r="C14" t="s">
        <v>2013</v>
      </c>
      <c r="D14" t="s">
        <v>2014</v>
      </c>
      <c r="E14" t="s">
        <v>2644</v>
      </c>
      <c r="F14" t="s">
        <v>1849</v>
      </c>
      <c r="G14" t="s">
        <v>504</v>
      </c>
      <c r="H14" t="s">
        <v>948</v>
      </c>
      <c r="I14" t="s">
        <v>1392</v>
      </c>
      <c r="J14" t="s">
        <v>3040</v>
      </c>
      <c r="K14" t="s">
        <v>7</v>
      </c>
    </row>
    <row r="15" spans="1:11" x14ac:dyDescent="0.35">
      <c r="A15">
        <v>13</v>
      </c>
      <c r="B15" t="s">
        <v>62</v>
      </c>
      <c r="C15" t="s">
        <v>2015</v>
      </c>
      <c r="D15" t="s">
        <v>2016</v>
      </c>
      <c r="E15" t="s">
        <v>2645</v>
      </c>
      <c r="F15">
        <v>9093</v>
      </c>
      <c r="G15" t="s">
        <v>505</v>
      </c>
      <c r="H15" t="s">
        <v>949</v>
      </c>
      <c r="I15" t="s">
        <v>1393</v>
      </c>
      <c r="J15" t="s">
        <v>3041</v>
      </c>
      <c r="K15" t="s">
        <v>7</v>
      </c>
    </row>
    <row r="16" spans="1:11" x14ac:dyDescent="0.35">
      <c r="A16">
        <v>14</v>
      </c>
      <c r="B16" t="s">
        <v>63</v>
      </c>
      <c r="C16" t="s">
        <v>2017</v>
      </c>
      <c r="D16" t="s">
        <v>2018</v>
      </c>
      <c r="E16" t="s">
        <v>2646</v>
      </c>
      <c r="F16" t="s">
        <v>1850</v>
      </c>
      <c r="G16" t="s">
        <v>506</v>
      </c>
      <c r="H16" t="s">
        <v>950</v>
      </c>
      <c r="I16" t="s">
        <v>1394</v>
      </c>
      <c r="J16" t="s">
        <v>3042</v>
      </c>
      <c r="K16" t="s">
        <v>10</v>
      </c>
    </row>
    <row r="17" spans="1:11" x14ac:dyDescent="0.35">
      <c r="A17">
        <v>15</v>
      </c>
      <c r="B17" t="s">
        <v>64</v>
      </c>
      <c r="C17" t="s">
        <v>2019</v>
      </c>
      <c r="D17" t="s">
        <v>2020</v>
      </c>
      <c r="E17" t="s">
        <v>2647</v>
      </c>
      <c r="F17" t="s">
        <v>1851</v>
      </c>
      <c r="G17" t="s">
        <v>507</v>
      </c>
      <c r="H17" t="s">
        <v>951</v>
      </c>
      <c r="I17" t="s">
        <v>1395</v>
      </c>
      <c r="J17" t="s">
        <v>3043</v>
      </c>
      <c r="K17" t="s">
        <v>10</v>
      </c>
    </row>
    <row r="18" spans="1:11" x14ac:dyDescent="0.35">
      <c r="A18">
        <v>16</v>
      </c>
      <c r="B18" t="s">
        <v>65</v>
      </c>
      <c r="C18" t="s">
        <v>2021</v>
      </c>
      <c r="D18" t="s">
        <v>2022</v>
      </c>
      <c r="E18" t="s">
        <v>2932</v>
      </c>
      <c r="F18">
        <v>7960</v>
      </c>
      <c r="G18" t="s">
        <v>508</v>
      </c>
      <c r="H18" t="s">
        <v>952</v>
      </c>
      <c r="I18" t="s">
        <v>1396</v>
      </c>
      <c r="J18" t="s">
        <v>7</v>
      </c>
      <c r="K18" t="s">
        <v>8</v>
      </c>
    </row>
    <row r="19" spans="1:11" x14ac:dyDescent="0.35">
      <c r="A19">
        <v>17</v>
      </c>
      <c r="B19" t="s">
        <v>66</v>
      </c>
      <c r="C19" t="s">
        <v>2023</v>
      </c>
      <c r="D19" t="s">
        <v>2024</v>
      </c>
      <c r="E19" t="s">
        <v>2648</v>
      </c>
      <c r="F19">
        <v>7991</v>
      </c>
      <c r="G19" t="s">
        <v>509</v>
      </c>
      <c r="H19" t="s">
        <v>953</v>
      </c>
      <c r="I19" t="s">
        <v>1397</v>
      </c>
      <c r="J19" t="s">
        <v>7</v>
      </c>
      <c r="K19" t="s">
        <v>8</v>
      </c>
    </row>
    <row r="20" spans="1:11" x14ac:dyDescent="0.35">
      <c r="A20">
        <v>18</v>
      </c>
      <c r="B20" t="s">
        <v>67</v>
      </c>
      <c r="C20" t="s">
        <v>2025</v>
      </c>
      <c r="D20" t="s">
        <v>2026</v>
      </c>
      <c r="E20" t="s">
        <v>2649</v>
      </c>
      <c r="F20" t="s">
        <v>1854</v>
      </c>
      <c r="G20" t="s">
        <v>510</v>
      </c>
      <c r="H20" t="s">
        <v>954</v>
      </c>
      <c r="I20" t="s">
        <v>1398</v>
      </c>
      <c r="J20" t="s">
        <v>7</v>
      </c>
      <c r="K20" t="s">
        <v>10</v>
      </c>
    </row>
    <row r="21" spans="1:11" x14ac:dyDescent="0.35">
      <c r="A21">
        <v>19</v>
      </c>
      <c r="B21" t="s">
        <v>68</v>
      </c>
      <c r="C21" t="s">
        <v>2027</v>
      </c>
      <c r="D21" t="s">
        <v>2028</v>
      </c>
      <c r="E21" t="s">
        <v>2650</v>
      </c>
      <c r="F21" t="s">
        <v>1855</v>
      </c>
      <c r="G21" t="s">
        <v>511</v>
      </c>
      <c r="H21" t="s">
        <v>955</v>
      </c>
      <c r="I21" t="s">
        <v>1399</v>
      </c>
      <c r="J21" t="s">
        <v>7</v>
      </c>
      <c r="K21" t="s">
        <v>10</v>
      </c>
    </row>
    <row r="22" spans="1:11" x14ac:dyDescent="0.35">
      <c r="A22">
        <v>20</v>
      </c>
      <c r="B22" t="s">
        <v>69</v>
      </c>
      <c r="C22" t="s">
        <v>2029</v>
      </c>
      <c r="D22" t="s">
        <v>2030</v>
      </c>
      <c r="E22" t="s">
        <v>2933</v>
      </c>
      <c r="F22" t="s">
        <v>1856</v>
      </c>
      <c r="G22" t="s">
        <v>512</v>
      </c>
      <c r="H22" t="s">
        <v>956</v>
      </c>
      <c r="I22" t="s">
        <v>1400</v>
      </c>
      <c r="J22" t="s">
        <v>3044</v>
      </c>
      <c r="K22" t="s">
        <v>8</v>
      </c>
    </row>
    <row r="23" spans="1:11" x14ac:dyDescent="0.35">
      <c r="A23">
        <v>21</v>
      </c>
      <c r="B23" t="s">
        <v>70</v>
      </c>
      <c r="C23" t="s">
        <v>2031</v>
      </c>
      <c r="D23" t="s">
        <v>2032</v>
      </c>
      <c r="E23" t="s">
        <v>2934</v>
      </c>
      <c r="F23">
        <v>1809</v>
      </c>
      <c r="G23" t="s">
        <v>513</v>
      </c>
      <c r="H23" t="s">
        <v>957</v>
      </c>
      <c r="I23" t="s">
        <v>1401</v>
      </c>
      <c r="J23" t="s">
        <v>7</v>
      </c>
      <c r="K23" t="s">
        <v>8</v>
      </c>
    </row>
    <row r="24" spans="1:11" x14ac:dyDescent="0.35">
      <c r="A24">
        <v>22</v>
      </c>
      <c r="B24" t="s">
        <v>71</v>
      </c>
      <c r="C24" t="s">
        <v>2033</v>
      </c>
      <c r="D24" t="s">
        <v>2034</v>
      </c>
      <c r="E24" t="s">
        <v>2651</v>
      </c>
      <c r="F24" t="s">
        <v>1857</v>
      </c>
      <c r="G24" t="s">
        <v>514</v>
      </c>
      <c r="H24" t="s">
        <v>958</v>
      </c>
      <c r="I24" t="s">
        <v>1402</v>
      </c>
      <c r="J24" t="s">
        <v>7</v>
      </c>
      <c r="K24" t="s">
        <v>8</v>
      </c>
    </row>
    <row r="25" spans="1:11" x14ac:dyDescent="0.35">
      <c r="A25">
        <v>23</v>
      </c>
      <c r="B25" t="s">
        <v>72</v>
      </c>
      <c r="C25" t="s">
        <v>2035</v>
      </c>
      <c r="D25" t="s">
        <v>2036</v>
      </c>
      <c r="E25" t="s">
        <v>2935</v>
      </c>
      <c r="F25">
        <v>7696</v>
      </c>
      <c r="G25" t="s">
        <v>515</v>
      </c>
      <c r="H25" t="s">
        <v>959</v>
      </c>
      <c r="I25" t="s">
        <v>1403</v>
      </c>
      <c r="J25" t="s">
        <v>7</v>
      </c>
      <c r="K25" t="s">
        <v>8</v>
      </c>
    </row>
    <row r="26" spans="1:11" x14ac:dyDescent="0.35">
      <c r="A26">
        <v>24</v>
      </c>
      <c r="B26" t="s">
        <v>73</v>
      </c>
      <c r="C26" t="s">
        <v>2037</v>
      </c>
      <c r="D26" t="s">
        <v>2038</v>
      </c>
      <c r="E26" t="s">
        <v>2652</v>
      </c>
      <c r="F26" t="s">
        <v>1858</v>
      </c>
      <c r="G26" t="s">
        <v>516</v>
      </c>
      <c r="H26" t="s">
        <v>960</v>
      </c>
      <c r="I26" t="s">
        <v>1404</v>
      </c>
      <c r="J26" t="s">
        <v>7</v>
      </c>
      <c r="K26" t="s">
        <v>10</v>
      </c>
    </row>
    <row r="27" spans="1:11" x14ac:dyDescent="0.35">
      <c r="A27">
        <v>25</v>
      </c>
      <c r="B27" t="s">
        <v>74</v>
      </c>
      <c r="C27" t="s">
        <v>2039</v>
      </c>
      <c r="D27" t="s">
        <v>2040</v>
      </c>
      <c r="E27" t="s">
        <v>2653</v>
      </c>
      <c r="F27" t="s">
        <v>1859</v>
      </c>
      <c r="G27" t="s">
        <v>517</v>
      </c>
      <c r="H27" t="s">
        <v>961</v>
      </c>
      <c r="I27" t="s">
        <v>1405</v>
      </c>
      <c r="J27" t="s">
        <v>3045</v>
      </c>
      <c r="K27" t="s">
        <v>10</v>
      </c>
    </row>
    <row r="28" spans="1:11" x14ac:dyDescent="0.35">
      <c r="A28">
        <v>26</v>
      </c>
      <c r="B28" t="s">
        <v>75</v>
      </c>
      <c r="C28" t="s">
        <v>2041</v>
      </c>
      <c r="D28" t="s">
        <v>2042</v>
      </c>
      <c r="E28" t="s">
        <v>2936</v>
      </c>
      <c r="F28">
        <v>1759</v>
      </c>
      <c r="G28" t="s">
        <v>518</v>
      </c>
      <c r="H28" t="s">
        <v>962</v>
      </c>
      <c r="I28" t="s">
        <v>1406</v>
      </c>
      <c r="J28" t="s">
        <v>7</v>
      </c>
      <c r="K28" t="s">
        <v>8</v>
      </c>
    </row>
    <row r="29" spans="1:11" x14ac:dyDescent="0.35">
      <c r="A29">
        <v>27</v>
      </c>
      <c r="B29" t="s">
        <v>76</v>
      </c>
      <c r="C29" t="s">
        <v>2043</v>
      </c>
      <c r="D29" t="s">
        <v>2044</v>
      </c>
      <c r="E29" t="s">
        <v>2654</v>
      </c>
      <c r="F29" t="s">
        <v>1860</v>
      </c>
      <c r="G29" t="s">
        <v>519</v>
      </c>
      <c r="H29" t="s">
        <v>963</v>
      </c>
      <c r="I29" t="s">
        <v>1407</v>
      </c>
      <c r="J29" t="s">
        <v>7</v>
      </c>
      <c r="K29" t="s">
        <v>8</v>
      </c>
    </row>
    <row r="30" spans="1:11" x14ac:dyDescent="0.35">
      <c r="A30">
        <v>28</v>
      </c>
      <c r="B30" t="s">
        <v>77</v>
      </c>
      <c r="C30" t="s">
        <v>2045</v>
      </c>
      <c r="D30" t="s">
        <v>2046</v>
      </c>
      <c r="E30" t="s">
        <v>2937</v>
      </c>
      <c r="F30" t="s">
        <v>1861</v>
      </c>
      <c r="G30" t="s">
        <v>520</v>
      </c>
      <c r="H30" t="s">
        <v>964</v>
      </c>
      <c r="I30" t="s">
        <v>1408</v>
      </c>
      <c r="J30" t="s">
        <v>7</v>
      </c>
      <c r="K30" t="s">
        <v>7</v>
      </c>
    </row>
    <row r="31" spans="1:11" x14ac:dyDescent="0.35">
      <c r="A31">
        <v>29</v>
      </c>
      <c r="B31" t="s">
        <v>78</v>
      </c>
      <c r="C31" t="s">
        <v>2047</v>
      </c>
      <c r="D31" t="s">
        <v>2048</v>
      </c>
      <c r="E31" t="s">
        <v>2655</v>
      </c>
      <c r="F31">
        <v>1931</v>
      </c>
      <c r="G31" t="s">
        <v>521</v>
      </c>
      <c r="H31" t="s">
        <v>965</v>
      </c>
      <c r="I31" t="s">
        <v>1409</v>
      </c>
      <c r="J31" t="s">
        <v>3046</v>
      </c>
      <c r="K31" t="s">
        <v>7</v>
      </c>
    </row>
    <row r="32" spans="1:11" x14ac:dyDescent="0.35">
      <c r="A32">
        <v>30</v>
      </c>
      <c r="B32" t="s">
        <v>79</v>
      </c>
      <c r="C32" t="s">
        <v>2049</v>
      </c>
      <c r="D32" t="s">
        <v>2050</v>
      </c>
      <c r="E32" t="s">
        <v>2656</v>
      </c>
      <c r="F32">
        <v>8395</v>
      </c>
      <c r="G32" t="s">
        <v>522</v>
      </c>
      <c r="H32" t="s">
        <v>966</v>
      </c>
      <c r="I32" t="s">
        <v>1410</v>
      </c>
      <c r="J32" t="s">
        <v>7</v>
      </c>
      <c r="K32" t="s">
        <v>10</v>
      </c>
    </row>
    <row r="33" spans="1:11" x14ac:dyDescent="0.35">
      <c r="A33">
        <v>31</v>
      </c>
      <c r="B33" t="s">
        <v>80</v>
      </c>
      <c r="C33" t="s">
        <v>2051</v>
      </c>
      <c r="D33" t="s">
        <v>2052</v>
      </c>
      <c r="E33" t="s">
        <v>2938</v>
      </c>
      <c r="F33" t="s">
        <v>1862</v>
      </c>
      <c r="G33" t="s">
        <v>523</v>
      </c>
      <c r="H33" t="s">
        <v>967</v>
      </c>
      <c r="I33" t="s">
        <v>1411</v>
      </c>
      <c r="J33" t="s">
        <v>7</v>
      </c>
      <c r="K33" t="s">
        <v>10</v>
      </c>
    </row>
    <row r="34" spans="1:11" x14ac:dyDescent="0.35">
      <c r="A34">
        <v>32</v>
      </c>
      <c r="B34" t="s">
        <v>81</v>
      </c>
      <c r="C34" t="s">
        <v>2053</v>
      </c>
      <c r="D34" t="s">
        <v>2054</v>
      </c>
      <c r="E34" t="s">
        <v>2657</v>
      </c>
      <c r="F34">
        <v>1931</v>
      </c>
      <c r="G34" t="s">
        <v>524</v>
      </c>
      <c r="H34" t="s">
        <v>968</v>
      </c>
      <c r="I34" t="s">
        <v>1412</v>
      </c>
      <c r="J34" t="s">
        <v>7</v>
      </c>
      <c r="K34" t="s">
        <v>8</v>
      </c>
    </row>
    <row r="35" spans="1:11" x14ac:dyDescent="0.35">
      <c r="A35">
        <v>33</v>
      </c>
      <c r="B35" t="s">
        <v>82</v>
      </c>
      <c r="C35" t="s">
        <v>2055</v>
      </c>
      <c r="D35" t="s">
        <v>2056</v>
      </c>
      <c r="E35" t="s">
        <v>2658</v>
      </c>
      <c r="F35" t="s">
        <v>1838</v>
      </c>
      <c r="G35" t="s">
        <v>525</v>
      </c>
      <c r="H35" t="s">
        <v>969</v>
      </c>
      <c r="I35" t="s">
        <v>1413</v>
      </c>
      <c r="J35" t="s">
        <v>7</v>
      </c>
      <c r="K35" t="s">
        <v>7</v>
      </c>
    </row>
    <row r="36" spans="1:11" x14ac:dyDescent="0.35">
      <c r="A36">
        <v>34</v>
      </c>
      <c r="B36" t="s">
        <v>83</v>
      </c>
      <c r="C36" t="s">
        <v>2057</v>
      </c>
      <c r="D36" t="s">
        <v>2058</v>
      </c>
      <c r="E36" t="s">
        <v>2659</v>
      </c>
      <c r="F36" t="s">
        <v>1863</v>
      </c>
      <c r="G36" t="s">
        <v>526</v>
      </c>
      <c r="H36" t="s">
        <v>970</v>
      </c>
      <c r="I36" t="s">
        <v>1414</v>
      </c>
      <c r="J36" t="s">
        <v>7</v>
      </c>
      <c r="K36" t="s">
        <v>8</v>
      </c>
    </row>
    <row r="37" spans="1:11" x14ac:dyDescent="0.35">
      <c r="A37">
        <v>35</v>
      </c>
      <c r="B37" t="s">
        <v>84</v>
      </c>
      <c r="C37" t="s">
        <v>2059</v>
      </c>
      <c r="D37" t="s">
        <v>2060</v>
      </c>
      <c r="E37" t="s">
        <v>2660</v>
      </c>
      <c r="F37" t="s">
        <v>1865</v>
      </c>
      <c r="G37" t="s">
        <v>527</v>
      </c>
      <c r="H37" t="s">
        <v>971</v>
      </c>
      <c r="I37" t="s">
        <v>1415</v>
      </c>
      <c r="J37" t="s">
        <v>7</v>
      </c>
      <c r="K37" t="s">
        <v>8</v>
      </c>
    </row>
    <row r="38" spans="1:11" x14ac:dyDescent="0.35">
      <c r="A38">
        <v>36</v>
      </c>
      <c r="B38" t="s">
        <v>85</v>
      </c>
      <c r="C38" t="s">
        <v>2061</v>
      </c>
      <c r="D38" t="s">
        <v>2062</v>
      </c>
      <c r="E38" t="s">
        <v>2939</v>
      </c>
      <c r="F38" t="s">
        <v>1866</v>
      </c>
      <c r="G38" t="s">
        <v>528</v>
      </c>
      <c r="H38" t="s">
        <v>972</v>
      </c>
      <c r="I38" t="s">
        <v>1416</v>
      </c>
      <c r="J38" t="s">
        <v>7</v>
      </c>
      <c r="K38" t="s">
        <v>7</v>
      </c>
    </row>
    <row r="39" spans="1:11" x14ac:dyDescent="0.35">
      <c r="A39">
        <v>37</v>
      </c>
      <c r="B39" t="s">
        <v>86</v>
      </c>
      <c r="C39" t="s">
        <v>2063</v>
      </c>
      <c r="D39" t="s">
        <v>2064</v>
      </c>
      <c r="E39" t="s">
        <v>2661</v>
      </c>
      <c r="F39" t="s">
        <v>1864</v>
      </c>
      <c r="G39" t="s">
        <v>529</v>
      </c>
      <c r="H39" t="s">
        <v>973</v>
      </c>
      <c r="I39" t="s">
        <v>1417</v>
      </c>
      <c r="J39" t="s">
        <v>7</v>
      </c>
      <c r="K39" t="s">
        <v>11</v>
      </c>
    </row>
    <row r="40" spans="1:11" x14ac:dyDescent="0.35">
      <c r="A40">
        <v>38</v>
      </c>
      <c r="B40" t="s">
        <v>87</v>
      </c>
      <c r="C40" t="s">
        <v>2065</v>
      </c>
      <c r="D40" t="s">
        <v>2066</v>
      </c>
      <c r="E40" t="s">
        <v>2662</v>
      </c>
      <c r="F40">
        <v>2199</v>
      </c>
      <c r="G40" t="s">
        <v>530</v>
      </c>
      <c r="H40" t="s">
        <v>974</v>
      </c>
      <c r="I40" t="s">
        <v>1418</v>
      </c>
      <c r="J40" t="s">
        <v>7</v>
      </c>
      <c r="K40" t="s">
        <v>8</v>
      </c>
    </row>
    <row r="41" spans="1:11" x14ac:dyDescent="0.35">
      <c r="A41">
        <v>39</v>
      </c>
      <c r="B41" t="s">
        <v>88</v>
      </c>
      <c r="C41" t="s">
        <v>2067</v>
      </c>
      <c r="D41" t="s">
        <v>2068</v>
      </c>
      <c r="E41" t="s">
        <v>2663</v>
      </c>
      <c r="F41" t="s">
        <v>1867</v>
      </c>
      <c r="G41" t="s">
        <v>531</v>
      </c>
      <c r="H41" t="s">
        <v>975</v>
      </c>
      <c r="I41" t="s">
        <v>1419</v>
      </c>
      <c r="J41" t="s">
        <v>7</v>
      </c>
      <c r="K41" t="s">
        <v>8</v>
      </c>
    </row>
    <row r="42" spans="1:11" x14ac:dyDescent="0.35">
      <c r="A42">
        <v>40</v>
      </c>
      <c r="B42" t="s">
        <v>89</v>
      </c>
      <c r="C42" t="s">
        <v>2069</v>
      </c>
      <c r="D42" t="s">
        <v>2070</v>
      </c>
      <c r="E42" t="s">
        <v>2664</v>
      </c>
      <c r="F42" t="s">
        <v>1852</v>
      </c>
      <c r="G42" t="s">
        <v>532</v>
      </c>
      <c r="H42" t="s">
        <v>976</v>
      </c>
      <c r="I42" t="s">
        <v>1420</v>
      </c>
      <c r="J42" t="s">
        <v>7</v>
      </c>
      <c r="K42" t="s">
        <v>7</v>
      </c>
    </row>
    <row r="43" spans="1:11" x14ac:dyDescent="0.35">
      <c r="A43">
        <v>41</v>
      </c>
      <c r="B43" t="s">
        <v>90</v>
      </c>
      <c r="C43" t="s">
        <v>2071</v>
      </c>
      <c r="D43" t="s">
        <v>2072</v>
      </c>
      <c r="E43" t="s">
        <v>2665</v>
      </c>
      <c r="F43" t="s">
        <v>1852</v>
      </c>
      <c r="G43" t="s">
        <v>533</v>
      </c>
      <c r="H43" t="s">
        <v>977</v>
      </c>
      <c r="I43" t="s">
        <v>1421</v>
      </c>
      <c r="J43" t="s">
        <v>3047</v>
      </c>
      <c r="K43" t="s">
        <v>10</v>
      </c>
    </row>
    <row r="44" spans="1:11" x14ac:dyDescent="0.35">
      <c r="A44">
        <v>42</v>
      </c>
      <c r="B44" t="s">
        <v>91</v>
      </c>
      <c r="C44" t="s">
        <v>2073</v>
      </c>
      <c r="D44" t="s">
        <v>2074</v>
      </c>
      <c r="E44" t="s">
        <v>2666</v>
      </c>
      <c r="F44" t="s">
        <v>1868</v>
      </c>
      <c r="G44" t="s">
        <v>534</v>
      </c>
      <c r="H44" t="s">
        <v>978</v>
      </c>
      <c r="I44" t="s">
        <v>1422</v>
      </c>
      <c r="J44" t="s">
        <v>3048</v>
      </c>
      <c r="K44" t="s">
        <v>11</v>
      </c>
    </row>
    <row r="45" spans="1:11" x14ac:dyDescent="0.35">
      <c r="A45">
        <v>43</v>
      </c>
      <c r="B45" t="s">
        <v>92</v>
      </c>
      <c r="C45" t="s">
        <v>2075</v>
      </c>
      <c r="D45" t="s">
        <v>2076</v>
      </c>
      <c r="E45" t="s">
        <v>2940</v>
      </c>
      <c r="F45" t="s">
        <v>1869</v>
      </c>
      <c r="G45" t="s">
        <v>535</v>
      </c>
      <c r="H45" t="s">
        <v>979</v>
      </c>
      <c r="I45" t="s">
        <v>1423</v>
      </c>
      <c r="J45" t="s">
        <v>7</v>
      </c>
      <c r="K45" t="s">
        <v>10</v>
      </c>
    </row>
    <row r="46" spans="1:11" x14ac:dyDescent="0.35">
      <c r="A46">
        <v>44</v>
      </c>
      <c r="B46" t="s">
        <v>93</v>
      </c>
      <c r="C46" t="s">
        <v>2077</v>
      </c>
      <c r="D46" t="s">
        <v>2078</v>
      </c>
      <c r="E46" t="s">
        <v>2941</v>
      </c>
      <c r="F46" t="s">
        <v>1853</v>
      </c>
      <c r="G46" t="s">
        <v>536</v>
      </c>
      <c r="H46" t="s">
        <v>980</v>
      </c>
      <c r="I46" t="s">
        <v>1424</v>
      </c>
      <c r="J46" t="s">
        <v>7</v>
      </c>
      <c r="K46" t="s">
        <v>9</v>
      </c>
    </row>
    <row r="47" spans="1:11" x14ac:dyDescent="0.35">
      <c r="A47">
        <v>45</v>
      </c>
      <c r="B47" t="s">
        <v>94</v>
      </c>
      <c r="C47" t="s">
        <v>2079</v>
      </c>
      <c r="D47" t="s">
        <v>2080</v>
      </c>
      <c r="E47" t="s">
        <v>2667</v>
      </c>
      <c r="F47" t="s">
        <v>1863</v>
      </c>
      <c r="G47" t="s">
        <v>537</v>
      </c>
      <c r="H47" t="s">
        <v>981</v>
      </c>
      <c r="I47" t="s">
        <v>1425</v>
      </c>
      <c r="J47" t="s">
        <v>7</v>
      </c>
      <c r="K47" t="s">
        <v>8</v>
      </c>
    </row>
    <row r="48" spans="1:11" x14ac:dyDescent="0.35">
      <c r="A48">
        <v>46</v>
      </c>
      <c r="B48" t="s">
        <v>95</v>
      </c>
      <c r="C48" t="s">
        <v>2081</v>
      </c>
      <c r="D48" t="s">
        <v>2082</v>
      </c>
      <c r="E48" t="s">
        <v>2668</v>
      </c>
      <c r="F48">
        <v>2199</v>
      </c>
      <c r="G48" t="s">
        <v>538</v>
      </c>
      <c r="H48" t="s">
        <v>982</v>
      </c>
      <c r="I48" t="s">
        <v>1426</v>
      </c>
      <c r="J48" t="s">
        <v>7</v>
      </c>
      <c r="K48" t="s">
        <v>8</v>
      </c>
    </row>
    <row r="49" spans="1:11" x14ac:dyDescent="0.35">
      <c r="A49">
        <v>47</v>
      </c>
      <c r="B49" t="s">
        <v>96</v>
      </c>
      <c r="C49" t="s">
        <v>2083</v>
      </c>
      <c r="D49" t="s">
        <v>2084</v>
      </c>
      <c r="E49" t="s">
        <v>2942</v>
      </c>
      <c r="F49">
        <v>791</v>
      </c>
      <c r="G49" t="s">
        <v>539</v>
      </c>
      <c r="H49" t="s">
        <v>983</v>
      </c>
      <c r="I49" t="s">
        <v>1427</v>
      </c>
      <c r="J49" t="s">
        <v>7</v>
      </c>
      <c r="K49" t="s">
        <v>8</v>
      </c>
    </row>
    <row r="50" spans="1:11" x14ac:dyDescent="0.35">
      <c r="A50">
        <v>48</v>
      </c>
      <c r="B50" t="s">
        <v>97</v>
      </c>
      <c r="C50" t="s">
        <v>2085</v>
      </c>
      <c r="D50" t="s">
        <v>2086</v>
      </c>
      <c r="E50" t="s">
        <v>2669</v>
      </c>
      <c r="F50">
        <v>7905</v>
      </c>
      <c r="G50" t="s">
        <v>540</v>
      </c>
      <c r="H50" t="s">
        <v>984</v>
      </c>
      <c r="I50" t="s">
        <v>1428</v>
      </c>
      <c r="J50" t="s">
        <v>7</v>
      </c>
      <c r="K50" t="s">
        <v>8</v>
      </c>
    </row>
    <row r="51" spans="1:11" x14ac:dyDescent="0.35">
      <c r="A51">
        <v>49</v>
      </c>
      <c r="B51" t="s">
        <v>98</v>
      </c>
      <c r="C51" t="s">
        <v>2087</v>
      </c>
      <c r="D51" t="s">
        <v>2088</v>
      </c>
      <c r="E51" t="s">
        <v>2943</v>
      </c>
      <c r="F51" t="s">
        <v>1847</v>
      </c>
      <c r="G51" t="s">
        <v>541</v>
      </c>
      <c r="H51" t="s">
        <v>985</v>
      </c>
      <c r="I51" t="s">
        <v>1429</v>
      </c>
      <c r="J51" t="s">
        <v>7</v>
      </c>
      <c r="K51" t="s">
        <v>10</v>
      </c>
    </row>
    <row r="52" spans="1:11" x14ac:dyDescent="0.35">
      <c r="A52">
        <v>50</v>
      </c>
      <c r="B52" t="s">
        <v>99</v>
      </c>
      <c r="C52" t="s">
        <v>2089</v>
      </c>
      <c r="D52" t="s">
        <v>2090</v>
      </c>
      <c r="E52" t="s">
        <v>2944</v>
      </c>
      <c r="F52">
        <v>9092</v>
      </c>
      <c r="G52" t="s">
        <v>542</v>
      </c>
      <c r="H52" t="s">
        <v>986</v>
      </c>
      <c r="I52" t="s">
        <v>1430</v>
      </c>
      <c r="J52" t="s">
        <v>3049</v>
      </c>
      <c r="K52" t="s">
        <v>10</v>
      </c>
    </row>
    <row r="53" spans="1:11" x14ac:dyDescent="0.35">
      <c r="A53">
        <v>51</v>
      </c>
      <c r="B53" t="s">
        <v>100</v>
      </c>
      <c r="C53" t="s">
        <v>2091</v>
      </c>
      <c r="D53" t="s">
        <v>2092</v>
      </c>
      <c r="E53" t="s">
        <v>2945</v>
      </c>
      <c r="F53" t="s">
        <v>1870</v>
      </c>
      <c r="G53" t="s">
        <v>543</v>
      </c>
      <c r="H53" t="s">
        <v>987</v>
      </c>
      <c r="I53" t="s">
        <v>1431</v>
      </c>
      <c r="J53" t="s">
        <v>3050</v>
      </c>
      <c r="K53" t="s">
        <v>8</v>
      </c>
    </row>
    <row r="54" spans="1:11" x14ac:dyDescent="0.35">
      <c r="A54">
        <v>52</v>
      </c>
      <c r="B54" t="s">
        <v>101</v>
      </c>
      <c r="C54" t="s">
        <v>2093</v>
      </c>
      <c r="D54" t="s">
        <v>2094</v>
      </c>
      <c r="E54" t="s">
        <v>2946</v>
      </c>
      <c r="F54" t="s">
        <v>1870</v>
      </c>
      <c r="G54" t="s">
        <v>544</v>
      </c>
      <c r="H54" t="s">
        <v>988</v>
      </c>
      <c r="I54" t="s">
        <v>1432</v>
      </c>
      <c r="J54" t="s">
        <v>7</v>
      </c>
      <c r="K54" t="s">
        <v>8</v>
      </c>
    </row>
    <row r="55" spans="1:11" x14ac:dyDescent="0.35">
      <c r="A55">
        <v>53</v>
      </c>
      <c r="B55" t="s">
        <v>102</v>
      </c>
      <c r="C55" t="s">
        <v>2095</v>
      </c>
      <c r="D55" t="s">
        <v>2096</v>
      </c>
      <c r="E55" t="s">
        <v>2670</v>
      </c>
      <c r="F55" t="s">
        <v>1871</v>
      </c>
      <c r="G55" t="s">
        <v>545</v>
      </c>
      <c r="H55" t="s">
        <v>989</v>
      </c>
      <c r="I55" t="s">
        <v>1433</v>
      </c>
      <c r="J55" t="s">
        <v>3051</v>
      </c>
      <c r="K55" t="s">
        <v>8</v>
      </c>
    </row>
    <row r="56" spans="1:11" x14ac:dyDescent="0.35">
      <c r="A56">
        <v>54</v>
      </c>
      <c r="B56" t="s">
        <v>103</v>
      </c>
      <c r="C56" t="s">
        <v>2097</v>
      </c>
      <c r="D56" t="s">
        <v>2098</v>
      </c>
      <c r="E56" t="s">
        <v>2947</v>
      </c>
      <c r="F56" t="s">
        <v>1872</v>
      </c>
      <c r="G56" t="s">
        <v>546</v>
      </c>
      <c r="H56" t="s">
        <v>990</v>
      </c>
      <c r="I56" t="s">
        <v>1434</v>
      </c>
      <c r="J56" t="s">
        <v>7</v>
      </c>
      <c r="K56" t="s">
        <v>8</v>
      </c>
    </row>
    <row r="57" spans="1:11" x14ac:dyDescent="0.35">
      <c r="A57">
        <v>55</v>
      </c>
      <c r="B57" t="s">
        <v>104</v>
      </c>
      <c r="C57" t="s">
        <v>2099</v>
      </c>
      <c r="D57" t="s">
        <v>2100</v>
      </c>
      <c r="E57" t="s">
        <v>2671</v>
      </c>
      <c r="F57" t="s">
        <v>1863</v>
      </c>
      <c r="G57" t="s">
        <v>547</v>
      </c>
      <c r="H57" t="s">
        <v>991</v>
      </c>
      <c r="I57" t="s">
        <v>1435</v>
      </c>
      <c r="J57" t="s">
        <v>7</v>
      </c>
      <c r="K57" t="s">
        <v>8</v>
      </c>
    </row>
    <row r="58" spans="1:11" x14ac:dyDescent="0.35">
      <c r="A58">
        <v>56</v>
      </c>
      <c r="B58" t="s">
        <v>105</v>
      </c>
      <c r="C58" t="s">
        <v>2101</v>
      </c>
      <c r="D58" t="s">
        <v>2102</v>
      </c>
      <c r="E58" t="s">
        <v>2672</v>
      </c>
      <c r="F58" t="s">
        <v>1872</v>
      </c>
      <c r="G58" t="s">
        <v>548</v>
      </c>
      <c r="H58" t="s">
        <v>992</v>
      </c>
      <c r="I58" t="s">
        <v>1436</v>
      </c>
      <c r="J58" t="s">
        <v>7</v>
      </c>
      <c r="K58" t="s">
        <v>8</v>
      </c>
    </row>
    <row r="59" spans="1:11" x14ac:dyDescent="0.35">
      <c r="A59">
        <v>57</v>
      </c>
      <c r="B59" t="s">
        <v>106</v>
      </c>
      <c r="C59" t="s">
        <v>2103</v>
      </c>
      <c r="D59" t="s">
        <v>2104</v>
      </c>
      <c r="E59" t="s">
        <v>2673</v>
      </c>
      <c r="F59">
        <v>9068</v>
      </c>
      <c r="G59" t="s">
        <v>549</v>
      </c>
      <c r="H59" t="s">
        <v>993</v>
      </c>
      <c r="I59" t="s">
        <v>1437</v>
      </c>
      <c r="J59" t="s">
        <v>7</v>
      </c>
      <c r="K59" t="s">
        <v>10</v>
      </c>
    </row>
    <row r="60" spans="1:11" x14ac:dyDescent="0.35">
      <c r="A60">
        <v>58</v>
      </c>
      <c r="B60" t="s">
        <v>107</v>
      </c>
      <c r="C60" t="s">
        <v>2089</v>
      </c>
      <c r="D60" t="s">
        <v>2105</v>
      </c>
      <c r="E60" t="s">
        <v>2674</v>
      </c>
      <c r="F60" t="s">
        <v>1873</v>
      </c>
      <c r="G60" t="s">
        <v>550</v>
      </c>
      <c r="H60" t="s">
        <v>994</v>
      </c>
      <c r="I60" t="s">
        <v>1438</v>
      </c>
      <c r="J60" t="s">
        <v>7</v>
      </c>
      <c r="K60" t="s">
        <v>10</v>
      </c>
    </row>
    <row r="61" spans="1:11" x14ac:dyDescent="0.35">
      <c r="A61">
        <v>59</v>
      </c>
      <c r="B61" t="s">
        <v>108</v>
      </c>
      <c r="C61" t="s">
        <v>2106</v>
      </c>
      <c r="D61" t="s">
        <v>2107</v>
      </c>
      <c r="E61" t="s">
        <v>2675</v>
      </c>
      <c r="F61" t="s">
        <v>1835</v>
      </c>
      <c r="G61" t="s">
        <v>551</v>
      </c>
      <c r="H61" t="s">
        <v>995</v>
      </c>
      <c r="I61" t="s">
        <v>1439</v>
      </c>
      <c r="J61" t="s">
        <v>7</v>
      </c>
      <c r="K61" t="s">
        <v>8</v>
      </c>
    </row>
    <row r="62" spans="1:11" x14ac:dyDescent="0.35">
      <c r="A62">
        <v>60</v>
      </c>
      <c r="B62" t="s">
        <v>109</v>
      </c>
      <c r="C62" t="s">
        <v>2108</v>
      </c>
      <c r="D62" t="s">
        <v>2109</v>
      </c>
      <c r="E62" t="s">
        <v>2948</v>
      </c>
      <c r="F62" t="s">
        <v>1874</v>
      </c>
      <c r="G62" t="s">
        <v>552</v>
      </c>
      <c r="H62" t="s">
        <v>996</v>
      </c>
      <c r="I62" t="s">
        <v>1440</v>
      </c>
      <c r="J62" t="s">
        <v>7</v>
      </c>
      <c r="K62" t="s">
        <v>8</v>
      </c>
    </row>
    <row r="63" spans="1:11" x14ac:dyDescent="0.35">
      <c r="A63">
        <v>61</v>
      </c>
      <c r="B63" t="s">
        <v>110</v>
      </c>
      <c r="C63" t="s">
        <v>2110</v>
      </c>
      <c r="D63" t="s">
        <v>2111</v>
      </c>
      <c r="E63" t="s">
        <v>2676</v>
      </c>
      <c r="F63" t="s">
        <v>1875</v>
      </c>
      <c r="G63" t="s">
        <v>553</v>
      </c>
      <c r="H63" t="s">
        <v>997</v>
      </c>
      <c r="I63" t="s">
        <v>1441</v>
      </c>
      <c r="J63" t="s">
        <v>7</v>
      </c>
      <c r="K63" t="s">
        <v>8</v>
      </c>
    </row>
    <row r="64" spans="1:11" x14ac:dyDescent="0.35">
      <c r="A64">
        <v>62</v>
      </c>
      <c r="B64" t="s">
        <v>111</v>
      </c>
      <c r="C64" t="s">
        <v>2112</v>
      </c>
      <c r="D64" t="s">
        <v>14</v>
      </c>
      <c r="E64" t="s">
        <v>2949</v>
      </c>
      <c r="F64" t="s">
        <v>1876</v>
      </c>
      <c r="G64" t="s">
        <v>554</v>
      </c>
      <c r="H64" t="s">
        <v>998</v>
      </c>
      <c r="I64" t="s">
        <v>1442</v>
      </c>
      <c r="J64" t="s">
        <v>7</v>
      </c>
      <c r="K64" t="s">
        <v>9</v>
      </c>
    </row>
    <row r="65" spans="1:11" x14ac:dyDescent="0.35">
      <c r="A65">
        <v>63</v>
      </c>
      <c r="B65" t="s">
        <v>112</v>
      </c>
      <c r="C65" t="s">
        <v>2113</v>
      </c>
      <c r="D65" t="s">
        <v>2114</v>
      </c>
      <c r="E65" t="s">
        <v>2950</v>
      </c>
      <c r="F65" t="s">
        <v>1871</v>
      </c>
      <c r="G65" t="s">
        <v>555</v>
      </c>
      <c r="H65" t="s">
        <v>999</v>
      </c>
      <c r="I65" t="s">
        <v>1443</v>
      </c>
      <c r="J65" t="s">
        <v>3052</v>
      </c>
      <c r="K65" t="s">
        <v>8</v>
      </c>
    </row>
    <row r="66" spans="1:11" x14ac:dyDescent="0.35">
      <c r="A66">
        <v>64</v>
      </c>
      <c r="B66" t="s">
        <v>113</v>
      </c>
      <c r="C66" t="s">
        <v>2115</v>
      </c>
      <c r="D66" t="s">
        <v>2116</v>
      </c>
      <c r="E66" t="s">
        <v>2951</v>
      </c>
      <c r="F66">
        <v>1959</v>
      </c>
      <c r="G66" t="s">
        <v>556</v>
      </c>
      <c r="H66" t="s">
        <v>1000</v>
      </c>
      <c r="I66" t="s">
        <v>1444</v>
      </c>
      <c r="J66" t="s">
        <v>7</v>
      </c>
      <c r="K66" t="s">
        <v>8</v>
      </c>
    </row>
    <row r="67" spans="1:11" x14ac:dyDescent="0.35">
      <c r="A67">
        <v>65</v>
      </c>
      <c r="B67" t="s">
        <v>114</v>
      </c>
      <c r="C67" t="s">
        <v>2117</v>
      </c>
      <c r="D67" t="s">
        <v>2118</v>
      </c>
      <c r="E67" t="s">
        <v>2677</v>
      </c>
      <c r="F67" t="s">
        <v>1875</v>
      </c>
      <c r="G67" t="s">
        <v>557</v>
      </c>
      <c r="H67" t="s">
        <v>1001</v>
      </c>
      <c r="I67" t="s">
        <v>1445</v>
      </c>
      <c r="J67" t="s">
        <v>3053</v>
      </c>
      <c r="K67" t="s">
        <v>11</v>
      </c>
    </row>
    <row r="68" spans="1:11" x14ac:dyDescent="0.35">
      <c r="A68">
        <v>66</v>
      </c>
      <c r="B68" t="s">
        <v>115</v>
      </c>
      <c r="C68" t="s">
        <v>2119</v>
      </c>
      <c r="D68" t="s">
        <v>2120</v>
      </c>
      <c r="E68" t="s">
        <v>2678</v>
      </c>
      <c r="F68" t="s">
        <v>1877</v>
      </c>
      <c r="G68" t="s">
        <v>558</v>
      </c>
      <c r="H68" t="s">
        <v>1002</v>
      </c>
      <c r="I68" t="s">
        <v>1446</v>
      </c>
      <c r="J68" t="s">
        <v>7</v>
      </c>
      <c r="K68" t="s">
        <v>8</v>
      </c>
    </row>
    <row r="69" spans="1:11" x14ac:dyDescent="0.35">
      <c r="A69">
        <v>67</v>
      </c>
      <c r="B69" t="s">
        <v>116</v>
      </c>
      <c r="C69" t="s">
        <v>2121</v>
      </c>
      <c r="D69" t="s">
        <v>2122</v>
      </c>
      <c r="E69" t="s">
        <v>2952</v>
      </c>
      <c r="F69" t="s">
        <v>1863</v>
      </c>
      <c r="G69" t="s">
        <v>559</v>
      </c>
      <c r="H69" t="s">
        <v>1003</v>
      </c>
      <c r="I69" t="s">
        <v>1447</v>
      </c>
      <c r="J69" t="s">
        <v>3054</v>
      </c>
      <c r="K69" t="s">
        <v>8</v>
      </c>
    </row>
    <row r="70" spans="1:11" x14ac:dyDescent="0.35">
      <c r="A70">
        <v>68</v>
      </c>
      <c r="B70" t="s">
        <v>117</v>
      </c>
      <c r="C70" t="s">
        <v>2123</v>
      </c>
      <c r="D70" t="s">
        <v>2124</v>
      </c>
      <c r="E70" t="s">
        <v>2953</v>
      </c>
      <c r="F70">
        <v>2099</v>
      </c>
      <c r="G70" t="s">
        <v>560</v>
      </c>
      <c r="H70" t="s">
        <v>1004</v>
      </c>
      <c r="I70" t="s">
        <v>1448</v>
      </c>
      <c r="J70" t="s">
        <v>3055</v>
      </c>
      <c r="K70" t="s">
        <v>9</v>
      </c>
    </row>
    <row r="71" spans="1:11" x14ac:dyDescent="0.35">
      <c r="A71">
        <v>69</v>
      </c>
      <c r="B71" t="s">
        <v>118</v>
      </c>
      <c r="C71" t="s">
        <v>2125</v>
      </c>
      <c r="D71" t="s">
        <v>2126</v>
      </c>
      <c r="E71" t="s">
        <v>2954</v>
      </c>
      <c r="F71" t="s">
        <v>1870</v>
      </c>
      <c r="G71" t="s">
        <v>561</v>
      </c>
      <c r="H71" t="s">
        <v>1005</v>
      </c>
      <c r="I71" t="s">
        <v>1449</v>
      </c>
      <c r="J71" t="s">
        <v>7</v>
      </c>
      <c r="K71" t="s">
        <v>8</v>
      </c>
    </row>
    <row r="72" spans="1:11" x14ac:dyDescent="0.35">
      <c r="A72">
        <v>70</v>
      </c>
      <c r="B72" t="s">
        <v>119</v>
      </c>
      <c r="C72" t="s">
        <v>2127</v>
      </c>
      <c r="D72" t="s">
        <v>2128</v>
      </c>
      <c r="E72" t="s">
        <v>2955</v>
      </c>
      <c r="F72" t="s">
        <v>1835</v>
      </c>
      <c r="G72" t="s">
        <v>562</v>
      </c>
      <c r="H72" t="s">
        <v>1006</v>
      </c>
      <c r="I72" t="s">
        <v>1450</v>
      </c>
      <c r="J72" t="s">
        <v>7</v>
      </c>
      <c r="K72" t="s">
        <v>8</v>
      </c>
    </row>
    <row r="73" spans="1:11" x14ac:dyDescent="0.35">
      <c r="A73">
        <v>71</v>
      </c>
      <c r="B73" t="s">
        <v>120</v>
      </c>
      <c r="C73" t="s">
        <v>2089</v>
      </c>
      <c r="D73" t="s">
        <v>2129</v>
      </c>
      <c r="E73" t="s">
        <v>2679</v>
      </c>
      <c r="F73" t="s">
        <v>1835</v>
      </c>
      <c r="G73" t="s">
        <v>563</v>
      </c>
      <c r="H73" t="s">
        <v>1007</v>
      </c>
      <c r="I73" t="s">
        <v>1451</v>
      </c>
      <c r="J73" t="s">
        <v>7</v>
      </c>
      <c r="K73" t="s">
        <v>8</v>
      </c>
    </row>
    <row r="74" spans="1:11" x14ac:dyDescent="0.35">
      <c r="A74">
        <v>72</v>
      </c>
      <c r="B74" t="s">
        <v>121</v>
      </c>
      <c r="C74" t="s">
        <v>2130</v>
      </c>
      <c r="D74" t="s">
        <v>2131</v>
      </c>
      <c r="E74" t="s">
        <v>2956</v>
      </c>
      <c r="F74" t="s">
        <v>1880</v>
      </c>
      <c r="G74" t="s">
        <v>564</v>
      </c>
      <c r="H74" t="s">
        <v>1008</v>
      </c>
      <c r="I74" t="s">
        <v>1452</v>
      </c>
      <c r="J74" t="s">
        <v>3056</v>
      </c>
      <c r="K74" t="s">
        <v>10</v>
      </c>
    </row>
    <row r="75" spans="1:11" x14ac:dyDescent="0.35">
      <c r="A75">
        <v>73</v>
      </c>
      <c r="B75" t="s">
        <v>122</v>
      </c>
      <c r="C75" t="s">
        <v>2132</v>
      </c>
      <c r="D75" t="s">
        <v>2133</v>
      </c>
      <c r="E75" t="s">
        <v>2680</v>
      </c>
      <c r="F75" t="s">
        <v>1881</v>
      </c>
      <c r="G75" t="s">
        <v>565</v>
      </c>
      <c r="H75" t="s">
        <v>1009</v>
      </c>
      <c r="I75" t="s">
        <v>1453</v>
      </c>
      <c r="J75" t="s">
        <v>3057</v>
      </c>
      <c r="K75" t="s">
        <v>10</v>
      </c>
    </row>
    <row r="76" spans="1:11" x14ac:dyDescent="0.35">
      <c r="A76">
        <v>74</v>
      </c>
      <c r="B76" t="s">
        <v>123</v>
      </c>
      <c r="C76" t="s">
        <v>2134</v>
      </c>
      <c r="D76" t="s">
        <v>2135</v>
      </c>
      <c r="E76" t="s">
        <v>2681</v>
      </c>
      <c r="F76" t="s">
        <v>1871</v>
      </c>
      <c r="G76" t="s">
        <v>566</v>
      </c>
      <c r="H76" t="s">
        <v>1010</v>
      </c>
      <c r="I76" t="s">
        <v>1454</v>
      </c>
      <c r="J76" t="s">
        <v>7</v>
      </c>
      <c r="K76" t="s">
        <v>8</v>
      </c>
    </row>
    <row r="77" spans="1:11" x14ac:dyDescent="0.35">
      <c r="A77">
        <v>75</v>
      </c>
      <c r="B77" t="s">
        <v>124</v>
      </c>
      <c r="C77" t="s">
        <v>2136</v>
      </c>
      <c r="D77" t="s">
        <v>2088</v>
      </c>
      <c r="E77" t="s">
        <v>2957</v>
      </c>
      <c r="F77" t="s">
        <v>1883</v>
      </c>
      <c r="G77" t="s">
        <v>567</v>
      </c>
      <c r="H77" t="s">
        <v>1011</v>
      </c>
      <c r="I77" t="s">
        <v>1455</v>
      </c>
      <c r="J77" t="s">
        <v>7</v>
      </c>
      <c r="K77" t="s">
        <v>10</v>
      </c>
    </row>
    <row r="78" spans="1:11" x14ac:dyDescent="0.35">
      <c r="A78">
        <v>76</v>
      </c>
      <c r="B78" t="s">
        <v>125</v>
      </c>
      <c r="C78" t="s">
        <v>2137</v>
      </c>
      <c r="D78" t="s">
        <v>2138</v>
      </c>
      <c r="E78" t="s">
        <v>2682</v>
      </c>
      <c r="F78" t="s">
        <v>1882</v>
      </c>
      <c r="G78" t="s">
        <v>568</v>
      </c>
      <c r="H78" t="s">
        <v>1012</v>
      </c>
      <c r="I78" t="s">
        <v>1456</v>
      </c>
      <c r="J78" t="s">
        <v>3058</v>
      </c>
      <c r="K78" t="s">
        <v>8</v>
      </c>
    </row>
    <row r="79" spans="1:11" x14ac:dyDescent="0.35">
      <c r="A79">
        <v>77</v>
      </c>
      <c r="B79" t="s">
        <v>126</v>
      </c>
      <c r="C79" t="s">
        <v>2139</v>
      </c>
      <c r="D79" t="s">
        <v>2140</v>
      </c>
      <c r="E79" t="s">
        <v>2958</v>
      </c>
      <c r="F79" t="s">
        <v>1883</v>
      </c>
      <c r="G79" t="s">
        <v>569</v>
      </c>
      <c r="H79" t="s">
        <v>1013</v>
      </c>
      <c r="I79" t="s">
        <v>1457</v>
      </c>
      <c r="J79" t="s">
        <v>7</v>
      </c>
      <c r="K79" t="s">
        <v>7</v>
      </c>
    </row>
    <row r="80" spans="1:11" x14ac:dyDescent="0.35">
      <c r="A80">
        <v>78</v>
      </c>
      <c r="B80" t="s">
        <v>127</v>
      </c>
      <c r="C80" t="s">
        <v>2141</v>
      </c>
      <c r="D80" t="s">
        <v>2142</v>
      </c>
      <c r="E80" t="s">
        <v>2683</v>
      </c>
      <c r="F80" t="s">
        <v>1884</v>
      </c>
      <c r="G80" t="s">
        <v>570</v>
      </c>
      <c r="H80" t="s">
        <v>1014</v>
      </c>
      <c r="I80" t="s">
        <v>1458</v>
      </c>
      <c r="J80" t="s">
        <v>7</v>
      </c>
      <c r="K80" t="s">
        <v>7</v>
      </c>
    </row>
    <row r="81" spans="1:11" x14ac:dyDescent="0.35">
      <c r="A81">
        <v>79</v>
      </c>
      <c r="B81" t="s">
        <v>128</v>
      </c>
      <c r="C81" t="s">
        <v>2143</v>
      </c>
      <c r="D81" t="s">
        <v>2144</v>
      </c>
      <c r="E81" t="s">
        <v>2684</v>
      </c>
      <c r="F81">
        <v>9960</v>
      </c>
      <c r="G81" t="s">
        <v>571</v>
      </c>
      <c r="H81" t="s">
        <v>1015</v>
      </c>
      <c r="I81" t="s">
        <v>1459</v>
      </c>
      <c r="J81" t="s">
        <v>7</v>
      </c>
      <c r="K81" t="s">
        <v>8</v>
      </c>
    </row>
    <row r="82" spans="1:11" x14ac:dyDescent="0.35">
      <c r="A82">
        <v>80</v>
      </c>
      <c r="B82" t="s">
        <v>129</v>
      </c>
      <c r="C82" t="s">
        <v>2145</v>
      </c>
      <c r="D82" t="s">
        <v>2146</v>
      </c>
      <c r="E82" t="s">
        <v>2685</v>
      </c>
      <c r="F82" t="s">
        <v>1885</v>
      </c>
      <c r="G82" t="s">
        <v>572</v>
      </c>
      <c r="H82" t="s">
        <v>1016</v>
      </c>
      <c r="I82" t="s">
        <v>1460</v>
      </c>
      <c r="J82" t="s">
        <v>7</v>
      </c>
      <c r="K82" t="s">
        <v>8</v>
      </c>
    </row>
    <row r="83" spans="1:11" x14ac:dyDescent="0.35">
      <c r="A83">
        <v>81</v>
      </c>
      <c r="B83" t="s">
        <v>130</v>
      </c>
      <c r="C83" t="s">
        <v>2147</v>
      </c>
      <c r="D83" t="s">
        <v>2148</v>
      </c>
      <c r="E83" t="s">
        <v>2959</v>
      </c>
      <c r="F83" t="s">
        <v>1886</v>
      </c>
      <c r="G83" t="s">
        <v>573</v>
      </c>
      <c r="H83" t="s">
        <v>1017</v>
      </c>
      <c r="I83" t="s">
        <v>1461</v>
      </c>
      <c r="J83" t="s">
        <v>3059</v>
      </c>
      <c r="K83" t="s">
        <v>8</v>
      </c>
    </row>
    <row r="84" spans="1:11" x14ac:dyDescent="0.35">
      <c r="A84">
        <v>82</v>
      </c>
      <c r="B84" t="s">
        <v>131</v>
      </c>
      <c r="C84" t="s">
        <v>2149</v>
      </c>
      <c r="D84" t="s">
        <v>2150</v>
      </c>
      <c r="E84" t="s">
        <v>2960</v>
      </c>
      <c r="F84">
        <v>8978</v>
      </c>
      <c r="G84" t="s">
        <v>574</v>
      </c>
      <c r="H84" t="s">
        <v>1018</v>
      </c>
      <c r="I84" t="s">
        <v>1462</v>
      </c>
      <c r="J84" t="s">
        <v>7</v>
      </c>
      <c r="K84" t="s">
        <v>8</v>
      </c>
    </row>
    <row r="85" spans="1:11" x14ac:dyDescent="0.35">
      <c r="A85">
        <v>83</v>
      </c>
      <c r="B85" t="s">
        <v>132</v>
      </c>
      <c r="C85" t="s">
        <v>2151</v>
      </c>
      <c r="D85" t="s">
        <v>2152</v>
      </c>
      <c r="E85" t="s">
        <v>2961</v>
      </c>
      <c r="F85" t="s">
        <v>1839</v>
      </c>
      <c r="G85" t="s">
        <v>575</v>
      </c>
      <c r="H85" t="s">
        <v>1019</v>
      </c>
      <c r="I85" t="s">
        <v>1463</v>
      </c>
      <c r="J85" t="s">
        <v>3060</v>
      </c>
      <c r="K85" t="s">
        <v>8</v>
      </c>
    </row>
    <row r="86" spans="1:11" x14ac:dyDescent="0.35">
      <c r="A86">
        <v>84</v>
      </c>
      <c r="B86" t="s">
        <v>133</v>
      </c>
      <c r="C86" t="s">
        <v>2153</v>
      </c>
      <c r="D86" t="s">
        <v>2154</v>
      </c>
      <c r="E86" t="s">
        <v>2686</v>
      </c>
      <c r="F86" t="s">
        <v>1878</v>
      </c>
      <c r="G86" t="s">
        <v>576</v>
      </c>
      <c r="H86" t="s">
        <v>1020</v>
      </c>
      <c r="I86" t="s">
        <v>1464</v>
      </c>
      <c r="J86" t="s">
        <v>3061</v>
      </c>
      <c r="K86" t="s">
        <v>8</v>
      </c>
    </row>
    <row r="87" spans="1:11" x14ac:dyDescent="0.35">
      <c r="A87">
        <v>85</v>
      </c>
      <c r="B87" t="s">
        <v>134</v>
      </c>
      <c r="C87" t="s">
        <v>2155</v>
      </c>
      <c r="D87" t="s">
        <v>2156</v>
      </c>
      <c r="E87" t="s">
        <v>2687</v>
      </c>
      <c r="F87" t="s">
        <v>1860</v>
      </c>
      <c r="G87" t="s">
        <v>577</v>
      </c>
      <c r="H87" t="s">
        <v>1021</v>
      </c>
      <c r="I87" t="s">
        <v>1465</v>
      </c>
      <c r="J87" t="s">
        <v>7</v>
      </c>
      <c r="K87" t="s">
        <v>8</v>
      </c>
    </row>
    <row r="88" spans="1:11" x14ac:dyDescent="0.35">
      <c r="A88">
        <v>86</v>
      </c>
      <c r="B88" t="s">
        <v>135</v>
      </c>
      <c r="C88" t="s">
        <v>2157</v>
      </c>
      <c r="D88" t="s">
        <v>2158</v>
      </c>
      <c r="E88" t="s">
        <v>2962</v>
      </c>
      <c r="F88" t="s">
        <v>1879</v>
      </c>
      <c r="G88" t="s">
        <v>578</v>
      </c>
      <c r="H88" t="s">
        <v>1022</v>
      </c>
      <c r="I88" t="s">
        <v>1466</v>
      </c>
      <c r="J88" t="s">
        <v>7</v>
      </c>
      <c r="K88" t="s">
        <v>8</v>
      </c>
    </row>
    <row r="89" spans="1:11" x14ac:dyDescent="0.35">
      <c r="A89">
        <v>87</v>
      </c>
      <c r="B89" t="s">
        <v>136</v>
      </c>
      <c r="C89" t="s">
        <v>2159</v>
      </c>
      <c r="D89" t="s">
        <v>2160</v>
      </c>
      <c r="E89" t="s">
        <v>2688</v>
      </c>
      <c r="F89">
        <v>9052</v>
      </c>
      <c r="G89" t="s">
        <v>579</v>
      </c>
      <c r="H89" t="s">
        <v>1023</v>
      </c>
      <c r="I89" t="s">
        <v>1467</v>
      </c>
      <c r="J89" t="s">
        <v>7</v>
      </c>
      <c r="K89" t="s">
        <v>8</v>
      </c>
    </row>
    <row r="90" spans="1:11" x14ac:dyDescent="0.35">
      <c r="A90">
        <v>88</v>
      </c>
      <c r="B90" t="s">
        <v>137</v>
      </c>
      <c r="C90" t="s">
        <v>2161</v>
      </c>
      <c r="D90" t="s">
        <v>2162</v>
      </c>
      <c r="E90" t="s">
        <v>2963</v>
      </c>
      <c r="F90" t="s">
        <v>1883</v>
      </c>
      <c r="G90" t="s">
        <v>580</v>
      </c>
      <c r="H90" t="s">
        <v>1024</v>
      </c>
      <c r="I90" t="s">
        <v>1468</v>
      </c>
      <c r="J90" t="s">
        <v>7</v>
      </c>
      <c r="K90" t="s">
        <v>8</v>
      </c>
    </row>
    <row r="91" spans="1:11" x14ac:dyDescent="0.35">
      <c r="A91">
        <v>89</v>
      </c>
      <c r="B91" t="s">
        <v>138</v>
      </c>
      <c r="C91" t="s">
        <v>2163</v>
      </c>
      <c r="D91" t="s">
        <v>2164</v>
      </c>
      <c r="E91" t="s">
        <v>2689</v>
      </c>
      <c r="F91" t="s">
        <v>1863</v>
      </c>
      <c r="G91" t="s">
        <v>581</v>
      </c>
      <c r="H91" t="s">
        <v>1025</v>
      </c>
      <c r="I91" t="s">
        <v>1469</v>
      </c>
      <c r="J91" t="s">
        <v>7</v>
      </c>
      <c r="K91" t="s">
        <v>8</v>
      </c>
    </row>
    <row r="92" spans="1:11" x14ac:dyDescent="0.35">
      <c r="A92">
        <v>90</v>
      </c>
      <c r="B92" t="s">
        <v>139</v>
      </c>
      <c r="C92" t="s">
        <v>2165</v>
      </c>
      <c r="D92" t="s">
        <v>2166</v>
      </c>
      <c r="E92" t="s">
        <v>2964</v>
      </c>
      <c r="F92" t="s">
        <v>1861</v>
      </c>
      <c r="G92" t="s">
        <v>582</v>
      </c>
      <c r="H92" t="s">
        <v>1026</v>
      </c>
      <c r="I92" t="s">
        <v>1470</v>
      </c>
      <c r="J92" t="s">
        <v>7</v>
      </c>
      <c r="K92" t="s">
        <v>7</v>
      </c>
    </row>
    <row r="93" spans="1:11" x14ac:dyDescent="0.35">
      <c r="A93">
        <v>91</v>
      </c>
      <c r="B93" t="s">
        <v>140</v>
      </c>
      <c r="C93" t="s">
        <v>2167</v>
      </c>
      <c r="D93" t="s">
        <v>2168</v>
      </c>
      <c r="E93" t="s">
        <v>2690</v>
      </c>
      <c r="F93" t="s">
        <v>1887</v>
      </c>
      <c r="G93" t="s">
        <v>583</v>
      </c>
      <c r="H93" t="s">
        <v>1027</v>
      </c>
      <c r="I93" t="s">
        <v>1471</v>
      </c>
      <c r="J93" t="s">
        <v>7</v>
      </c>
      <c r="K93" t="s">
        <v>8</v>
      </c>
    </row>
    <row r="94" spans="1:11" x14ac:dyDescent="0.35">
      <c r="A94">
        <v>92</v>
      </c>
      <c r="B94" t="s">
        <v>141</v>
      </c>
      <c r="C94" t="s">
        <v>2169</v>
      </c>
      <c r="D94" t="s">
        <v>2170</v>
      </c>
      <c r="E94" t="s">
        <v>2691</v>
      </c>
      <c r="F94">
        <v>9099</v>
      </c>
      <c r="G94" t="s">
        <v>584</v>
      </c>
      <c r="H94" t="s">
        <v>1028</v>
      </c>
      <c r="I94" t="s">
        <v>1472</v>
      </c>
      <c r="J94" t="s">
        <v>7</v>
      </c>
      <c r="K94" t="s">
        <v>8</v>
      </c>
    </row>
    <row r="95" spans="1:11" x14ac:dyDescent="0.35">
      <c r="A95">
        <v>93</v>
      </c>
      <c r="B95" t="s">
        <v>142</v>
      </c>
      <c r="C95" t="s">
        <v>2171</v>
      </c>
      <c r="D95" t="s">
        <v>2172</v>
      </c>
      <c r="E95" t="s">
        <v>2692</v>
      </c>
      <c r="F95" t="s">
        <v>1860</v>
      </c>
      <c r="G95" t="s">
        <v>585</v>
      </c>
      <c r="H95" t="s">
        <v>1029</v>
      </c>
      <c r="I95" t="s">
        <v>1473</v>
      </c>
      <c r="J95" t="s">
        <v>7</v>
      </c>
      <c r="K95" t="s">
        <v>8</v>
      </c>
    </row>
    <row r="96" spans="1:11" x14ac:dyDescent="0.35">
      <c r="A96">
        <v>94</v>
      </c>
      <c r="B96" t="s">
        <v>143</v>
      </c>
      <c r="C96" t="s">
        <v>2173</v>
      </c>
      <c r="D96" t="s">
        <v>2174</v>
      </c>
      <c r="E96" t="s">
        <v>2693</v>
      </c>
      <c r="F96" t="s">
        <v>1852</v>
      </c>
      <c r="G96" t="s">
        <v>586</v>
      </c>
      <c r="H96" t="s">
        <v>1030</v>
      </c>
      <c r="I96" t="s">
        <v>1474</v>
      </c>
      <c r="J96" t="s">
        <v>3062</v>
      </c>
      <c r="K96" t="s">
        <v>8</v>
      </c>
    </row>
    <row r="97" spans="1:11" x14ac:dyDescent="0.35">
      <c r="A97">
        <v>95</v>
      </c>
      <c r="B97" t="s">
        <v>144</v>
      </c>
      <c r="C97" t="s">
        <v>2175</v>
      </c>
      <c r="D97" t="s">
        <v>2176</v>
      </c>
      <c r="E97" t="s">
        <v>2694</v>
      </c>
      <c r="F97" t="s">
        <v>1888</v>
      </c>
      <c r="G97" t="s">
        <v>587</v>
      </c>
      <c r="H97" t="s">
        <v>1031</v>
      </c>
      <c r="I97" t="s">
        <v>1475</v>
      </c>
      <c r="J97" t="s">
        <v>7</v>
      </c>
      <c r="K97" t="s">
        <v>10</v>
      </c>
    </row>
    <row r="98" spans="1:11" x14ac:dyDescent="0.35">
      <c r="A98">
        <v>96</v>
      </c>
      <c r="B98" t="s">
        <v>145</v>
      </c>
      <c r="C98" t="s">
        <v>2177</v>
      </c>
      <c r="D98" t="s">
        <v>2178</v>
      </c>
      <c r="E98" t="s">
        <v>2965</v>
      </c>
      <c r="F98" t="s">
        <v>1847</v>
      </c>
      <c r="G98" t="s">
        <v>588</v>
      </c>
      <c r="H98" t="s">
        <v>1032</v>
      </c>
      <c r="I98" t="s">
        <v>1476</v>
      </c>
      <c r="J98" t="s">
        <v>3063</v>
      </c>
      <c r="K98" t="s">
        <v>10</v>
      </c>
    </row>
    <row r="99" spans="1:11" x14ac:dyDescent="0.35">
      <c r="A99">
        <v>97</v>
      </c>
      <c r="B99" t="s">
        <v>146</v>
      </c>
      <c r="C99" t="s">
        <v>2179</v>
      </c>
      <c r="D99" t="s">
        <v>2180</v>
      </c>
      <c r="E99" t="s">
        <v>2966</v>
      </c>
      <c r="F99" t="s">
        <v>1871</v>
      </c>
      <c r="G99" t="s">
        <v>589</v>
      </c>
      <c r="H99" t="s">
        <v>1033</v>
      </c>
      <c r="I99" t="s">
        <v>1477</v>
      </c>
      <c r="J99" t="s">
        <v>3064</v>
      </c>
      <c r="K99" t="s">
        <v>8</v>
      </c>
    </row>
    <row r="100" spans="1:11" x14ac:dyDescent="0.35">
      <c r="A100">
        <v>98</v>
      </c>
      <c r="B100" t="s">
        <v>147</v>
      </c>
      <c r="C100" t="s">
        <v>2181</v>
      </c>
      <c r="D100" t="s">
        <v>2182</v>
      </c>
      <c r="E100" t="s">
        <v>2967</v>
      </c>
      <c r="F100" t="s">
        <v>1861</v>
      </c>
      <c r="G100" t="s">
        <v>590</v>
      </c>
      <c r="H100" t="s">
        <v>1034</v>
      </c>
      <c r="I100" t="s">
        <v>1478</v>
      </c>
      <c r="J100" t="s">
        <v>3065</v>
      </c>
      <c r="K100" t="s">
        <v>10</v>
      </c>
    </row>
    <row r="101" spans="1:11" x14ac:dyDescent="0.35">
      <c r="A101">
        <v>99</v>
      </c>
      <c r="B101" t="s">
        <v>148</v>
      </c>
      <c r="C101" t="s">
        <v>2183</v>
      </c>
      <c r="D101" t="s">
        <v>2184</v>
      </c>
      <c r="E101" t="s">
        <v>2968</v>
      </c>
      <c r="F101" t="s">
        <v>1889</v>
      </c>
      <c r="G101" t="s">
        <v>591</v>
      </c>
      <c r="H101" t="s">
        <v>1035</v>
      </c>
      <c r="I101" t="s">
        <v>1479</v>
      </c>
      <c r="J101" t="s">
        <v>3066</v>
      </c>
      <c r="K101" t="s">
        <v>8</v>
      </c>
    </row>
    <row r="102" spans="1:11" x14ac:dyDescent="0.35">
      <c r="A102">
        <v>100</v>
      </c>
      <c r="B102" t="s">
        <v>149</v>
      </c>
      <c r="C102" t="s">
        <v>2185</v>
      </c>
      <c r="D102" t="s">
        <v>2186</v>
      </c>
      <c r="E102" t="s">
        <v>2969</v>
      </c>
      <c r="F102" t="s">
        <v>1883</v>
      </c>
      <c r="G102" t="s">
        <v>592</v>
      </c>
      <c r="H102" t="s">
        <v>1036</v>
      </c>
      <c r="I102" t="s">
        <v>1480</v>
      </c>
      <c r="J102" t="s">
        <v>3067</v>
      </c>
      <c r="K102" t="s">
        <v>8</v>
      </c>
    </row>
    <row r="103" spans="1:11" x14ac:dyDescent="0.35">
      <c r="A103">
        <v>101</v>
      </c>
      <c r="B103" t="s">
        <v>150</v>
      </c>
      <c r="C103" t="s">
        <v>2187</v>
      </c>
      <c r="D103" t="s">
        <v>2188</v>
      </c>
      <c r="E103" t="s">
        <v>2695</v>
      </c>
      <c r="F103" t="s">
        <v>1848</v>
      </c>
      <c r="G103" t="s">
        <v>593</v>
      </c>
      <c r="H103" t="s">
        <v>1037</v>
      </c>
      <c r="I103" t="s">
        <v>1481</v>
      </c>
      <c r="J103" t="s">
        <v>3068</v>
      </c>
      <c r="K103" t="s">
        <v>8</v>
      </c>
    </row>
    <row r="104" spans="1:11" x14ac:dyDescent="0.35">
      <c r="A104">
        <v>102</v>
      </c>
      <c r="B104" t="s">
        <v>151</v>
      </c>
      <c r="C104" t="s">
        <v>2189</v>
      </c>
      <c r="D104" t="s">
        <v>2190</v>
      </c>
      <c r="E104" t="s">
        <v>2696</v>
      </c>
      <c r="F104">
        <v>1999</v>
      </c>
      <c r="G104" t="s">
        <v>594</v>
      </c>
      <c r="H104" t="s">
        <v>1038</v>
      </c>
      <c r="I104" t="s">
        <v>1482</v>
      </c>
      <c r="J104" t="s">
        <v>3069</v>
      </c>
      <c r="K104" t="s">
        <v>10</v>
      </c>
    </row>
    <row r="105" spans="1:11" x14ac:dyDescent="0.35">
      <c r="A105">
        <v>103</v>
      </c>
      <c r="B105" t="s">
        <v>152</v>
      </c>
      <c r="C105" t="s">
        <v>2191</v>
      </c>
      <c r="D105" t="s">
        <v>2192</v>
      </c>
      <c r="E105" t="s">
        <v>2697</v>
      </c>
      <c r="F105" t="s">
        <v>1863</v>
      </c>
      <c r="G105" t="s">
        <v>595</v>
      </c>
      <c r="H105" t="s">
        <v>1039</v>
      </c>
      <c r="I105" t="s">
        <v>1483</v>
      </c>
      <c r="J105" t="s">
        <v>3070</v>
      </c>
      <c r="K105" t="s">
        <v>11</v>
      </c>
    </row>
    <row r="106" spans="1:11" x14ac:dyDescent="0.35">
      <c r="A106">
        <v>104</v>
      </c>
      <c r="B106" t="s">
        <v>153</v>
      </c>
      <c r="C106" t="s">
        <v>2193</v>
      </c>
      <c r="D106" t="s">
        <v>2194</v>
      </c>
      <c r="E106" t="s">
        <v>2970</v>
      </c>
      <c r="F106" t="s">
        <v>1890</v>
      </c>
      <c r="G106" t="s">
        <v>596</v>
      </c>
      <c r="H106" t="s">
        <v>1040</v>
      </c>
      <c r="I106" t="s">
        <v>1484</v>
      </c>
      <c r="J106" t="s">
        <v>3071</v>
      </c>
      <c r="K106" t="s">
        <v>8</v>
      </c>
    </row>
    <row r="107" spans="1:11" x14ac:dyDescent="0.35">
      <c r="A107">
        <v>105</v>
      </c>
      <c r="B107" t="s">
        <v>154</v>
      </c>
      <c r="C107" t="s">
        <v>2195</v>
      </c>
      <c r="D107" t="s">
        <v>2196</v>
      </c>
      <c r="E107" t="s">
        <v>2698</v>
      </c>
      <c r="F107">
        <v>9302</v>
      </c>
      <c r="G107" t="s">
        <v>597</v>
      </c>
      <c r="H107" t="s">
        <v>1041</v>
      </c>
      <c r="I107" t="s">
        <v>1485</v>
      </c>
      <c r="J107" t="s">
        <v>7</v>
      </c>
      <c r="K107" t="s">
        <v>7</v>
      </c>
    </row>
    <row r="108" spans="1:11" x14ac:dyDescent="0.35">
      <c r="A108">
        <v>106</v>
      </c>
      <c r="B108" t="s">
        <v>155</v>
      </c>
      <c r="C108" t="s">
        <v>2197</v>
      </c>
      <c r="D108" t="s">
        <v>2198</v>
      </c>
      <c r="E108" t="s">
        <v>2971</v>
      </c>
      <c r="F108" t="s">
        <v>1851</v>
      </c>
      <c r="G108" t="s">
        <v>598</v>
      </c>
      <c r="H108" t="s">
        <v>1042</v>
      </c>
      <c r="I108" t="s">
        <v>1486</v>
      </c>
      <c r="J108" t="s">
        <v>7</v>
      </c>
      <c r="K108" t="s">
        <v>8</v>
      </c>
    </row>
    <row r="109" spans="1:11" x14ac:dyDescent="0.35">
      <c r="A109">
        <v>107</v>
      </c>
      <c r="B109" t="s">
        <v>156</v>
      </c>
      <c r="C109" t="s">
        <v>2199</v>
      </c>
      <c r="D109" t="s">
        <v>2200</v>
      </c>
      <c r="E109" t="s">
        <v>2699</v>
      </c>
      <c r="F109">
        <v>7991</v>
      </c>
      <c r="G109" t="s">
        <v>599</v>
      </c>
      <c r="H109" t="s">
        <v>1043</v>
      </c>
      <c r="I109" t="s">
        <v>1487</v>
      </c>
      <c r="J109" t="s">
        <v>7</v>
      </c>
      <c r="K109" t="s">
        <v>8</v>
      </c>
    </row>
    <row r="110" spans="1:11" x14ac:dyDescent="0.35">
      <c r="A110">
        <v>108</v>
      </c>
      <c r="B110" t="s">
        <v>157</v>
      </c>
      <c r="C110" t="s">
        <v>2201</v>
      </c>
      <c r="D110" t="s">
        <v>2202</v>
      </c>
      <c r="E110" t="s">
        <v>2972</v>
      </c>
      <c r="F110" t="s">
        <v>1891</v>
      </c>
      <c r="G110" t="s">
        <v>600</v>
      </c>
      <c r="H110" t="s">
        <v>1044</v>
      </c>
      <c r="I110" t="s">
        <v>1488</v>
      </c>
      <c r="J110" t="s">
        <v>7</v>
      </c>
      <c r="K110" t="s">
        <v>8</v>
      </c>
    </row>
    <row r="111" spans="1:11" x14ac:dyDescent="0.35">
      <c r="A111">
        <v>109</v>
      </c>
      <c r="B111" t="s">
        <v>158</v>
      </c>
      <c r="C111" t="s">
        <v>2203</v>
      </c>
      <c r="D111" t="s">
        <v>2204</v>
      </c>
      <c r="E111" t="s">
        <v>2700</v>
      </c>
      <c r="F111">
        <v>1931</v>
      </c>
      <c r="G111" t="s">
        <v>601</v>
      </c>
      <c r="H111" t="s">
        <v>1045</v>
      </c>
      <c r="I111" t="s">
        <v>1489</v>
      </c>
      <c r="J111" t="s">
        <v>3072</v>
      </c>
      <c r="K111" t="s">
        <v>7</v>
      </c>
    </row>
    <row r="112" spans="1:11" x14ac:dyDescent="0.35">
      <c r="A112">
        <v>110</v>
      </c>
      <c r="B112" t="s">
        <v>159</v>
      </c>
      <c r="C112" t="s">
        <v>2205</v>
      </c>
      <c r="D112" t="s">
        <v>2206</v>
      </c>
      <c r="E112" t="s">
        <v>2701</v>
      </c>
      <c r="F112">
        <v>9319</v>
      </c>
      <c r="G112" t="s">
        <v>602</v>
      </c>
      <c r="H112" t="s">
        <v>1046</v>
      </c>
      <c r="I112" t="s">
        <v>1490</v>
      </c>
      <c r="J112" t="s">
        <v>3073</v>
      </c>
      <c r="K112" t="s">
        <v>8</v>
      </c>
    </row>
    <row r="113" spans="1:11" x14ac:dyDescent="0.35">
      <c r="A113">
        <v>111</v>
      </c>
      <c r="B113" t="s">
        <v>160</v>
      </c>
      <c r="C113" t="s">
        <v>2207</v>
      </c>
      <c r="D113" t="s">
        <v>2208</v>
      </c>
      <c r="E113" t="s">
        <v>2702</v>
      </c>
      <c r="F113" t="s">
        <v>1841</v>
      </c>
      <c r="G113" t="s">
        <v>603</v>
      </c>
      <c r="H113" t="s">
        <v>1047</v>
      </c>
      <c r="I113" t="s">
        <v>1491</v>
      </c>
      <c r="J113" t="s">
        <v>7</v>
      </c>
      <c r="K113" t="s">
        <v>7</v>
      </c>
    </row>
    <row r="114" spans="1:11" x14ac:dyDescent="0.35">
      <c r="A114">
        <v>112</v>
      </c>
      <c r="B114" t="s">
        <v>161</v>
      </c>
      <c r="C114" t="s">
        <v>2209</v>
      </c>
      <c r="D114" t="s">
        <v>2210</v>
      </c>
      <c r="E114" t="s">
        <v>2973</v>
      </c>
      <c r="F114" t="s">
        <v>1853</v>
      </c>
      <c r="G114" t="s">
        <v>604</v>
      </c>
      <c r="H114" t="s">
        <v>1048</v>
      </c>
      <c r="I114" t="s">
        <v>1492</v>
      </c>
      <c r="J114" t="s">
        <v>3074</v>
      </c>
      <c r="K114" t="s">
        <v>11</v>
      </c>
    </row>
    <row r="115" spans="1:11" x14ac:dyDescent="0.35">
      <c r="A115">
        <v>113</v>
      </c>
      <c r="B115" t="s">
        <v>162</v>
      </c>
      <c r="C115" t="s">
        <v>2211</v>
      </c>
      <c r="D115" t="s">
        <v>2212</v>
      </c>
      <c r="E115" t="s">
        <v>2703</v>
      </c>
      <c r="F115" t="s">
        <v>1892</v>
      </c>
      <c r="G115" t="s">
        <v>605</v>
      </c>
      <c r="H115" t="s">
        <v>1049</v>
      </c>
      <c r="I115" t="s">
        <v>1493</v>
      </c>
      <c r="J115" t="s">
        <v>7</v>
      </c>
      <c r="K115" t="s">
        <v>10</v>
      </c>
    </row>
    <row r="116" spans="1:11" x14ac:dyDescent="0.35">
      <c r="A116">
        <v>114</v>
      </c>
      <c r="B116" t="s">
        <v>163</v>
      </c>
      <c r="C116" t="s">
        <v>2213</v>
      </c>
      <c r="D116" t="s">
        <v>2214</v>
      </c>
      <c r="E116" t="s">
        <v>2704</v>
      </c>
      <c r="F116" t="s">
        <v>1859</v>
      </c>
      <c r="G116" t="s">
        <v>606</v>
      </c>
      <c r="H116" t="s">
        <v>1050</v>
      </c>
      <c r="I116" t="s">
        <v>1494</v>
      </c>
      <c r="J116" t="s">
        <v>7</v>
      </c>
      <c r="K116" t="s">
        <v>8</v>
      </c>
    </row>
    <row r="117" spans="1:11" x14ac:dyDescent="0.35">
      <c r="A117">
        <v>115</v>
      </c>
      <c r="B117" t="s">
        <v>164</v>
      </c>
      <c r="C117" t="s">
        <v>2215</v>
      </c>
      <c r="D117" t="s">
        <v>2216</v>
      </c>
      <c r="E117" t="s">
        <v>2974</v>
      </c>
      <c r="F117" t="s">
        <v>1860</v>
      </c>
      <c r="G117" t="s">
        <v>607</v>
      </c>
      <c r="H117" t="s">
        <v>1051</v>
      </c>
      <c r="I117" t="s">
        <v>1495</v>
      </c>
      <c r="J117" t="s">
        <v>3075</v>
      </c>
      <c r="K117" t="s">
        <v>8</v>
      </c>
    </row>
    <row r="118" spans="1:11" x14ac:dyDescent="0.35">
      <c r="A118">
        <v>116</v>
      </c>
      <c r="B118" t="s">
        <v>165</v>
      </c>
      <c r="C118" t="s">
        <v>2217</v>
      </c>
      <c r="D118" t="s">
        <v>2218</v>
      </c>
      <c r="E118" t="s">
        <v>2975</v>
      </c>
      <c r="F118" t="s">
        <v>1851</v>
      </c>
      <c r="G118" t="s">
        <v>608</v>
      </c>
      <c r="H118" t="s">
        <v>1052</v>
      </c>
      <c r="I118" t="s">
        <v>1496</v>
      </c>
      <c r="J118" t="s">
        <v>3076</v>
      </c>
      <c r="K118" t="s">
        <v>8</v>
      </c>
    </row>
    <row r="119" spans="1:11" x14ac:dyDescent="0.35">
      <c r="A119">
        <v>117</v>
      </c>
      <c r="B119" t="s">
        <v>166</v>
      </c>
      <c r="C119" t="s">
        <v>2219</v>
      </c>
      <c r="D119" t="s">
        <v>2220</v>
      </c>
      <c r="E119" t="s">
        <v>2976</v>
      </c>
      <c r="F119">
        <v>7960</v>
      </c>
      <c r="G119" t="s">
        <v>609</v>
      </c>
      <c r="H119" t="s">
        <v>1053</v>
      </c>
      <c r="I119" t="s">
        <v>1497</v>
      </c>
      <c r="J119" t="s">
        <v>7</v>
      </c>
      <c r="K119" t="s">
        <v>7</v>
      </c>
    </row>
    <row r="120" spans="1:11" x14ac:dyDescent="0.35">
      <c r="A120">
        <v>118</v>
      </c>
      <c r="B120" t="s">
        <v>167</v>
      </c>
      <c r="C120" t="s">
        <v>2221</v>
      </c>
      <c r="D120" t="s">
        <v>2222</v>
      </c>
      <c r="E120" t="s">
        <v>2977</v>
      </c>
      <c r="F120" t="s">
        <v>1863</v>
      </c>
      <c r="G120" t="s">
        <v>610</v>
      </c>
      <c r="H120" t="s">
        <v>1054</v>
      </c>
      <c r="I120" t="s">
        <v>1498</v>
      </c>
      <c r="J120" t="s">
        <v>3077</v>
      </c>
      <c r="K120" t="s">
        <v>8</v>
      </c>
    </row>
    <row r="121" spans="1:11" x14ac:dyDescent="0.35">
      <c r="A121">
        <v>119</v>
      </c>
      <c r="B121" t="s">
        <v>168</v>
      </c>
      <c r="C121" t="s">
        <v>2223</v>
      </c>
      <c r="D121" t="s">
        <v>2224</v>
      </c>
      <c r="E121" t="s">
        <v>2978</v>
      </c>
      <c r="F121" t="s">
        <v>1893</v>
      </c>
      <c r="G121" t="s">
        <v>611</v>
      </c>
      <c r="H121" t="s">
        <v>1055</v>
      </c>
      <c r="I121" t="s">
        <v>1499</v>
      </c>
      <c r="J121" t="s">
        <v>7</v>
      </c>
      <c r="K121" t="s">
        <v>10</v>
      </c>
    </row>
    <row r="122" spans="1:11" x14ac:dyDescent="0.35">
      <c r="A122">
        <v>120</v>
      </c>
      <c r="B122" t="s">
        <v>169</v>
      </c>
      <c r="C122" t="s">
        <v>2225</v>
      </c>
      <c r="D122" t="s">
        <v>2226</v>
      </c>
      <c r="E122" t="s">
        <v>2979</v>
      </c>
      <c r="F122">
        <v>1959</v>
      </c>
      <c r="G122" t="s">
        <v>612</v>
      </c>
      <c r="H122" t="s">
        <v>1056</v>
      </c>
      <c r="I122" t="s">
        <v>1500</v>
      </c>
      <c r="J122" t="s">
        <v>7</v>
      </c>
      <c r="K122" t="s">
        <v>8</v>
      </c>
    </row>
    <row r="123" spans="1:11" x14ac:dyDescent="0.35">
      <c r="A123">
        <v>121</v>
      </c>
      <c r="B123" t="s">
        <v>170</v>
      </c>
      <c r="C123" t="s">
        <v>2227</v>
      </c>
      <c r="D123" t="s">
        <v>2228</v>
      </c>
      <c r="E123" t="s">
        <v>2705</v>
      </c>
      <c r="F123">
        <v>1931</v>
      </c>
      <c r="G123" t="s">
        <v>613</v>
      </c>
      <c r="H123" t="s">
        <v>1057</v>
      </c>
      <c r="I123" t="s">
        <v>1501</v>
      </c>
      <c r="J123" t="s">
        <v>3078</v>
      </c>
      <c r="K123" t="s">
        <v>8</v>
      </c>
    </row>
    <row r="124" spans="1:11" x14ac:dyDescent="0.35">
      <c r="A124">
        <v>122</v>
      </c>
      <c r="B124" t="s">
        <v>171</v>
      </c>
      <c r="C124" t="s">
        <v>2229</v>
      </c>
      <c r="D124" t="s">
        <v>2230</v>
      </c>
      <c r="E124" t="s">
        <v>2980</v>
      </c>
      <c r="F124" t="s">
        <v>1855</v>
      </c>
      <c r="G124" t="s">
        <v>614</v>
      </c>
      <c r="H124" t="s">
        <v>1058</v>
      </c>
      <c r="I124" t="s">
        <v>1502</v>
      </c>
      <c r="J124" t="s">
        <v>3079</v>
      </c>
      <c r="K124" t="s">
        <v>8</v>
      </c>
    </row>
    <row r="125" spans="1:11" x14ac:dyDescent="0.35">
      <c r="A125">
        <v>123</v>
      </c>
      <c r="B125" t="s">
        <v>172</v>
      </c>
      <c r="C125" t="s">
        <v>2231</v>
      </c>
      <c r="D125" t="s">
        <v>2232</v>
      </c>
      <c r="E125" t="s">
        <v>2706</v>
      </c>
      <c r="F125" t="s">
        <v>1854</v>
      </c>
      <c r="G125" t="s">
        <v>615</v>
      </c>
      <c r="H125" t="s">
        <v>1059</v>
      </c>
      <c r="I125" t="s">
        <v>1503</v>
      </c>
      <c r="J125" t="s">
        <v>7</v>
      </c>
      <c r="K125" t="s">
        <v>8</v>
      </c>
    </row>
    <row r="126" spans="1:11" x14ac:dyDescent="0.35">
      <c r="A126">
        <v>124</v>
      </c>
      <c r="B126" t="s">
        <v>173</v>
      </c>
      <c r="C126" t="s">
        <v>2233</v>
      </c>
      <c r="D126" t="s">
        <v>2234</v>
      </c>
      <c r="E126" t="s">
        <v>2981</v>
      </c>
      <c r="F126">
        <v>2199</v>
      </c>
      <c r="G126" t="s">
        <v>616</v>
      </c>
      <c r="H126" t="s">
        <v>1060</v>
      </c>
      <c r="I126" t="s">
        <v>1504</v>
      </c>
      <c r="J126" t="s">
        <v>3080</v>
      </c>
      <c r="K126" t="s">
        <v>7</v>
      </c>
    </row>
    <row r="127" spans="1:11" x14ac:dyDescent="0.35">
      <c r="A127">
        <v>125</v>
      </c>
      <c r="B127" t="s">
        <v>174</v>
      </c>
      <c r="C127" t="s">
        <v>2235</v>
      </c>
      <c r="D127" t="s">
        <v>2236</v>
      </c>
      <c r="E127" t="s">
        <v>2982</v>
      </c>
      <c r="F127" t="s">
        <v>1856</v>
      </c>
      <c r="G127" t="s">
        <v>617</v>
      </c>
      <c r="H127" t="s">
        <v>1061</v>
      </c>
      <c r="I127" t="s">
        <v>1505</v>
      </c>
      <c r="J127" t="s">
        <v>3081</v>
      </c>
      <c r="K127" t="s">
        <v>8</v>
      </c>
    </row>
    <row r="128" spans="1:11" x14ac:dyDescent="0.35">
      <c r="A128">
        <v>126</v>
      </c>
      <c r="B128" t="s">
        <v>175</v>
      </c>
      <c r="C128" t="s">
        <v>2237</v>
      </c>
      <c r="D128" t="s">
        <v>2238</v>
      </c>
      <c r="E128" t="s">
        <v>2707</v>
      </c>
      <c r="F128" t="s">
        <v>1835</v>
      </c>
      <c r="G128" t="s">
        <v>618</v>
      </c>
      <c r="H128" t="s">
        <v>1062</v>
      </c>
      <c r="I128" t="s">
        <v>1506</v>
      </c>
      <c r="J128" t="s">
        <v>3082</v>
      </c>
      <c r="K128" t="s">
        <v>10</v>
      </c>
    </row>
    <row r="129" spans="1:11" x14ac:dyDescent="0.35">
      <c r="A129">
        <v>127</v>
      </c>
      <c r="B129" t="s">
        <v>176</v>
      </c>
      <c r="C129" t="s">
        <v>2239</v>
      </c>
      <c r="D129" t="s">
        <v>2240</v>
      </c>
      <c r="E129" t="s">
        <v>2983</v>
      </c>
      <c r="F129" t="s">
        <v>1899</v>
      </c>
      <c r="G129" t="s">
        <v>619</v>
      </c>
      <c r="H129" t="s">
        <v>1063</v>
      </c>
      <c r="I129" t="s">
        <v>1507</v>
      </c>
      <c r="J129" t="s">
        <v>3083</v>
      </c>
      <c r="K129" t="s">
        <v>10</v>
      </c>
    </row>
    <row r="130" spans="1:11" x14ac:dyDescent="0.35">
      <c r="A130">
        <v>128</v>
      </c>
      <c r="B130" t="s">
        <v>177</v>
      </c>
      <c r="C130" t="s">
        <v>2241</v>
      </c>
      <c r="D130" t="s">
        <v>2242</v>
      </c>
      <c r="E130" t="s">
        <v>2708</v>
      </c>
      <c r="F130" t="s">
        <v>1862</v>
      </c>
      <c r="G130" t="s">
        <v>620</v>
      </c>
      <c r="H130" t="s">
        <v>1064</v>
      </c>
      <c r="I130" t="s">
        <v>1508</v>
      </c>
      <c r="J130" t="s">
        <v>7</v>
      </c>
      <c r="K130" t="s">
        <v>7</v>
      </c>
    </row>
    <row r="131" spans="1:11" x14ac:dyDescent="0.35">
      <c r="A131">
        <v>129</v>
      </c>
      <c r="B131" t="s">
        <v>178</v>
      </c>
      <c r="C131" t="s">
        <v>2243</v>
      </c>
      <c r="D131" t="s">
        <v>2244</v>
      </c>
      <c r="E131" t="s">
        <v>2984</v>
      </c>
      <c r="F131" t="s">
        <v>1900</v>
      </c>
      <c r="G131" t="s">
        <v>621</v>
      </c>
      <c r="H131" t="s">
        <v>1065</v>
      </c>
      <c r="I131" t="s">
        <v>1509</v>
      </c>
      <c r="J131" t="s">
        <v>7</v>
      </c>
      <c r="K131" t="s">
        <v>8</v>
      </c>
    </row>
    <row r="132" spans="1:11" x14ac:dyDescent="0.35">
      <c r="A132">
        <v>130</v>
      </c>
      <c r="B132" t="s">
        <v>179</v>
      </c>
      <c r="C132" t="s">
        <v>2245</v>
      </c>
      <c r="D132" t="s">
        <v>2246</v>
      </c>
      <c r="E132" t="s">
        <v>2985</v>
      </c>
      <c r="F132" t="s">
        <v>1901</v>
      </c>
      <c r="G132" t="s">
        <v>622</v>
      </c>
      <c r="H132" t="s">
        <v>1066</v>
      </c>
      <c r="I132" t="s">
        <v>1510</v>
      </c>
      <c r="J132" t="s">
        <v>3084</v>
      </c>
      <c r="K132" t="s">
        <v>7</v>
      </c>
    </row>
    <row r="133" spans="1:11" x14ac:dyDescent="0.35">
      <c r="A133">
        <v>131</v>
      </c>
      <c r="B133" t="s">
        <v>180</v>
      </c>
      <c r="C133" t="s">
        <v>2247</v>
      </c>
      <c r="D133" t="s">
        <v>2248</v>
      </c>
      <c r="E133" t="s">
        <v>2709</v>
      </c>
      <c r="F133">
        <v>9309</v>
      </c>
      <c r="G133" t="s">
        <v>623</v>
      </c>
      <c r="H133" t="s">
        <v>1067</v>
      </c>
      <c r="I133" t="s">
        <v>1511</v>
      </c>
      <c r="J133" t="s">
        <v>7</v>
      </c>
      <c r="K133" t="s">
        <v>7</v>
      </c>
    </row>
    <row r="134" spans="1:11" x14ac:dyDescent="0.35">
      <c r="A134">
        <v>132</v>
      </c>
      <c r="B134" t="s">
        <v>181</v>
      </c>
      <c r="C134" t="s">
        <v>2249</v>
      </c>
      <c r="D134" t="s">
        <v>2250</v>
      </c>
      <c r="E134" t="s">
        <v>2986</v>
      </c>
      <c r="F134" t="s">
        <v>1883</v>
      </c>
      <c r="G134" t="s">
        <v>624</v>
      </c>
      <c r="H134" t="s">
        <v>1068</v>
      </c>
      <c r="I134" t="s">
        <v>1512</v>
      </c>
      <c r="J134" t="s">
        <v>7</v>
      </c>
      <c r="K134" t="s">
        <v>8</v>
      </c>
    </row>
    <row r="135" spans="1:11" x14ac:dyDescent="0.35">
      <c r="A135">
        <v>133</v>
      </c>
      <c r="B135" t="s">
        <v>182</v>
      </c>
      <c r="C135" t="s">
        <v>2251</v>
      </c>
      <c r="D135" t="s">
        <v>2252</v>
      </c>
      <c r="E135" t="s">
        <v>2710</v>
      </c>
      <c r="F135" t="s">
        <v>1860</v>
      </c>
      <c r="G135" t="s">
        <v>625</v>
      </c>
      <c r="H135" t="s">
        <v>1069</v>
      </c>
      <c r="I135" t="s">
        <v>1513</v>
      </c>
      <c r="J135" t="s">
        <v>7</v>
      </c>
      <c r="K135" t="s">
        <v>8</v>
      </c>
    </row>
    <row r="136" spans="1:11" x14ac:dyDescent="0.35">
      <c r="A136">
        <v>134</v>
      </c>
      <c r="B136" t="s">
        <v>183</v>
      </c>
      <c r="C136" t="s">
        <v>2215</v>
      </c>
      <c r="D136" t="s">
        <v>2253</v>
      </c>
      <c r="E136" t="s">
        <v>2987</v>
      </c>
      <c r="F136" t="s">
        <v>1902</v>
      </c>
      <c r="G136" t="s">
        <v>626</v>
      </c>
      <c r="H136" t="s">
        <v>1070</v>
      </c>
      <c r="I136" t="s">
        <v>1514</v>
      </c>
      <c r="J136" t="s">
        <v>3085</v>
      </c>
      <c r="K136" t="s">
        <v>10</v>
      </c>
    </row>
    <row r="137" spans="1:11" x14ac:dyDescent="0.35">
      <c r="A137">
        <v>135</v>
      </c>
      <c r="B137" t="s">
        <v>184</v>
      </c>
      <c r="C137" t="s">
        <v>2254</v>
      </c>
      <c r="D137" t="s">
        <v>2255</v>
      </c>
      <c r="E137" t="s">
        <v>2988</v>
      </c>
      <c r="F137" t="s">
        <v>1901</v>
      </c>
      <c r="G137" t="s">
        <v>627</v>
      </c>
      <c r="H137" t="s">
        <v>1071</v>
      </c>
      <c r="I137" t="s">
        <v>1515</v>
      </c>
      <c r="J137" t="s">
        <v>3086</v>
      </c>
      <c r="K137" t="s">
        <v>13</v>
      </c>
    </row>
    <row r="138" spans="1:11" x14ac:dyDescent="0.35">
      <c r="A138">
        <v>136</v>
      </c>
      <c r="B138" t="s">
        <v>185</v>
      </c>
      <c r="C138" t="s">
        <v>2256</v>
      </c>
      <c r="D138" t="s">
        <v>2122</v>
      </c>
      <c r="E138" t="s">
        <v>2989</v>
      </c>
      <c r="F138" t="s">
        <v>1884</v>
      </c>
      <c r="G138" t="s">
        <v>628</v>
      </c>
      <c r="H138" t="s">
        <v>1072</v>
      </c>
      <c r="I138" t="s">
        <v>1516</v>
      </c>
      <c r="J138" t="s">
        <v>3087</v>
      </c>
      <c r="K138" t="s">
        <v>8</v>
      </c>
    </row>
    <row r="139" spans="1:11" x14ac:dyDescent="0.35">
      <c r="A139">
        <v>137</v>
      </c>
      <c r="B139" t="s">
        <v>186</v>
      </c>
      <c r="C139" t="s">
        <v>2221</v>
      </c>
      <c r="D139" t="s">
        <v>2257</v>
      </c>
      <c r="E139" t="s">
        <v>2711</v>
      </c>
      <c r="F139" t="s">
        <v>1859</v>
      </c>
      <c r="G139" t="s">
        <v>629</v>
      </c>
      <c r="H139" t="s">
        <v>1073</v>
      </c>
      <c r="I139" t="s">
        <v>1517</v>
      </c>
      <c r="J139" t="s">
        <v>3088</v>
      </c>
      <c r="K139" t="s">
        <v>8</v>
      </c>
    </row>
    <row r="140" spans="1:11" x14ac:dyDescent="0.35">
      <c r="A140">
        <v>138</v>
      </c>
      <c r="B140" t="s">
        <v>187</v>
      </c>
      <c r="C140" t="s">
        <v>2258</v>
      </c>
      <c r="D140" t="s">
        <v>2090</v>
      </c>
      <c r="E140" t="s">
        <v>2712</v>
      </c>
      <c r="F140">
        <v>1759</v>
      </c>
      <c r="G140" t="s">
        <v>630</v>
      </c>
      <c r="H140" t="s">
        <v>1074</v>
      </c>
      <c r="I140" t="s">
        <v>1518</v>
      </c>
      <c r="J140" t="s">
        <v>7</v>
      </c>
      <c r="K140" t="s">
        <v>7</v>
      </c>
    </row>
    <row r="141" spans="1:11" x14ac:dyDescent="0.35">
      <c r="A141">
        <v>139</v>
      </c>
      <c r="B141" t="s">
        <v>188</v>
      </c>
      <c r="C141" t="s">
        <v>2259</v>
      </c>
      <c r="D141" t="s">
        <v>2260</v>
      </c>
      <c r="E141" t="s">
        <v>2713</v>
      </c>
      <c r="F141">
        <v>1901</v>
      </c>
      <c r="G141" t="s">
        <v>631</v>
      </c>
      <c r="H141" t="s">
        <v>1075</v>
      </c>
      <c r="I141" t="s">
        <v>1519</v>
      </c>
      <c r="J141" t="s">
        <v>3089</v>
      </c>
      <c r="K141" t="s">
        <v>7</v>
      </c>
    </row>
    <row r="142" spans="1:11" x14ac:dyDescent="0.35">
      <c r="A142">
        <v>140</v>
      </c>
      <c r="B142" t="s">
        <v>189</v>
      </c>
      <c r="C142" t="s">
        <v>2261</v>
      </c>
      <c r="D142" t="s">
        <v>2262</v>
      </c>
      <c r="E142" t="s">
        <v>2990</v>
      </c>
      <c r="F142" t="s">
        <v>1863</v>
      </c>
      <c r="G142" t="s">
        <v>632</v>
      </c>
      <c r="H142" t="s">
        <v>1076</v>
      </c>
      <c r="I142" t="s">
        <v>1520</v>
      </c>
      <c r="J142" t="s">
        <v>3090</v>
      </c>
      <c r="K142" t="s">
        <v>8</v>
      </c>
    </row>
    <row r="143" spans="1:11" x14ac:dyDescent="0.35">
      <c r="A143">
        <v>141</v>
      </c>
      <c r="B143" t="s">
        <v>190</v>
      </c>
      <c r="C143" t="s">
        <v>2263</v>
      </c>
      <c r="D143" t="s">
        <v>2264</v>
      </c>
      <c r="E143" t="s">
        <v>2714</v>
      </c>
      <c r="F143" t="s">
        <v>1903</v>
      </c>
      <c r="G143" t="s">
        <v>633</v>
      </c>
      <c r="H143" t="s">
        <v>1077</v>
      </c>
      <c r="I143" t="s">
        <v>1521</v>
      </c>
      <c r="J143" t="s">
        <v>7</v>
      </c>
      <c r="K143" t="s">
        <v>7</v>
      </c>
    </row>
    <row r="144" spans="1:11" x14ac:dyDescent="0.35">
      <c r="A144">
        <v>142</v>
      </c>
      <c r="B144" t="s">
        <v>191</v>
      </c>
      <c r="C144" t="s">
        <v>2265</v>
      </c>
      <c r="D144" t="s">
        <v>2266</v>
      </c>
      <c r="E144" t="s">
        <v>2715</v>
      </c>
      <c r="F144" t="s">
        <v>1904</v>
      </c>
      <c r="G144" t="s">
        <v>634</v>
      </c>
      <c r="H144" t="s">
        <v>1078</v>
      </c>
      <c r="I144" t="s">
        <v>1522</v>
      </c>
      <c r="J144" t="s">
        <v>7</v>
      </c>
      <c r="K144" t="s">
        <v>8</v>
      </c>
    </row>
    <row r="145" spans="1:11" x14ac:dyDescent="0.35">
      <c r="A145">
        <v>143</v>
      </c>
      <c r="B145" t="s">
        <v>192</v>
      </c>
      <c r="C145" t="s">
        <v>2267</v>
      </c>
      <c r="D145" t="s">
        <v>2268</v>
      </c>
      <c r="E145" t="s">
        <v>2716</v>
      </c>
      <c r="F145" t="s">
        <v>1846</v>
      </c>
      <c r="G145" t="s">
        <v>635</v>
      </c>
      <c r="H145" t="s">
        <v>1079</v>
      </c>
      <c r="I145" t="s">
        <v>1523</v>
      </c>
      <c r="J145" t="s">
        <v>7</v>
      </c>
      <c r="K145" t="s">
        <v>10</v>
      </c>
    </row>
    <row r="146" spans="1:11" x14ac:dyDescent="0.35">
      <c r="A146">
        <v>144</v>
      </c>
      <c r="B146" t="s">
        <v>193</v>
      </c>
      <c r="C146" t="s">
        <v>2269</v>
      </c>
      <c r="D146" t="s">
        <v>2270</v>
      </c>
      <c r="E146" t="s">
        <v>2717</v>
      </c>
      <c r="F146" t="s">
        <v>1840</v>
      </c>
      <c r="G146" t="s">
        <v>636</v>
      </c>
      <c r="H146" t="s">
        <v>1080</v>
      </c>
      <c r="I146" t="s">
        <v>1524</v>
      </c>
      <c r="J146" t="s">
        <v>3091</v>
      </c>
      <c r="K146" t="s">
        <v>8</v>
      </c>
    </row>
    <row r="147" spans="1:11" x14ac:dyDescent="0.35">
      <c r="A147">
        <v>145</v>
      </c>
      <c r="B147" t="s">
        <v>194</v>
      </c>
      <c r="C147" t="s">
        <v>2271</v>
      </c>
      <c r="D147" t="s">
        <v>2272</v>
      </c>
      <c r="E147" t="s">
        <v>2718</v>
      </c>
      <c r="F147" t="s">
        <v>1863</v>
      </c>
      <c r="G147" t="s">
        <v>637</v>
      </c>
      <c r="H147" t="s">
        <v>1081</v>
      </c>
      <c r="I147" t="s">
        <v>1525</v>
      </c>
      <c r="J147" t="s">
        <v>7</v>
      </c>
      <c r="K147" t="s">
        <v>8</v>
      </c>
    </row>
    <row r="148" spans="1:11" x14ac:dyDescent="0.35">
      <c r="A148">
        <v>146</v>
      </c>
      <c r="B148" t="s">
        <v>195</v>
      </c>
      <c r="C148" t="s">
        <v>2273</v>
      </c>
      <c r="D148" t="s">
        <v>2274</v>
      </c>
      <c r="E148" t="s">
        <v>2991</v>
      </c>
      <c r="F148" t="s">
        <v>1905</v>
      </c>
      <c r="G148" t="s">
        <v>638</v>
      </c>
      <c r="H148" t="s">
        <v>1082</v>
      </c>
      <c r="I148" t="s">
        <v>1526</v>
      </c>
      <c r="J148" t="s">
        <v>3092</v>
      </c>
      <c r="K148" t="s">
        <v>8</v>
      </c>
    </row>
    <row r="149" spans="1:11" x14ac:dyDescent="0.35">
      <c r="A149">
        <v>147</v>
      </c>
      <c r="B149" t="s">
        <v>196</v>
      </c>
      <c r="C149" t="s">
        <v>2275</v>
      </c>
      <c r="D149" t="s">
        <v>2276</v>
      </c>
      <c r="E149" t="s">
        <v>2719</v>
      </c>
      <c r="F149">
        <v>7991</v>
      </c>
      <c r="G149" t="s">
        <v>639</v>
      </c>
      <c r="H149" t="s">
        <v>1083</v>
      </c>
      <c r="I149" t="s">
        <v>1527</v>
      </c>
      <c r="J149" t="s">
        <v>7</v>
      </c>
      <c r="K149" t="s">
        <v>7</v>
      </c>
    </row>
    <row r="150" spans="1:11" x14ac:dyDescent="0.35">
      <c r="A150">
        <v>148</v>
      </c>
      <c r="B150" t="s">
        <v>197</v>
      </c>
      <c r="C150" t="s">
        <v>2277</v>
      </c>
      <c r="D150" t="s">
        <v>2278</v>
      </c>
      <c r="E150" t="s">
        <v>2720</v>
      </c>
      <c r="F150" t="s">
        <v>1900</v>
      </c>
      <c r="G150" t="s">
        <v>640</v>
      </c>
      <c r="H150" t="s">
        <v>1084</v>
      </c>
      <c r="I150" t="s">
        <v>1528</v>
      </c>
      <c r="J150" t="s">
        <v>3093</v>
      </c>
      <c r="K150" t="s">
        <v>8</v>
      </c>
    </row>
    <row r="151" spans="1:11" x14ac:dyDescent="0.35">
      <c r="A151">
        <v>149</v>
      </c>
      <c r="B151" t="s">
        <v>198</v>
      </c>
      <c r="C151" t="s">
        <v>2279</v>
      </c>
      <c r="D151" t="s">
        <v>2280</v>
      </c>
      <c r="E151" t="s">
        <v>2721</v>
      </c>
      <c r="F151" t="s">
        <v>1893</v>
      </c>
      <c r="G151" t="s">
        <v>641</v>
      </c>
      <c r="H151" t="s">
        <v>1085</v>
      </c>
      <c r="I151" t="s">
        <v>1529</v>
      </c>
      <c r="J151" t="s">
        <v>3094</v>
      </c>
      <c r="K151" t="s">
        <v>7</v>
      </c>
    </row>
    <row r="152" spans="1:11" x14ac:dyDescent="0.35">
      <c r="A152">
        <v>150</v>
      </c>
      <c r="B152" t="s">
        <v>199</v>
      </c>
      <c r="C152" t="s">
        <v>2281</v>
      </c>
      <c r="D152" t="s">
        <v>2282</v>
      </c>
      <c r="E152" t="s">
        <v>2722</v>
      </c>
      <c r="F152">
        <v>2099</v>
      </c>
      <c r="G152" t="s">
        <v>642</v>
      </c>
      <c r="H152" t="s">
        <v>1086</v>
      </c>
      <c r="I152" t="s">
        <v>1530</v>
      </c>
      <c r="J152" t="s">
        <v>3095</v>
      </c>
      <c r="K152" t="s">
        <v>10</v>
      </c>
    </row>
    <row r="153" spans="1:11" x14ac:dyDescent="0.35">
      <c r="A153">
        <v>151</v>
      </c>
      <c r="B153" t="s">
        <v>200</v>
      </c>
      <c r="C153" t="s">
        <v>2283</v>
      </c>
      <c r="D153" t="s">
        <v>2284</v>
      </c>
      <c r="E153" t="s">
        <v>2723</v>
      </c>
      <c r="F153" t="s">
        <v>1854</v>
      </c>
      <c r="G153" t="s">
        <v>643</v>
      </c>
      <c r="H153" t="s">
        <v>1087</v>
      </c>
      <c r="I153" t="s">
        <v>1531</v>
      </c>
      <c r="J153" t="s">
        <v>3096</v>
      </c>
      <c r="K153" t="s">
        <v>8</v>
      </c>
    </row>
    <row r="154" spans="1:11" x14ac:dyDescent="0.35">
      <c r="A154">
        <v>152</v>
      </c>
      <c r="B154" t="s">
        <v>201</v>
      </c>
      <c r="C154" t="s">
        <v>2285</v>
      </c>
      <c r="D154" t="s">
        <v>2286</v>
      </c>
      <c r="E154" t="s">
        <v>2992</v>
      </c>
      <c r="F154" t="s">
        <v>1859</v>
      </c>
      <c r="G154" t="s">
        <v>644</v>
      </c>
      <c r="H154" t="s">
        <v>1088</v>
      </c>
      <c r="I154" t="s">
        <v>1532</v>
      </c>
      <c r="J154" t="s">
        <v>3097</v>
      </c>
      <c r="K154" t="s">
        <v>8</v>
      </c>
    </row>
    <row r="155" spans="1:11" x14ac:dyDescent="0.35">
      <c r="A155">
        <v>153</v>
      </c>
      <c r="B155" t="s">
        <v>202</v>
      </c>
      <c r="C155" t="s">
        <v>2287</v>
      </c>
      <c r="D155" t="s">
        <v>2288</v>
      </c>
      <c r="E155" t="s">
        <v>2993</v>
      </c>
      <c r="F155" t="s">
        <v>1906</v>
      </c>
      <c r="G155" t="s">
        <v>645</v>
      </c>
      <c r="H155" t="s">
        <v>1089</v>
      </c>
      <c r="I155" t="s">
        <v>1533</v>
      </c>
      <c r="J155" t="s">
        <v>7</v>
      </c>
      <c r="K155" t="s">
        <v>10</v>
      </c>
    </row>
    <row r="156" spans="1:11" x14ac:dyDescent="0.35">
      <c r="A156">
        <v>154</v>
      </c>
      <c r="B156" t="s">
        <v>203</v>
      </c>
      <c r="C156" t="s">
        <v>2289</v>
      </c>
      <c r="D156" t="s">
        <v>2290</v>
      </c>
      <c r="E156" t="s">
        <v>2994</v>
      </c>
      <c r="F156" t="s">
        <v>1899</v>
      </c>
      <c r="G156" t="s">
        <v>646</v>
      </c>
      <c r="H156" t="s">
        <v>1090</v>
      </c>
      <c r="I156" t="s">
        <v>1534</v>
      </c>
      <c r="J156" t="s">
        <v>7</v>
      </c>
      <c r="K156" t="s">
        <v>7</v>
      </c>
    </row>
    <row r="157" spans="1:11" x14ac:dyDescent="0.35">
      <c r="A157">
        <v>155</v>
      </c>
      <c r="B157" t="s">
        <v>204</v>
      </c>
      <c r="C157" t="s">
        <v>2291</v>
      </c>
      <c r="D157" t="s">
        <v>2292</v>
      </c>
      <c r="E157" t="s">
        <v>2995</v>
      </c>
      <c r="F157" t="s">
        <v>1894</v>
      </c>
      <c r="G157" t="s">
        <v>647</v>
      </c>
      <c r="H157" t="s">
        <v>1091</v>
      </c>
      <c r="I157" t="s">
        <v>1535</v>
      </c>
      <c r="J157" t="s">
        <v>3098</v>
      </c>
      <c r="K157" t="s">
        <v>7</v>
      </c>
    </row>
    <row r="158" spans="1:11" x14ac:dyDescent="0.35">
      <c r="A158">
        <v>156</v>
      </c>
      <c r="B158" t="s">
        <v>205</v>
      </c>
      <c r="C158" t="s">
        <v>2293</v>
      </c>
      <c r="D158" t="s">
        <v>2294</v>
      </c>
      <c r="E158" t="s">
        <v>2724</v>
      </c>
      <c r="F158" t="s">
        <v>1850</v>
      </c>
      <c r="G158" t="s">
        <v>648</v>
      </c>
      <c r="H158" t="s">
        <v>1092</v>
      </c>
      <c r="I158" t="s">
        <v>1536</v>
      </c>
      <c r="J158" t="s">
        <v>7</v>
      </c>
      <c r="K158" t="s">
        <v>7</v>
      </c>
    </row>
    <row r="159" spans="1:11" x14ac:dyDescent="0.35">
      <c r="A159">
        <v>157</v>
      </c>
      <c r="B159" t="s">
        <v>206</v>
      </c>
      <c r="C159" t="s">
        <v>2295</v>
      </c>
      <c r="D159" t="s">
        <v>2296</v>
      </c>
      <c r="E159" t="s">
        <v>2996</v>
      </c>
      <c r="F159" t="s">
        <v>1863</v>
      </c>
      <c r="G159" t="s">
        <v>649</v>
      </c>
      <c r="H159" t="s">
        <v>1093</v>
      </c>
      <c r="I159" t="s">
        <v>1537</v>
      </c>
      <c r="J159" t="s">
        <v>7</v>
      </c>
      <c r="K159" t="s">
        <v>7</v>
      </c>
    </row>
    <row r="160" spans="1:11" x14ac:dyDescent="0.35">
      <c r="A160">
        <v>158</v>
      </c>
      <c r="B160" t="s">
        <v>207</v>
      </c>
      <c r="C160" t="s">
        <v>2201</v>
      </c>
      <c r="D160" t="s">
        <v>2297</v>
      </c>
      <c r="E160" t="s">
        <v>2997</v>
      </c>
      <c r="F160" t="s">
        <v>1907</v>
      </c>
      <c r="G160" t="s">
        <v>650</v>
      </c>
      <c r="H160" t="s">
        <v>1094</v>
      </c>
      <c r="I160" t="s">
        <v>1538</v>
      </c>
      <c r="J160" t="s">
        <v>3099</v>
      </c>
      <c r="K160" t="s">
        <v>8</v>
      </c>
    </row>
    <row r="161" spans="1:11" x14ac:dyDescent="0.35">
      <c r="A161">
        <v>159</v>
      </c>
      <c r="B161" t="s">
        <v>208</v>
      </c>
      <c r="C161" t="s">
        <v>2298</v>
      </c>
      <c r="D161" t="s">
        <v>2299</v>
      </c>
      <c r="E161" t="s">
        <v>2998</v>
      </c>
      <c r="F161" t="s">
        <v>1851</v>
      </c>
      <c r="G161" t="s">
        <v>651</v>
      </c>
      <c r="H161" t="s">
        <v>1095</v>
      </c>
      <c r="I161" t="s">
        <v>1539</v>
      </c>
      <c r="J161" t="s">
        <v>3100</v>
      </c>
      <c r="K161" t="s">
        <v>8</v>
      </c>
    </row>
    <row r="162" spans="1:11" x14ac:dyDescent="0.35">
      <c r="A162">
        <v>160</v>
      </c>
      <c r="B162" t="s">
        <v>209</v>
      </c>
      <c r="C162" t="s">
        <v>2300</v>
      </c>
      <c r="D162" t="s">
        <v>2301</v>
      </c>
      <c r="E162" t="s">
        <v>2725</v>
      </c>
      <c r="F162" t="s">
        <v>1908</v>
      </c>
      <c r="G162" t="s">
        <v>652</v>
      </c>
      <c r="H162" t="s">
        <v>1096</v>
      </c>
      <c r="I162" t="s">
        <v>1540</v>
      </c>
      <c r="J162" t="s">
        <v>3101</v>
      </c>
      <c r="K162" t="s">
        <v>9</v>
      </c>
    </row>
    <row r="163" spans="1:11" x14ac:dyDescent="0.35">
      <c r="A163">
        <v>161</v>
      </c>
      <c r="B163" t="s">
        <v>210</v>
      </c>
      <c r="C163" t="s">
        <v>2302</v>
      </c>
      <c r="D163" t="s">
        <v>2303</v>
      </c>
      <c r="E163" t="s">
        <v>2999</v>
      </c>
      <c r="F163" t="s">
        <v>1884</v>
      </c>
      <c r="G163" t="s">
        <v>653</v>
      </c>
      <c r="H163" t="s">
        <v>1097</v>
      </c>
      <c r="I163" t="s">
        <v>1541</v>
      </c>
      <c r="J163" t="s">
        <v>3102</v>
      </c>
      <c r="K163" t="s">
        <v>8</v>
      </c>
    </row>
    <row r="164" spans="1:11" x14ac:dyDescent="0.35">
      <c r="A164">
        <v>162</v>
      </c>
      <c r="B164" t="s">
        <v>211</v>
      </c>
      <c r="C164" t="s">
        <v>2304</v>
      </c>
      <c r="D164" t="s">
        <v>2305</v>
      </c>
      <c r="E164" t="s">
        <v>2726</v>
      </c>
      <c r="F164" t="s">
        <v>1909</v>
      </c>
      <c r="G164" t="s">
        <v>654</v>
      </c>
      <c r="H164" t="s">
        <v>1098</v>
      </c>
      <c r="I164" t="s">
        <v>1542</v>
      </c>
      <c r="J164" t="s">
        <v>3103</v>
      </c>
      <c r="K164" t="s">
        <v>7</v>
      </c>
    </row>
    <row r="165" spans="1:11" x14ac:dyDescent="0.35">
      <c r="A165">
        <v>163</v>
      </c>
      <c r="B165" t="s">
        <v>212</v>
      </c>
      <c r="C165" t="s">
        <v>2306</v>
      </c>
      <c r="D165" t="s">
        <v>2307</v>
      </c>
      <c r="E165" t="s">
        <v>3000</v>
      </c>
      <c r="F165" t="s">
        <v>1854</v>
      </c>
      <c r="G165" t="s">
        <v>655</v>
      </c>
      <c r="H165" t="s">
        <v>1099</v>
      </c>
      <c r="I165" t="s">
        <v>1543</v>
      </c>
      <c r="J165" t="s">
        <v>7</v>
      </c>
      <c r="K165" t="s">
        <v>7</v>
      </c>
    </row>
    <row r="166" spans="1:11" x14ac:dyDescent="0.35">
      <c r="A166">
        <v>164</v>
      </c>
      <c r="B166" t="s">
        <v>213</v>
      </c>
      <c r="C166" t="s">
        <v>2308</v>
      </c>
      <c r="D166" t="s">
        <v>2309</v>
      </c>
      <c r="E166" t="s">
        <v>3001</v>
      </c>
      <c r="F166" t="s">
        <v>1870</v>
      </c>
      <c r="G166" t="s">
        <v>656</v>
      </c>
      <c r="H166" t="s">
        <v>1100</v>
      </c>
      <c r="I166" t="s">
        <v>1544</v>
      </c>
      <c r="J166" t="s">
        <v>7</v>
      </c>
      <c r="K166" t="s">
        <v>8</v>
      </c>
    </row>
    <row r="167" spans="1:11" x14ac:dyDescent="0.35">
      <c r="A167">
        <v>165</v>
      </c>
      <c r="B167" t="s">
        <v>214</v>
      </c>
      <c r="C167" t="s">
        <v>2310</v>
      </c>
      <c r="D167" t="s">
        <v>2311</v>
      </c>
      <c r="E167" t="s">
        <v>3002</v>
      </c>
      <c r="F167" t="s">
        <v>1910</v>
      </c>
      <c r="G167" t="s">
        <v>657</v>
      </c>
      <c r="H167" t="s">
        <v>1101</v>
      </c>
      <c r="I167" t="s">
        <v>1545</v>
      </c>
      <c r="J167" t="s">
        <v>3104</v>
      </c>
      <c r="K167" t="s">
        <v>8</v>
      </c>
    </row>
    <row r="168" spans="1:11" x14ac:dyDescent="0.35">
      <c r="A168">
        <v>166</v>
      </c>
      <c r="B168" t="s">
        <v>215</v>
      </c>
      <c r="C168" t="s">
        <v>2312</v>
      </c>
      <c r="D168" t="s">
        <v>2313</v>
      </c>
      <c r="E168" t="s">
        <v>2727</v>
      </c>
      <c r="F168" t="s">
        <v>1834</v>
      </c>
      <c r="G168" t="s">
        <v>658</v>
      </c>
      <c r="H168" t="s">
        <v>1102</v>
      </c>
      <c r="I168" t="s">
        <v>1546</v>
      </c>
      <c r="J168" t="s">
        <v>3105</v>
      </c>
      <c r="K168" t="s">
        <v>8</v>
      </c>
    </row>
    <row r="169" spans="1:11" x14ac:dyDescent="0.35">
      <c r="A169">
        <v>167</v>
      </c>
      <c r="B169" t="s">
        <v>216</v>
      </c>
      <c r="C169" t="s">
        <v>2314</v>
      </c>
      <c r="D169" t="s">
        <v>2315</v>
      </c>
      <c r="E169" t="s">
        <v>2728</v>
      </c>
      <c r="F169" t="s">
        <v>1835</v>
      </c>
      <c r="G169" t="s">
        <v>659</v>
      </c>
      <c r="H169" t="s">
        <v>1103</v>
      </c>
      <c r="I169" t="s">
        <v>1547</v>
      </c>
      <c r="J169" t="s">
        <v>3106</v>
      </c>
      <c r="K169" t="s">
        <v>8</v>
      </c>
    </row>
    <row r="170" spans="1:11" x14ac:dyDescent="0.35">
      <c r="A170">
        <v>168</v>
      </c>
      <c r="B170" t="s">
        <v>217</v>
      </c>
      <c r="C170" t="s">
        <v>2258</v>
      </c>
      <c r="D170" t="s">
        <v>2316</v>
      </c>
      <c r="E170" t="s">
        <v>2729</v>
      </c>
      <c r="F170" t="s">
        <v>1900</v>
      </c>
      <c r="G170" t="s">
        <v>660</v>
      </c>
      <c r="H170" t="s">
        <v>1104</v>
      </c>
      <c r="I170" t="s">
        <v>1548</v>
      </c>
      <c r="J170" t="s">
        <v>3107</v>
      </c>
      <c r="K170" t="s">
        <v>8</v>
      </c>
    </row>
    <row r="171" spans="1:11" x14ac:dyDescent="0.35">
      <c r="A171">
        <v>169</v>
      </c>
      <c r="B171" t="s">
        <v>218</v>
      </c>
      <c r="C171" t="s">
        <v>2317</v>
      </c>
      <c r="D171" t="s">
        <v>2318</v>
      </c>
      <c r="E171" t="s">
        <v>3003</v>
      </c>
      <c r="F171" t="s">
        <v>1836</v>
      </c>
      <c r="G171" t="s">
        <v>661</v>
      </c>
      <c r="H171" t="s">
        <v>1105</v>
      </c>
      <c r="I171" t="s">
        <v>1549</v>
      </c>
      <c r="J171" t="s">
        <v>3108</v>
      </c>
      <c r="K171" t="s">
        <v>8</v>
      </c>
    </row>
    <row r="172" spans="1:11" x14ac:dyDescent="0.35">
      <c r="A172">
        <v>170</v>
      </c>
      <c r="B172" t="s">
        <v>219</v>
      </c>
      <c r="C172" t="s">
        <v>2319</v>
      </c>
      <c r="D172" t="s">
        <v>2034</v>
      </c>
      <c r="E172" t="s">
        <v>3004</v>
      </c>
      <c r="F172" t="s">
        <v>1837</v>
      </c>
      <c r="G172" t="s">
        <v>662</v>
      </c>
      <c r="H172" t="s">
        <v>1106</v>
      </c>
      <c r="I172" t="s">
        <v>1550</v>
      </c>
      <c r="J172" t="s">
        <v>3109</v>
      </c>
      <c r="K172" t="s">
        <v>8</v>
      </c>
    </row>
    <row r="173" spans="1:11" x14ac:dyDescent="0.35">
      <c r="A173">
        <v>171</v>
      </c>
      <c r="B173" t="s">
        <v>220</v>
      </c>
      <c r="C173" t="s">
        <v>2320</v>
      </c>
      <c r="D173" t="s">
        <v>2321</v>
      </c>
      <c r="E173" t="s">
        <v>3005</v>
      </c>
      <c r="F173" t="s">
        <v>1838</v>
      </c>
      <c r="G173" t="s">
        <v>663</v>
      </c>
      <c r="H173" t="s">
        <v>1107</v>
      </c>
      <c r="I173" t="s">
        <v>1551</v>
      </c>
      <c r="J173" t="s">
        <v>3110</v>
      </c>
      <c r="K173" t="s">
        <v>7</v>
      </c>
    </row>
    <row r="174" spans="1:11" x14ac:dyDescent="0.35">
      <c r="A174">
        <v>172</v>
      </c>
      <c r="B174" t="s">
        <v>221</v>
      </c>
      <c r="C174" t="s">
        <v>2322</v>
      </c>
      <c r="D174" t="s">
        <v>2323</v>
      </c>
      <c r="E174" t="s">
        <v>3006</v>
      </c>
      <c r="F174">
        <v>1809</v>
      </c>
      <c r="G174" t="s">
        <v>664</v>
      </c>
      <c r="H174" t="s">
        <v>1108</v>
      </c>
      <c r="I174" t="s">
        <v>1552</v>
      </c>
      <c r="J174" t="s">
        <v>7</v>
      </c>
      <c r="K174" t="s">
        <v>7</v>
      </c>
    </row>
    <row r="175" spans="1:11" x14ac:dyDescent="0.35">
      <c r="A175">
        <v>173</v>
      </c>
      <c r="B175" t="s">
        <v>222</v>
      </c>
      <c r="C175" t="s">
        <v>2324</v>
      </c>
      <c r="D175" t="s">
        <v>2325</v>
      </c>
      <c r="E175" t="s">
        <v>2730</v>
      </c>
      <c r="F175" t="s">
        <v>1883</v>
      </c>
      <c r="G175" t="s">
        <v>665</v>
      </c>
      <c r="H175" t="s">
        <v>1109</v>
      </c>
      <c r="I175" t="s">
        <v>1553</v>
      </c>
      <c r="J175" t="s">
        <v>7</v>
      </c>
      <c r="K175" t="s">
        <v>7</v>
      </c>
    </row>
    <row r="176" spans="1:11" x14ac:dyDescent="0.35">
      <c r="A176">
        <v>174</v>
      </c>
      <c r="B176" t="s">
        <v>223</v>
      </c>
      <c r="C176" t="s">
        <v>2326</v>
      </c>
      <c r="D176" t="s">
        <v>2327</v>
      </c>
      <c r="E176" t="s">
        <v>2731</v>
      </c>
      <c r="F176" t="s">
        <v>1839</v>
      </c>
      <c r="G176" t="s">
        <v>666</v>
      </c>
      <c r="H176" t="s">
        <v>1110</v>
      </c>
      <c r="I176" t="s">
        <v>1554</v>
      </c>
      <c r="J176" t="s">
        <v>3111</v>
      </c>
      <c r="K176" t="s">
        <v>10</v>
      </c>
    </row>
    <row r="177" spans="1:11" x14ac:dyDescent="0.35">
      <c r="A177">
        <v>175</v>
      </c>
      <c r="B177" t="s">
        <v>224</v>
      </c>
      <c r="C177" t="s">
        <v>2328</v>
      </c>
      <c r="D177" t="s">
        <v>2329</v>
      </c>
      <c r="E177" t="s">
        <v>2732</v>
      </c>
      <c r="F177" t="s">
        <v>1840</v>
      </c>
      <c r="G177" t="s">
        <v>667</v>
      </c>
      <c r="H177" t="s">
        <v>1111</v>
      </c>
      <c r="I177" t="s">
        <v>1555</v>
      </c>
      <c r="J177" t="s">
        <v>7</v>
      </c>
      <c r="K177" t="s">
        <v>7</v>
      </c>
    </row>
    <row r="178" spans="1:11" x14ac:dyDescent="0.35">
      <c r="A178">
        <v>176</v>
      </c>
      <c r="B178" t="s">
        <v>225</v>
      </c>
      <c r="C178" t="s">
        <v>2330</v>
      </c>
      <c r="D178" t="s">
        <v>2331</v>
      </c>
      <c r="E178" t="s">
        <v>2733</v>
      </c>
      <c r="F178" t="s">
        <v>1835</v>
      </c>
      <c r="G178" t="s">
        <v>668</v>
      </c>
      <c r="H178" t="s">
        <v>1112</v>
      </c>
      <c r="I178" t="s">
        <v>1556</v>
      </c>
      <c r="J178" t="s">
        <v>3112</v>
      </c>
      <c r="K178" t="s">
        <v>8</v>
      </c>
    </row>
    <row r="179" spans="1:11" x14ac:dyDescent="0.35">
      <c r="A179">
        <v>177</v>
      </c>
      <c r="B179" t="s">
        <v>226</v>
      </c>
      <c r="C179" t="s">
        <v>2332</v>
      </c>
      <c r="D179" t="s">
        <v>2333</v>
      </c>
      <c r="E179" t="s">
        <v>2734</v>
      </c>
      <c r="F179" t="s">
        <v>1841</v>
      </c>
      <c r="G179" t="s">
        <v>669</v>
      </c>
      <c r="H179" t="s">
        <v>1113</v>
      </c>
      <c r="I179" t="s">
        <v>1557</v>
      </c>
      <c r="J179" t="s">
        <v>3113</v>
      </c>
      <c r="K179" t="s">
        <v>8</v>
      </c>
    </row>
    <row r="180" spans="1:11" x14ac:dyDescent="0.35">
      <c r="A180">
        <v>178</v>
      </c>
      <c r="B180" t="s">
        <v>227</v>
      </c>
      <c r="C180" t="s">
        <v>2334</v>
      </c>
      <c r="D180" t="s">
        <v>2335</v>
      </c>
      <c r="E180" t="s">
        <v>2735</v>
      </c>
      <c r="F180" t="s">
        <v>1842</v>
      </c>
      <c r="G180" t="s">
        <v>670</v>
      </c>
      <c r="H180" t="s">
        <v>1114</v>
      </c>
      <c r="I180" t="s">
        <v>1558</v>
      </c>
      <c r="J180" t="s">
        <v>3114</v>
      </c>
      <c r="K180" t="s">
        <v>8</v>
      </c>
    </row>
    <row r="181" spans="1:11" x14ac:dyDescent="0.35">
      <c r="A181">
        <v>179</v>
      </c>
      <c r="B181" t="s">
        <v>228</v>
      </c>
      <c r="C181" t="s">
        <v>2336</v>
      </c>
      <c r="D181" t="s">
        <v>2337</v>
      </c>
      <c r="E181" t="s">
        <v>2736</v>
      </c>
      <c r="F181">
        <v>189</v>
      </c>
      <c r="G181" t="s">
        <v>671</v>
      </c>
      <c r="H181" t="s">
        <v>1115</v>
      </c>
      <c r="I181" t="s">
        <v>1559</v>
      </c>
      <c r="J181" t="s">
        <v>3115</v>
      </c>
      <c r="K181" t="s">
        <v>8</v>
      </c>
    </row>
    <row r="182" spans="1:11" x14ac:dyDescent="0.35">
      <c r="A182">
        <v>180</v>
      </c>
      <c r="B182" t="s">
        <v>229</v>
      </c>
      <c r="C182" t="s">
        <v>2338</v>
      </c>
      <c r="D182" t="s">
        <v>2339</v>
      </c>
      <c r="E182" t="s">
        <v>2737</v>
      </c>
      <c r="F182">
        <v>7991</v>
      </c>
      <c r="G182" t="s">
        <v>672</v>
      </c>
      <c r="H182" t="s">
        <v>1116</v>
      </c>
      <c r="I182" t="s">
        <v>1560</v>
      </c>
      <c r="J182" t="s">
        <v>3116</v>
      </c>
      <c r="K182" t="s">
        <v>7</v>
      </c>
    </row>
    <row r="183" spans="1:11" x14ac:dyDescent="0.35">
      <c r="A183">
        <v>181</v>
      </c>
      <c r="B183" t="s">
        <v>230</v>
      </c>
      <c r="C183" t="s">
        <v>2340</v>
      </c>
      <c r="D183" t="s">
        <v>2341</v>
      </c>
      <c r="E183" t="s">
        <v>2738</v>
      </c>
      <c r="F183">
        <v>5291</v>
      </c>
      <c r="G183" t="s">
        <v>673</v>
      </c>
      <c r="H183" t="s">
        <v>1117</v>
      </c>
      <c r="I183" t="s">
        <v>1561</v>
      </c>
      <c r="J183" t="s">
        <v>7</v>
      </c>
      <c r="K183" t="s">
        <v>8</v>
      </c>
    </row>
    <row r="184" spans="1:11" x14ac:dyDescent="0.35">
      <c r="A184">
        <v>182</v>
      </c>
      <c r="B184" t="s">
        <v>231</v>
      </c>
      <c r="C184" t="s">
        <v>2342</v>
      </c>
      <c r="D184" t="s">
        <v>2343</v>
      </c>
      <c r="E184" t="s">
        <v>2739</v>
      </c>
      <c r="F184">
        <v>1959</v>
      </c>
      <c r="G184" t="s">
        <v>674</v>
      </c>
      <c r="H184" t="s">
        <v>1118</v>
      </c>
      <c r="I184" t="s">
        <v>1562</v>
      </c>
      <c r="J184" t="s">
        <v>3117</v>
      </c>
      <c r="K184" t="s">
        <v>8</v>
      </c>
    </row>
    <row r="185" spans="1:11" x14ac:dyDescent="0.35">
      <c r="A185">
        <v>183</v>
      </c>
      <c r="B185" t="s">
        <v>232</v>
      </c>
      <c r="C185" t="s">
        <v>2344</v>
      </c>
      <c r="D185" t="s">
        <v>2345</v>
      </c>
      <c r="E185" t="s">
        <v>2740</v>
      </c>
      <c r="F185" t="s">
        <v>1911</v>
      </c>
      <c r="G185" t="s">
        <v>675</v>
      </c>
      <c r="H185" t="s">
        <v>1119</v>
      </c>
      <c r="I185" t="s">
        <v>1563</v>
      </c>
      <c r="J185" t="s">
        <v>3118</v>
      </c>
      <c r="K185" t="s">
        <v>8</v>
      </c>
    </row>
    <row r="186" spans="1:11" x14ac:dyDescent="0.35">
      <c r="A186">
        <v>184</v>
      </c>
      <c r="B186" t="s">
        <v>233</v>
      </c>
      <c r="C186" t="s">
        <v>2346</v>
      </c>
      <c r="D186" t="s">
        <v>2347</v>
      </c>
      <c r="E186" t="s">
        <v>3007</v>
      </c>
      <c r="F186" t="s">
        <v>1871</v>
      </c>
      <c r="G186" t="s">
        <v>676</v>
      </c>
      <c r="H186" t="s">
        <v>1120</v>
      </c>
      <c r="I186" t="s">
        <v>1564</v>
      </c>
      <c r="J186" t="s">
        <v>7</v>
      </c>
      <c r="K186" t="s">
        <v>7</v>
      </c>
    </row>
    <row r="187" spans="1:11" x14ac:dyDescent="0.35">
      <c r="A187">
        <v>185</v>
      </c>
      <c r="B187" t="s">
        <v>234</v>
      </c>
      <c r="C187" t="s">
        <v>2348</v>
      </c>
      <c r="D187" t="s">
        <v>2349</v>
      </c>
      <c r="E187" t="s">
        <v>3008</v>
      </c>
      <c r="F187" t="s">
        <v>1873</v>
      </c>
      <c r="G187" t="s">
        <v>677</v>
      </c>
      <c r="H187" t="s">
        <v>1121</v>
      </c>
      <c r="I187" t="s">
        <v>1565</v>
      </c>
      <c r="J187" t="s">
        <v>3119</v>
      </c>
      <c r="K187" t="s">
        <v>10</v>
      </c>
    </row>
    <row r="188" spans="1:11" x14ac:dyDescent="0.35">
      <c r="A188">
        <v>186</v>
      </c>
      <c r="B188" t="s">
        <v>235</v>
      </c>
      <c r="C188" t="s">
        <v>2350</v>
      </c>
      <c r="D188" t="s">
        <v>2351</v>
      </c>
      <c r="E188" t="s">
        <v>2741</v>
      </c>
      <c r="F188" t="s">
        <v>1905</v>
      </c>
      <c r="G188" t="s">
        <v>678</v>
      </c>
      <c r="H188" t="s">
        <v>1122</v>
      </c>
      <c r="I188" t="s">
        <v>1566</v>
      </c>
      <c r="J188" t="s">
        <v>7</v>
      </c>
      <c r="K188" t="s">
        <v>7</v>
      </c>
    </row>
    <row r="189" spans="1:11" x14ac:dyDescent="0.35">
      <c r="A189">
        <v>187</v>
      </c>
      <c r="B189" t="s">
        <v>236</v>
      </c>
      <c r="C189" t="s">
        <v>2352</v>
      </c>
      <c r="D189" t="s">
        <v>2353</v>
      </c>
      <c r="E189" t="s">
        <v>3009</v>
      </c>
      <c r="F189">
        <v>2199</v>
      </c>
      <c r="G189" t="s">
        <v>679</v>
      </c>
      <c r="H189" t="s">
        <v>1123</v>
      </c>
      <c r="I189" t="s">
        <v>1567</v>
      </c>
      <c r="J189" t="s">
        <v>7</v>
      </c>
      <c r="K189" t="s">
        <v>7</v>
      </c>
    </row>
    <row r="190" spans="1:11" x14ac:dyDescent="0.35">
      <c r="A190">
        <v>188</v>
      </c>
      <c r="B190" t="s">
        <v>237</v>
      </c>
      <c r="C190" t="s">
        <v>2354</v>
      </c>
      <c r="D190" t="s">
        <v>2331</v>
      </c>
      <c r="E190" t="s">
        <v>2742</v>
      </c>
      <c r="F190" t="s">
        <v>1863</v>
      </c>
      <c r="G190" t="s">
        <v>680</v>
      </c>
      <c r="H190" t="s">
        <v>1124</v>
      </c>
      <c r="I190" t="s">
        <v>1568</v>
      </c>
      <c r="J190" t="s">
        <v>3120</v>
      </c>
      <c r="K190" t="s">
        <v>8</v>
      </c>
    </row>
    <row r="191" spans="1:11" x14ac:dyDescent="0.35">
      <c r="A191">
        <v>189</v>
      </c>
      <c r="B191" t="s">
        <v>238</v>
      </c>
      <c r="C191" t="s">
        <v>2355</v>
      </c>
      <c r="D191" t="s">
        <v>2356</v>
      </c>
      <c r="E191" t="s">
        <v>2743</v>
      </c>
      <c r="F191" t="s">
        <v>1884</v>
      </c>
      <c r="G191" t="s">
        <v>681</v>
      </c>
      <c r="H191" t="s">
        <v>1125</v>
      </c>
      <c r="I191" t="s">
        <v>1569</v>
      </c>
      <c r="J191" t="s">
        <v>3121</v>
      </c>
      <c r="K191" t="s">
        <v>13</v>
      </c>
    </row>
    <row r="192" spans="1:11" x14ac:dyDescent="0.35">
      <c r="A192">
        <v>190</v>
      </c>
      <c r="B192" t="s">
        <v>239</v>
      </c>
      <c r="C192" t="s">
        <v>2357</v>
      </c>
      <c r="D192" t="s">
        <v>2358</v>
      </c>
      <c r="E192" t="s">
        <v>2744</v>
      </c>
      <c r="F192" t="s">
        <v>1911</v>
      </c>
      <c r="G192" t="s">
        <v>682</v>
      </c>
      <c r="H192" t="s">
        <v>1126</v>
      </c>
      <c r="I192" t="s">
        <v>1570</v>
      </c>
      <c r="J192" t="s">
        <v>3122</v>
      </c>
      <c r="K192" t="s">
        <v>8</v>
      </c>
    </row>
    <row r="193" spans="1:11" x14ac:dyDescent="0.35">
      <c r="A193">
        <v>191</v>
      </c>
      <c r="B193" t="s">
        <v>240</v>
      </c>
      <c r="C193" t="s">
        <v>2359</v>
      </c>
      <c r="D193" t="s">
        <v>2360</v>
      </c>
      <c r="E193" t="s">
        <v>2745</v>
      </c>
      <c r="F193" t="s">
        <v>1872</v>
      </c>
      <c r="G193" t="s">
        <v>683</v>
      </c>
      <c r="H193" t="s">
        <v>1127</v>
      </c>
      <c r="I193" t="s">
        <v>1571</v>
      </c>
      <c r="J193" t="s">
        <v>3123</v>
      </c>
      <c r="K193" t="s">
        <v>8</v>
      </c>
    </row>
    <row r="194" spans="1:11" x14ac:dyDescent="0.35">
      <c r="A194">
        <v>192</v>
      </c>
      <c r="B194" t="s">
        <v>241</v>
      </c>
      <c r="C194" t="s">
        <v>2361</v>
      </c>
      <c r="D194" t="s">
        <v>2090</v>
      </c>
      <c r="E194" t="s">
        <v>2746</v>
      </c>
      <c r="F194">
        <v>9068</v>
      </c>
      <c r="G194" t="s">
        <v>684</v>
      </c>
      <c r="H194" t="s">
        <v>1128</v>
      </c>
      <c r="I194" t="s">
        <v>1572</v>
      </c>
      <c r="J194" t="s">
        <v>3124</v>
      </c>
      <c r="K194" t="s">
        <v>8</v>
      </c>
    </row>
    <row r="195" spans="1:11" x14ac:dyDescent="0.35">
      <c r="A195">
        <v>193</v>
      </c>
      <c r="B195" t="s">
        <v>242</v>
      </c>
      <c r="C195" t="s">
        <v>2362</v>
      </c>
      <c r="D195" t="s">
        <v>2363</v>
      </c>
      <c r="E195" t="s">
        <v>2747</v>
      </c>
      <c r="F195">
        <v>7960</v>
      </c>
      <c r="G195" t="s">
        <v>685</v>
      </c>
      <c r="H195" t="s">
        <v>1129</v>
      </c>
      <c r="I195" t="s">
        <v>1573</v>
      </c>
      <c r="J195" t="s">
        <v>7</v>
      </c>
      <c r="K195" t="s">
        <v>8</v>
      </c>
    </row>
    <row r="196" spans="1:11" x14ac:dyDescent="0.35">
      <c r="A196">
        <v>194</v>
      </c>
      <c r="B196" t="s">
        <v>243</v>
      </c>
      <c r="C196" t="s">
        <v>2364</v>
      </c>
      <c r="D196" t="s">
        <v>2365</v>
      </c>
      <c r="E196" t="s">
        <v>2748</v>
      </c>
      <c r="F196" t="s">
        <v>1862</v>
      </c>
      <c r="G196" t="s">
        <v>686</v>
      </c>
      <c r="H196" t="s">
        <v>1130</v>
      </c>
      <c r="I196" t="s">
        <v>1574</v>
      </c>
      <c r="J196" t="s">
        <v>3125</v>
      </c>
      <c r="K196" t="s">
        <v>8</v>
      </c>
    </row>
    <row r="197" spans="1:11" x14ac:dyDescent="0.35">
      <c r="A197">
        <v>195</v>
      </c>
      <c r="B197" t="s">
        <v>244</v>
      </c>
      <c r="C197" t="s">
        <v>2366</v>
      </c>
      <c r="D197" t="s">
        <v>2367</v>
      </c>
      <c r="E197" t="s">
        <v>3010</v>
      </c>
      <c r="F197">
        <v>1901</v>
      </c>
      <c r="G197" t="s">
        <v>687</v>
      </c>
      <c r="H197" t="s">
        <v>1131</v>
      </c>
      <c r="I197" t="s">
        <v>1575</v>
      </c>
      <c r="J197" t="s">
        <v>3126</v>
      </c>
      <c r="K197" t="s">
        <v>8</v>
      </c>
    </row>
    <row r="198" spans="1:11" x14ac:dyDescent="0.35">
      <c r="A198">
        <v>196</v>
      </c>
      <c r="B198" t="s">
        <v>245</v>
      </c>
      <c r="C198" t="s">
        <v>2368</v>
      </c>
      <c r="D198" t="s">
        <v>2369</v>
      </c>
      <c r="E198" t="s">
        <v>2749</v>
      </c>
      <c r="F198" t="s">
        <v>1837</v>
      </c>
      <c r="G198" t="s">
        <v>688</v>
      </c>
      <c r="H198" t="s">
        <v>1132</v>
      </c>
      <c r="I198" t="s">
        <v>1576</v>
      </c>
      <c r="J198" t="s">
        <v>3127</v>
      </c>
      <c r="K198" t="s">
        <v>8</v>
      </c>
    </row>
    <row r="199" spans="1:11" x14ac:dyDescent="0.35">
      <c r="A199">
        <v>197</v>
      </c>
      <c r="B199" t="s">
        <v>246</v>
      </c>
      <c r="C199" t="s">
        <v>2370</v>
      </c>
      <c r="D199" t="s">
        <v>2371</v>
      </c>
      <c r="E199" t="s">
        <v>3011</v>
      </c>
      <c r="F199" t="s">
        <v>1901</v>
      </c>
      <c r="G199" t="s">
        <v>689</v>
      </c>
      <c r="H199" t="s">
        <v>1133</v>
      </c>
      <c r="I199" t="s">
        <v>1577</v>
      </c>
      <c r="J199" t="s">
        <v>3128</v>
      </c>
      <c r="K199" t="s">
        <v>8</v>
      </c>
    </row>
    <row r="200" spans="1:11" x14ac:dyDescent="0.35">
      <c r="A200">
        <v>198</v>
      </c>
      <c r="B200" t="s">
        <v>247</v>
      </c>
      <c r="C200" t="s">
        <v>2372</v>
      </c>
      <c r="D200" t="s">
        <v>2373</v>
      </c>
      <c r="E200" t="s">
        <v>2750</v>
      </c>
      <c r="F200">
        <v>7696</v>
      </c>
      <c r="G200" t="s">
        <v>690</v>
      </c>
      <c r="H200" t="s">
        <v>1134</v>
      </c>
      <c r="I200" t="s">
        <v>1578</v>
      </c>
      <c r="J200" t="s">
        <v>7</v>
      </c>
      <c r="K200" t="s">
        <v>9</v>
      </c>
    </row>
    <row r="201" spans="1:11" x14ac:dyDescent="0.35">
      <c r="A201">
        <v>199</v>
      </c>
      <c r="B201" t="s">
        <v>248</v>
      </c>
      <c r="C201" t="s">
        <v>2374</v>
      </c>
      <c r="D201" t="s">
        <v>2375</v>
      </c>
      <c r="E201" t="s">
        <v>2751</v>
      </c>
      <c r="F201" t="s">
        <v>1894</v>
      </c>
      <c r="G201" t="s">
        <v>691</v>
      </c>
      <c r="H201" t="s">
        <v>1135</v>
      </c>
      <c r="I201" t="s">
        <v>1579</v>
      </c>
      <c r="J201" t="s">
        <v>7</v>
      </c>
      <c r="K201" t="s">
        <v>7</v>
      </c>
    </row>
    <row r="202" spans="1:11" x14ac:dyDescent="0.35">
      <c r="A202">
        <v>200</v>
      </c>
      <c r="B202" t="s">
        <v>249</v>
      </c>
      <c r="C202" t="s">
        <v>2025</v>
      </c>
      <c r="D202" t="s">
        <v>2376</v>
      </c>
      <c r="E202" t="s">
        <v>2752</v>
      </c>
      <c r="F202" t="s">
        <v>1845</v>
      </c>
      <c r="G202" t="s">
        <v>692</v>
      </c>
      <c r="H202" t="s">
        <v>1136</v>
      </c>
      <c r="I202" t="s">
        <v>1580</v>
      </c>
      <c r="J202" t="s">
        <v>3129</v>
      </c>
      <c r="K202" t="s">
        <v>7</v>
      </c>
    </row>
    <row r="203" spans="1:11" x14ac:dyDescent="0.35">
      <c r="A203">
        <v>201</v>
      </c>
      <c r="B203" t="s">
        <v>250</v>
      </c>
      <c r="C203" t="s">
        <v>2377</v>
      </c>
      <c r="D203" t="s">
        <v>2378</v>
      </c>
      <c r="E203" t="s">
        <v>3012</v>
      </c>
      <c r="F203" t="s">
        <v>1870</v>
      </c>
      <c r="G203" t="s">
        <v>693</v>
      </c>
      <c r="H203" t="s">
        <v>1137</v>
      </c>
      <c r="I203" t="s">
        <v>1581</v>
      </c>
      <c r="J203" t="s">
        <v>3130</v>
      </c>
      <c r="K203" t="s">
        <v>8</v>
      </c>
    </row>
    <row r="204" spans="1:11" x14ac:dyDescent="0.35">
      <c r="A204">
        <v>202</v>
      </c>
      <c r="B204" t="s">
        <v>251</v>
      </c>
      <c r="C204" t="s">
        <v>2379</v>
      </c>
      <c r="D204" t="s">
        <v>2380</v>
      </c>
      <c r="E204" t="s">
        <v>2753</v>
      </c>
      <c r="F204" t="s">
        <v>1895</v>
      </c>
      <c r="G204" t="s">
        <v>694</v>
      </c>
      <c r="H204" t="s">
        <v>1138</v>
      </c>
      <c r="I204" t="s">
        <v>1582</v>
      </c>
      <c r="J204" t="s">
        <v>3131</v>
      </c>
      <c r="K204" t="s">
        <v>8</v>
      </c>
    </row>
    <row r="205" spans="1:11" x14ac:dyDescent="0.35">
      <c r="A205">
        <v>203</v>
      </c>
      <c r="B205" t="s">
        <v>252</v>
      </c>
      <c r="C205" t="s">
        <v>2381</v>
      </c>
      <c r="D205" t="s">
        <v>2382</v>
      </c>
      <c r="E205" t="s">
        <v>2754</v>
      </c>
      <c r="F205">
        <v>9001</v>
      </c>
      <c r="G205" t="s">
        <v>695</v>
      </c>
      <c r="H205" t="s">
        <v>1139</v>
      </c>
      <c r="I205" t="s">
        <v>1583</v>
      </c>
      <c r="J205" t="s">
        <v>3132</v>
      </c>
      <c r="K205" t="s">
        <v>7</v>
      </c>
    </row>
    <row r="206" spans="1:11" x14ac:dyDescent="0.35">
      <c r="A206">
        <v>204</v>
      </c>
      <c r="B206" t="s">
        <v>253</v>
      </c>
      <c r="C206" t="s">
        <v>2383</v>
      </c>
      <c r="D206" t="s">
        <v>2384</v>
      </c>
      <c r="E206" t="s">
        <v>2755</v>
      </c>
      <c r="F206" t="s">
        <v>1873</v>
      </c>
      <c r="G206" t="s">
        <v>696</v>
      </c>
      <c r="H206" t="s">
        <v>1140</v>
      </c>
      <c r="I206" t="s">
        <v>1584</v>
      </c>
      <c r="J206" t="s">
        <v>7</v>
      </c>
      <c r="K206" t="s">
        <v>8</v>
      </c>
    </row>
    <row r="207" spans="1:11" x14ac:dyDescent="0.35">
      <c r="A207">
        <v>205</v>
      </c>
      <c r="B207" t="s">
        <v>254</v>
      </c>
      <c r="C207" t="s">
        <v>2385</v>
      </c>
      <c r="D207" t="s">
        <v>2386</v>
      </c>
      <c r="E207" t="s">
        <v>2756</v>
      </c>
      <c r="F207" t="s">
        <v>1835</v>
      </c>
      <c r="G207" t="s">
        <v>697</v>
      </c>
      <c r="H207" t="s">
        <v>1141</v>
      </c>
      <c r="I207" t="s">
        <v>1585</v>
      </c>
      <c r="J207" t="s">
        <v>3133</v>
      </c>
      <c r="K207" t="s">
        <v>8</v>
      </c>
    </row>
    <row r="208" spans="1:11" x14ac:dyDescent="0.35">
      <c r="A208">
        <v>206</v>
      </c>
      <c r="B208" t="s">
        <v>255</v>
      </c>
      <c r="C208" t="s">
        <v>2387</v>
      </c>
      <c r="D208" t="s">
        <v>2194</v>
      </c>
      <c r="E208" t="s">
        <v>2757</v>
      </c>
      <c r="F208" t="s">
        <v>1896</v>
      </c>
      <c r="G208" t="s">
        <v>698</v>
      </c>
      <c r="H208" t="s">
        <v>1142</v>
      </c>
      <c r="I208" t="s">
        <v>1586</v>
      </c>
      <c r="J208" t="s">
        <v>3134</v>
      </c>
      <c r="K208" t="s">
        <v>10</v>
      </c>
    </row>
    <row r="209" spans="1:11" x14ac:dyDescent="0.35">
      <c r="A209">
        <v>207</v>
      </c>
      <c r="B209" t="s">
        <v>256</v>
      </c>
      <c r="C209" t="s">
        <v>2388</v>
      </c>
      <c r="D209" t="s">
        <v>2389</v>
      </c>
      <c r="E209" t="s">
        <v>2758</v>
      </c>
      <c r="F209" t="s">
        <v>1896</v>
      </c>
      <c r="G209" t="s">
        <v>699</v>
      </c>
      <c r="H209" t="s">
        <v>1143</v>
      </c>
      <c r="I209" t="s">
        <v>1587</v>
      </c>
      <c r="J209" t="s">
        <v>3135</v>
      </c>
      <c r="K209" t="s">
        <v>8</v>
      </c>
    </row>
    <row r="210" spans="1:11" x14ac:dyDescent="0.35">
      <c r="A210">
        <v>208</v>
      </c>
      <c r="B210" t="s">
        <v>257</v>
      </c>
      <c r="C210" t="s">
        <v>2390</v>
      </c>
      <c r="D210" t="s">
        <v>2391</v>
      </c>
      <c r="E210" t="s">
        <v>3013</v>
      </c>
      <c r="F210" t="s">
        <v>1883</v>
      </c>
      <c r="G210" t="s">
        <v>700</v>
      </c>
      <c r="H210" t="s">
        <v>1144</v>
      </c>
      <c r="I210" t="s">
        <v>1588</v>
      </c>
      <c r="J210" t="s">
        <v>3136</v>
      </c>
      <c r="K210" t="s">
        <v>8</v>
      </c>
    </row>
    <row r="211" spans="1:11" x14ac:dyDescent="0.35">
      <c r="A211">
        <v>209</v>
      </c>
      <c r="B211" t="s">
        <v>258</v>
      </c>
      <c r="C211" t="s">
        <v>2392</v>
      </c>
      <c r="D211" t="s">
        <v>2393</v>
      </c>
      <c r="E211" t="s">
        <v>2759</v>
      </c>
      <c r="F211" t="s">
        <v>1863</v>
      </c>
      <c r="G211" t="s">
        <v>701</v>
      </c>
      <c r="H211" t="s">
        <v>1145</v>
      </c>
      <c r="I211" t="s">
        <v>1589</v>
      </c>
      <c r="J211" t="s">
        <v>3137</v>
      </c>
      <c r="K211" t="s">
        <v>8</v>
      </c>
    </row>
    <row r="212" spans="1:11" x14ac:dyDescent="0.35">
      <c r="A212">
        <v>210</v>
      </c>
      <c r="B212" t="s">
        <v>259</v>
      </c>
      <c r="C212" t="s">
        <v>2394</v>
      </c>
      <c r="D212" t="s">
        <v>2395</v>
      </c>
      <c r="E212" t="s">
        <v>2760</v>
      </c>
      <c r="F212" t="s">
        <v>1859</v>
      </c>
      <c r="G212" t="s">
        <v>702</v>
      </c>
      <c r="H212" t="s">
        <v>1146</v>
      </c>
      <c r="I212" t="s">
        <v>1590</v>
      </c>
      <c r="J212" t="s">
        <v>7</v>
      </c>
      <c r="K212" t="s">
        <v>8</v>
      </c>
    </row>
    <row r="213" spans="1:11" x14ac:dyDescent="0.35">
      <c r="A213">
        <v>211</v>
      </c>
      <c r="B213" t="s">
        <v>260</v>
      </c>
      <c r="C213" t="s">
        <v>2396</v>
      </c>
      <c r="D213" t="s">
        <v>2397</v>
      </c>
      <c r="E213" t="s">
        <v>2761</v>
      </c>
      <c r="F213" t="s">
        <v>1863</v>
      </c>
      <c r="G213" t="s">
        <v>703</v>
      </c>
      <c r="H213" t="s">
        <v>1147</v>
      </c>
      <c r="I213" t="s">
        <v>1591</v>
      </c>
      <c r="J213" t="s">
        <v>7</v>
      </c>
      <c r="K213" t="s">
        <v>8</v>
      </c>
    </row>
    <row r="214" spans="1:11" x14ac:dyDescent="0.35">
      <c r="A214">
        <v>212</v>
      </c>
      <c r="B214" t="s">
        <v>261</v>
      </c>
      <c r="C214" t="s">
        <v>2398</v>
      </c>
      <c r="D214" t="s">
        <v>2399</v>
      </c>
      <c r="E214" t="s">
        <v>2762</v>
      </c>
      <c r="F214" t="s">
        <v>1859</v>
      </c>
      <c r="G214" t="s">
        <v>704</v>
      </c>
      <c r="H214" t="s">
        <v>1148</v>
      </c>
      <c r="I214" t="s">
        <v>1592</v>
      </c>
      <c r="J214" t="s">
        <v>3138</v>
      </c>
      <c r="K214" t="s">
        <v>7</v>
      </c>
    </row>
    <row r="215" spans="1:11" x14ac:dyDescent="0.35">
      <c r="A215">
        <v>213</v>
      </c>
      <c r="B215" t="s">
        <v>262</v>
      </c>
      <c r="C215" t="s">
        <v>2400</v>
      </c>
      <c r="D215" t="s">
        <v>2401</v>
      </c>
      <c r="E215" t="s">
        <v>2763</v>
      </c>
      <c r="F215" t="s">
        <v>1897</v>
      </c>
      <c r="G215" t="s">
        <v>705</v>
      </c>
      <c r="H215" t="s">
        <v>1149</v>
      </c>
      <c r="I215" t="s">
        <v>1593</v>
      </c>
      <c r="J215" t="s">
        <v>7</v>
      </c>
      <c r="K215" t="s">
        <v>7</v>
      </c>
    </row>
    <row r="216" spans="1:11" x14ac:dyDescent="0.35">
      <c r="A216">
        <v>214</v>
      </c>
      <c r="B216" t="s">
        <v>263</v>
      </c>
      <c r="C216" t="s">
        <v>2402</v>
      </c>
      <c r="D216" t="s">
        <v>2403</v>
      </c>
      <c r="E216" t="s">
        <v>3014</v>
      </c>
      <c r="F216">
        <v>1809</v>
      </c>
      <c r="G216" t="s">
        <v>706</v>
      </c>
      <c r="H216" t="s">
        <v>1150</v>
      </c>
      <c r="I216" t="s">
        <v>1594</v>
      </c>
      <c r="J216" t="s">
        <v>7</v>
      </c>
      <c r="K216" t="s">
        <v>8</v>
      </c>
    </row>
    <row r="217" spans="1:11" x14ac:dyDescent="0.35">
      <c r="A217">
        <v>215</v>
      </c>
      <c r="B217" t="s">
        <v>264</v>
      </c>
      <c r="C217" t="s">
        <v>2404</v>
      </c>
      <c r="D217" t="s">
        <v>2405</v>
      </c>
      <c r="E217" t="s">
        <v>2764</v>
      </c>
      <c r="F217" t="s">
        <v>1846</v>
      </c>
      <c r="G217" t="s">
        <v>707</v>
      </c>
      <c r="H217" t="s">
        <v>1151</v>
      </c>
      <c r="I217" t="s">
        <v>1595</v>
      </c>
      <c r="J217" t="s">
        <v>7</v>
      </c>
      <c r="K217" t="s">
        <v>7</v>
      </c>
    </row>
    <row r="218" spans="1:11" x14ac:dyDescent="0.35">
      <c r="A218">
        <v>216</v>
      </c>
      <c r="B218" t="s">
        <v>265</v>
      </c>
      <c r="C218" t="s">
        <v>2406</v>
      </c>
      <c r="D218" t="s">
        <v>2407</v>
      </c>
      <c r="E218" t="s">
        <v>3015</v>
      </c>
      <c r="F218" t="s">
        <v>1898</v>
      </c>
      <c r="G218" t="s">
        <v>708</v>
      </c>
      <c r="H218" t="s">
        <v>1152</v>
      </c>
      <c r="I218" t="s">
        <v>1596</v>
      </c>
      <c r="J218" t="s">
        <v>3139</v>
      </c>
      <c r="K218" t="s">
        <v>10</v>
      </c>
    </row>
    <row r="219" spans="1:11" x14ac:dyDescent="0.35">
      <c r="A219">
        <v>217</v>
      </c>
      <c r="B219" t="s">
        <v>266</v>
      </c>
      <c r="C219" t="s">
        <v>2408</v>
      </c>
      <c r="D219" t="s">
        <v>2409</v>
      </c>
      <c r="E219" t="s">
        <v>2765</v>
      </c>
      <c r="F219" t="s">
        <v>1848</v>
      </c>
      <c r="G219" t="s">
        <v>709</v>
      </c>
      <c r="H219" t="s">
        <v>1153</v>
      </c>
      <c r="I219" t="s">
        <v>1597</v>
      </c>
      <c r="J219" t="s">
        <v>3140</v>
      </c>
      <c r="K219" t="s">
        <v>7</v>
      </c>
    </row>
    <row r="220" spans="1:11" x14ac:dyDescent="0.35">
      <c r="A220">
        <v>218</v>
      </c>
      <c r="B220" t="s">
        <v>267</v>
      </c>
      <c r="C220" t="s">
        <v>2410</v>
      </c>
      <c r="D220" t="s">
        <v>2411</v>
      </c>
      <c r="E220" t="s">
        <v>3016</v>
      </c>
      <c r="F220" t="s">
        <v>1890</v>
      </c>
      <c r="G220" t="s">
        <v>710</v>
      </c>
      <c r="H220" t="s">
        <v>1154</v>
      </c>
      <c r="I220" t="s">
        <v>1598</v>
      </c>
      <c r="J220" t="s">
        <v>7</v>
      </c>
      <c r="K220" t="s">
        <v>7</v>
      </c>
    </row>
    <row r="221" spans="1:11" x14ac:dyDescent="0.35">
      <c r="A221">
        <v>219</v>
      </c>
      <c r="B221" t="s">
        <v>268</v>
      </c>
      <c r="C221" t="s">
        <v>2412</v>
      </c>
      <c r="D221" t="s">
        <v>2413</v>
      </c>
      <c r="E221" t="s">
        <v>2766</v>
      </c>
      <c r="F221">
        <v>9126</v>
      </c>
      <c r="G221" t="s">
        <v>711</v>
      </c>
      <c r="H221" t="s">
        <v>1155</v>
      </c>
      <c r="I221" t="s">
        <v>1599</v>
      </c>
      <c r="J221" t="s">
        <v>3141</v>
      </c>
      <c r="K221" t="s">
        <v>8</v>
      </c>
    </row>
    <row r="222" spans="1:11" x14ac:dyDescent="0.35">
      <c r="A222">
        <v>220</v>
      </c>
      <c r="B222" t="s">
        <v>269</v>
      </c>
      <c r="C222" t="s">
        <v>2414</v>
      </c>
      <c r="D222" t="s">
        <v>2415</v>
      </c>
      <c r="E222" t="s">
        <v>3017</v>
      </c>
      <c r="F222">
        <v>9001</v>
      </c>
      <c r="G222" t="s">
        <v>712</v>
      </c>
      <c r="H222" t="s">
        <v>1156</v>
      </c>
      <c r="I222" t="s">
        <v>1600</v>
      </c>
      <c r="J222" t="s">
        <v>7</v>
      </c>
      <c r="K222" t="s">
        <v>7</v>
      </c>
    </row>
    <row r="223" spans="1:11" x14ac:dyDescent="0.35">
      <c r="A223">
        <v>221</v>
      </c>
      <c r="B223" t="s">
        <v>270</v>
      </c>
      <c r="C223" t="s">
        <v>2416</v>
      </c>
      <c r="D223" t="s">
        <v>2417</v>
      </c>
      <c r="E223" t="s">
        <v>3018</v>
      </c>
      <c r="F223" t="s">
        <v>1880</v>
      </c>
      <c r="G223" t="s">
        <v>713</v>
      </c>
      <c r="H223" t="s">
        <v>1157</v>
      </c>
      <c r="I223" t="s">
        <v>1601</v>
      </c>
      <c r="J223" t="s">
        <v>3142</v>
      </c>
      <c r="K223" t="s">
        <v>8</v>
      </c>
    </row>
    <row r="224" spans="1:11" x14ac:dyDescent="0.35">
      <c r="A224">
        <v>222</v>
      </c>
      <c r="B224" t="s">
        <v>271</v>
      </c>
      <c r="C224" t="s">
        <v>2418</v>
      </c>
      <c r="D224" t="s">
        <v>2419</v>
      </c>
      <c r="E224" t="s">
        <v>1826</v>
      </c>
      <c r="F224" t="s">
        <v>1912</v>
      </c>
      <c r="G224" t="s">
        <v>714</v>
      </c>
      <c r="H224" t="s">
        <v>1158</v>
      </c>
      <c r="I224" t="s">
        <v>1602</v>
      </c>
      <c r="J224" t="s">
        <v>7</v>
      </c>
      <c r="K224" t="s">
        <v>7</v>
      </c>
    </row>
    <row r="225" spans="1:11" x14ac:dyDescent="0.35">
      <c r="A225">
        <v>223</v>
      </c>
      <c r="B225" t="s">
        <v>272</v>
      </c>
      <c r="C225" t="s">
        <v>2420</v>
      </c>
      <c r="D225" t="s">
        <v>2421</v>
      </c>
      <c r="E225" t="s">
        <v>2767</v>
      </c>
      <c r="F225">
        <v>9359</v>
      </c>
      <c r="G225" t="s">
        <v>715</v>
      </c>
      <c r="H225" t="s">
        <v>1159</v>
      </c>
      <c r="I225" t="s">
        <v>1603</v>
      </c>
      <c r="J225" t="s">
        <v>3143</v>
      </c>
      <c r="K225" t="s">
        <v>8</v>
      </c>
    </row>
    <row r="226" spans="1:11" x14ac:dyDescent="0.35">
      <c r="A226">
        <v>224</v>
      </c>
      <c r="B226" t="s">
        <v>273</v>
      </c>
      <c r="C226" t="s">
        <v>2422</v>
      </c>
      <c r="D226" t="s">
        <v>2210</v>
      </c>
      <c r="E226" t="s">
        <v>2768</v>
      </c>
      <c r="F226">
        <v>9359</v>
      </c>
      <c r="G226" t="s">
        <v>716</v>
      </c>
      <c r="H226" t="s">
        <v>1160</v>
      </c>
      <c r="I226" t="s">
        <v>1604</v>
      </c>
      <c r="J226" t="s">
        <v>3144</v>
      </c>
      <c r="K226" t="s">
        <v>8</v>
      </c>
    </row>
    <row r="227" spans="1:11" x14ac:dyDescent="0.35">
      <c r="A227">
        <v>225</v>
      </c>
      <c r="B227" t="s">
        <v>274</v>
      </c>
      <c r="C227" t="s">
        <v>2423</v>
      </c>
      <c r="D227" t="s">
        <v>2090</v>
      </c>
      <c r="E227" t="s">
        <v>2769</v>
      </c>
      <c r="F227" t="s">
        <v>1887</v>
      </c>
      <c r="G227" t="s">
        <v>717</v>
      </c>
      <c r="H227" t="s">
        <v>1161</v>
      </c>
      <c r="I227" t="s">
        <v>1605</v>
      </c>
      <c r="J227" t="s">
        <v>3145</v>
      </c>
      <c r="K227" t="s">
        <v>9</v>
      </c>
    </row>
    <row r="228" spans="1:11" x14ac:dyDescent="0.35">
      <c r="A228">
        <v>226</v>
      </c>
      <c r="B228" t="s">
        <v>275</v>
      </c>
      <c r="C228" t="s">
        <v>2089</v>
      </c>
      <c r="D228" t="s">
        <v>2424</v>
      </c>
      <c r="E228" t="s">
        <v>2770</v>
      </c>
      <c r="F228" t="s">
        <v>1862</v>
      </c>
      <c r="G228" t="s">
        <v>718</v>
      </c>
      <c r="H228" t="s">
        <v>1162</v>
      </c>
      <c r="I228" t="s">
        <v>1606</v>
      </c>
      <c r="J228" t="s">
        <v>3146</v>
      </c>
      <c r="K228" t="s">
        <v>8</v>
      </c>
    </row>
    <row r="229" spans="1:11" x14ac:dyDescent="0.35">
      <c r="A229">
        <v>227</v>
      </c>
      <c r="B229" t="s">
        <v>276</v>
      </c>
      <c r="C229" t="s">
        <v>2425</v>
      </c>
      <c r="D229" t="s">
        <v>2426</v>
      </c>
      <c r="E229" t="s">
        <v>3019</v>
      </c>
      <c r="F229" t="s">
        <v>1860</v>
      </c>
      <c r="G229" t="s">
        <v>719</v>
      </c>
      <c r="H229" t="s">
        <v>1163</v>
      </c>
      <c r="I229" t="s">
        <v>1607</v>
      </c>
      <c r="J229" t="s">
        <v>3147</v>
      </c>
      <c r="K229" t="s">
        <v>7</v>
      </c>
    </row>
    <row r="230" spans="1:11" x14ac:dyDescent="0.35">
      <c r="A230">
        <v>228</v>
      </c>
      <c r="B230" t="s">
        <v>277</v>
      </c>
      <c r="C230" t="s">
        <v>2427</v>
      </c>
      <c r="D230" t="s">
        <v>2428</v>
      </c>
      <c r="E230" t="s">
        <v>2771</v>
      </c>
      <c r="F230" t="s">
        <v>1854</v>
      </c>
      <c r="G230" t="s">
        <v>720</v>
      </c>
      <c r="H230" t="s">
        <v>1164</v>
      </c>
      <c r="I230" t="s">
        <v>1608</v>
      </c>
      <c r="J230" t="s">
        <v>3148</v>
      </c>
      <c r="K230" t="s">
        <v>8</v>
      </c>
    </row>
    <row r="231" spans="1:11" x14ac:dyDescent="0.35">
      <c r="A231">
        <v>229</v>
      </c>
      <c r="B231" t="s">
        <v>278</v>
      </c>
      <c r="C231" t="s">
        <v>2429</v>
      </c>
      <c r="D231" t="s">
        <v>2430</v>
      </c>
      <c r="E231" t="s">
        <v>2772</v>
      </c>
      <c r="F231">
        <v>7991</v>
      </c>
      <c r="G231" t="s">
        <v>721</v>
      </c>
      <c r="H231" t="s">
        <v>1165</v>
      </c>
      <c r="I231" t="s">
        <v>1609</v>
      </c>
      <c r="J231" t="s">
        <v>3149</v>
      </c>
      <c r="K231" t="s">
        <v>10</v>
      </c>
    </row>
    <row r="232" spans="1:11" x14ac:dyDescent="0.35">
      <c r="A232">
        <v>230</v>
      </c>
      <c r="B232" t="s">
        <v>279</v>
      </c>
      <c r="C232" t="s">
        <v>2431</v>
      </c>
      <c r="D232" t="s">
        <v>2432</v>
      </c>
      <c r="E232" t="s">
        <v>2773</v>
      </c>
      <c r="F232">
        <v>9359</v>
      </c>
      <c r="G232" t="s">
        <v>722</v>
      </c>
      <c r="H232" t="s">
        <v>1166</v>
      </c>
      <c r="I232" t="s">
        <v>1610</v>
      </c>
      <c r="J232" t="s">
        <v>3150</v>
      </c>
      <c r="K232" t="s">
        <v>10</v>
      </c>
    </row>
    <row r="233" spans="1:11" x14ac:dyDescent="0.35">
      <c r="A233">
        <v>231</v>
      </c>
      <c r="B233" t="s">
        <v>280</v>
      </c>
      <c r="C233" t="s">
        <v>2433</v>
      </c>
      <c r="D233" t="s">
        <v>2434</v>
      </c>
      <c r="E233" t="s">
        <v>2774</v>
      </c>
      <c r="F233">
        <v>9066</v>
      </c>
      <c r="G233" t="s">
        <v>723</v>
      </c>
      <c r="H233" t="s">
        <v>1167</v>
      </c>
      <c r="I233" t="s">
        <v>1611</v>
      </c>
      <c r="J233" t="s">
        <v>3151</v>
      </c>
      <c r="K233" t="s">
        <v>8</v>
      </c>
    </row>
    <row r="234" spans="1:11" x14ac:dyDescent="0.35">
      <c r="A234">
        <v>232</v>
      </c>
      <c r="B234" t="s">
        <v>281</v>
      </c>
      <c r="C234" t="s">
        <v>2435</v>
      </c>
      <c r="D234" t="s">
        <v>2436</v>
      </c>
      <c r="E234" t="s">
        <v>3020</v>
      </c>
      <c r="F234" t="s">
        <v>1913</v>
      </c>
      <c r="G234" t="s">
        <v>724</v>
      </c>
      <c r="H234" t="s">
        <v>1168</v>
      </c>
      <c r="I234" t="s">
        <v>1612</v>
      </c>
      <c r="J234" t="s">
        <v>7</v>
      </c>
      <c r="K234" t="s">
        <v>7</v>
      </c>
    </row>
    <row r="235" spans="1:11" x14ac:dyDescent="0.35">
      <c r="A235">
        <v>233</v>
      </c>
      <c r="B235" t="s">
        <v>282</v>
      </c>
      <c r="C235" t="s">
        <v>1991</v>
      </c>
      <c r="D235" t="s">
        <v>2437</v>
      </c>
      <c r="E235" t="s">
        <v>3021</v>
      </c>
      <c r="F235" t="s">
        <v>1871</v>
      </c>
      <c r="G235" t="s">
        <v>725</v>
      </c>
      <c r="H235" t="s">
        <v>1169</v>
      </c>
      <c r="I235" t="s">
        <v>1613</v>
      </c>
      <c r="J235" t="s">
        <v>3152</v>
      </c>
      <c r="K235" t="s">
        <v>7</v>
      </c>
    </row>
    <row r="236" spans="1:11" x14ac:dyDescent="0.35">
      <c r="A236">
        <v>234</v>
      </c>
      <c r="B236" t="s">
        <v>283</v>
      </c>
      <c r="C236" t="s">
        <v>2438</v>
      </c>
      <c r="D236" t="s">
        <v>2439</v>
      </c>
      <c r="E236" t="s">
        <v>3022</v>
      </c>
      <c r="F236" t="s">
        <v>1857</v>
      </c>
      <c r="G236" t="s">
        <v>726</v>
      </c>
      <c r="H236" t="s">
        <v>1170</v>
      </c>
      <c r="I236" t="s">
        <v>1614</v>
      </c>
      <c r="J236" t="s">
        <v>3153</v>
      </c>
      <c r="K236" t="s">
        <v>7</v>
      </c>
    </row>
    <row r="237" spans="1:11" x14ac:dyDescent="0.35">
      <c r="A237">
        <v>235</v>
      </c>
      <c r="B237" t="s">
        <v>284</v>
      </c>
      <c r="C237" t="s">
        <v>2085</v>
      </c>
      <c r="D237" t="s">
        <v>2194</v>
      </c>
      <c r="E237" t="s">
        <v>2775</v>
      </c>
      <c r="F237" t="s">
        <v>1914</v>
      </c>
      <c r="G237" t="s">
        <v>727</v>
      </c>
      <c r="H237" t="s">
        <v>1171</v>
      </c>
      <c r="I237" t="s">
        <v>1615</v>
      </c>
      <c r="J237" t="s">
        <v>7</v>
      </c>
      <c r="K237" t="s">
        <v>7</v>
      </c>
    </row>
    <row r="238" spans="1:11" x14ac:dyDescent="0.35">
      <c r="A238">
        <v>236</v>
      </c>
      <c r="B238" t="s">
        <v>285</v>
      </c>
      <c r="C238" t="s">
        <v>2440</v>
      </c>
      <c r="D238" t="s">
        <v>2441</v>
      </c>
      <c r="E238" t="s">
        <v>2776</v>
      </c>
      <c r="F238" t="s">
        <v>1863</v>
      </c>
      <c r="G238" t="s">
        <v>728</v>
      </c>
      <c r="H238" t="s">
        <v>1172</v>
      </c>
      <c r="I238" t="s">
        <v>1616</v>
      </c>
      <c r="J238" t="s">
        <v>3154</v>
      </c>
      <c r="K238" t="s">
        <v>8</v>
      </c>
    </row>
    <row r="239" spans="1:11" x14ac:dyDescent="0.35">
      <c r="A239">
        <v>237</v>
      </c>
      <c r="B239" t="s">
        <v>286</v>
      </c>
      <c r="C239" t="s">
        <v>2117</v>
      </c>
      <c r="D239" t="s">
        <v>2442</v>
      </c>
      <c r="E239" t="s">
        <v>3023</v>
      </c>
      <c r="F239">
        <v>791</v>
      </c>
      <c r="G239" t="s">
        <v>729</v>
      </c>
      <c r="H239" t="s">
        <v>1173</v>
      </c>
      <c r="I239" t="s">
        <v>1617</v>
      </c>
      <c r="J239" t="s">
        <v>3155</v>
      </c>
      <c r="K239" t="s">
        <v>8</v>
      </c>
    </row>
    <row r="240" spans="1:11" x14ac:dyDescent="0.35">
      <c r="A240">
        <v>238</v>
      </c>
      <c r="B240" t="s">
        <v>287</v>
      </c>
      <c r="C240" t="s">
        <v>2443</v>
      </c>
      <c r="D240" t="s">
        <v>2444</v>
      </c>
      <c r="E240" t="s">
        <v>2777</v>
      </c>
      <c r="F240" t="s">
        <v>1835</v>
      </c>
      <c r="G240" t="s">
        <v>730</v>
      </c>
      <c r="H240" t="s">
        <v>1174</v>
      </c>
      <c r="I240" t="s">
        <v>1618</v>
      </c>
      <c r="J240" t="s">
        <v>3156</v>
      </c>
      <c r="K240" t="s">
        <v>8</v>
      </c>
    </row>
    <row r="241" spans="1:11" x14ac:dyDescent="0.35">
      <c r="A241">
        <v>239</v>
      </c>
      <c r="B241" t="s">
        <v>288</v>
      </c>
      <c r="C241" t="s">
        <v>2445</v>
      </c>
      <c r="D241" t="s">
        <v>2446</v>
      </c>
      <c r="E241" t="s">
        <v>2778</v>
      </c>
      <c r="F241" t="s">
        <v>1912</v>
      </c>
      <c r="G241" t="s">
        <v>731</v>
      </c>
      <c r="H241" t="s">
        <v>1175</v>
      </c>
      <c r="I241" t="s">
        <v>1619</v>
      </c>
      <c r="J241" t="s">
        <v>3157</v>
      </c>
      <c r="K241" t="s">
        <v>8</v>
      </c>
    </row>
    <row r="242" spans="1:11" x14ac:dyDescent="0.35">
      <c r="A242">
        <v>240</v>
      </c>
      <c r="B242" t="s">
        <v>289</v>
      </c>
      <c r="C242" t="s">
        <v>2447</v>
      </c>
      <c r="D242" t="s">
        <v>2448</v>
      </c>
      <c r="E242" t="s">
        <v>2779</v>
      </c>
      <c r="F242">
        <v>9309</v>
      </c>
      <c r="G242" t="s">
        <v>732</v>
      </c>
      <c r="H242" t="s">
        <v>1176</v>
      </c>
      <c r="I242" t="s">
        <v>1620</v>
      </c>
      <c r="J242" t="s">
        <v>7</v>
      </c>
      <c r="K242" t="s">
        <v>8</v>
      </c>
    </row>
    <row r="243" spans="1:11" x14ac:dyDescent="0.35">
      <c r="A243">
        <v>241</v>
      </c>
      <c r="B243" t="s">
        <v>290</v>
      </c>
      <c r="C243" t="s">
        <v>2449</v>
      </c>
      <c r="D243" t="s">
        <v>2450</v>
      </c>
      <c r="E243" t="s">
        <v>2780</v>
      </c>
      <c r="F243">
        <v>2099</v>
      </c>
      <c r="G243" t="s">
        <v>733</v>
      </c>
      <c r="H243" t="s">
        <v>1177</v>
      </c>
      <c r="I243" t="s">
        <v>1621</v>
      </c>
      <c r="J243" t="s">
        <v>3158</v>
      </c>
      <c r="K243" t="s">
        <v>8</v>
      </c>
    </row>
    <row r="244" spans="1:11" x14ac:dyDescent="0.35">
      <c r="A244">
        <v>242</v>
      </c>
      <c r="B244" t="s">
        <v>291</v>
      </c>
      <c r="C244" t="s">
        <v>2451</v>
      </c>
      <c r="D244" t="s">
        <v>2452</v>
      </c>
      <c r="E244" t="s">
        <v>3024</v>
      </c>
      <c r="F244" t="s">
        <v>1915</v>
      </c>
      <c r="G244" t="s">
        <v>734</v>
      </c>
      <c r="H244" t="s">
        <v>1178</v>
      </c>
      <c r="I244" t="s">
        <v>1622</v>
      </c>
      <c r="J244" t="s">
        <v>3159</v>
      </c>
      <c r="K244" t="s">
        <v>8</v>
      </c>
    </row>
    <row r="245" spans="1:11" x14ac:dyDescent="0.35">
      <c r="A245">
        <v>243</v>
      </c>
      <c r="B245" t="s">
        <v>292</v>
      </c>
      <c r="C245" t="s">
        <v>12</v>
      </c>
      <c r="D245" t="s">
        <v>2453</v>
      </c>
      <c r="E245" t="s">
        <v>3025</v>
      </c>
      <c r="F245">
        <v>1901</v>
      </c>
      <c r="G245" t="s">
        <v>735</v>
      </c>
      <c r="H245" t="s">
        <v>1179</v>
      </c>
      <c r="I245" t="s">
        <v>1623</v>
      </c>
      <c r="J245" t="s">
        <v>3160</v>
      </c>
      <c r="K245" t="s">
        <v>10</v>
      </c>
    </row>
    <row r="246" spans="1:11" x14ac:dyDescent="0.35">
      <c r="A246">
        <v>244</v>
      </c>
      <c r="B246" t="s">
        <v>293</v>
      </c>
      <c r="C246" t="s">
        <v>2454</v>
      </c>
      <c r="D246" t="s">
        <v>2453</v>
      </c>
      <c r="E246" t="s">
        <v>2781</v>
      </c>
      <c r="F246" t="s">
        <v>1912</v>
      </c>
      <c r="G246" t="s">
        <v>736</v>
      </c>
      <c r="H246" t="s">
        <v>1180</v>
      </c>
      <c r="I246" t="s">
        <v>1624</v>
      </c>
      <c r="J246" t="s">
        <v>7</v>
      </c>
      <c r="K246" t="s">
        <v>7</v>
      </c>
    </row>
    <row r="247" spans="1:11" x14ac:dyDescent="0.35">
      <c r="A247">
        <v>245</v>
      </c>
      <c r="B247" t="s">
        <v>294</v>
      </c>
      <c r="C247" t="s">
        <v>2455</v>
      </c>
      <c r="D247" t="s">
        <v>2135</v>
      </c>
      <c r="E247" t="s">
        <v>2782</v>
      </c>
      <c r="F247" t="s">
        <v>1872</v>
      </c>
      <c r="G247" t="s">
        <v>737</v>
      </c>
      <c r="H247" t="s">
        <v>1181</v>
      </c>
      <c r="I247" t="s">
        <v>1625</v>
      </c>
      <c r="J247" t="s">
        <v>3161</v>
      </c>
      <c r="K247" t="s">
        <v>7</v>
      </c>
    </row>
    <row r="248" spans="1:11" x14ac:dyDescent="0.35">
      <c r="A248">
        <v>246</v>
      </c>
      <c r="B248" t="s">
        <v>295</v>
      </c>
      <c r="C248" t="s">
        <v>2456</v>
      </c>
      <c r="D248" t="s">
        <v>2457</v>
      </c>
      <c r="E248" t="s">
        <v>2783</v>
      </c>
      <c r="F248" t="s">
        <v>1851</v>
      </c>
      <c r="G248" t="s">
        <v>738</v>
      </c>
      <c r="H248" t="s">
        <v>1182</v>
      </c>
      <c r="I248" t="s">
        <v>1626</v>
      </c>
      <c r="J248" t="s">
        <v>3162</v>
      </c>
      <c r="K248" t="s">
        <v>8</v>
      </c>
    </row>
    <row r="249" spans="1:11" x14ac:dyDescent="0.35">
      <c r="A249">
        <v>247</v>
      </c>
      <c r="B249" t="s">
        <v>296</v>
      </c>
      <c r="C249" t="s">
        <v>2458</v>
      </c>
      <c r="D249" t="s">
        <v>2459</v>
      </c>
      <c r="E249" t="s">
        <v>2784</v>
      </c>
      <c r="F249" t="s">
        <v>1834</v>
      </c>
      <c r="G249" t="s">
        <v>739</v>
      </c>
      <c r="H249" t="s">
        <v>1183</v>
      </c>
      <c r="I249" t="s">
        <v>1627</v>
      </c>
      <c r="J249" t="s">
        <v>3163</v>
      </c>
      <c r="K249" t="s">
        <v>8</v>
      </c>
    </row>
    <row r="250" spans="1:11" x14ac:dyDescent="0.35">
      <c r="A250">
        <v>248</v>
      </c>
      <c r="B250" t="s">
        <v>297</v>
      </c>
      <c r="C250" t="s">
        <v>2460</v>
      </c>
      <c r="D250" t="s">
        <v>2026</v>
      </c>
      <c r="E250" t="s">
        <v>2785</v>
      </c>
      <c r="F250">
        <v>3678</v>
      </c>
      <c r="G250" t="s">
        <v>740</v>
      </c>
      <c r="H250" t="s">
        <v>1184</v>
      </c>
      <c r="I250" t="s">
        <v>1628</v>
      </c>
      <c r="J250" t="s">
        <v>3164</v>
      </c>
      <c r="K250" t="s">
        <v>8</v>
      </c>
    </row>
    <row r="251" spans="1:11" x14ac:dyDescent="0.35">
      <c r="A251">
        <v>249</v>
      </c>
      <c r="B251" t="s">
        <v>298</v>
      </c>
      <c r="C251" t="s">
        <v>2461</v>
      </c>
      <c r="D251" t="s">
        <v>2462</v>
      </c>
      <c r="E251" t="s">
        <v>2786</v>
      </c>
      <c r="F251" t="s">
        <v>1863</v>
      </c>
      <c r="G251" t="s">
        <v>741</v>
      </c>
      <c r="H251" t="s">
        <v>1185</v>
      </c>
      <c r="I251" t="s">
        <v>1629</v>
      </c>
      <c r="J251" t="s">
        <v>7</v>
      </c>
      <c r="K251" t="s">
        <v>8</v>
      </c>
    </row>
    <row r="252" spans="1:11" x14ac:dyDescent="0.35">
      <c r="A252">
        <v>250</v>
      </c>
      <c r="B252" t="s">
        <v>299</v>
      </c>
      <c r="C252" t="s">
        <v>2463</v>
      </c>
      <c r="D252" t="s">
        <v>2464</v>
      </c>
      <c r="E252" t="s">
        <v>2787</v>
      </c>
      <c r="F252">
        <v>1989</v>
      </c>
      <c r="G252" t="s">
        <v>742</v>
      </c>
      <c r="H252" t="s">
        <v>1186</v>
      </c>
      <c r="I252" t="s">
        <v>1630</v>
      </c>
      <c r="J252" t="s">
        <v>3165</v>
      </c>
      <c r="K252" t="s">
        <v>8</v>
      </c>
    </row>
    <row r="253" spans="1:11" x14ac:dyDescent="0.35">
      <c r="A253">
        <v>251</v>
      </c>
      <c r="B253" t="s">
        <v>300</v>
      </c>
      <c r="C253" t="s">
        <v>2465</v>
      </c>
      <c r="D253" t="s">
        <v>2466</v>
      </c>
      <c r="E253" t="s">
        <v>2788</v>
      </c>
      <c r="F253" t="s">
        <v>1919</v>
      </c>
      <c r="G253" t="s">
        <v>743</v>
      </c>
      <c r="H253" t="s">
        <v>1187</v>
      </c>
      <c r="I253" t="s">
        <v>1631</v>
      </c>
      <c r="J253" t="s">
        <v>7</v>
      </c>
      <c r="K253" t="s">
        <v>7</v>
      </c>
    </row>
    <row r="254" spans="1:11" x14ac:dyDescent="0.35">
      <c r="A254">
        <v>252</v>
      </c>
      <c r="B254" t="s">
        <v>301</v>
      </c>
      <c r="C254" t="s">
        <v>2071</v>
      </c>
      <c r="D254" t="s">
        <v>2467</v>
      </c>
      <c r="E254" t="s">
        <v>2789</v>
      </c>
      <c r="F254">
        <v>1295</v>
      </c>
      <c r="G254" t="s">
        <v>744</v>
      </c>
      <c r="H254" t="s">
        <v>1188</v>
      </c>
      <c r="I254" t="s">
        <v>1632</v>
      </c>
      <c r="J254" t="s">
        <v>7</v>
      </c>
      <c r="K254" t="s">
        <v>8</v>
      </c>
    </row>
    <row r="255" spans="1:11" x14ac:dyDescent="0.35">
      <c r="A255">
        <v>253</v>
      </c>
      <c r="B255" t="s">
        <v>302</v>
      </c>
      <c r="C255" t="s">
        <v>2468</v>
      </c>
      <c r="D255" t="s">
        <v>2469</v>
      </c>
      <c r="E255" t="s">
        <v>2790</v>
      </c>
      <c r="F255" t="s">
        <v>1920</v>
      </c>
      <c r="G255" t="s">
        <v>745</v>
      </c>
      <c r="H255" t="s">
        <v>1189</v>
      </c>
      <c r="I255" t="s">
        <v>1633</v>
      </c>
      <c r="J255" t="s">
        <v>3166</v>
      </c>
      <c r="K255" t="s">
        <v>7</v>
      </c>
    </row>
    <row r="256" spans="1:11" x14ac:dyDescent="0.35">
      <c r="A256">
        <v>254</v>
      </c>
      <c r="B256" t="s">
        <v>303</v>
      </c>
      <c r="C256" t="s">
        <v>2470</v>
      </c>
      <c r="D256" t="s">
        <v>2471</v>
      </c>
      <c r="E256" t="s">
        <v>2791</v>
      </c>
      <c r="F256">
        <v>9950</v>
      </c>
      <c r="G256" t="s">
        <v>746</v>
      </c>
      <c r="H256" t="s">
        <v>1190</v>
      </c>
      <c r="I256" t="s">
        <v>1634</v>
      </c>
      <c r="J256" t="s">
        <v>3167</v>
      </c>
      <c r="K256" t="s">
        <v>8</v>
      </c>
    </row>
    <row r="257" spans="1:11" x14ac:dyDescent="0.35">
      <c r="A257">
        <v>255</v>
      </c>
      <c r="B257" t="s">
        <v>304</v>
      </c>
      <c r="C257" t="s">
        <v>2472</v>
      </c>
      <c r="D257" t="s">
        <v>2473</v>
      </c>
      <c r="E257" t="s">
        <v>2792</v>
      </c>
      <c r="F257" t="s">
        <v>1921</v>
      </c>
      <c r="G257" t="s">
        <v>747</v>
      </c>
      <c r="H257" t="s">
        <v>1191</v>
      </c>
      <c r="I257" t="s">
        <v>1635</v>
      </c>
      <c r="J257" t="s">
        <v>7</v>
      </c>
      <c r="K257" t="s">
        <v>10</v>
      </c>
    </row>
    <row r="258" spans="1:11" x14ac:dyDescent="0.35">
      <c r="A258">
        <v>256</v>
      </c>
      <c r="B258" t="s">
        <v>305</v>
      </c>
      <c r="C258" t="s">
        <v>2474</v>
      </c>
      <c r="D258" t="s">
        <v>2475</v>
      </c>
      <c r="E258" t="s">
        <v>2793</v>
      </c>
      <c r="F258">
        <v>96</v>
      </c>
      <c r="G258" t="s">
        <v>748</v>
      </c>
      <c r="H258" t="s">
        <v>1192</v>
      </c>
      <c r="I258" t="s">
        <v>1636</v>
      </c>
      <c r="J258" t="s">
        <v>3168</v>
      </c>
      <c r="K258" t="s">
        <v>7</v>
      </c>
    </row>
    <row r="259" spans="1:11" x14ac:dyDescent="0.35">
      <c r="A259">
        <v>257</v>
      </c>
      <c r="B259" t="s">
        <v>306</v>
      </c>
      <c r="C259" t="s">
        <v>2476</v>
      </c>
      <c r="D259" t="s">
        <v>2477</v>
      </c>
      <c r="E259" t="s">
        <v>2794</v>
      </c>
      <c r="F259" t="s">
        <v>1922</v>
      </c>
      <c r="G259" t="s">
        <v>749</v>
      </c>
      <c r="H259" t="s">
        <v>1193</v>
      </c>
      <c r="I259" t="s">
        <v>1637</v>
      </c>
      <c r="J259" t="s">
        <v>3169</v>
      </c>
      <c r="K259" t="s">
        <v>8</v>
      </c>
    </row>
    <row r="260" spans="1:11" x14ac:dyDescent="0.35">
      <c r="A260">
        <v>258</v>
      </c>
      <c r="B260" t="s">
        <v>307</v>
      </c>
      <c r="C260" t="s">
        <v>2478</v>
      </c>
      <c r="D260" t="s">
        <v>2479</v>
      </c>
      <c r="E260" t="s">
        <v>2795</v>
      </c>
      <c r="F260" t="s">
        <v>1923</v>
      </c>
      <c r="G260" t="s">
        <v>750</v>
      </c>
      <c r="H260" t="s">
        <v>1194</v>
      </c>
      <c r="I260" t="s">
        <v>1638</v>
      </c>
      <c r="J260" t="s">
        <v>3170</v>
      </c>
      <c r="K260" t="s">
        <v>7</v>
      </c>
    </row>
    <row r="261" spans="1:11" x14ac:dyDescent="0.35">
      <c r="A261">
        <v>259</v>
      </c>
      <c r="B261" t="s">
        <v>308</v>
      </c>
      <c r="C261" t="s">
        <v>2480</v>
      </c>
      <c r="D261" t="s">
        <v>2481</v>
      </c>
      <c r="E261" t="s">
        <v>2796</v>
      </c>
      <c r="F261" t="s">
        <v>1924</v>
      </c>
      <c r="G261" t="s">
        <v>751</v>
      </c>
      <c r="H261" t="s">
        <v>1195</v>
      </c>
      <c r="I261" t="s">
        <v>1639</v>
      </c>
      <c r="J261" t="s">
        <v>3171</v>
      </c>
      <c r="K261" t="s">
        <v>13</v>
      </c>
    </row>
    <row r="262" spans="1:11" x14ac:dyDescent="0.35">
      <c r="A262">
        <v>260</v>
      </c>
      <c r="B262" t="s">
        <v>309</v>
      </c>
      <c r="C262" t="s">
        <v>2482</v>
      </c>
      <c r="D262" t="s">
        <v>2483</v>
      </c>
      <c r="E262" t="s">
        <v>2797</v>
      </c>
      <c r="F262" t="s">
        <v>1925</v>
      </c>
      <c r="G262" t="s">
        <v>752</v>
      </c>
      <c r="H262" t="s">
        <v>1196</v>
      </c>
      <c r="I262" t="s">
        <v>1640</v>
      </c>
      <c r="J262" t="s">
        <v>3172</v>
      </c>
      <c r="K262" t="s">
        <v>11</v>
      </c>
    </row>
    <row r="263" spans="1:11" x14ac:dyDescent="0.35">
      <c r="A263">
        <v>261</v>
      </c>
      <c r="B263" t="s">
        <v>310</v>
      </c>
      <c r="C263" t="s">
        <v>2484</v>
      </c>
      <c r="D263" t="s">
        <v>2485</v>
      </c>
      <c r="E263" t="s">
        <v>2798</v>
      </c>
      <c r="F263">
        <v>7963</v>
      </c>
      <c r="G263" t="s">
        <v>753</v>
      </c>
      <c r="H263" t="s">
        <v>1197</v>
      </c>
      <c r="I263" t="s">
        <v>1641</v>
      </c>
      <c r="J263" t="s">
        <v>3173</v>
      </c>
      <c r="K263" t="s">
        <v>8</v>
      </c>
    </row>
    <row r="264" spans="1:11" x14ac:dyDescent="0.35">
      <c r="A264">
        <v>262</v>
      </c>
      <c r="B264" t="s">
        <v>311</v>
      </c>
      <c r="C264" t="s">
        <v>2310</v>
      </c>
      <c r="D264" t="s">
        <v>2486</v>
      </c>
      <c r="E264" t="s">
        <v>2799</v>
      </c>
      <c r="F264" t="s">
        <v>1920</v>
      </c>
      <c r="G264" t="s">
        <v>754</v>
      </c>
      <c r="H264" t="s">
        <v>1198</v>
      </c>
      <c r="I264" t="s">
        <v>1642</v>
      </c>
      <c r="J264" t="s">
        <v>7</v>
      </c>
      <c r="K264" t="s">
        <v>7</v>
      </c>
    </row>
    <row r="265" spans="1:11" x14ac:dyDescent="0.35">
      <c r="A265">
        <v>263</v>
      </c>
      <c r="B265" t="s">
        <v>312</v>
      </c>
      <c r="C265" t="s">
        <v>2487</v>
      </c>
      <c r="D265" t="s">
        <v>2488</v>
      </c>
      <c r="E265" t="s">
        <v>2800</v>
      </c>
      <c r="F265" t="s">
        <v>1926</v>
      </c>
      <c r="G265" t="s">
        <v>755</v>
      </c>
      <c r="H265" t="s">
        <v>1199</v>
      </c>
      <c r="I265" t="s">
        <v>1643</v>
      </c>
      <c r="J265" t="s">
        <v>3174</v>
      </c>
      <c r="K265" t="s">
        <v>7</v>
      </c>
    </row>
    <row r="266" spans="1:11" x14ac:dyDescent="0.35">
      <c r="A266">
        <v>264</v>
      </c>
      <c r="B266" t="s">
        <v>313</v>
      </c>
      <c r="C266" t="s">
        <v>2017</v>
      </c>
      <c r="D266" t="s">
        <v>2489</v>
      </c>
      <c r="E266" t="s">
        <v>2801</v>
      </c>
      <c r="F266">
        <v>1219</v>
      </c>
      <c r="G266" t="s">
        <v>756</v>
      </c>
      <c r="H266" t="s">
        <v>1200</v>
      </c>
      <c r="I266" t="s">
        <v>1644</v>
      </c>
      <c r="J266" t="s">
        <v>3175</v>
      </c>
      <c r="K266" t="s">
        <v>9</v>
      </c>
    </row>
    <row r="267" spans="1:11" x14ac:dyDescent="0.35">
      <c r="A267">
        <v>265</v>
      </c>
      <c r="B267" t="s">
        <v>314</v>
      </c>
      <c r="C267" t="s">
        <v>2490</v>
      </c>
      <c r="D267" t="s">
        <v>2491</v>
      </c>
      <c r="E267" t="s">
        <v>2802</v>
      </c>
      <c r="F267" t="s">
        <v>1879</v>
      </c>
      <c r="G267" t="s">
        <v>757</v>
      </c>
      <c r="H267" t="s">
        <v>1201</v>
      </c>
      <c r="I267" t="s">
        <v>1645</v>
      </c>
      <c r="J267" t="s">
        <v>3176</v>
      </c>
      <c r="K267" t="s">
        <v>9</v>
      </c>
    </row>
    <row r="268" spans="1:11" x14ac:dyDescent="0.35">
      <c r="A268">
        <v>266</v>
      </c>
      <c r="B268" t="s">
        <v>315</v>
      </c>
      <c r="C268" t="s">
        <v>2492</v>
      </c>
      <c r="D268" t="s">
        <v>2493</v>
      </c>
      <c r="E268" t="s">
        <v>2803</v>
      </c>
      <c r="F268">
        <v>2795</v>
      </c>
      <c r="G268" t="s">
        <v>758</v>
      </c>
      <c r="H268" t="s">
        <v>1202</v>
      </c>
      <c r="I268" t="s">
        <v>1646</v>
      </c>
      <c r="J268" t="s">
        <v>3177</v>
      </c>
      <c r="K268" t="s">
        <v>8</v>
      </c>
    </row>
    <row r="269" spans="1:11" x14ac:dyDescent="0.35">
      <c r="A269">
        <v>267</v>
      </c>
      <c r="B269" t="s">
        <v>316</v>
      </c>
      <c r="C269" t="s">
        <v>2494</v>
      </c>
      <c r="D269" t="s">
        <v>2495</v>
      </c>
      <c r="E269" t="s">
        <v>2804</v>
      </c>
      <c r="F269" t="s">
        <v>1929</v>
      </c>
      <c r="G269" t="s">
        <v>759</v>
      </c>
      <c r="H269" t="s">
        <v>1203</v>
      </c>
      <c r="I269" t="s">
        <v>1647</v>
      </c>
      <c r="J269" t="s">
        <v>3178</v>
      </c>
      <c r="K269" t="s">
        <v>7</v>
      </c>
    </row>
    <row r="270" spans="1:11" x14ac:dyDescent="0.35">
      <c r="A270">
        <v>268</v>
      </c>
      <c r="B270" t="s">
        <v>317</v>
      </c>
      <c r="C270" t="s">
        <v>2496</v>
      </c>
      <c r="D270" t="s">
        <v>2497</v>
      </c>
      <c r="E270" t="s">
        <v>2805</v>
      </c>
      <c r="F270">
        <v>190</v>
      </c>
      <c r="G270" t="s">
        <v>760</v>
      </c>
      <c r="H270" t="s">
        <v>1204</v>
      </c>
      <c r="I270" t="s">
        <v>1648</v>
      </c>
      <c r="J270" t="s">
        <v>3179</v>
      </c>
      <c r="K270" t="s">
        <v>8</v>
      </c>
    </row>
    <row r="271" spans="1:11" x14ac:dyDescent="0.35">
      <c r="A271">
        <v>269</v>
      </c>
      <c r="B271" t="s">
        <v>318</v>
      </c>
      <c r="C271" t="s">
        <v>2465</v>
      </c>
      <c r="D271" t="s">
        <v>2498</v>
      </c>
      <c r="E271" t="s">
        <v>2806</v>
      </c>
      <c r="F271" t="s">
        <v>1931</v>
      </c>
      <c r="G271" t="s">
        <v>761</v>
      </c>
      <c r="H271" t="s">
        <v>1205</v>
      </c>
      <c r="I271" t="s">
        <v>1649</v>
      </c>
      <c r="J271" t="s">
        <v>7</v>
      </c>
      <c r="K271" t="s">
        <v>7</v>
      </c>
    </row>
    <row r="272" spans="1:11" x14ac:dyDescent="0.35">
      <c r="A272">
        <v>270</v>
      </c>
      <c r="B272" t="s">
        <v>319</v>
      </c>
      <c r="C272" t="s">
        <v>2499</v>
      </c>
      <c r="D272" t="s">
        <v>2500</v>
      </c>
      <c r="E272" t="s">
        <v>2807</v>
      </c>
      <c r="F272" t="s">
        <v>1932</v>
      </c>
      <c r="G272" t="s">
        <v>762</v>
      </c>
      <c r="H272" t="s">
        <v>1206</v>
      </c>
      <c r="I272" t="s">
        <v>1650</v>
      </c>
      <c r="J272" t="s">
        <v>3180</v>
      </c>
      <c r="K272" t="s">
        <v>8</v>
      </c>
    </row>
    <row r="273" spans="1:11" x14ac:dyDescent="0.35">
      <c r="A273">
        <v>271</v>
      </c>
      <c r="B273" t="s">
        <v>320</v>
      </c>
      <c r="C273" t="s">
        <v>2501</v>
      </c>
      <c r="D273" t="s">
        <v>2502</v>
      </c>
      <c r="E273" t="s">
        <v>2808</v>
      </c>
      <c r="F273" t="s">
        <v>1933</v>
      </c>
      <c r="G273" t="s">
        <v>763</v>
      </c>
      <c r="H273" t="s">
        <v>1207</v>
      </c>
      <c r="I273" t="s">
        <v>1651</v>
      </c>
      <c r="J273" t="s">
        <v>3181</v>
      </c>
      <c r="K273" t="s">
        <v>8</v>
      </c>
    </row>
    <row r="274" spans="1:11" x14ac:dyDescent="0.35">
      <c r="A274">
        <v>272</v>
      </c>
      <c r="B274" t="s">
        <v>321</v>
      </c>
      <c r="C274" t="s">
        <v>2503</v>
      </c>
      <c r="D274" t="s">
        <v>2504</v>
      </c>
      <c r="E274" t="s">
        <v>2809</v>
      </c>
      <c r="F274" t="s">
        <v>1930</v>
      </c>
      <c r="G274" t="s">
        <v>764</v>
      </c>
      <c r="H274" t="s">
        <v>1208</v>
      </c>
      <c r="I274" t="s">
        <v>1652</v>
      </c>
      <c r="J274" t="s">
        <v>3182</v>
      </c>
      <c r="K274" t="s">
        <v>10</v>
      </c>
    </row>
    <row r="275" spans="1:11" x14ac:dyDescent="0.35">
      <c r="A275">
        <v>273</v>
      </c>
      <c r="B275" t="s">
        <v>322</v>
      </c>
      <c r="C275" t="s">
        <v>2505</v>
      </c>
      <c r="D275" t="s">
        <v>2506</v>
      </c>
      <c r="E275" t="s">
        <v>2810</v>
      </c>
      <c r="F275">
        <v>190</v>
      </c>
      <c r="G275" t="s">
        <v>765</v>
      </c>
      <c r="H275" t="s">
        <v>1209</v>
      </c>
      <c r="I275" t="s">
        <v>1653</v>
      </c>
      <c r="J275" t="s">
        <v>3183</v>
      </c>
      <c r="K275" t="s">
        <v>10</v>
      </c>
    </row>
    <row r="276" spans="1:11" x14ac:dyDescent="0.35">
      <c r="A276">
        <v>274</v>
      </c>
      <c r="B276" t="s">
        <v>323</v>
      </c>
      <c r="C276" t="s">
        <v>2507</v>
      </c>
      <c r="D276" t="s">
        <v>2508</v>
      </c>
      <c r="E276" t="s">
        <v>2811</v>
      </c>
      <c r="F276" t="s">
        <v>1918</v>
      </c>
      <c r="G276" t="s">
        <v>766</v>
      </c>
      <c r="H276" t="s">
        <v>1210</v>
      </c>
      <c r="I276" t="s">
        <v>1654</v>
      </c>
      <c r="J276" t="s">
        <v>3184</v>
      </c>
      <c r="K276" t="s">
        <v>10</v>
      </c>
    </row>
    <row r="277" spans="1:11" x14ac:dyDescent="0.35">
      <c r="A277">
        <v>275</v>
      </c>
      <c r="B277" t="s">
        <v>324</v>
      </c>
      <c r="C277" t="s">
        <v>2509</v>
      </c>
      <c r="D277" t="s">
        <v>2510</v>
      </c>
      <c r="E277" t="s">
        <v>2812</v>
      </c>
      <c r="F277" t="s">
        <v>1934</v>
      </c>
      <c r="G277" t="s">
        <v>767</v>
      </c>
      <c r="H277" t="s">
        <v>1211</v>
      </c>
      <c r="I277" t="s">
        <v>1655</v>
      </c>
      <c r="J277" t="s">
        <v>3185</v>
      </c>
      <c r="K277" t="s">
        <v>8</v>
      </c>
    </row>
    <row r="278" spans="1:11" x14ac:dyDescent="0.35">
      <c r="A278">
        <v>276</v>
      </c>
      <c r="B278" t="s">
        <v>325</v>
      </c>
      <c r="C278" t="s">
        <v>2511</v>
      </c>
      <c r="D278" t="s">
        <v>2512</v>
      </c>
      <c r="E278" t="s">
        <v>2813</v>
      </c>
      <c r="F278" t="s">
        <v>1927</v>
      </c>
      <c r="G278" t="s">
        <v>768</v>
      </c>
      <c r="H278" t="s">
        <v>1212</v>
      </c>
      <c r="I278" t="s">
        <v>1656</v>
      </c>
      <c r="J278" t="s">
        <v>3186</v>
      </c>
      <c r="K278" t="s">
        <v>8</v>
      </c>
    </row>
    <row r="279" spans="1:11" x14ac:dyDescent="0.35">
      <c r="A279">
        <v>277</v>
      </c>
      <c r="B279" t="s">
        <v>326</v>
      </c>
      <c r="C279" t="s">
        <v>2513</v>
      </c>
      <c r="D279" t="s">
        <v>2028</v>
      </c>
      <c r="E279" t="s">
        <v>2814</v>
      </c>
      <c r="F279" t="s">
        <v>1935</v>
      </c>
      <c r="G279" t="s">
        <v>769</v>
      </c>
      <c r="H279" t="s">
        <v>1213</v>
      </c>
      <c r="I279" t="s">
        <v>1657</v>
      </c>
      <c r="J279" t="s">
        <v>3187</v>
      </c>
      <c r="K279" t="s">
        <v>8</v>
      </c>
    </row>
    <row r="280" spans="1:11" x14ac:dyDescent="0.35">
      <c r="A280">
        <v>278</v>
      </c>
      <c r="B280" t="s">
        <v>327</v>
      </c>
      <c r="C280" t="s">
        <v>2514</v>
      </c>
      <c r="D280" t="s">
        <v>2515</v>
      </c>
      <c r="E280" t="s">
        <v>2815</v>
      </c>
      <c r="F280" t="s">
        <v>1879</v>
      </c>
      <c r="G280" t="s">
        <v>770</v>
      </c>
      <c r="H280" t="s">
        <v>1214</v>
      </c>
      <c r="I280" t="s">
        <v>1658</v>
      </c>
      <c r="J280" t="s">
        <v>3188</v>
      </c>
      <c r="K280" t="s">
        <v>8</v>
      </c>
    </row>
    <row r="281" spans="1:11" x14ac:dyDescent="0.35">
      <c r="A281">
        <v>279</v>
      </c>
      <c r="B281" t="s">
        <v>328</v>
      </c>
      <c r="C281" t="s">
        <v>2516</v>
      </c>
      <c r="D281" t="s">
        <v>2517</v>
      </c>
      <c r="E281" t="s">
        <v>2816</v>
      </c>
      <c r="F281">
        <v>1952</v>
      </c>
      <c r="G281" t="s">
        <v>771</v>
      </c>
      <c r="H281" t="s">
        <v>1215</v>
      </c>
      <c r="I281" t="s">
        <v>1659</v>
      </c>
      <c r="J281" t="s">
        <v>3189</v>
      </c>
      <c r="K281" t="s">
        <v>10</v>
      </c>
    </row>
    <row r="282" spans="1:11" x14ac:dyDescent="0.35">
      <c r="A282">
        <v>280</v>
      </c>
      <c r="B282" t="s">
        <v>329</v>
      </c>
      <c r="C282" t="s">
        <v>2518</v>
      </c>
      <c r="D282" t="s">
        <v>21</v>
      </c>
      <c r="E282" t="s">
        <v>2817</v>
      </c>
      <c r="F282" t="s">
        <v>1928</v>
      </c>
      <c r="G282" t="s">
        <v>772</v>
      </c>
      <c r="H282" t="s">
        <v>1216</v>
      </c>
      <c r="I282" t="s">
        <v>1660</v>
      </c>
      <c r="J282" t="s">
        <v>3190</v>
      </c>
      <c r="K282" t="s">
        <v>7</v>
      </c>
    </row>
    <row r="283" spans="1:11" x14ac:dyDescent="0.35">
      <c r="A283">
        <v>281</v>
      </c>
      <c r="B283" t="s">
        <v>330</v>
      </c>
      <c r="C283" t="s">
        <v>2519</v>
      </c>
      <c r="D283" t="s">
        <v>2520</v>
      </c>
      <c r="E283" t="s">
        <v>2818</v>
      </c>
      <c r="F283">
        <v>2178</v>
      </c>
      <c r="G283" t="s">
        <v>773</v>
      </c>
      <c r="H283" t="s">
        <v>1217</v>
      </c>
      <c r="I283" t="s">
        <v>1661</v>
      </c>
      <c r="J283" t="s">
        <v>3191</v>
      </c>
      <c r="K283" t="s">
        <v>10</v>
      </c>
    </row>
    <row r="284" spans="1:11" x14ac:dyDescent="0.35">
      <c r="A284">
        <v>282</v>
      </c>
      <c r="B284" t="s">
        <v>331</v>
      </c>
      <c r="C284" t="s">
        <v>2521</v>
      </c>
      <c r="D284" t="s">
        <v>2424</v>
      </c>
      <c r="E284" t="s">
        <v>2819</v>
      </c>
      <c r="F284">
        <v>918</v>
      </c>
      <c r="G284" t="s">
        <v>774</v>
      </c>
      <c r="H284" t="s">
        <v>1218</v>
      </c>
      <c r="I284" t="s">
        <v>1662</v>
      </c>
      <c r="J284" t="s">
        <v>7</v>
      </c>
      <c r="K284" t="s">
        <v>19</v>
      </c>
    </row>
    <row r="285" spans="1:11" x14ac:dyDescent="0.35">
      <c r="A285">
        <v>283</v>
      </c>
      <c r="B285" t="s">
        <v>332</v>
      </c>
      <c r="C285" t="s">
        <v>2383</v>
      </c>
      <c r="D285" t="s">
        <v>2274</v>
      </c>
      <c r="E285" t="s">
        <v>2820</v>
      </c>
      <c r="F285">
        <v>7850</v>
      </c>
      <c r="G285" t="s">
        <v>775</v>
      </c>
      <c r="H285" t="s">
        <v>1219</v>
      </c>
      <c r="I285" t="s">
        <v>1663</v>
      </c>
      <c r="J285" t="s">
        <v>7</v>
      </c>
      <c r="K285" t="s">
        <v>8</v>
      </c>
    </row>
    <row r="286" spans="1:11" x14ac:dyDescent="0.35">
      <c r="A286">
        <v>284</v>
      </c>
      <c r="B286" t="s">
        <v>333</v>
      </c>
      <c r="C286" t="s">
        <v>2522</v>
      </c>
      <c r="D286" t="s">
        <v>2523</v>
      </c>
      <c r="E286" t="s">
        <v>2821</v>
      </c>
      <c r="F286" t="s">
        <v>1936</v>
      </c>
      <c r="G286" t="s">
        <v>776</v>
      </c>
      <c r="H286" t="s">
        <v>1220</v>
      </c>
      <c r="I286" t="s">
        <v>1664</v>
      </c>
      <c r="J286" t="s">
        <v>3192</v>
      </c>
      <c r="K286" t="s">
        <v>7</v>
      </c>
    </row>
    <row r="287" spans="1:11" x14ac:dyDescent="0.35">
      <c r="A287">
        <v>285</v>
      </c>
      <c r="B287" t="s">
        <v>334</v>
      </c>
      <c r="C287" t="s">
        <v>2524</v>
      </c>
      <c r="D287" t="s">
        <v>2525</v>
      </c>
      <c r="E287" t="s">
        <v>2822</v>
      </c>
      <c r="F287" t="s">
        <v>1937</v>
      </c>
      <c r="G287" t="s">
        <v>777</v>
      </c>
      <c r="H287" t="s">
        <v>1221</v>
      </c>
      <c r="I287" t="s">
        <v>1665</v>
      </c>
      <c r="J287" t="s">
        <v>7</v>
      </c>
      <c r="K287" t="s">
        <v>8</v>
      </c>
    </row>
    <row r="288" spans="1:11" x14ac:dyDescent="0.35">
      <c r="A288">
        <v>286</v>
      </c>
      <c r="B288" t="s">
        <v>335</v>
      </c>
      <c r="C288" t="s">
        <v>2355</v>
      </c>
      <c r="D288" t="s">
        <v>2107</v>
      </c>
      <c r="E288" t="s">
        <v>2823</v>
      </c>
      <c r="F288">
        <v>1925</v>
      </c>
      <c r="G288" t="s">
        <v>778</v>
      </c>
      <c r="H288" t="s">
        <v>1222</v>
      </c>
      <c r="I288" t="s">
        <v>1666</v>
      </c>
      <c r="J288" t="s">
        <v>3193</v>
      </c>
      <c r="K288" t="s">
        <v>10</v>
      </c>
    </row>
    <row r="289" spans="1:11" x14ac:dyDescent="0.35">
      <c r="A289">
        <v>287</v>
      </c>
      <c r="B289" t="s">
        <v>336</v>
      </c>
      <c r="C289" t="s">
        <v>2526</v>
      </c>
      <c r="D289" t="s">
        <v>2527</v>
      </c>
      <c r="E289" t="s">
        <v>2824</v>
      </c>
      <c r="F289" t="s">
        <v>1939</v>
      </c>
      <c r="G289" t="s">
        <v>779</v>
      </c>
      <c r="H289" t="s">
        <v>1223</v>
      </c>
      <c r="I289" t="s">
        <v>1667</v>
      </c>
      <c r="J289" t="s">
        <v>3194</v>
      </c>
      <c r="K289" t="s">
        <v>10</v>
      </c>
    </row>
    <row r="290" spans="1:11" x14ac:dyDescent="0.35">
      <c r="A290">
        <v>288</v>
      </c>
      <c r="B290" t="s">
        <v>337</v>
      </c>
      <c r="C290" t="s">
        <v>2528</v>
      </c>
      <c r="D290" t="s">
        <v>1994</v>
      </c>
      <c r="E290" t="s">
        <v>2825</v>
      </c>
      <c r="F290" t="s">
        <v>1940</v>
      </c>
      <c r="G290" t="s">
        <v>780</v>
      </c>
      <c r="H290" t="s">
        <v>1224</v>
      </c>
      <c r="I290" t="s">
        <v>1668</v>
      </c>
      <c r="J290" t="s">
        <v>3195</v>
      </c>
      <c r="K290" t="s">
        <v>7</v>
      </c>
    </row>
    <row r="291" spans="1:11" x14ac:dyDescent="0.35">
      <c r="A291">
        <v>289</v>
      </c>
      <c r="B291" t="s">
        <v>338</v>
      </c>
      <c r="C291" t="s">
        <v>2529</v>
      </c>
      <c r="D291" t="s">
        <v>2530</v>
      </c>
      <c r="E291" t="s">
        <v>2826</v>
      </c>
      <c r="F291" t="s">
        <v>1941</v>
      </c>
      <c r="G291" t="s">
        <v>781</v>
      </c>
      <c r="H291" t="s">
        <v>1225</v>
      </c>
      <c r="I291" t="s">
        <v>1669</v>
      </c>
      <c r="J291" t="s">
        <v>3196</v>
      </c>
      <c r="K291" t="s">
        <v>8</v>
      </c>
    </row>
    <row r="292" spans="1:11" x14ac:dyDescent="0.35">
      <c r="A292">
        <v>290</v>
      </c>
      <c r="B292" t="s">
        <v>339</v>
      </c>
      <c r="C292" t="s">
        <v>2531</v>
      </c>
      <c r="D292" t="s">
        <v>2532</v>
      </c>
      <c r="E292" t="s">
        <v>2827</v>
      </c>
      <c r="F292">
        <v>269</v>
      </c>
      <c r="G292" t="s">
        <v>782</v>
      </c>
      <c r="H292" t="s">
        <v>1226</v>
      </c>
      <c r="I292" t="s">
        <v>1670</v>
      </c>
      <c r="J292" t="s">
        <v>3197</v>
      </c>
      <c r="K292" t="s">
        <v>8</v>
      </c>
    </row>
    <row r="293" spans="1:11" x14ac:dyDescent="0.35">
      <c r="A293">
        <v>291</v>
      </c>
      <c r="B293" t="s">
        <v>340</v>
      </c>
      <c r="C293" t="s">
        <v>2533</v>
      </c>
      <c r="D293" t="s">
        <v>2534</v>
      </c>
      <c r="E293" t="s">
        <v>2828</v>
      </c>
      <c r="F293" t="s">
        <v>1942</v>
      </c>
      <c r="G293" t="s">
        <v>783</v>
      </c>
      <c r="H293" t="s">
        <v>1227</v>
      </c>
      <c r="I293" t="s">
        <v>1671</v>
      </c>
      <c r="J293" t="s">
        <v>3198</v>
      </c>
      <c r="K293" t="s">
        <v>8</v>
      </c>
    </row>
    <row r="294" spans="1:11" x14ac:dyDescent="0.35">
      <c r="A294">
        <v>292</v>
      </c>
      <c r="B294" t="s">
        <v>341</v>
      </c>
      <c r="C294" t="s">
        <v>2535</v>
      </c>
      <c r="D294" t="s">
        <v>2536</v>
      </c>
      <c r="E294" t="s">
        <v>2829</v>
      </c>
      <c r="F294" t="s">
        <v>1945</v>
      </c>
      <c r="G294" t="s">
        <v>784</v>
      </c>
      <c r="H294" t="s">
        <v>1228</v>
      </c>
      <c r="I294" t="s">
        <v>1672</v>
      </c>
      <c r="J294" t="s">
        <v>7</v>
      </c>
      <c r="K294" t="s">
        <v>8</v>
      </c>
    </row>
    <row r="295" spans="1:11" x14ac:dyDescent="0.35">
      <c r="A295">
        <v>293</v>
      </c>
      <c r="B295" t="s">
        <v>342</v>
      </c>
      <c r="C295" t="s">
        <v>2537</v>
      </c>
      <c r="D295" t="s">
        <v>2538</v>
      </c>
      <c r="E295" t="s">
        <v>2830</v>
      </c>
      <c r="F295">
        <v>983</v>
      </c>
      <c r="G295" t="s">
        <v>785</v>
      </c>
      <c r="H295" t="s">
        <v>1229</v>
      </c>
      <c r="I295" t="s">
        <v>1673</v>
      </c>
      <c r="J295" t="s">
        <v>3199</v>
      </c>
      <c r="K295" t="s">
        <v>8</v>
      </c>
    </row>
    <row r="296" spans="1:11" x14ac:dyDescent="0.35">
      <c r="A296">
        <v>294</v>
      </c>
      <c r="B296" t="s">
        <v>343</v>
      </c>
      <c r="C296" t="s">
        <v>2539</v>
      </c>
      <c r="D296" t="s">
        <v>2540</v>
      </c>
      <c r="E296" t="s">
        <v>2831</v>
      </c>
      <c r="F296">
        <v>958</v>
      </c>
      <c r="G296" t="s">
        <v>786</v>
      </c>
      <c r="H296" t="s">
        <v>1230</v>
      </c>
      <c r="I296" t="s">
        <v>1674</v>
      </c>
      <c r="J296" t="s">
        <v>3200</v>
      </c>
      <c r="K296" t="s">
        <v>7</v>
      </c>
    </row>
    <row r="297" spans="1:11" x14ac:dyDescent="0.35">
      <c r="A297">
        <v>295</v>
      </c>
      <c r="B297" t="s">
        <v>344</v>
      </c>
      <c r="C297" t="s">
        <v>2541</v>
      </c>
      <c r="D297" t="s">
        <v>2542</v>
      </c>
      <c r="E297" t="s">
        <v>2832</v>
      </c>
      <c r="F297" t="s">
        <v>1946</v>
      </c>
      <c r="G297" t="s">
        <v>787</v>
      </c>
      <c r="H297" t="s">
        <v>1231</v>
      </c>
      <c r="I297" t="s">
        <v>1675</v>
      </c>
      <c r="J297" t="s">
        <v>3201</v>
      </c>
      <c r="K297" t="s">
        <v>8</v>
      </c>
    </row>
    <row r="298" spans="1:11" x14ac:dyDescent="0.35">
      <c r="A298">
        <v>296</v>
      </c>
      <c r="B298" t="s">
        <v>345</v>
      </c>
      <c r="C298" t="s">
        <v>2543</v>
      </c>
      <c r="D298" t="s">
        <v>2544</v>
      </c>
      <c r="E298" t="s">
        <v>2833</v>
      </c>
      <c r="F298" t="s">
        <v>1947</v>
      </c>
      <c r="G298" t="s">
        <v>788</v>
      </c>
      <c r="H298" t="s">
        <v>1232</v>
      </c>
      <c r="I298" t="s">
        <v>1676</v>
      </c>
      <c r="J298" t="s">
        <v>3202</v>
      </c>
      <c r="K298" t="s">
        <v>8</v>
      </c>
    </row>
    <row r="299" spans="1:11" x14ac:dyDescent="0.35">
      <c r="A299">
        <v>297</v>
      </c>
      <c r="B299" t="s">
        <v>346</v>
      </c>
      <c r="C299" t="s">
        <v>2003</v>
      </c>
      <c r="D299" t="s">
        <v>2545</v>
      </c>
      <c r="E299" t="s">
        <v>2834</v>
      </c>
      <c r="F299">
        <v>989</v>
      </c>
      <c r="G299" t="s">
        <v>789</v>
      </c>
      <c r="H299" t="s">
        <v>1233</v>
      </c>
      <c r="I299" t="s">
        <v>1677</v>
      </c>
      <c r="J299" t="s">
        <v>7</v>
      </c>
      <c r="K299" t="s">
        <v>8</v>
      </c>
    </row>
    <row r="300" spans="1:11" x14ac:dyDescent="0.35">
      <c r="A300">
        <v>298</v>
      </c>
      <c r="B300" t="s">
        <v>347</v>
      </c>
      <c r="C300" t="s">
        <v>2546</v>
      </c>
      <c r="D300" t="s">
        <v>2547</v>
      </c>
      <c r="E300" t="s">
        <v>2835</v>
      </c>
      <c r="F300">
        <v>3609</v>
      </c>
      <c r="G300" t="s">
        <v>790</v>
      </c>
      <c r="H300" t="s">
        <v>1234</v>
      </c>
      <c r="I300" t="s">
        <v>1678</v>
      </c>
      <c r="J300" t="s">
        <v>3203</v>
      </c>
      <c r="K300" t="s">
        <v>10</v>
      </c>
    </row>
    <row r="301" spans="1:11" x14ac:dyDescent="0.35">
      <c r="A301">
        <v>299</v>
      </c>
      <c r="B301" t="s">
        <v>348</v>
      </c>
      <c r="C301" t="s">
        <v>2548</v>
      </c>
      <c r="D301" t="s">
        <v>2549</v>
      </c>
      <c r="E301" t="s">
        <v>2836</v>
      </c>
      <c r="F301">
        <v>2193</v>
      </c>
      <c r="G301" t="s">
        <v>791</v>
      </c>
      <c r="H301" t="s">
        <v>1235</v>
      </c>
      <c r="I301" t="s">
        <v>1679</v>
      </c>
      <c r="J301" t="s">
        <v>3204</v>
      </c>
      <c r="K301" t="s">
        <v>10</v>
      </c>
    </row>
    <row r="302" spans="1:11" x14ac:dyDescent="0.35">
      <c r="A302">
        <v>300</v>
      </c>
      <c r="B302" t="s">
        <v>349</v>
      </c>
      <c r="C302" t="s">
        <v>2532</v>
      </c>
      <c r="D302" t="s">
        <v>2550</v>
      </c>
      <c r="E302" t="s">
        <v>2837</v>
      </c>
      <c r="F302" t="s">
        <v>1938</v>
      </c>
      <c r="G302" t="s">
        <v>792</v>
      </c>
      <c r="H302" t="s">
        <v>1236</v>
      </c>
      <c r="I302" t="s">
        <v>1680</v>
      </c>
      <c r="J302" t="s">
        <v>3205</v>
      </c>
      <c r="K302" t="s">
        <v>8</v>
      </c>
    </row>
    <row r="303" spans="1:11" x14ac:dyDescent="0.35">
      <c r="A303">
        <v>301</v>
      </c>
      <c r="B303" t="s">
        <v>350</v>
      </c>
      <c r="C303" t="s">
        <v>2551</v>
      </c>
      <c r="D303" t="s">
        <v>2552</v>
      </c>
      <c r="E303" t="s">
        <v>2838</v>
      </c>
      <c r="F303" t="s">
        <v>1948</v>
      </c>
      <c r="G303" t="s">
        <v>793</v>
      </c>
      <c r="H303" t="s">
        <v>1237</v>
      </c>
      <c r="I303" t="s">
        <v>1681</v>
      </c>
      <c r="J303" t="s">
        <v>3206</v>
      </c>
      <c r="K303" t="s">
        <v>8</v>
      </c>
    </row>
    <row r="304" spans="1:11" x14ac:dyDescent="0.35">
      <c r="A304">
        <v>302</v>
      </c>
      <c r="B304" t="s">
        <v>351</v>
      </c>
      <c r="C304" t="s">
        <v>2553</v>
      </c>
      <c r="D304" t="s">
        <v>2554</v>
      </c>
      <c r="E304" t="s">
        <v>2839</v>
      </c>
      <c r="F304" t="s">
        <v>1918</v>
      </c>
      <c r="G304" t="s">
        <v>794</v>
      </c>
      <c r="H304" t="s">
        <v>1238</v>
      </c>
      <c r="I304" t="s">
        <v>1682</v>
      </c>
      <c r="J304" t="s">
        <v>3207</v>
      </c>
      <c r="K304" t="s">
        <v>7</v>
      </c>
    </row>
    <row r="305" spans="1:11" x14ac:dyDescent="0.35">
      <c r="A305">
        <v>303</v>
      </c>
      <c r="B305" t="s">
        <v>352</v>
      </c>
      <c r="C305" t="s">
        <v>2555</v>
      </c>
      <c r="D305" t="s">
        <v>2556</v>
      </c>
      <c r="E305" t="s">
        <v>2840</v>
      </c>
      <c r="F305">
        <v>159</v>
      </c>
      <c r="G305" t="s">
        <v>795</v>
      </c>
      <c r="H305" t="s">
        <v>1239</v>
      </c>
      <c r="I305" t="s">
        <v>1683</v>
      </c>
      <c r="J305" t="s">
        <v>3208</v>
      </c>
      <c r="K305" t="s">
        <v>10</v>
      </c>
    </row>
    <row r="306" spans="1:11" x14ac:dyDescent="0.35">
      <c r="A306">
        <v>304</v>
      </c>
      <c r="B306" t="s">
        <v>353</v>
      </c>
      <c r="C306" t="s">
        <v>2557</v>
      </c>
      <c r="D306" t="s">
        <v>2558</v>
      </c>
      <c r="E306" t="s">
        <v>2841</v>
      </c>
      <c r="F306" t="s">
        <v>1943</v>
      </c>
      <c r="G306" t="s">
        <v>796</v>
      </c>
      <c r="H306" t="s">
        <v>1240</v>
      </c>
      <c r="I306" t="s">
        <v>1684</v>
      </c>
      <c r="J306" t="s">
        <v>3209</v>
      </c>
      <c r="K306" t="s">
        <v>10</v>
      </c>
    </row>
    <row r="307" spans="1:11" x14ac:dyDescent="0.35">
      <c r="A307">
        <v>305</v>
      </c>
      <c r="B307" t="s">
        <v>354</v>
      </c>
      <c r="C307" t="s">
        <v>2559</v>
      </c>
      <c r="D307" t="s">
        <v>2034</v>
      </c>
      <c r="E307" t="s">
        <v>2842</v>
      </c>
      <c r="F307" t="s">
        <v>1944</v>
      </c>
      <c r="G307" t="s">
        <v>797</v>
      </c>
      <c r="H307" t="s">
        <v>1241</v>
      </c>
      <c r="I307" t="s">
        <v>1685</v>
      </c>
      <c r="J307" t="s">
        <v>3210</v>
      </c>
      <c r="K307" t="s">
        <v>8</v>
      </c>
    </row>
    <row r="308" spans="1:11" x14ac:dyDescent="0.35">
      <c r="A308">
        <v>306</v>
      </c>
      <c r="B308" t="s">
        <v>355</v>
      </c>
      <c r="C308" t="s">
        <v>2560</v>
      </c>
      <c r="D308" t="s">
        <v>2561</v>
      </c>
      <c r="E308" t="s">
        <v>2843</v>
      </c>
      <c r="F308">
        <v>7820</v>
      </c>
      <c r="G308" t="s">
        <v>798</v>
      </c>
      <c r="H308" t="s">
        <v>1242</v>
      </c>
      <c r="I308" t="s">
        <v>1686</v>
      </c>
      <c r="J308" t="s">
        <v>3211</v>
      </c>
      <c r="K308" t="s">
        <v>8</v>
      </c>
    </row>
    <row r="309" spans="1:11" x14ac:dyDescent="0.35">
      <c r="A309">
        <v>307</v>
      </c>
      <c r="B309" t="s">
        <v>356</v>
      </c>
      <c r="C309" t="s">
        <v>2562</v>
      </c>
      <c r="D309" t="s">
        <v>2563</v>
      </c>
      <c r="E309" t="s">
        <v>2844</v>
      </c>
      <c r="F309">
        <v>907</v>
      </c>
      <c r="G309" t="s">
        <v>799</v>
      </c>
      <c r="H309" t="s">
        <v>1243</v>
      </c>
      <c r="I309" t="s">
        <v>1687</v>
      </c>
      <c r="J309" t="s">
        <v>3212</v>
      </c>
      <c r="K309" t="s">
        <v>7</v>
      </c>
    </row>
    <row r="310" spans="1:11" x14ac:dyDescent="0.35">
      <c r="A310">
        <v>308</v>
      </c>
      <c r="B310" t="s">
        <v>357</v>
      </c>
      <c r="C310" t="s">
        <v>2564</v>
      </c>
      <c r="D310" t="s">
        <v>2565</v>
      </c>
      <c r="E310" t="s">
        <v>2845</v>
      </c>
      <c r="F310" t="s">
        <v>1949</v>
      </c>
      <c r="G310" t="s">
        <v>800</v>
      </c>
      <c r="H310" t="s">
        <v>1244</v>
      </c>
      <c r="I310" t="s">
        <v>1688</v>
      </c>
      <c r="J310" t="s">
        <v>3213</v>
      </c>
      <c r="K310" t="s">
        <v>10</v>
      </c>
    </row>
    <row r="311" spans="1:11" x14ac:dyDescent="0.35">
      <c r="A311">
        <v>309</v>
      </c>
      <c r="B311" t="s">
        <v>358</v>
      </c>
      <c r="C311" t="s">
        <v>2566</v>
      </c>
      <c r="D311" t="s">
        <v>2567</v>
      </c>
      <c r="E311" t="s">
        <v>2846</v>
      </c>
      <c r="F311" t="s">
        <v>1950</v>
      </c>
      <c r="G311" t="s">
        <v>801</v>
      </c>
      <c r="H311" t="s">
        <v>1245</v>
      </c>
      <c r="I311" t="s">
        <v>1689</v>
      </c>
      <c r="J311" t="s">
        <v>7</v>
      </c>
      <c r="K311" t="s">
        <v>8</v>
      </c>
    </row>
    <row r="312" spans="1:11" x14ac:dyDescent="0.35">
      <c r="A312">
        <v>310</v>
      </c>
      <c r="B312" t="s">
        <v>359</v>
      </c>
      <c r="C312" t="s">
        <v>2568</v>
      </c>
      <c r="D312" t="s">
        <v>2569</v>
      </c>
      <c r="E312" t="s">
        <v>2847</v>
      </c>
      <c r="F312" t="s">
        <v>1949</v>
      </c>
      <c r="G312" t="s">
        <v>802</v>
      </c>
      <c r="H312" t="s">
        <v>1246</v>
      </c>
      <c r="I312" t="s">
        <v>1690</v>
      </c>
      <c r="J312" t="s">
        <v>3214</v>
      </c>
      <c r="K312" t="s">
        <v>8</v>
      </c>
    </row>
    <row r="313" spans="1:11" x14ac:dyDescent="0.35">
      <c r="A313">
        <v>311</v>
      </c>
      <c r="B313" t="s">
        <v>360</v>
      </c>
      <c r="C313" t="s">
        <v>2548</v>
      </c>
      <c r="D313" t="s">
        <v>2570</v>
      </c>
      <c r="E313" t="s">
        <v>2848</v>
      </c>
      <c r="F313" t="s">
        <v>1951</v>
      </c>
      <c r="G313" t="s">
        <v>803</v>
      </c>
      <c r="H313" t="s">
        <v>1247</v>
      </c>
      <c r="I313" t="s">
        <v>1691</v>
      </c>
      <c r="J313" t="s">
        <v>3215</v>
      </c>
      <c r="K313" t="s">
        <v>8</v>
      </c>
    </row>
    <row r="314" spans="1:11" x14ac:dyDescent="0.35">
      <c r="A314">
        <v>312</v>
      </c>
      <c r="B314" t="s">
        <v>361</v>
      </c>
      <c r="C314" t="s">
        <v>2571</v>
      </c>
      <c r="D314" t="s">
        <v>2572</v>
      </c>
      <c r="E314" t="s">
        <v>2849</v>
      </c>
      <c r="F314">
        <v>7885</v>
      </c>
      <c r="G314" t="s">
        <v>804</v>
      </c>
      <c r="H314" t="s">
        <v>1248</v>
      </c>
      <c r="I314" t="s">
        <v>1692</v>
      </c>
      <c r="J314" t="s">
        <v>3216</v>
      </c>
      <c r="K314" t="s">
        <v>8</v>
      </c>
    </row>
    <row r="315" spans="1:11" x14ac:dyDescent="0.35">
      <c r="A315">
        <v>313</v>
      </c>
      <c r="B315" t="s">
        <v>362</v>
      </c>
      <c r="C315" t="s">
        <v>2355</v>
      </c>
      <c r="D315" t="s">
        <v>2573</v>
      </c>
      <c r="E315" t="s">
        <v>2850</v>
      </c>
      <c r="F315">
        <v>7859</v>
      </c>
      <c r="G315" t="s">
        <v>805</v>
      </c>
      <c r="H315" t="s">
        <v>1249</v>
      </c>
      <c r="I315" t="s">
        <v>1693</v>
      </c>
      <c r="J315" t="s">
        <v>3217</v>
      </c>
      <c r="K315" t="s">
        <v>10</v>
      </c>
    </row>
    <row r="316" spans="1:11" x14ac:dyDescent="0.35">
      <c r="A316">
        <v>314</v>
      </c>
      <c r="B316" t="s">
        <v>363</v>
      </c>
      <c r="C316" t="s">
        <v>2574</v>
      </c>
      <c r="D316" t="s">
        <v>2575</v>
      </c>
      <c r="E316" t="s">
        <v>2851</v>
      </c>
      <c r="F316">
        <v>9170</v>
      </c>
      <c r="G316" t="s">
        <v>806</v>
      </c>
      <c r="H316" t="s">
        <v>1250</v>
      </c>
      <c r="I316" t="s">
        <v>1694</v>
      </c>
      <c r="J316" t="s">
        <v>7</v>
      </c>
      <c r="K316" t="s">
        <v>8</v>
      </c>
    </row>
    <row r="317" spans="1:11" x14ac:dyDescent="0.35">
      <c r="A317">
        <v>315</v>
      </c>
      <c r="B317" t="s">
        <v>364</v>
      </c>
      <c r="C317" t="s">
        <v>2045</v>
      </c>
      <c r="D317" t="s">
        <v>2576</v>
      </c>
      <c r="E317" t="s">
        <v>2852</v>
      </c>
      <c r="F317" t="s">
        <v>1953</v>
      </c>
      <c r="G317" t="s">
        <v>807</v>
      </c>
      <c r="H317" t="s">
        <v>1251</v>
      </c>
      <c r="I317" t="s">
        <v>1695</v>
      </c>
      <c r="J317" t="s">
        <v>3218</v>
      </c>
      <c r="K317" t="s">
        <v>8</v>
      </c>
    </row>
    <row r="318" spans="1:11" x14ac:dyDescent="0.35">
      <c r="A318">
        <v>316</v>
      </c>
      <c r="B318" t="s">
        <v>365</v>
      </c>
      <c r="C318" t="s">
        <v>2577</v>
      </c>
      <c r="D318" t="s">
        <v>2090</v>
      </c>
      <c r="E318" t="s">
        <v>2853</v>
      </c>
      <c r="F318">
        <v>1290</v>
      </c>
      <c r="G318" t="s">
        <v>808</v>
      </c>
      <c r="H318" t="s">
        <v>1252</v>
      </c>
      <c r="I318" t="s">
        <v>1696</v>
      </c>
      <c r="J318" t="s">
        <v>3219</v>
      </c>
      <c r="K318" t="s">
        <v>8</v>
      </c>
    </row>
    <row r="319" spans="1:11" x14ac:dyDescent="0.35">
      <c r="A319">
        <v>317</v>
      </c>
      <c r="B319" t="s">
        <v>366</v>
      </c>
      <c r="C319" t="s">
        <v>2578</v>
      </c>
      <c r="D319" t="s">
        <v>2579</v>
      </c>
      <c r="E319" t="s">
        <v>2854</v>
      </c>
      <c r="F319" t="s">
        <v>1925</v>
      </c>
      <c r="G319" t="s">
        <v>809</v>
      </c>
      <c r="H319" t="s">
        <v>1253</v>
      </c>
      <c r="I319" t="s">
        <v>1697</v>
      </c>
      <c r="J319" t="s">
        <v>3220</v>
      </c>
      <c r="K319" t="s">
        <v>10</v>
      </c>
    </row>
    <row r="320" spans="1:11" x14ac:dyDescent="0.35">
      <c r="A320">
        <v>318</v>
      </c>
      <c r="B320" t="s">
        <v>367</v>
      </c>
      <c r="C320" t="s">
        <v>2580</v>
      </c>
      <c r="D320" t="s">
        <v>2581</v>
      </c>
      <c r="E320" t="s">
        <v>2855</v>
      </c>
      <c r="F320" t="s">
        <v>1952</v>
      </c>
      <c r="G320" t="s">
        <v>810</v>
      </c>
      <c r="H320" t="s">
        <v>1254</v>
      </c>
      <c r="I320" t="s">
        <v>1698</v>
      </c>
      <c r="J320" t="s">
        <v>3221</v>
      </c>
      <c r="K320" t="s">
        <v>8</v>
      </c>
    </row>
    <row r="321" spans="1:11" x14ac:dyDescent="0.35">
      <c r="A321">
        <v>319</v>
      </c>
      <c r="B321" t="s">
        <v>368</v>
      </c>
      <c r="C321" t="s">
        <v>2582</v>
      </c>
      <c r="D321" t="s">
        <v>2583</v>
      </c>
      <c r="E321" t="s">
        <v>2856</v>
      </c>
      <c r="F321">
        <v>8976</v>
      </c>
      <c r="G321" t="s">
        <v>811</v>
      </c>
      <c r="H321" t="s">
        <v>1255</v>
      </c>
      <c r="I321" t="s">
        <v>1699</v>
      </c>
      <c r="J321" t="s">
        <v>3222</v>
      </c>
      <c r="K321" t="s">
        <v>8</v>
      </c>
    </row>
    <row r="322" spans="1:11" x14ac:dyDescent="0.35">
      <c r="A322">
        <v>320</v>
      </c>
      <c r="B322" t="s">
        <v>369</v>
      </c>
      <c r="C322" t="s">
        <v>2584</v>
      </c>
      <c r="D322" t="s">
        <v>2585</v>
      </c>
      <c r="E322" t="s">
        <v>2857</v>
      </c>
      <c r="F322" t="s">
        <v>1957</v>
      </c>
      <c r="G322" t="s">
        <v>812</v>
      </c>
      <c r="H322" t="s">
        <v>1256</v>
      </c>
      <c r="I322" t="s">
        <v>1700</v>
      </c>
      <c r="J322" t="s">
        <v>3223</v>
      </c>
      <c r="K322" t="s">
        <v>8</v>
      </c>
    </row>
    <row r="323" spans="1:11" x14ac:dyDescent="0.35">
      <c r="A323">
        <v>321</v>
      </c>
      <c r="B323" t="s">
        <v>370</v>
      </c>
      <c r="C323" t="s">
        <v>2586</v>
      </c>
      <c r="D323" t="s">
        <v>2587</v>
      </c>
      <c r="E323" t="s">
        <v>2858</v>
      </c>
      <c r="F323">
        <v>199</v>
      </c>
      <c r="G323" t="s">
        <v>813</v>
      </c>
      <c r="H323" t="s">
        <v>1257</v>
      </c>
      <c r="I323" t="s">
        <v>1701</v>
      </c>
      <c r="J323" t="s">
        <v>3224</v>
      </c>
      <c r="K323" t="s">
        <v>10</v>
      </c>
    </row>
    <row r="324" spans="1:11" x14ac:dyDescent="0.35">
      <c r="A324">
        <v>322</v>
      </c>
      <c r="B324" t="s">
        <v>371</v>
      </c>
      <c r="C324" t="s">
        <v>1991</v>
      </c>
      <c r="D324" t="s">
        <v>2588</v>
      </c>
      <c r="E324" t="s">
        <v>2859</v>
      </c>
      <c r="F324" t="s">
        <v>1958</v>
      </c>
      <c r="G324" t="s">
        <v>814</v>
      </c>
      <c r="H324" t="s">
        <v>1258</v>
      </c>
      <c r="I324" t="s">
        <v>1702</v>
      </c>
      <c r="J324" t="s">
        <v>7</v>
      </c>
      <c r="K324" t="s">
        <v>10</v>
      </c>
    </row>
    <row r="325" spans="1:11" x14ac:dyDescent="0.35">
      <c r="A325">
        <v>323</v>
      </c>
      <c r="B325" t="s">
        <v>372</v>
      </c>
      <c r="C325" t="s">
        <v>1993</v>
      </c>
      <c r="D325" t="s">
        <v>2589</v>
      </c>
      <c r="E325" t="s">
        <v>2860</v>
      </c>
      <c r="F325" t="s">
        <v>1959</v>
      </c>
      <c r="G325" t="s">
        <v>815</v>
      </c>
      <c r="H325" t="s">
        <v>1259</v>
      </c>
      <c r="I325" t="s">
        <v>1703</v>
      </c>
      <c r="J325" t="s">
        <v>3225</v>
      </c>
      <c r="K325" t="s">
        <v>8</v>
      </c>
    </row>
    <row r="326" spans="1:11" x14ac:dyDescent="0.35">
      <c r="A326">
        <v>324</v>
      </c>
      <c r="B326" t="s">
        <v>373</v>
      </c>
      <c r="C326" t="s">
        <v>1995</v>
      </c>
      <c r="D326" t="s">
        <v>2590</v>
      </c>
      <c r="E326" t="s">
        <v>2861</v>
      </c>
      <c r="F326" t="s">
        <v>1960</v>
      </c>
      <c r="G326" t="s">
        <v>816</v>
      </c>
      <c r="H326" t="s">
        <v>1260</v>
      </c>
      <c r="I326" t="s">
        <v>1704</v>
      </c>
      <c r="J326" t="s">
        <v>7</v>
      </c>
      <c r="K326" t="s">
        <v>8</v>
      </c>
    </row>
    <row r="327" spans="1:11" x14ac:dyDescent="0.35">
      <c r="A327">
        <v>325</v>
      </c>
      <c r="B327" t="s">
        <v>374</v>
      </c>
      <c r="C327" t="s">
        <v>1997</v>
      </c>
      <c r="D327" t="s">
        <v>2591</v>
      </c>
      <c r="E327" t="s">
        <v>2862</v>
      </c>
      <c r="F327" t="s">
        <v>1961</v>
      </c>
      <c r="G327" t="s">
        <v>817</v>
      </c>
      <c r="H327" t="s">
        <v>1261</v>
      </c>
      <c r="I327" t="s">
        <v>1705</v>
      </c>
      <c r="J327" t="s">
        <v>3226</v>
      </c>
      <c r="K327" t="s">
        <v>7</v>
      </c>
    </row>
    <row r="328" spans="1:11" x14ac:dyDescent="0.35">
      <c r="A328">
        <v>326</v>
      </c>
      <c r="B328" t="s">
        <v>375</v>
      </c>
      <c r="C328" t="s">
        <v>1999</v>
      </c>
      <c r="D328" t="s">
        <v>2592</v>
      </c>
      <c r="E328" t="s">
        <v>2863</v>
      </c>
      <c r="F328">
        <v>9000</v>
      </c>
      <c r="G328" t="s">
        <v>818</v>
      </c>
      <c r="H328" t="s">
        <v>1262</v>
      </c>
      <c r="I328" t="s">
        <v>1706</v>
      </c>
      <c r="J328" t="s">
        <v>3227</v>
      </c>
      <c r="K328" t="s">
        <v>10</v>
      </c>
    </row>
    <row r="329" spans="1:11" x14ac:dyDescent="0.35">
      <c r="A329">
        <v>327</v>
      </c>
      <c r="B329" t="s">
        <v>376</v>
      </c>
      <c r="C329" t="s">
        <v>2001</v>
      </c>
      <c r="D329" t="s">
        <v>2593</v>
      </c>
      <c r="E329" t="s">
        <v>2864</v>
      </c>
      <c r="F329">
        <v>9000</v>
      </c>
      <c r="G329" t="s">
        <v>819</v>
      </c>
      <c r="H329" t="s">
        <v>1263</v>
      </c>
      <c r="I329" t="s">
        <v>1707</v>
      </c>
      <c r="J329" t="s">
        <v>3228</v>
      </c>
      <c r="K329" t="s">
        <v>8</v>
      </c>
    </row>
    <row r="330" spans="1:11" x14ac:dyDescent="0.35">
      <c r="A330">
        <v>328</v>
      </c>
      <c r="B330" t="s">
        <v>377</v>
      </c>
      <c r="C330" t="s">
        <v>2003</v>
      </c>
      <c r="D330" t="s">
        <v>2594</v>
      </c>
      <c r="E330" t="s">
        <v>2865</v>
      </c>
      <c r="F330">
        <v>7629</v>
      </c>
      <c r="G330" t="s">
        <v>820</v>
      </c>
      <c r="H330" t="s">
        <v>1264</v>
      </c>
      <c r="I330" t="s">
        <v>1708</v>
      </c>
      <c r="J330" t="s">
        <v>3229</v>
      </c>
      <c r="K330" t="s">
        <v>8</v>
      </c>
    </row>
    <row r="331" spans="1:11" x14ac:dyDescent="0.35">
      <c r="A331">
        <v>329</v>
      </c>
      <c r="B331" t="s">
        <v>378</v>
      </c>
      <c r="C331" t="s">
        <v>2005</v>
      </c>
      <c r="D331" t="s">
        <v>2595</v>
      </c>
      <c r="E331" t="s">
        <v>2866</v>
      </c>
      <c r="F331" t="s">
        <v>1912</v>
      </c>
      <c r="G331" t="s">
        <v>821</v>
      </c>
      <c r="H331" t="s">
        <v>1265</v>
      </c>
      <c r="I331" t="s">
        <v>1709</v>
      </c>
      <c r="J331" t="s">
        <v>3230</v>
      </c>
      <c r="K331" t="s">
        <v>8</v>
      </c>
    </row>
    <row r="332" spans="1:11" x14ac:dyDescent="0.35">
      <c r="A332">
        <v>330</v>
      </c>
      <c r="B332" t="s">
        <v>379</v>
      </c>
      <c r="C332" t="s">
        <v>2007</v>
      </c>
      <c r="D332" t="s">
        <v>2596</v>
      </c>
      <c r="E332" t="s">
        <v>2867</v>
      </c>
      <c r="F332" t="s">
        <v>1962</v>
      </c>
      <c r="G332" t="s">
        <v>822</v>
      </c>
      <c r="H332" t="s">
        <v>1266</v>
      </c>
      <c r="I332" t="s">
        <v>1710</v>
      </c>
      <c r="J332" t="s">
        <v>3231</v>
      </c>
      <c r="K332" t="s">
        <v>10</v>
      </c>
    </row>
    <row r="333" spans="1:11" x14ac:dyDescent="0.35">
      <c r="A333">
        <v>331</v>
      </c>
      <c r="B333" t="s">
        <v>380</v>
      </c>
      <c r="C333" t="s">
        <v>2009</v>
      </c>
      <c r="D333" t="s">
        <v>2597</v>
      </c>
      <c r="E333" t="s">
        <v>2868</v>
      </c>
      <c r="F333" t="s">
        <v>1963</v>
      </c>
      <c r="G333" t="s">
        <v>823</v>
      </c>
      <c r="H333" t="s">
        <v>1267</v>
      </c>
      <c r="I333" t="s">
        <v>1711</v>
      </c>
      <c r="J333" t="s">
        <v>3232</v>
      </c>
      <c r="K333" t="s">
        <v>8</v>
      </c>
    </row>
    <row r="334" spans="1:11" x14ac:dyDescent="0.35">
      <c r="A334">
        <v>332</v>
      </c>
      <c r="B334" t="s">
        <v>381</v>
      </c>
      <c r="C334" t="s">
        <v>2011</v>
      </c>
      <c r="D334" t="s">
        <v>2598</v>
      </c>
      <c r="E334" t="s">
        <v>2869</v>
      </c>
      <c r="F334" t="s">
        <v>1964</v>
      </c>
      <c r="G334" t="s">
        <v>824</v>
      </c>
      <c r="H334" t="s">
        <v>1268</v>
      </c>
      <c r="I334" t="s">
        <v>1712</v>
      </c>
      <c r="J334" t="s">
        <v>3233</v>
      </c>
      <c r="K334" t="s">
        <v>8</v>
      </c>
    </row>
    <row r="335" spans="1:11" x14ac:dyDescent="0.35">
      <c r="A335">
        <v>333</v>
      </c>
      <c r="B335" t="s">
        <v>382</v>
      </c>
      <c r="C335" t="s">
        <v>2013</v>
      </c>
      <c r="D335" t="s">
        <v>2599</v>
      </c>
      <c r="E335" t="s">
        <v>2870</v>
      </c>
      <c r="F335" t="s">
        <v>1965</v>
      </c>
      <c r="G335" t="s">
        <v>825</v>
      </c>
      <c r="H335" t="s">
        <v>1269</v>
      </c>
      <c r="I335" t="s">
        <v>1713</v>
      </c>
      <c r="J335" t="s">
        <v>3234</v>
      </c>
      <c r="K335" t="s">
        <v>10</v>
      </c>
    </row>
    <row r="336" spans="1:11" x14ac:dyDescent="0.35">
      <c r="A336">
        <v>334</v>
      </c>
      <c r="B336" t="s">
        <v>383</v>
      </c>
      <c r="C336" t="s">
        <v>2015</v>
      </c>
      <c r="D336" t="s">
        <v>2600</v>
      </c>
      <c r="E336" t="s">
        <v>2871</v>
      </c>
      <c r="F336" t="s">
        <v>1966</v>
      </c>
      <c r="G336" t="s">
        <v>826</v>
      </c>
      <c r="H336" t="s">
        <v>1270</v>
      </c>
      <c r="I336" t="s">
        <v>1714</v>
      </c>
      <c r="J336" t="s">
        <v>3235</v>
      </c>
      <c r="K336" t="s">
        <v>8</v>
      </c>
    </row>
    <row r="337" spans="1:11" x14ac:dyDescent="0.35">
      <c r="A337">
        <v>335</v>
      </c>
      <c r="B337" t="s">
        <v>384</v>
      </c>
      <c r="C337" t="s">
        <v>2017</v>
      </c>
      <c r="D337" t="s">
        <v>2601</v>
      </c>
      <c r="E337" t="s">
        <v>2872</v>
      </c>
      <c r="F337" t="s">
        <v>1967</v>
      </c>
      <c r="G337" t="s">
        <v>827</v>
      </c>
      <c r="H337" t="s">
        <v>1271</v>
      </c>
      <c r="I337" t="s">
        <v>1715</v>
      </c>
      <c r="J337" t="s">
        <v>3236</v>
      </c>
      <c r="K337" t="s">
        <v>10</v>
      </c>
    </row>
    <row r="338" spans="1:11" x14ac:dyDescent="0.35">
      <c r="A338">
        <v>336</v>
      </c>
      <c r="B338" t="s">
        <v>385</v>
      </c>
      <c r="C338" t="s">
        <v>2019</v>
      </c>
      <c r="D338" t="s">
        <v>2602</v>
      </c>
      <c r="E338" t="s">
        <v>2873</v>
      </c>
      <c r="F338" t="s">
        <v>1963</v>
      </c>
      <c r="G338" t="s">
        <v>828</v>
      </c>
      <c r="H338" t="s">
        <v>1272</v>
      </c>
      <c r="I338" t="s">
        <v>1716</v>
      </c>
      <c r="J338" t="s">
        <v>3237</v>
      </c>
      <c r="K338" t="s">
        <v>7</v>
      </c>
    </row>
    <row r="339" spans="1:11" x14ac:dyDescent="0.35">
      <c r="A339">
        <v>337</v>
      </c>
      <c r="B339" t="s">
        <v>386</v>
      </c>
      <c r="C339" t="s">
        <v>2021</v>
      </c>
      <c r="D339" t="s">
        <v>2603</v>
      </c>
      <c r="E339" t="s">
        <v>2874</v>
      </c>
      <c r="F339" t="s">
        <v>1969</v>
      </c>
      <c r="G339" t="s">
        <v>829</v>
      </c>
      <c r="H339" t="s">
        <v>1273</v>
      </c>
      <c r="I339" t="s">
        <v>1717</v>
      </c>
      <c r="J339" t="s">
        <v>3238</v>
      </c>
      <c r="K339" t="s">
        <v>8</v>
      </c>
    </row>
    <row r="340" spans="1:11" x14ac:dyDescent="0.35">
      <c r="A340">
        <v>338</v>
      </c>
      <c r="B340" t="s">
        <v>387</v>
      </c>
      <c r="C340" t="s">
        <v>2023</v>
      </c>
      <c r="D340" t="s">
        <v>2604</v>
      </c>
      <c r="E340" t="s">
        <v>2875</v>
      </c>
      <c r="F340" t="s">
        <v>1970</v>
      </c>
      <c r="G340" t="s">
        <v>830</v>
      </c>
      <c r="H340" t="s">
        <v>1274</v>
      </c>
      <c r="I340" t="s">
        <v>1718</v>
      </c>
      <c r="J340" t="s">
        <v>3239</v>
      </c>
      <c r="K340" t="s">
        <v>7</v>
      </c>
    </row>
    <row r="341" spans="1:11" x14ac:dyDescent="0.35">
      <c r="A341">
        <v>339</v>
      </c>
      <c r="B341" t="s">
        <v>388</v>
      </c>
      <c r="C341" t="s">
        <v>2025</v>
      </c>
      <c r="D341" t="s">
        <v>2605</v>
      </c>
      <c r="E341" t="s">
        <v>2876</v>
      </c>
      <c r="F341" t="s">
        <v>1971</v>
      </c>
      <c r="G341" t="s">
        <v>831</v>
      </c>
      <c r="H341" t="s">
        <v>1275</v>
      </c>
      <c r="I341" t="s">
        <v>1719</v>
      </c>
      <c r="J341" t="s">
        <v>3240</v>
      </c>
      <c r="K341" t="s">
        <v>7</v>
      </c>
    </row>
    <row r="342" spans="1:11" x14ac:dyDescent="0.35">
      <c r="A342">
        <v>340</v>
      </c>
      <c r="B342" t="s">
        <v>389</v>
      </c>
      <c r="C342" t="s">
        <v>2027</v>
      </c>
      <c r="D342" t="s">
        <v>2606</v>
      </c>
      <c r="E342" t="s">
        <v>2877</v>
      </c>
      <c r="F342" t="s">
        <v>1972</v>
      </c>
      <c r="G342" t="s">
        <v>832</v>
      </c>
      <c r="H342" t="s">
        <v>1276</v>
      </c>
      <c r="I342" t="s">
        <v>1720</v>
      </c>
      <c r="J342" t="s">
        <v>3241</v>
      </c>
      <c r="K342" t="s">
        <v>8</v>
      </c>
    </row>
    <row r="343" spans="1:11" x14ac:dyDescent="0.35">
      <c r="A343">
        <v>341</v>
      </c>
      <c r="B343" t="s">
        <v>390</v>
      </c>
      <c r="C343" t="s">
        <v>2029</v>
      </c>
      <c r="D343" t="s">
        <v>2607</v>
      </c>
      <c r="E343" t="s">
        <v>2878</v>
      </c>
      <c r="F343" t="s">
        <v>1973</v>
      </c>
      <c r="G343" t="s">
        <v>833</v>
      </c>
      <c r="H343" t="s">
        <v>1277</v>
      </c>
      <c r="I343" t="s">
        <v>1721</v>
      </c>
      <c r="J343" t="s">
        <v>3242</v>
      </c>
      <c r="K343" t="s">
        <v>8</v>
      </c>
    </row>
    <row r="344" spans="1:11" x14ac:dyDescent="0.35">
      <c r="A344">
        <v>342</v>
      </c>
      <c r="B344" t="s">
        <v>391</v>
      </c>
      <c r="C344" t="s">
        <v>2031</v>
      </c>
      <c r="D344" t="s">
        <v>2608</v>
      </c>
      <c r="E344" t="s">
        <v>2879</v>
      </c>
      <c r="F344" t="s">
        <v>1973</v>
      </c>
      <c r="G344" t="s">
        <v>834</v>
      </c>
      <c r="H344" t="s">
        <v>1278</v>
      </c>
      <c r="I344" t="s">
        <v>1722</v>
      </c>
      <c r="J344" t="s">
        <v>3243</v>
      </c>
      <c r="K344" t="s">
        <v>7</v>
      </c>
    </row>
    <row r="345" spans="1:11" x14ac:dyDescent="0.35">
      <c r="A345">
        <v>343</v>
      </c>
      <c r="B345" t="s">
        <v>392</v>
      </c>
      <c r="C345" t="s">
        <v>2033</v>
      </c>
      <c r="D345" t="s">
        <v>2609</v>
      </c>
      <c r="E345" t="s">
        <v>2880</v>
      </c>
      <c r="F345" t="s">
        <v>1925</v>
      </c>
      <c r="G345" t="s">
        <v>835</v>
      </c>
      <c r="H345" t="s">
        <v>1279</v>
      </c>
      <c r="I345" t="s">
        <v>1723</v>
      </c>
      <c r="J345" t="s">
        <v>7</v>
      </c>
      <c r="K345" t="s">
        <v>8</v>
      </c>
    </row>
    <row r="346" spans="1:11" x14ac:dyDescent="0.35">
      <c r="A346">
        <v>344</v>
      </c>
      <c r="B346" t="s">
        <v>393</v>
      </c>
      <c r="C346" t="s">
        <v>2035</v>
      </c>
      <c r="D346" t="s">
        <v>2610</v>
      </c>
      <c r="E346" t="s">
        <v>2881</v>
      </c>
      <c r="F346" t="s">
        <v>1968</v>
      </c>
      <c r="G346" t="s">
        <v>836</v>
      </c>
      <c r="H346" t="s">
        <v>1280</v>
      </c>
      <c r="I346" t="s">
        <v>1724</v>
      </c>
      <c r="J346" t="s">
        <v>3244</v>
      </c>
      <c r="K346" t="s">
        <v>8</v>
      </c>
    </row>
    <row r="347" spans="1:11" x14ac:dyDescent="0.35">
      <c r="A347">
        <v>345</v>
      </c>
      <c r="B347" t="s">
        <v>394</v>
      </c>
      <c r="C347" t="s">
        <v>2037</v>
      </c>
      <c r="D347" t="s">
        <v>2611</v>
      </c>
      <c r="E347" t="s">
        <v>2882</v>
      </c>
      <c r="F347" t="s">
        <v>1974</v>
      </c>
      <c r="G347" t="s">
        <v>837</v>
      </c>
      <c r="H347" t="s">
        <v>1281</v>
      </c>
      <c r="I347" t="s">
        <v>1725</v>
      </c>
      <c r="J347" t="s">
        <v>3245</v>
      </c>
      <c r="K347" t="s">
        <v>8</v>
      </c>
    </row>
    <row r="348" spans="1:11" x14ac:dyDescent="0.35">
      <c r="A348">
        <v>346</v>
      </c>
      <c r="B348" t="s">
        <v>395</v>
      </c>
      <c r="C348" t="s">
        <v>2039</v>
      </c>
      <c r="D348" t="s">
        <v>2612</v>
      </c>
      <c r="E348" t="s">
        <v>2883</v>
      </c>
      <c r="F348" t="s">
        <v>1975</v>
      </c>
      <c r="G348" t="s">
        <v>838</v>
      </c>
      <c r="H348" t="s">
        <v>1282</v>
      </c>
      <c r="I348" t="s">
        <v>1726</v>
      </c>
      <c r="J348" t="s">
        <v>3246</v>
      </c>
      <c r="K348" t="s">
        <v>10</v>
      </c>
    </row>
    <row r="349" spans="1:11" x14ac:dyDescent="0.35">
      <c r="A349">
        <v>347</v>
      </c>
      <c r="B349" t="s">
        <v>396</v>
      </c>
      <c r="C349" t="s">
        <v>2041</v>
      </c>
      <c r="D349" t="s">
        <v>2613</v>
      </c>
      <c r="E349" t="s">
        <v>2884</v>
      </c>
      <c r="F349" t="s">
        <v>1977</v>
      </c>
      <c r="G349" t="s">
        <v>839</v>
      </c>
      <c r="H349" t="s">
        <v>1283</v>
      </c>
      <c r="I349" t="s">
        <v>1727</v>
      </c>
      <c r="J349" t="s">
        <v>3247</v>
      </c>
      <c r="K349" t="s">
        <v>8</v>
      </c>
    </row>
    <row r="350" spans="1:11" x14ac:dyDescent="0.35">
      <c r="A350">
        <v>348</v>
      </c>
      <c r="B350" t="s">
        <v>397</v>
      </c>
      <c r="C350" t="s">
        <v>2043</v>
      </c>
      <c r="D350" t="s">
        <v>2614</v>
      </c>
      <c r="E350" t="s">
        <v>2885</v>
      </c>
      <c r="F350">
        <v>90</v>
      </c>
      <c r="G350" t="s">
        <v>840</v>
      </c>
      <c r="H350" t="s">
        <v>1284</v>
      </c>
      <c r="I350" t="s">
        <v>1728</v>
      </c>
      <c r="J350" t="s">
        <v>3248</v>
      </c>
      <c r="K350" t="s">
        <v>9</v>
      </c>
    </row>
    <row r="351" spans="1:11" x14ac:dyDescent="0.35">
      <c r="A351">
        <v>349</v>
      </c>
      <c r="B351" t="s">
        <v>398</v>
      </c>
      <c r="C351" t="s">
        <v>2045</v>
      </c>
      <c r="D351" t="s">
        <v>2605</v>
      </c>
      <c r="E351" t="s">
        <v>2886</v>
      </c>
      <c r="F351" t="s">
        <v>1978</v>
      </c>
      <c r="G351" t="s">
        <v>841</v>
      </c>
      <c r="H351" t="s">
        <v>1285</v>
      </c>
      <c r="I351" t="s">
        <v>1729</v>
      </c>
      <c r="J351" t="s">
        <v>7</v>
      </c>
      <c r="K351" t="s">
        <v>10</v>
      </c>
    </row>
    <row r="352" spans="1:11" x14ac:dyDescent="0.35">
      <c r="A352">
        <v>350</v>
      </c>
      <c r="B352" t="s">
        <v>399</v>
      </c>
      <c r="C352" t="s">
        <v>2047</v>
      </c>
      <c r="D352" t="s">
        <v>2615</v>
      </c>
      <c r="E352" t="s">
        <v>2887</v>
      </c>
      <c r="F352">
        <v>781</v>
      </c>
      <c r="G352" t="s">
        <v>842</v>
      </c>
      <c r="H352" t="s">
        <v>1286</v>
      </c>
      <c r="I352" t="s">
        <v>1730</v>
      </c>
      <c r="J352" t="s">
        <v>3249</v>
      </c>
      <c r="K352" t="s">
        <v>8</v>
      </c>
    </row>
    <row r="353" spans="1:11" x14ac:dyDescent="0.35">
      <c r="A353">
        <v>351</v>
      </c>
      <c r="B353" t="s">
        <v>400</v>
      </c>
      <c r="C353" t="s">
        <v>2049</v>
      </c>
      <c r="D353" t="s">
        <v>2616</v>
      </c>
      <c r="E353" t="s">
        <v>2888</v>
      </c>
      <c r="F353" t="s">
        <v>1916</v>
      </c>
      <c r="G353" t="s">
        <v>843</v>
      </c>
      <c r="H353" t="s">
        <v>1287</v>
      </c>
      <c r="I353" t="s">
        <v>1731</v>
      </c>
      <c r="J353" t="s">
        <v>3250</v>
      </c>
      <c r="K353" t="s">
        <v>8</v>
      </c>
    </row>
    <row r="354" spans="1:11" x14ac:dyDescent="0.35">
      <c r="A354">
        <v>352</v>
      </c>
      <c r="B354" t="s">
        <v>401</v>
      </c>
      <c r="C354" t="s">
        <v>2051</v>
      </c>
      <c r="D354" t="s">
        <v>2617</v>
      </c>
      <c r="E354" t="s">
        <v>2889</v>
      </c>
      <c r="F354" t="s">
        <v>1916</v>
      </c>
      <c r="G354" t="s">
        <v>844</v>
      </c>
      <c r="H354" t="s">
        <v>1288</v>
      </c>
      <c r="I354" t="s">
        <v>1732</v>
      </c>
      <c r="J354" t="s">
        <v>3251</v>
      </c>
      <c r="K354" t="s">
        <v>8</v>
      </c>
    </row>
    <row r="355" spans="1:11" x14ac:dyDescent="0.35">
      <c r="A355">
        <v>353</v>
      </c>
      <c r="B355" t="s">
        <v>402</v>
      </c>
      <c r="C355" t="s">
        <v>2053</v>
      </c>
      <c r="D355" t="s">
        <v>2098</v>
      </c>
      <c r="E355" t="s">
        <v>2890</v>
      </c>
      <c r="F355" t="s">
        <v>1906</v>
      </c>
      <c r="G355" t="s">
        <v>845</v>
      </c>
      <c r="H355" t="s">
        <v>1289</v>
      </c>
      <c r="I355" t="s">
        <v>1733</v>
      </c>
      <c r="J355" t="s">
        <v>7</v>
      </c>
      <c r="K355" t="s">
        <v>7</v>
      </c>
    </row>
    <row r="356" spans="1:11" x14ac:dyDescent="0.35">
      <c r="A356">
        <v>354</v>
      </c>
      <c r="B356" t="s">
        <v>403</v>
      </c>
      <c r="C356" t="s">
        <v>2055</v>
      </c>
      <c r="D356" t="s">
        <v>2618</v>
      </c>
      <c r="E356" t="s">
        <v>2891</v>
      </c>
      <c r="F356">
        <v>795</v>
      </c>
      <c r="G356" t="s">
        <v>846</v>
      </c>
      <c r="H356" t="s">
        <v>1290</v>
      </c>
      <c r="I356" t="s">
        <v>1734</v>
      </c>
      <c r="J356" t="s">
        <v>3252</v>
      </c>
      <c r="K356" t="s">
        <v>8</v>
      </c>
    </row>
    <row r="357" spans="1:11" x14ac:dyDescent="0.35">
      <c r="A357">
        <v>355</v>
      </c>
      <c r="B357" t="s">
        <v>404</v>
      </c>
      <c r="C357" t="s">
        <v>2057</v>
      </c>
      <c r="D357" t="s">
        <v>2619</v>
      </c>
      <c r="E357" t="s">
        <v>2892</v>
      </c>
      <c r="F357" t="s">
        <v>1917</v>
      </c>
      <c r="G357" t="s">
        <v>847</v>
      </c>
      <c r="H357" t="s">
        <v>1291</v>
      </c>
      <c r="I357" t="s">
        <v>1735</v>
      </c>
      <c r="J357" t="s">
        <v>7</v>
      </c>
      <c r="K357" t="s">
        <v>8</v>
      </c>
    </row>
    <row r="358" spans="1:11" x14ac:dyDescent="0.35">
      <c r="A358">
        <v>356</v>
      </c>
      <c r="B358" t="s">
        <v>405</v>
      </c>
      <c r="C358" t="s">
        <v>2059</v>
      </c>
      <c r="D358" t="s">
        <v>2620</v>
      </c>
      <c r="E358" t="s">
        <v>2893</v>
      </c>
      <c r="F358" t="s">
        <v>1979</v>
      </c>
      <c r="G358" t="s">
        <v>848</v>
      </c>
      <c r="H358" t="s">
        <v>1292</v>
      </c>
      <c r="I358" t="s">
        <v>1736</v>
      </c>
      <c r="J358" t="s">
        <v>3253</v>
      </c>
      <c r="K358" t="s">
        <v>8</v>
      </c>
    </row>
    <row r="359" spans="1:11" x14ac:dyDescent="0.35">
      <c r="A359">
        <v>357</v>
      </c>
      <c r="B359" t="s">
        <v>406</v>
      </c>
      <c r="C359" t="s">
        <v>2061</v>
      </c>
      <c r="D359" t="s">
        <v>2621</v>
      </c>
      <c r="E359" t="s">
        <v>2894</v>
      </c>
      <c r="F359" t="s">
        <v>1976</v>
      </c>
      <c r="G359" t="s">
        <v>849</v>
      </c>
      <c r="H359" t="s">
        <v>1293</v>
      </c>
      <c r="I359" t="s">
        <v>1737</v>
      </c>
      <c r="J359" t="s">
        <v>3254</v>
      </c>
      <c r="K359" t="s">
        <v>9</v>
      </c>
    </row>
    <row r="360" spans="1:11" x14ac:dyDescent="0.35">
      <c r="A360">
        <v>358</v>
      </c>
      <c r="B360" t="s">
        <v>407</v>
      </c>
      <c r="C360" t="s">
        <v>2063</v>
      </c>
      <c r="D360" t="s">
        <v>2008</v>
      </c>
      <c r="E360" t="s">
        <v>2895</v>
      </c>
      <c r="F360">
        <v>9295</v>
      </c>
      <c r="G360" t="s">
        <v>850</v>
      </c>
      <c r="H360" t="s">
        <v>1294</v>
      </c>
      <c r="I360" t="s">
        <v>1738</v>
      </c>
      <c r="J360" t="s">
        <v>3255</v>
      </c>
      <c r="K360" t="s">
        <v>8</v>
      </c>
    </row>
    <row r="361" spans="1:11" x14ac:dyDescent="0.35">
      <c r="A361">
        <v>359</v>
      </c>
      <c r="B361" t="s">
        <v>408</v>
      </c>
      <c r="C361" t="s">
        <v>2065</v>
      </c>
      <c r="D361" t="s">
        <v>2622</v>
      </c>
      <c r="E361" t="s">
        <v>2896</v>
      </c>
      <c r="F361" t="s">
        <v>1954</v>
      </c>
      <c r="G361" t="s">
        <v>851</v>
      </c>
      <c r="H361" t="s">
        <v>1295</v>
      </c>
      <c r="I361" t="s">
        <v>1739</v>
      </c>
      <c r="J361" t="s">
        <v>3256</v>
      </c>
      <c r="K361" t="s">
        <v>11</v>
      </c>
    </row>
    <row r="362" spans="1:11" x14ac:dyDescent="0.35">
      <c r="A362">
        <v>360</v>
      </c>
      <c r="B362" t="s">
        <v>409</v>
      </c>
      <c r="C362" t="s">
        <v>2067</v>
      </c>
      <c r="D362" t="s">
        <v>2623</v>
      </c>
      <c r="E362" t="s">
        <v>2897</v>
      </c>
      <c r="F362">
        <v>9125</v>
      </c>
      <c r="G362" t="s">
        <v>852</v>
      </c>
      <c r="H362" t="s">
        <v>1296</v>
      </c>
      <c r="I362" t="s">
        <v>1740</v>
      </c>
      <c r="J362" t="s">
        <v>3257</v>
      </c>
      <c r="K362" t="s">
        <v>8</v>
      </c>
    </row>
    <row r="363" spans="1:11" x14ac:dyDescent="0.35">
      <c r="A363">
        <v>361</v>
      </c>
      <c r="B363" t="s">
        <v>410</v>
      </c>
      <c r="C363" t="s">
        <v>2069</v>
      </c>
      <c r="D363" t="s">
        <v>2624</v>
      </c>
      <c r="E363" t="s">
        <v>2898</v>
      </c>
      <c r="F363">
        <v>1953</v>
      </c>
      <c r="G363" t="s">
        <v>853</v>
      </c>
      <c r="H363" t="s">
        <v>1297</v>
      </c>
      <c r="I363" t="s">
        <v>1741</v>
      </c>
      <c r="J363" t="s">
        <v>3258</v>
      </c>
      <c r="K363" t="s">
        <v>8</v>
      </c>
    </row>
    <row r="364" spans="1:11" x14ac:dyDescent="0.35">
      <c r="A364">
        <v>362</v>
      </c>
      <c r="B364" t="s">
        <v>411</v>
      </c>
      <c r="C364" t="s">
        <v>2071</v>
      </c>
      <c r="D364" t="s">
        <v>2625</v>
      </c>
      <c r="E364" t="s">
        <v>2899</v>
      </c>
      <c r="F364" t="s">
        <v>1980</v>
      </c>
      <c r="G364" t="s">
        <v>854</v>
      </c>
      <c r="H364" t="s">
        <v>1298</v>
      </c>
      <c r="I364" t="s">
        <v>1742</v>
      </c>
      <c r="J364" t="s">
        <v>3259</v>
      </c>
      <c r="K364" t="s">
        <v>10</v>
      </c>
    </row>
    <row r="365" spans="1:11" x14ac:dyDescent="0.35">
      <c r="A365">
        <v>363</v>
      </c>
      <c r="B365" t="s">
        <v>412</v>
      </c>
      <c r="C365" t="s">
        <v>2073</v>
      </c>
      <c r="D365" t="s">
        <v>2626</v>
      </c>
      <c r="E365" t="s">
        <v>2900</v>
      </c>
      <c r="F365" t="s">
        <v>1955</v>
      </c>
      <c r="G365" t="s">
        <v>855</v>
      </c>
      <c r="H365" t="s">
        <v>1299</v>
      </c>
      <c r="I365" t="s">
        <v>1743</v>
      </c>
      <c r="J365" t="s">
        <v>3260</v>
      </c>
      <c r="K365" t="s">
        <v>8</v>
      </c>
    </row>
    <row r="366" spans="1:11" x14ac:dyDescent="0.35">
      <c r="A366">
        <v>364</v>
      </c>
      <c r="B366" t="s">
        <v>413</v>
      </c>
      <c r="C366" t="s">
        <v>2075</v>
      </c>
      <c r="D366" t="s">
        <v>2627</v>
      </c>
      <c r="E366" t="s">
        <v>2901</v>
      </c>
      <c r="F366" t="s">
        <v>1981</v>
      </c>
      <c r="G366" t="s">
        <v>856</v>
      </c>
      <c r="H366" t="s">
        <v>1300</v>
      </c>
      <c r="I366" t="s">
        <v>1744</v>
      </c>
      <c r="J366" t="s">
        <v>3261</v>
      </c>
      <c r="K366" t="s">
        <v>8</v>
      </c>
    </row>
    <row r="367" spans="1:11" x14ac:dyDescent="0.35">
      <c r="A367">
        <v>365</v>
      </c>
      <c r="B367" t="s">
        <v>414</v>
      </c>
      <c r="C367" t="s">
        <v>2077</v>
      </c>
      <c r="D367" t="s">
        <v>2628</v>
      </c>
      <c r="E367" t="s">
        <v>2902</v>
      </c>
      <c r="F367">
        <v>989</v>
      </c>
      <c r="G367" t="s">
        <v>857</v>
      </c>
      <c r="H367" t="s">
        <v>1301</v>
      </c>
      <c r="I367" t="s">
        <v>1745</v>
      </c>
      <c r="J367" t="s">
        <v>3262</v>
      </c>
      <c r="K367" t="s">
        <v>10</v>
      </c>
    </row>
    <row r="368" spans="1:11" x14ac:dyDescent="0.35">
      <c r="A368">
        <v>366</v>
      </c>
      <c r="B368" t="s">
        <v>415</v>
      </c>
      <c r="C368" t="s">
        <v>2079</v>
      </c>
      <c r="D368" t="s">
        <v>2629</v>
      </c>
      <c r="E368" t="s">
        <v>2903</v>
      </c>
      <c r="F368">
        <v>6190</v>
      </c>
      <c r="G368" t="s">
        <v>858</v>
      </c>
      <c r="H368" t="s">
        <v>1302</v>
      </c>
      <c r="I368" t="s">
        <v>1746</v>
      </c>
      <c r="J368" t="s">
        <v>3263</v>
      </c>
      <c r="K368" t="s">
        <v>8</v>
      </c>
    </row>
    <row r="369" spans="1:11" x14ac:dyDescent="0.35">
      <c r="A369">
        <v>367</v>
      </c>
      <c r="B369" t="s">
        <v>416</v>
      </c>
      <c r="C369" t="s">
        <v>2081</v>
      </c>
      <c r="D369" t="s">
        <v>2630</v>
      </c>
      <c r="E369" t="s">
        <v>2904</v>
      </c>
      <c r="F369">
        <v>195</v>
      </c>
      <c r="G369" t="s">
        <v>859</v>
      </c>
      <c r="H369" t="s">
        <v>1303</v>
      </c>
      <c r="I369" t="s">
        <v>1747</v>
      </c>
      <c r="J369" t="s">
        <v>7</v>
      </c>
      <c r="K369" t="s">
        <v>8</v>
      </c>
    </row>
    <row r="370" spans="1:11" x14ac:dyDescent="0.35">
      <c r="A370">
        <v>368</v>
      </c>
      <c r="B370" t="s">
        <v>417</v>
      </c>
      <c r="C370" t="s">
        <v>2083</v>
      </c>
      <c r="D370" t="s">
        <v>2631</v>
      </c>
      <c r="E370" t="s">
        <v>2905</v>
      </c>
      <c r="F370">
        <v>959</v>
      </c>
      <c r="G370" t="s">
        <v>860</v>
      </c>
      <c r="H370" t="s">
        <v>1304</v>
      </c>
      <c r="I370" t="s">
        <v>1748</v>
      </c>
      <c r="J370" t="s">
        <v>3264</v>
      </c>
      <c r="K370" t="s">
        <v>7</v>
      </c>
    </row>
    <row r="371" spans="1:11" x14ac:dyDescent="0.35">
      <c r="A371">
        <v>369</v>
      </c>
      <c r="B371" t="s">
        <v>418</v>
      </c>
      <c r="C371" t="s">
        <v>2085</v>
      </c>
      <c r="D371" t="s">
        <v>2632</v>
      </c>
      <c r="E371" t="s">
        <v>2906</v>
      </c>
      <c r="F371" t="s">
        <v>1925</v>
      </c>
      <c r="G371" t="s">
        <v>861</v>
      </c>
      <c r="H371" t="s">
        <v>1305</v>
      </c>
      <c r="I371" t="s">
        <v>1749</v>
      </c>
      <c r="J371" t="s">
        <v>3265</v>
      </c>
      <c r="K371" t="s">
        <v>8</v>
      </c>
    </row>
    <row r="372" spans="1:11" x14ac:dyDescent="0.35">
      <c r="A372">
        <v>370</v>
      </c>
      <c r="B372" t="s">
        <v>419</v>
      </c>
      <c r="C372" t="s">
        <v>2087</v>
      </c>
      <c r="D372" t="s">
        <v>2633</v>
      </c>
      <c r="E372" t="s">
        <v>2907</v>
      </c>
      <c r="F372" t="s">
        <v>1956</v>
      </c>
      <c r="G372" t="s">
        <v>862</v>
      </c>
      <c r="H372" t="s">
        <v>1306</v>
      </c>
      <c r="I372" t="s">
        <v>1750</v>
      </c>
      <c r="J372" t="s">
        <v>3266</v>
      </c>
      <c r="K372" t="s">
        <v>8</v>
      </c>
    </row>
    <row r="373" spans="1:11" x14ac:dyDescent="0.35">
      <c r="A373">
        <v>371</v>
      </c>
      <c r="B373" t="s">
        <v>420</v>
      </c>
      <c r="C373" t="s">
        <v>2089</v>
      </c>
      <c r="D373" t="s">
        <v>2634</v>
      </c>
      <c r="E373" t="s">
        <v>2908</v>
      </c>
      <c r="F373" t="s">
        <v>1982</v>
      </c>
      <c r="G373" t="s">
        <v>863</v>
      </c>
      <c r="H373" t="s">
        <v>1307</v>
      </c>
      <c r="I373" t="s">
        <v>1751</v>
      </c>
      <c r="J373" t="s">
        <v>3267</v>
      </c>
      <c r="K373" t="s">
        <v>7</v>
      </c>
    </row>
    <row r="374" spans="1:11" x14ac:dyDescent="0.35">
      <c r="A374">
        <v>372</v>
      </c>
      <c r="B374" t="s">
        <v>421</v>
      </c>
      <c r="C374" t="s">
        <v>2091</v>
      </c>
      <c r="D374" t="s">
        <v>2635</v>
      </c>
      <c r="E374" t="s">
        <v>2909</v>
      </c>
      <c r="F374" t="s">
        <v>1928</v>
      </c>
      <c r="G374" t="s">
        <v>864</v>
      </c>
      <c r="H374" t="s">
        <v>1308</v>
      </c>
      <c r="I374" t="s">
        <v>1752</v>
      </c>
      <c r="J374" t="s">
        <v>3268</v>
      </c>
      <c r="K374" t="s">
        <v>8</v>
      </c>
    </row>
    <row r="375" spans="1:11" x14ac:dyDescent="0.35">
      <c r="A375">
        <v>373</v>
      </c>
      <c r="B375" t="s">
        <v>422</v>
      </c>
      <c r="C375" t="s">
        <v>2093</v>
      </c>
      <c r="D375" t="s">
        <v>2636</v>
      </c>
      <c r="E375" t="s">
        <v>2910</v>
      </c>
      <c r="F375">
        <v>785</v>
      </c>
      <c r="G375" t="s">
        <v>865</v>
      </c>
      <c r="H375" t="s">
        <v>1309</v>
      </c>
      <c r="I375" t="s">
        <v>1753</v>
      </c>
      <c r="J375" t="s">
        <v>7</v>
      </c>
      <c r="K375" t="s">
        <v>7</v>
      </c>
    </row>
    <row r="376" spans="1:11" x14ac:dyDescent="0.35">
      <c r="A376">
        <v>374</v>
      </c>
      <c r="B376" t="s">
        <v>423</v>
      </c>
      <c r="C376" t="s">
        <v>2095</v>
      </c>
      <c r="D376" t="s">
        <v>2206</v>
      </c>
      <c r="E376" t="s">
        <v>2911</v>
      </c>
      <c r="F376" t="s">
        <v>1833</v>
      </c>
      <c r="G376" t="s">
        <v>866</v>
      </c>
      <c r="H376" t="s">
        <v>1310</v>
      </c>
      <c r="I376" t="s">
        <v>1754</v>
      </c>
      <c r="J376" t="s">
        <v>3269</v>
      </c>
      <c r="K376" t="s">
        <v>8</v>
      </c>
    </row>
    <row r="377" spans="1:11" x14ac:dyDescent="0.35">
      <c r="A377">
        <v>375</v>
      </c>
      <c r="B377" t="s">
        <v>424</v>
      </c>
      <c r="C377" t="s">
        <v>2097</v>
      </c>
      <c r="D377" t="s">
        <v>2208</v>
      </c>
      <c r="E377" t="s">
        <v>2912</v>
      </c>
      <c r="F377">
        <v>782</v>
      </c>
      <c r="G377" t="s">
        <v>867</v>
      </c>
      <c r="H377" t="s">
        <v>1311</v>
      </c>
      <c r="I377" t="s">
        <v>1755</v>
      </c>
      <c r="J377" t="s">
        <v>7</v>
      </c>
      <c r="K377" t="s">
        <v>7</v>
      </c>
    </row>
    <row r="378" spans="1:11" x14ac:dyDescent="0.35">
      <c r="A378">
        <v>376</v>
      </c>
      <c r="B378" t="s">
        <v>425</v>
      </c>
      <c r="C378" t="s">
        <v>2099</v>
      </c>
      <c r="D378" t="s">
        <v>2210</v>
      </c>
      <c r="E378" t="s">
        <v>2913</v>
      </c>
      <c r="F378">
        <v>6190</v>
      </c>
      <c r="G378" t="s">
        <v>868</v>
      </c>
      <c r="H378" t="s">
        <v>1312</v>
      </c>
      <c r="I378" t="s">
        <v>1756</v>
      </c>
      <c r="J378" t="s">
        <v>3270</v>
      </c>
      <c r="K378" t="s">
        <v>10</v>
      </c>
    </row>
    <row r="379" spans="1:11" x14ac:dyDescent="0.35">
      <c r="A379">
        <v>377</v>
      </c>
      <c r="B379" t="s">
        <v>426</v>
      </c>
      <c r="C379" t="s">
        <v>2101</v>
      </c>
      <c r="D379" t="s">
        <v>2212</v>
      </c>
      <c r="E379" t="s">
        <v>2914</v>
      </c>
      <c r="F379" t="s">
        <v>1983</v>
      </c>
      <c r="G379" t="s">
        <v>869</v>
      </c>
      <c r="H379" t="s">
        <v>1313</v>
      </c>
      <c r="I379" t="s">
        <v>1757</v>
      </c>
      <c r="J379" t="s">
        <v>3271</v>
      </c>
      <c r="K379" t="s">
        <v>8</v>
      </c>
    </row>
    <row r="380" spans="1:11" x14ac:dyDescent="0.35">
      <c r="A380">
        <v>378</v>
      </c>
      <c r="B380" t="s">
        <v>427</v>
      </c>
      <c r="C380" t="s">
        <v>2103</v>
      </c>
      <c r="D380" t="s">
        <v>2214</v>
      </c>
      <c r="E380" t="s">
        <v>2915</v>
      </c>
      <c r="F380" t="s">
        <v>1984</v>
      </c>
      <c r="G380" t="s">
        <v>870</v>
      </c>
      <c r="H380" t="s">
        <v>1314</v>
      </c>
      <c r="I380" t="s">
        <v>1758</v>
      </c>
      <c r="J380" t="s">
        <v>3272</v>
      </c>
      <c r="K380" t="s">
        <v>8</v>
      </c>
    </row>
    <row r="381" spans="1:11" x14ac:dyDescent="0.35">
      <c r="A381">
        <v>379</v>
      </c>
      <c r="B381" t="s">
        <v>428</v>
      </c>
      <c r="C381" t="s">
        <v>2089</v>
      </c>
      <c r="D381" t="s">
        <v>2216</v>
      </c>
      <c r="E381" t="s">
        <v>2916</v>
      </c>
      <c r="F381" t="s">
        <v>1985</v>
      </c>
      <c r="G381" t="s">
        <v>871</v>
      </c>
      <c r="H381" t="s">
        <v>1315</v>
      </c>
      <c r="I381" t="s">
        <v>1759</v>
      </c>
      <c r="J381" t="s">
        <v>7</v>
      </c>
      <c r="K381" t="s">
        <v>8</v>
      </c>
    </row>
    <row r="382" spans="1:11" x14ac:dyDescent="0.35">
      <c r="A382">
        <v>380</v>
      </c>
      <c r="B382" t="s">
        <v>429</v>
      </c>
      <c r="C382" t="s">
        <v>2106</v>
      </c>
      <c r="D382" t="s">
        <v>2218</v>
      </c>
      <c r="E382" t="s">
        <v>2917</v>
      </c>
      <c r="F382" t="s">
        <v>1986</v>
      </c>
      <c r="G382" t="s">
        <v>872</v>
      </c>
      <c r="H382" t="s">
        <v>1316</v>
      </c>
      <c r="I382" t="s">
        <v>1760</v>
      </c>
      <c r="J382" t="s">
        <v>3273</v>
      </c>
      <c r="K382" t="s">
        <v>9</v>
      </c>
    </row>
    <row r="383" spans="1:11" x14ac:dyDescent="0.35">
      <c r="A383">
        <v>381</v>
      </c>
      <c r="B383" t="s">
        <v>430</v>
      </c>
      <c r="C383" t="s">
        <v>2108</v>
      </c>
      <c r="D383" t="s">
        <v>2220</v>
      </c>
      <c r="E383" t="s">
        <v>2918</v>
      </c>
      <c r="F383" t="s">
        <v>1987</v>
      </c>
      <c r="G383" t="s">
        <v>873</v>
      </c>
      <c r="H383" t="s">
        <v>1317</v>
      </c>
      <c r="I383" t="s">
        <v>1761</v>
      </c>
      <c r="J383" t="s">
        <v>7</v>
      </c>
      <c r="K383" t="s">
        <v>7</v>
      </c>
    </row>
    <row r="384" spans="1:11" x14ac:dyDescent="0.35">
      <c r="A384">
        <v>382</v>
      </c>
      <c r="B384" t="s">
        <v>431</v>
      </c>
      <c r="C384" t="s">
        <v>2110</v>
      </c>
      <c r="D384" t="s">
        <v>2222</v>
      </c>
      <c r="E384" t="s">
        <v>3026</v>
      </c>
      <c r="F384">
        <v>5297</v>
      </c>
      <c r="G384" t="s">
        <v>874</v>
      </c>
      <c r="H384" t="s">
        <v>1318</v>
      </c>
      <c r="I384" t="s">
        <v>1762</v>
      </c>
      <c r="J384" t="s">
        <v>3274</v>
      </c>
      <c r="K384" t="s">
        <v>8</v>
      </c>
    </row>
    <row r="385" spans="1:11" x14ac:dyDescent="0.35">
      <c r="A385">
        <v>383</v>
      </c>
      <c r="B385" t="s">
        <v>432</v>
      </c>
      <c r="C385" t="s">
        <v>2112</v>
      </c>
      <c r="D385" t="s">
        <v>2224</v>
      </c>
      <c r="E385" t="s">
        <v>2919</v>
      </c>
      <c r="F385" t="s">
        <v>1912</v>
      </c>
      <c r="G385" t="s">
        <v>875</v>
      </c>
      <c r="H385" t="s">
        <v>1319</v>
      </c>
      <c r="I385" t="s">
        <v>1763</v>
      </c>
      <c r="J385" t="s">
        <v>3275</v>
      </c>
      <c r="K385" t="s">
        <v>8</v>
      </c>
    </row>
    <row r="386" spans="1:11" x14ac:dyDescent="0.35">
      <c r="A386">
        <v>384</v>
      </c>
      <c r="B386" t="s">
        <v>433</v>
      </c>
      <c r="C386" t="s">
        <v>2113</v>
      </c>
      <c r="D386" t="s">
        <v>2226</v>
      </c>
      <c r="E386" t="s">
        <v>2920</v>
      </c>
      <c r="F386" t="s">
        <v>1854</v>
      </c>
      <c r="G386" t="s">
        <v>876</v>
      </c>
      <c r="H386" t="s">
        <v>1320</v>
      </c>
      <c r="I386" t="s">
        <v>1764</v>
      </c>
      <c r="J386" t="s">
        <v>3276</v>
      </c>
      <c r="K386" t="s">
        <v>8</v>
      </c>
    </row>
    <row r="387" spans="1:11" x14ac:dyDescent="0.35">
      <c r="A387">
        <v>385</v>
      </c>
      <c r="B387" t="s">
        <v>434</v>
      </c>
      <c r="C387" t="s">
        <v>2115</v>
      </c>
      <c r="D387" t="s">
        <v>2228</v>
      </c>
      <c r="E387" t="s">
        <v>2921</v>
      </c>
      <c r="F387" t="s">
        <v>1897</v>
      </c>
      <c r="G387" t="s">
        <v>877</v>
      </c>
      <c r="H387" t="s">
        <v>1321</v>
      </c>
      <c r="I387" t="s">
        <v>1765</v>
      </c>
      <c r="J387" t="s">
        <v>3277</v>
      </c>
      <c r="K387" t="s">
        <v>8</v>
      </c>
    </row>
    <row r="388" spans="1:11" x14ac:dyDescent="0.35">
      <c r="A388">
        <v>386</v>
      </c>
      <c r="B388" t="s">
        <v>435</v>
      </c>
      <c r="C388" t="s">
        <v>2117</v>
      </c>
      <c r="D388" t="s">
        <v>2230</v>
      </c>
      <c r="E388" t="s">
        <v>2922</v>
      </c>
      <c r="F388">
        <v>789</v>
      </c>
      <c r="G388" t="s">
        <v>878</v>
      </c>
      <c r="H388" t="s">
        <v>1322</v>
      </c>
      <c r="I388" t="s">
        <v>1766</v>
      </c>
      <c r="J388" t="s">
        <v>7</v>
      </c>
      <c r="K388" t="s">
        <v>7</v>
      </c>
    </row>
    <row r="389" spans="1:11" x14ac:dyDescent="0.35">
      <c r="A389">
        <v>387</v>
      </c>
      <c r="B389" t="s">
        <v>436</v>
      </c>
      <c r="C389" t="s">
        <v>2119</v>
      </c>
      <c r="D389" t="s">
        <v>2232</v>
      </c>
      <c r="E389" t="s">
        <v>2923</v>
      </c>
      <c r="F389">
        <v>5970</v>
      </c>
      <c r="G389" t="s">
        <v>879</v>
      </c>
      <c r="H389" t="s">
        <v>1323</v>
      </c>
      <c r="I389" t="s">
        <v>1767</v>
      </c>
      <c r="J389" t="s">
        <v>3278</v>
      </c>
      <c r="K389" t="s">
        <v>10</v>
      </c>
    </row>
    <row r="390" spans="1:11" x14ac:dyDescent="0.35">
      <c r="A390">
        <v>388</v>
      </c>
      <c r="B390" t="s">
        <v>437</v>
      </c>
      <c r="C390" t="s">
        <v>2121</v>
      </c>
      <c r="D390" t="s">
        <v>2234</v>
      </c>
      <c r="E390" t="s">
        <v>2924</v>
      </c>
      <c r="F390" t="s">
        <v>1851</v>
      </c>
      <c r="G390" t="s">
        <v>880</v>
      </c>
      <c r="H390" t="s">
        <v>1324</v>
      </c>
      <c r="I390" t="s">
        <v>1768</v>
      </c>
      <c r="J390" t="s">
        <v>3279</v>
      </c>
      <c r="K390" t="s">
        <v>8</v>
      </c>
    </row>
    <row r="391" spans="1:11" x14ac:dyDescent="0.35">
      <c r="A391">
        <v>389</v>
      </c>
      <c r="B391" t="s">
        <v>438</v>
      </c>
      <c r="C391" t="s">
        <v>2123</v>
      </c>
      <c r="D391" t="s">
        <v>2236</v>
      </c>
      <c r="E391" t="s">
        <v>3027</v>
      </c>
      <c r="F391">
        <v>1689</v>
      </c>
      <c r="G391" t="s">
        <v>881</v>
      </c>
      <c r="H391" t="s">
        <v>1325</v>
      </c>
      <c r="I391" t="s">
        <v>1769</v>
      </c>
      <c r="J391" t="s">
        <v>7</v>
      </c>
      <c r="K391" t="s">
        <v>7</v>
      </c>
    </row>
    <row r="392" spans="1:11" x14ac:dyDescent="0.35">
      <c r="A392">
        <v>390</v>
      </c>
      <c r="B392" t="s">
        <v>439</v>
      </c>
      <c r="C392" t="s">
        <v>2125</v>
      </c>
      <c r="D392" t="s">
        <v>2238</v>
      </c>
      <c r="E392" t="s">
        <v>2925</v>
      </c>
      <c r="F392" t="s">
        <v>1835</v>
      </c>
      <c r="G392" t="s">
        <v>882</v>
      </c>
      <c r="H392" t="s">
        <v>1326</v>
      </c>
      <c r="I392" t="s">
        <v>1770</v>
      </c>
      <c r="J392" t="s">
        <v>3280</v>
      </c>
      <c r="K392" t="s">
        <v>8</v>
      </c>
    </row>
    <row r="393" spans="1:11" x14ac:dyDescent="0.35">
      <c r="A393">
        <v>391</v>
      </c>
      <c r="B393" t="s">
        <v>440</v>
      </c>
      <c r="C393" t="s">
        <v>2127</v>
      </c>
      <c r="D393" t="s">
        <v>2240</v>
      </c>
      <c r="E393" t="s">
        <v>2926</v>
      </c>
      <c r="F393">
        <v>7995</v>
      </c>
      <c r="G393" t="s">
        <v>883</v>
      </c>
      <c r="H393" t="s">
        <v>1327</v>
      </c>
      <c r="I393" t="s">
        <v>1771</v>
      </c>
      <c r="J393" t="s">
        <v>3281</v>
      </c>
      <c r="K393" t="s">
        <v>7</v>
      </c>
    </row>
    <row r="394" spans="1:11" x14ac:dyDescent="0.35">
      <c r="A394">
        <v>392</v>
      </c>
      <c r="B394" t="s">
        <v>441</v>
      </c>
      <c r="C394" t="s">
        <v>2089</v>
      </c>
      <c r="D394" t="s">
        <v>2242</v>
      </c>
      <c r="E394" t="s">
        <v>3028</v>
      </c>
      <c r="F394">
        <v>2099</v>
      </c>
      <c r="G394" t="s">
        <v>884</v>
      </c>
      <c r="H394" t="s">
        <v>1328</v>
      </c>
      <c r="I394" t="s">
        <v>1772</v>
      </c>
      <c r="J394" t="s">
        <v>3282</v>
      </c>
      <c r="K394" t="s">
        <v>8</v>
      </c>
    </row>
    <row r="395" spans="1:11" x14ac:dyDescent="0.35">
      <c r="A395">
        <v>393</v>
      </c>
      <c r="B395" t="s">
        <v>442</v>
      </c>
      <c r="C395" t="s">
        <v>2130</v>
      </c>
      <c r="D395" t="s">
        <v>2244</v>
      </c>
      <c r="E395" t="s">
        <v>2927</v>
      </c>
      <c r="F395" t="s">
        <v>1854</v>
      </c>
      <c r="G395" t="s">
        <v>885</v>
      </c>
      <c r="H395" t="s">
        <v>1329</v>
      </c>
      <c r="I395" t="s">
        <v>1773</v>
      </c>
      <c r="J395" t="s">
        <v>3283</v>
      </c>
      <c r="K395" t="s">
        <v>7</v>
      </c>
    </row>
    <row r="396" spans="1:11" x14ac:dyDescent="0.35">
      <c r="A396">
        <v>394</v>
      </c>
      <c r="B396" t="s">
        <v>443</v>
      </c>
      <c r="C396" t="s">
        <v>2132</v>
      </c>
      <c r="D396" t="s">
        <v>2246</v>
      </c>
      <c r="E396" t="s">
        <v>3029</v>
      </c>
      <c r="F396" t="s">
        <v>1857</v>
      </c>
      <c r="G396" t="s">
        <v>886</v>
      </c>
      <c r="H396" t="s">
        <v>1330</v>
      </c>
      <c r="I396" t="s">
        <v>1774</v>
      </c>
      <c r="J396" t="s">
        <v>3284</v>
      </c>
      <c r="K396" t="s">
        <v>7</v>
      </c>
    </row>
    <row r="397" spans="1:11" x14ac:dyDescent="0.35">
      <c r="A397">
        <v>395</v>
      </c>
      <c r="B397" t="s">
        <v>444</v>
      </c>
      <c r="C397" t="s">
        <v>2134</v>
      </c>
      <c r="D397" t="s">
        <v>2248</v>
      </c>
      <c r="E397" t="s">
        <v>2928</v>
      </c>
      <c r="F397" t="s">
        <v>1862</v>
      </c>
      <c r="G397" t="s">
        <v>887</v>
      </c>
      <c r="H397" t="s">
        <v>1331</v>
      </c>
      <c r="I397" t="s">
        <v>1775</v>
      </c>
      <c r="J397" t="s">
        <v>3285</v>
      </c>
      <c r="K397" t="s">
        <v>8</v>
      </c>
    </row>
    <row r="398" spans="1:11" x14ac:dyDescent="0.35">
      <c r="A398">
        <v>396</v>
      </c>
      <c r="B398" t="s">
        <v>445</v>
      </c>
      <c r="C398" t="s">
        <v>2136</v>
      </c>
      <c r="D398" t="s">
        <v>2250</v>
      </c>
      <c r="E398" t="s">
        <v>22</v>
      </c>
      <c r="G398" t="s">
        <v>888</v>
      </c>
      <c r="H398" t="s">
        <v>1332</v>
      </c>
      <c r="I398" t="s">
        <v>1776</v>
      </c>
      <c r="J398" t="s">
        <v>3286</v>
      </c>
      <c r="K398" t="s">
        <v>8</v>
      </c>
    </row>
    <row r="399" spans="1:11" x14ac:dyDescent="0.35">
      <c r="A399">
        <v>397</v>
      </c>
      <c r="B399" t="s">
        <v>446</v>
      </c>
      <c r="C399" t="s">
        <v>2137</v>
      </c>
      <c r="D399" t="s">
        <v>2252</v>
      </c>
      <c r="E399" t="s">
        <v>23</v>
      </c>
      <c r="G399" t="s">
        <v>889</v>
      </c>
      <c r="H399" t="s">
        <v>1333</v>
      </c>
      <c r="I399" t="s">
        <v>1777</v>
      </c>
      <c r="J399" t="s">
        <v>3287</v>
      </c>
      <c r="K399" t="s">
        <v>8</v>
      </c>
    </row>
    <row r="400" spans="1:11" x14ac:dyDescent="0.35">
      <c r="A400">
        <v>398</v>
      </c>
      <c r="B400" t="s">
        <v>447</v>
      </c>
      <c r="C400" t="s">
        <v>2139</v>
      </c>
      <c r="D400" t="s">
        <v>2253</v>
      </c>
      <c r="E400" t="s">
        <v>24</v>
      </c>
      <c r="G400" t="s">
        <v>890</v>
      </c>
      <c r="H400" t="s">
        <v>1334</v>
      </c>
      <c r="I400" t="s">
        <v>1778</v>
      </c>
      <c r="J400" t="s">
        <v>3288</v>
      </c>
      <c r="K400" t="s">
        <v>8</v>
      </c>
    </row>
    <row r="401" spans="1:11" x14ac:dyDescent="0.35">
      <c r="A401">
        <v>399</v>
      </c>
      <c r="B401" t="s">
        <v>448</v>
      </c>
      <c r="C401" t="s">
        <v>2141</v>
      </c>
      <c r="D401" t="s">
        <v>2255</v>
      </c>
      <c r="E401" t="s">
        <v>25</v>
      </c>
      <c r="G401" t="s">
        <v>891</v>
      </c>
      <c r="H401" t="s">
        <v>1335</v>
      </c>
      <c r="I401" t="s">
        <v>1779</v>
      </c>
      <c r="J401" t="s">
        <v>3289</v>
      </c>
      <c r="K401" t="s">
        <v>8</v>
      </c>
    </row>
    <row r="402" spans="1:11" x14ac:dyDescent="0.35">
      <c r="A402">
        <v>400</v>
      </c>
      <c r="B402" t="s">
        <v>449</v>
      </c>
      <c r="C402" t="s">
        <v>2143</v>
      </c>
      <c r="D402" t="s">
        <v>2122</v>
      </c>
      <c r="E402" t="s">
        <v>26</v>
      </c>
      <c r="G402" t="s">
        <v>892</v>
      </c>
      <c r="H402" t="s">
        <v>1336</v>
      </c>
      <c r="I402" t="s">
        <v>1780</v>
      </c>
      <c r="J402" t="s">
        <v>3290</v>
      </c>
      <c r="K402" t="s">
        <v>8</v>
      </c>
    </row>
    <row r="403" spans="1:11" x14ac:dyDescent="0.35">
      <c r="A403">
        <v>401</v>
      </c>
      <c r="B403" t="s">
        <v>450</v>
      </c>
      <c r="C403" t="s">
        <v>2145</v>
      </c>
      <c r="D403" t="s">
        <v>2257</v>
      </c>
      <c r="E403" t="s">
        <v>7</v>
      </c>
      <c r="G403" t="s">
        <v>893</v>
      </c>
      <c r="H403" t="s">
        <v>1337</v>
      </c>
      <c r="I403" t="s">
        <v>1781</v>
      </c>
      <c r="J403" t="s">
        <v>7</v>
      </c>
      <c r="K403" t="s">
        <v>8</v>
      </c>
    </row>
    <row r="404" spans="1:11" x14ac:dyDescent="0.35">
      <c r="A404">
        <v>402</v>
      </c>
      <c r="B404" t="s">
        <v>451</v>
      </c>
      <c r="C404" t="s">
        <v>2147</v>
      </c>
      <c r="D404" t="s">
        <v>2090</v>
      </c>
      <c r="E404" t="s">
        <v>27</v>
      </c>
      <c r="G404" t="s">
        <v>894</v>
      </c>
      <c r="H404" t="s">
        <v>1338</v>
      </c>
      <c r="I404" t="s">
        <v>1782</v>
      </c>
      <c r="J404" t="s">
        <v>7</v>
      </c>
      <c r="K404" t="s">
        <v>9</v>
      </c>
    </row>
    <row r="405" spans="1:11" x14ac:dyDescent="0.35">
      <c r="A405">
        <v>403</v>
      </c>
      <c r="B405" t="s">
        <v>452</v>
      </c>
      <c r="C405" t="s">
        <v>2149</v>
      </c>
      <c r="D405" t="s">
        <v>2260</v>
      </c>
      <c r="E405" t="s">
        <v>7</v>
      </c>
      <c r="G405" t="s">
        <v>895</v>
      </c>
      <c r="H405" t="s">
        <v>1339</v>
      </c>
      <c r="I405" t="s">
        <v>1783</v>
      </c>
      <c r="J405" t="s">
        <v>3291</v>
      </c>
      <c r="K405" t="s">
        <v>8</v>
      </c>
    </row>
    <row r="406" spans="1:11" x14ac:dyDescent="0.35">
      <c r="A406">
        <v>404</v>
      </c>
      <c r="B406" t="s">
        <v>453</v>
      </c>
      <c r="C406" t="s">
        <v>2151</v>
      </c>
      <c r="D406" t="s">
        <v>2262</v>
      </c>
      <c r="E406" t="s">
        <v>28</v>
      </c>
      <c r="G406" t="s">
        <v>896</v>
      </c>
      <c r="H406" t="s">
        <v>1340</v>
      </c>
      <c r="I406" t="s">
        <v>1784</v>
      </c>
      <c r="J406" t="s">
        <v>7</v>
      </c>
      <c r="K406" t="s">
        <v>7</v>
      </c>
    </row>
    <row r="407" spans="1:11" x14ac:dyDescent="0.35">
      <c r="A407">
        <v>405</v>
      </c>
      <c r="B407" t="s">
        <v>454</v>
      </c>
      <c r="C407" t="s">
        <v>2153</v>
      </c>
      <c r="D407" t="s">
        <v>2264</v>
      </c>
      <c r="E407" t="s">
        <v>29</v>
      </c>
      <c r="G407" t="s">
        <v>897</v>
      </c>
      <c r="H407" t="s">
        <v>1341</v>
      </c>
      <c r="I407" t="s">
        <v>1785</v>
      </c>
      <c r="J407" t="s">
        <v>7</v>
      </c>
      <c r="K407" t="s">
        <v>8</v>
      </c>
    </row>
    <row r="408" spans="1:11" x14ac:dyDescent="0.35">
      <c r="A408">
        <v>406</v>
      </c>
      <c r="B408" t="s">
        <v>455</v>
      </c>
      <c r="C408" t="s">
        <v>2155</v>
      </c>
      <c r="D408" t="s">
        <v>2266</v>
      </c>
      <c r="E408" t="s">
        <v>30</v>
      </c>
      <c r="G408" t="s">
        <v>898</v>
      </c>
      <c r="H408" t="s">
        <v>1342</v>
      </c>
      <c r="I408" t="s">
        <v>1786</v>
      </c>
      <c r="J408" t="s">
        <v>3292</v>
      </c>
      <c r="K408" t="s">
        <v>8</v>
      </c>
    </row>
    <row r="409" spans="1:11" x14ac:dyDescent="0.35">
      <c r="A409">
        <v>407</v>
      </c>
      <c r="B409" t="s">
        <v>456</v>
      </c>
      <c r="C409" t="s">
        <v>2157</v>
      </c>
      <c r="D409" t="s">
        <v>2268</v>
      </c>
      <c r="E409" t="s">
        <v>31</v>
      </c>
      <c r="G409" t="s">
        <v>899</v>
      </c>
      <c r="H409" t="s">
        <v>1343</v>
      </c>
      <c r="I409" t="s">
        <v>1787</v>
      </c>
      <c r="J409" t="s">
        <v>3293</v>
      </c>
      <c r="K409" t="s">
        <v>8</v>
      </c>
    </row>
    <row r="410" spans="1:11" x14ac:dyDescent="0.35">
      <c r="A410">
        <v>408</v>
      </c>
      <c r="B410" t="s">
        <v>457</v>
      </c>
      <c r="C410" t="s">
        <v>2159</v>
      </c>
      <c r="D410" t="s">
        <v>2270</v>
      </c>
      <c r="E410" t="s">
        <v>32</v>
      </c>
      <c r="G410" t="s">
        <v>900</v>
      </c>
      <c r="H410" t="s">
        <v>1344</v>
      </c>
      <c r="I410" t="s">
        <v>1788</v>
      </c>
      <c r="J410" t="s">
        <v>3294</v>
      </c>
      <c r="K410" t="s">
        <v>8</v>
      </c>
    </row>
    <row r="411" spans="1:11" x14ac:dyDescent="0.35">
      <c r="A411">
        <v>409</v>
      </c>
      <c r="B411" t="s">
        <v>458</v>
      </c>
      <c r="C411" t="s">
        <v>2161</v>
      </c>
      <c r="D411" t="s">
        <v>2272</v>
      </c>
      <c r="E411" t="s">
        <v>33</v>
      </c>
      <c r="G411" t="s">
        <v>901</v>
      </c>
      <c r="H411" t="s">
        <v>1345</v>
      </c>
      <c r="I411" t="s">
        <v>1789</v>
      </c>
      <c r="J411" t="s">
        <v>3295</v>
      </c>
      <c r="K411" t="s">
        <v>7</v>
      </c>
    </row>
    <row r="412" spans="1:11" x14ac:dyDescent="0.35">
      <c r="A412">
        <v>410</v>
      </c>
      <c r="B412" t="s">
        <v>459</v>
      </c>
      <c r="C412" t="s">
        <v>2163</v>
      </c>
      <c r="D412" t="s">
        <v>2274</v>
      </c>
      <c r="E412" t="s">
        <v>34</v>
      </c>
      <c r="G412" t="s">
        <v>902</v>
      </c>
      <c r="H412" t="s">
        <v>1346</v>
      </c>
      <c r="I412" t="s">
        <v>1790</v>
      </c>
      <c r="J412" t="s">
        <v>3296</v>
      </c>
      <c r="K412" t="s">
        <v>8</v>
      </c>
    </row>
    <row r="413" spans="1:11" x14ac:dyDescent="0.35">
      <c r="A413">
        <v>411</v>
      </c>
      <c r="B413" t="s">
        <v>460</v>
      </c>
      <c r="C413" t="s">
        <v>2165</v>
      </c>
      <c r="D413" t="s">
        <v>2276</v>
      </c>
      <c r="E413" t="s">
        <v>35</v>
      </c>
      <c r="G413" t="s">
        <v>903</v>
      </c>
      <c r="H413" t="s">
        <v>1347</v>
      </c>
      <c r="I413" t="s">
        <v>1791</v>
      </c>
      <c r="J413" t="s">
        <v>3297</v>
      </c>
      <c r="K413" t="s">
        <v>8</v>
      </c>
    </row>
    <row r="414" spans="1:11" x14ac:dyDescent="0.35">
      <c r="A414">
        <v>412</v>
      </c>
      <c r="B414" t="s">
        <v>461</v>
      </c>
      <c r="C414" t="s">
        <v>2167</v>
      </c>
      <c r="D414" t="s">
        <v>2278</v>
      </c>
      <c r="E414" t="s">
        <v>36</v>
      </c>
      <c r="G414" t="s">
        <v>904</v>
      </c>
      <c r="H414" t="s">
        <v>1348</v>
      </c>
      <c r="I414" t="s">
        <v>1792</v>
      </c>
      <c r="J414" t="s">
        <v>7</v>
      </c>
      <c r="K414" t="s">
        <v>10</v>
      </c>
    </row>
    <row r="415" spans="1:11" x14ac:dyDescent="0.35">
      <c r="A415">
        <v>413</v>
      </c>
      <c r="B415" t="s">
        <v>462</v>
      </c>
      <c r="C415" t="s">
        <v>2169</v>
      </c>
      <c r="D415" t="s">
        <v>2280</v>
      </c>
      <c r="E415" t="s">
        <v>37</v>
      </c>
      <c r="G415" t="s">
        <v>905</v>
      </c>
      <c r="H415" t="s">
        <v>1349</v>
      </c>
      <c r="I415" t="s">
        <v>1793</v>
      </c>
      <c r="J415" t="s">
        <v>3298</v>
      </c>
      <c r="K415" t="s">
        <v>10</v>
      </c>
    </row>
    <row r="416" spans="1:11" x14ac:dyDescent="0.35">
      <c r="A416">
        <v>414</v>
      </c>
      <c r="B416" t="s">
        <v>463</v>
      </c>
      <c r="C416" t="s">
        <v>2171</v>
      </c>
      <c r="D416" t="s">
        <v>2282</v>
      </c>
      <c r="E416" t="s">
        <v>7</v>
      </c>
      <c r="G416" t="s">
        <v>906</v>
      </c>
      <c r="H416" t="s">
        <v>1350</v>
      </c>
      <c r="I416" t="s">
        <v>1794</v>
      </c>
      <c r="J416" t="s">
        <v>7</v>
      </c>
      <c r="K416" t="s">
        <v>8</v>
      </c>
    </row>
    <row r="417" spans="1:11" x14ac:dyDescent="0.35">
      <c r="A417">
        <v>415</v>
      </c>
      <c r="B417" t="s">
        <v>464</v>
      </c>
      <c r="C417" t="s">
        <v>2173</v>
      </c>
      <c r="D417" t="s">
        <v>2284</v>
      </c>
      <c r="E417" t="s">
        <v>38</v>
      </c>
      <c r="G417" t="s">
        <v>907</v>
      </c>
      <c r="H417" t="s">
        <v>1351</v>
      </c>
      <c r="I417" t="s">
        <v>1795</v>
      </c>
      <c r="J417" t="s">
        <v>3299</v>
      </c>
      <c r="K417" t="s">
        <v>7</v>
      </c>
    </row>
    <row r="418" spans="1:11" x14ac:dyDescent="0.35">
      <c r="A418">
        <v>416</v>
      </c>
      <c r="B418" t="s">
        <v>465</v>
      </c>
      <c r="C418" t="s">
        <v>2175</v>
      </c>
      <c r="D418" t="s">
        <v>2286</v>
      </c>
      <c r="E418" t="s">
        <v>16</v>
      </c>
      <c r="G418" t="s">
        <v>908</v>
      </c>
      <c r="H418" t="s">
        <v>1352</v>
      </c>
      <c r="I418" t="s">
        <v>1796</v>
      </c>
      <c r="J418" t="s">
        <v>3300</v>
      </c>
      <c r="K418" t="s">
        <v>8</v>
      </c>
    </row>
    <row r="419" spans="1:11" x14ac:dyDescent="0.35">
      <c r="A419">
        <v>417</v>
      </c>
      <c r="B419" t="s">
        <v>466</v>
      </c>
      <c r="C419" t="s">
        <v>2177</v>
      </c>
      <c r="D419" t="s">
        <v>2288</v>
      </c>
      <c r="E419" t="s">
        <v>27</v>
      </c>
      <c r="G419" t="s">
        <v>909</v>
      </c>
      <c r="H419" t="s">
        <v>1353</v>
      </c>
      <c r="I419" t="s">
        <v>1797</v>
      </c>
      <c r="J419" t="s">
        <v>7</v>
      </c>
      <c r="K419" t="s">
        <v>9</v>
      </c>
    </row>
    <row r="420" spans="1:11" x14ac:dyDescent="0.35">
      <c r="A420">
        <v>418</v>
      </c>
      <c r="B420" t="s">
        <v>467</v>
      </c>
      <c r="C420" t="s">
        <v>2179</v>
      </c>
      <c r="D420" t="s">
        <v>2290</v>
      </c>
      <c r="E420" t="s">
        <v>15</v>
      </c>
      <c r="G420" t="s">
        <v>910</v>
      </c>
      <c r="H420" t="s">
        <v>1354</v>
      </c>
      <c r="I420" t="s">
        <v>1798</v>
      </c>
      <c r="J420" t="s">
        <v>7</v>
      </c>
      <c r="K420" t="s">
        <v>8</v>
      </c>
    </row>
    <row r="421" spans="1:11" x14ac:dyDescent="0.35">
      <c r="A421">
        <v>419</v>
      </c>
      <c r="B421" t="s">
        <v>468</v>
      </c>
      <c r="C421" t="s">
        <v>2181</v>
      </c>
      <c r="D421" t="s">
        <v>2292</v>
      </c>
      <c r="E421" t="s">
        <v>7</v>
      </c>
      <c r="G421" t="s">
        <v>911</v>
      </c>
      <c r="H421" t="s">
        <v>1355</v>
      </c>
      <c r="I421" t="s">
        <v>1799</v>
      </c>
      <c r="J421" t="s">
        <v>7</v>
      </c>
      <c r="K421" t="s">
        <v>7</v>
      </c>
    </row>
    <row r="422" spans="1:11" x14ac:dyDescent="0.35">
      <c r="A422">
        <v>420</v>
      </c>
      <c r="B422" t="s">
        <v>469</v>
      </c>
      <c r="C422" t="s">
        <v>2183</v>
      </c>
      <c r="D422" t="s">
        <v>2294</v>
      </c>
      <c r="E422" t="s">
        <v>39</v>
      </c>
      <c r="G422" t="s">
        <v>912</v>
      </c>
      <c r="H422" t="s">
        <v>1356</v>
      </c>
      <c r="I422" t="s">
        <v>1800</v>
      </c>
      <c r="J422" t="s">
        <v>7</v>
      </c>
      <c r="K422" t="s">
        <v>7</v>
      </c>
    </row>
    <row r="423" spans="1:11" x14ac:dyDescent="0.35">
      <c r="A423">
        <v>421</v>
      </c>
      <c r="B423" t="s">
        <v>470</v>
      </c>
      <c r="C423" t="s">
        <v>2185</v>
      </c>
      <c r="D423" t="s">
        <v>2296</v>
      </c>
      <c r="E423" t="s">
        <v>40</v>
      </c>
      <c r="G423" t="s">
        <v>913</v>
      </c>
      <c r="H423" t="s">
        <v>1357</v>
      </c>
      <c r="I423" t="s">
        <v>1801</v>
      </c>
      <c r="J423" t="s">
        <v>3301</v>
      </c>
      <c r="K423" t="s">
        <v>8</v>
      </c>
    </row>
    <row r="424" spans="1:11" x14ac:dyDescent="0.35">
      <c r="A424">
        <v>422</v>
      </c>
      <c r="B424" t="s">
        <v>471</v>
      </c>
      <c r="C424" t="s">
        <v>2187</v>
      </c>
      <c r="D424" t="s">
        <v>2297</v>
      </c>
      <c r="E424" t="s">
        <v>41</v>
      </c>
      <c r="G424" t="s">
        <v>914</v>
      </c>
      <c r="H424" t="s">
        <v>1358</v>
      </c>
      <c r="I424" t="s">
        <v>1802</v>
      </c>
      <c r="J424" t="s">
        <v>7</v>
      </c>
      <c r="K424" t="s">
        <v>8</v>
      </c>
    </row>
    <row r="425" spans="1:11" x14ac:dyDescent="0.35">
      <c r="A425">
        <v>423</v>
      </c>
      <c r="B425" t="s">
        <v>472</v>
      </c>
      <c r="C425" t="s">
        <v>2189</v>
      </c>
      <c r="D425" t="s">
        <v>2299</v>
      </c>
      <c r="E425" t="s">
        <v>42</v>
      </c>
      <c r="G425" t="s">
        <v>915</v>
      </c>
      <c r="H425" t="s">
        <v>1359</v>
      </c>
      <c r="I425" t="s">
        <v>1803</v>
      </c>
      <c r="J425" t="s">
        <v>3302</v>
      </c>
      <c r="K425" t="s">
        <v>7</v>
      </c>
    </row>
    <row r="426" spans="1:11" x14ac:dyDescent="0.35">
      <c r="A426">
        <v>424</v>
      </c>
      <c r="B426" t="s">
        <v>473</v>
      </c>
      <c r="C426" t="s">
        <v>2191</v>
      </c>
      <c r="D426" t="s">
        <v>2301</v>
      </c>
      <c r="E426" t="s">
        <v>43</v>
      </c>
      <c r="G426" t="s">
        <v>916</v>
      </c>
      <c r="H426" t="s">
        <v>1360</v>
      </c>
      <c r="I426" t="s">
        <v>1804</v>
      </c>
      <c r="J426" t="s">
        <v>3303</v>
      </c>
      <c r="K426" t="s">
        <v>8</v>
      </c>
    </row>
    <row r="427" spans="1:11" x14ac:dyDescent="0.35">
      <c r="A427">
        <v>425</v>
      </c>
      <c r="B427" t="s">
        <v>474</v>
      </c>
      <c r="C427" t="s">
        <v>2193</v>
      </c>
      <c r="D427" t="s">
        <v>2303</v>
      </c>
      <c r="E427" t="s">
        <v>44</v>
      </c>
      <c r="G427" t="s">
        <v>917</v>
      </c>
      <c r="H427" t="s">
        <v>1361</v>
      </c>
      <c r="I427" t="s">
        <v>1805</v>
      </c>
      <c r="J427" t="s">
        <v>3304</v>
      </c>
      <c r="K427" t="s">
        <v>7</v>
      </c>
    </row>
    <row r="428" spans="1:11" x14ac:dyDescent="0.35">
      <c r="A428">
        <v>426</v>
      </c>
      <c r="B428" t="s">
        <v>475</v>
      </c>
      <c r="C428" t="s">
        <v>2195</v>
      </c>
      <c r="D428" t="s">
        <v>2305</v>
      </c>
      <c r="E428" t="s">
        <v>45</v>
      </c>
      <c r="G428" t="s">
        <v>918</v>
      </c>
      <c r="H428" t="s">
        <v>1362</v>
      </c>
      <c r="I428" t="s">
        <v>1806</v>
      </c>
      <c r="J428" t="s">
        <v>7</v>
      </c>
      <c r="K428" t="s">
        <v>8</v>
      </c>
    </row>
    <row r="429" spans="1:11" x14ac:dyDescent="0.35">
      <c r="A429">
        <v>427</v>
      </c>
      <c r="B429" t="s">
        <v>476</v>
      </c>
      <c r="C429" t="s">
        <v>2197</v>
      </c>
      <c r="D429" t="s">
        <v>2307</v>
      </c>
      <c r="E429" t="s">
        <v>46</v>
      </c>
      <c r="G429" t="s">
        <v>919</v>
      </c>
      <c r="H429" t="s">
        <v>1363</v>
      </c>
      <c r="I429" t="s">
        <v>1807</v>
      </c>
      <c r="J429" t="s">
        <v>7</v>
      </c>
      <c r="K429" t="s">
        <v>8</v>
      </c>
    </row>
    <row r="430" spans="1:11" x14ac:dyDescent="0.35">
      <c r="A430">
        <v>428</v>
      </c>
      <c r="B430" t="s">
        <v>477</v>
      </c>
      <c r="C430" t="s">
        <v>2199</v>
      </c>
      <c r="D430" t="s">
        <v>2309</v>
      </c>
      <c r="E430" t="s">
        <v>20</v>
      </c>
      <c r="G430" t="s">
        <v>920</v>
      </c>
      <c r="H430" t="s">
        <v>1364</v>
      </c>
      <c r="I430" t="s">
        <v>1808</v>
      </c>
      <c r="J430" t="s">
        <v>3305</v>
      </c>
      <c r="K430" t="s">
        <v>7</v>
      </c>
    </row>
    <row r="431" spans="1:11" x14ac:dyDescent="0.35">
      <c r="A431">
        <v>429</v>
      </c>
      <c r="B431" t="s">
        <v>478</v>
      </c>
      <c r="C431" t="s">
        <v>2201</v>
      </c>
      <c r="D431" t="s">
        <v>2311</v>
      </c>
      <c r="E431" t="s">
        <v>7</v>
      </c>
      <c r="G431" t="s">
        <v>921</v>
      </c>
      <c r="H431" t="s">
        <v>1365</v>
      </c>
      <c r="I431" t="s">
        <v>1809</v>
      </c>
      <c r="J431" t="s">
        <v>3306</v>
      </c>
      <c r="K431" t="s">
        <v>8</v>
      </c>
    </row>
    <row r="432" spans="1:11" x14ac:dyDescent="0.35">
      <c r="A432">
        <v>430</v>
      </c>
      <c r="B432" t="s">
        <v>479</v>
      </c>
      <c r="C432" t="s">
        <v>2203</v>
      </c>
      <c r="D432" t="s">
        <v>2313</v>
      </c>
      <c r="E432" t="s">
        <v>18</v>
      </c>
      <c r="G432" t="s">
        <v>922</v>
      </c>
      <c r="H432" t="s">
        <v>1366</v>
      </c>
      <c r="I432" t="s">
        <v>1810</v>
      </c>
      <c r="J432" t="s">
        <v>7</v>
      </c>
      <c r="K432" t="s">
        <v>7</v>
      </c>
    </row>
    <row r="433" spans="1:11" x14ac:dyDescent="0.35">
      <c r="A433">
        <v>431</v>
      </c>
      <c r="B433" t="s">
        <v>480</v>
      </c>
      <c r="C433" t="s">
        <v>2205</v>
      </c>
      <c r="D433" t="s">
        <v>2315</v>
      </c>
      <c r="E433" t="s">
        <v>47</v>
      </c>
      <c r="G433" t="s">
        <v>923</v>
      </c>
      <c r="H433" t="s">
        <v>1367</v>
      </c>
      <c r="I433" t="s">
        <v>1811</v>
      </c>
      <c r="J433" t="s">
        <v>7</v>
      </c>
      <c r="K433" t="s">
        <v>8</v>
      </c>
    </row>
    <row r="434" spans="1:11" x14ac:dyDescent="0.35">
      <c r="A434">
        <v>432</v>
      </c>
      <c r="B434" t="s">
        <v>481</v>
      </c>
      <c r="C434" t="s">
        <v>2207</v>
      </c>
      <c r="D434" t="s">
        <v>2316</v>
      </c>
      <c r="E434" t="s">
        <v>48</v>
      </c>
      <c r="G434" t="s">
        <v>924</v>
      </c>
      <c r="H434" t="s">
        <v>1368</v>
      </c>
      <c r="I434" t="s">
        <v>1812</v>
      </c>
      <c r="J434" t="s">
        <v>3307</v>
      </c>
      <c r="K434" t="s">
        <v>10</v>
      </c>
    </row>
    <row r="435" spans="1:11" x14ac:dyDescent="0.35">
      <c r="A435">
        <v>433</v>
      </c>
      <c r="B435" t="s">
        <v>482</v>
      </c>
      <c r="C435" t="s">
        <v>2209</v>
      </c>
      <c r="D435" t="s">
        <v>2318</v>
      </c>
      <c r="E435" t="s">
        <v>17</v>
      </c>
      <c r="G435" t="s">
        <v>925</v>
      </c>
      <c r="H435" t="s">
        <v>1369</v>
      </c>
      <c r="I435" t="s">
        <v>1813</v>
      </c>
      <c r="J435" t="s">
        <v>7</v>
      </c>
      <c r="K435" t="s">
        <v>7</v>
      </c>
    </row>
    <row r="436" spans="1:11" x14ac:dyDescent="0.35">
      <c r="A436">
        <v>434</v>
      </c>
      <c r="B436" t="s">
        <v>483</v>
      </c>
      <c r="C436" t="s">
        <v>2211</v>
      </c>
      <c r="D436" t="s">
        <v>2034</v>
      </c>
      <c r="E436" t="s">
        <v>49</v>
      </c>
      <c r="G436" t="s">
        <v>926</v>
      </c>
      <c r="H436" t="s">
        <v>1370</v>
      </c>
      <c r="I436" t="s">
        <v>1814</v>
      </c>
      <c r="J436" t="s">
        <v>3308</v>
      </c>
      <c r="K436" t="s">
        <v>8</v>
      </c>
    </row>
    <row r="437" spans="1:11" x14ac:dyDescent="0.35">
      <c r="A437">
        <v>435</v>
      </c>
      <c r="B437" t="s">
        <v>484</v>
      </c>
      <c r="C437" t="s">
        <v>2213</v>
      </c>
      <c r="D437" t="s">
        <v>2321</v>
      </c>
      <c r="E437" t="s">
        <v>1990</v>
      </c>
      <c r="G437" t="s">
        <v>927</v>
      </c>
      <c r="H437" t="s">
        <v>1371</v>
      </c>
      <c r="I437" t="s">
        <v>1815</v>
      </c>
      <c r="J437" t="s">
        <v>3309</v>
      </c>
      <c r="K437" t="s">
        <v>8</v>
      </c>
    </row>
    <row r="438" spans="1:11" x14ac:dyDescent="0.35">
      <c r="A438">
        <v>436</v>
      </c>
      <c r="B438" t="s">
        <v>485</v>
      </c>
      <c r="C438" t="s">
        <v>2215</v>
      </c>
      <c r="D438" t="s">
        <v>2323</v>
      </c>
      <c r="E438" t="s">
        <v>1832</v>
      </c>
      <c r="G438" t="s">
        <v>928</v>
      </c>
      <c r="H438" t="s">
        <v>1372</v>
      </c>
      <c r="I438" t="s">
        <v>1816</v>
      </c>
      <c r="J438" t="s">
        <v>7</v>
      </c>
      <c r="K438" t="s">
        <v>7</v>
      </c>
    </row>
    <row r="439" spans="1:11" x14ac:dyDescent="0.35">
      <c r="A439">
        <v>437</v>
      </c>
      <c r="B439" t="s">
        <v>486</v>
      </c>
      <c r="C439" t="s">
        <v>2217</v>
      </c>
      <c r="D439" t="s">
        <v>2325</v>
      </c>
      <c r="E439" t="s">
        <v>1829</v>
      </c>
      <c r="G439" t="s">
        <v>929</v>
      </c>
      <c r="H439" t="s">
        <v>1373</v>
      </c>
      <c r="I439" t="s">
        <v>1817</v>
      </c>
      <c r="J439" t="s">
        <v>7</v>
      </c>
      <c r="K439" t="s">
        <v>8</v>
      </c>
    </row>
    <row r="440" spans="1:11" x14ac:dyDescent="0.35">
      <c r="A440">
        <v>438</v>
      </c>
      <c r="B440" t="s">
        <v>487</v>
      </c>
      <c r="C440" t="s">
        <v>2219</v>
      </c>
      <c r="D440" t="s">
        <v>2327</v>
      </c>
      <c r="E440" t="s">
        <v>1988</v>
      </c>
      <c r="G440" t="s">
        <v>930</v>
      </c>
      <c r="H440" t="s">
        <v>1374</v>
      </c>
      <c r="I440" t="s">
        <v>1818</v>
      </c>
      <c r="J440" t="s">
        <v>3310</v>
      </c>
      <c r="K440" t="s">
        <v>8</v>
      </c>
    </row>
    <row r="441" spans="1:11" x14ac:dyDescent="0.35">
      <c r="A441">
        <v>439</v>
      </c>
      <c r="B441" t="s">
        <v>488</v>
      </c>
      <c r="C441" t="s">
        <v>2221</v>
      </c>
      <c r="D441" t="s">
        <v>2329</v>
      </c>
      <c r="E441" t="s">
        <v>1831</v>
      </c>
      <c r="G441" t="s">
        <v>931</v>
      </c>
      <c r="H441" t="s">
        <v>1375</v>
      </c>
      <c r="I441" t="s">
        <v>1819</v>
      </c>
      <c r="J441" t="s">
        <v>7</v>
      </c>
      <c r="K441" t="s">
        <v>8</v>
      </c>
    </row>
    <row r="442" spans="1:11" x14ac:dyDescent="0.35">
      <c r="A442">
        <v>440</v>
      </c>
      <c r="B442" t="s">
        <v>489</v>
      </c>
      <c r="C442" t="s">
        <v>2223</v>
      </c>
      <c r="D442" t="s">
        <v>2331</v>
      </c>
      <c r="E442" t="s">
        <v>1828</v>
      </c>
      <c r="G442" t="s">
        <v>932</v>
      </c>
      <c r="H442" t="s">
        <v>1376</v>
      </c>
      <c r="I442" t="s">
        <v>1820</v>
      </c>
      <c r="J442" t="s">
        <v>3311</v>
      </c>
      <c r="K442" t="s">
        <v>10</v>
      </c>
    </row>
    <row r="443" spans="1:11" x14ac:dyDescent="0.35">
      <c r="A443">
        <v>441</v>
      </c>
      <c r="B443" t="s">
        <v>490</v>
      </c>
      <c r="C443" t="s">
        <v>2225</v>
      </c>
      <c r="D443" t="s">
        <v>2333</v>
      </c>
      <c r="E443" t="s">
        <v>1827</v>
      </c>
      <c r="G443" t="s">
        <v>933</v>
      </c>
      <c r="H443" t="s">
        <v>1377</v>
      </c>
      <c r="I443" t="s">
        <v>1821</v>
      </c>
      <c r="J443" t="s">
        <v>7</v>
      </c>
      <c r="K443" t="s">
        <v>8</v>
      </c>
    </row>
    <row r="444" spans="1:11" x14ac:dyDescent="0.35">
      <c r="A444">
        <v>442</v>
      </c>
      <c r="B444" t="s">
        <v>491</v>
      </c>
      <c r="C444" t="s">
        <v>2227</v>
      </c>
      <c r="D444" t="s">
        <v>2335</v>
      </c>
      <c r="E444" t="s">
        <v>1989</v>
      </c>
      <c r="G444" t="s">
        <v>934</v>
      </c>
      <c r="H444" t="s">
        <v>1378</v>
      </c>
      <c r="I444" t="s">
        <v>1822</v>
      </c>
      <c r="J444" t="s">
        <v>7</v>
      </c>
      <c r="K444" t="s">
        <v>7</v>
      </c>
    </row>
    <row r="445" spans="1:11" x14ac:dyDescent="0.35">
      <c r="A445">
        <v>443</v>
      </c>
      <c r="B445" t="s">
        <v>492</v>
      </c>
      <c r="C445" t="s">
        <v>2229</v>
      </c>
      <c r="D445" t="s">
        <v>2337</v>
      </c>
      <c r="E445" t="s">
        <v>1830</v>
      </c>
      <c r="G445" t="s">
        <v>935</v>
      </c>
      <c r="H445" t="s">
        <v>1379</v>
      </c>
      <c r="I445" t="s">
        <v>1823</v>
      </c>
      <c r="J445" t="s">
        <v>7</v>
      </c>
      <c r="K445" t="s">
        <v>8</v>
      </c>
    </row>
    <row r="446" spans="1:11" x14ac:dyDescent="0.35">
      <c r="A446">
        <v>444</v>
      </c>
      <c r="B446">
        <v>6709270116084</v>
      </c>
      <c r="C446" t="s">
        <v>2231</v>
      </c>
      <c r="D446" t="s">
        <v>2339</v>
      </c>
      <c r="E446" t="s">
        <v>1825</v>
      </c>
      <c r="G446" t="s">
        <v>936</v>
      </c>
      <c r="H446" t="s">
        <v>1380</v>
      </c>
      <c r="I446" t="s">
        <v>1824</v>
      </c>
      <c r="J446" t="s">
        <v>7</v>
      </c>
      <c r="K446" t="s">
        <v>7</v>
      </c>
    </row>
    <row r="447" spans="1:11" x14ac:dyDescent="0.35">
      <c r="A447">
        <v>445</v>
      </c>
      <c r="B447">
        <v>34565454555</v>
      </c>
    </row>
  </sheetData>
  <hyperlinks>
    <hyperlink ref="J3" r:id="rId1" display="dado@mweb.co.za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17"/>
  <sheetViews>
    <sheetView tabSelected="1" workbookViewId="0">
      <pane ySplit="1" topLeftCell="A1502" activePane="bottomLeft" state="frozen"/>
      <selection pane="bottomLeft" sqref="A1:I1048576"/>
    </sheetView>
  </sheetViews>
  <sheetFormatPr defaultRowHeight="14.5" x14ac:dyDescent="0.35"/>
  <cols>
    <col min="1" max="1" width="18.81640625" customWidth="1"/>
    <col min="2" max="2" width="17" customWidth="1"/>
    <col min="3" max="3" width="19.36328125" customWidth="1"/>
    <col min="4" max="4" width="13.90625" customWidth="1"/>
    <col min="5" max="5" width="14.54296875" customWidth="1"/>
    <col min="6" max="7" width="8.7265625" customWidth="1"/>
    <col min="8" max="8" width="10.453125" customWidth="1"/>
    <col min="9" max="9" width="14.54296875" bestFit="1" customWidth="1"/>
    <col min="12" max="12" width="10.453125" bestFit="1" customWidth="1"/>
    <col min="13" max="13" width="13.54296875" bestFit="1" customWidth="1"/>
    <col min="16" max="16" width="10.453125" bestFit="1" customWidth="1"/>
    <col min="17" max="17" width="13.54296875" bestFit="1" customWidth="1"/>
    <col min="20" max="20" width="10.453125" bestFit="1" customWidth="1"/>
    <col min="21" max="21" width="14.54296875" bestFit="1" customWidth="1"/>
    <col min="24" max="24" width="10.453125" bestFit="1" customWidth="1"/>
    <col min="25" max="25" width="11.453125" bestFit="1" customWidth="1"/>
    <col min="28" max="28" width="10.453125" bestFit="1" customWidth="1"/>
    <col min="33" max="33" width="10.26953125" bestFit="1" customWidth="1"/>
    <col min="34" max="34" width="23.7265625" bestFit="1" customWidth="1"/>
  </cols>
  <sheetData>
    <row r="1" spans="1:34" x14ac:dyDescent="0.35">
      <c r="A1" t="s">
        <v>3656</v>
      </c>
      <c r="B1" t="s">
        <v>3658</v>
      </c>
      <c r="C1" t="s">
        <v>0</v>
      </c>
      <c r="D1" t="s">
        <v>4675</v>
      </c>
      <c r="E1" s="22" t="s">
        <v>4641</v>
      </c>
      <c r="F1" s="17" t="s">
        <v>4640</v>
      </c>
      <c r="G1" s="17" t="s">
        <v>4639</v>
      </c>
      <c r="H1" s="17" t="s">
        <v>4649</v>
      </c>
      <c r="I1" s="23" t="s">
        <v>4642</v>
      </c>
      <c r="J1" s="18" t="s">
        <v>4640</v>
      </c>
      <c r="K1" s="18" t="s">
        <v>4639</v>
      </c>
      <c r="L1" s="18" t="s">
        <v>4650</v>
      </c>
      <c r="M1" s="22" t="s">
        <v>4643</v>
      </c>
      <c r="N1" s="17" t="s">
        <v>4640</v>
      </c>
      <c r="O1" s="17" t="s">
        <v>4639</v>
      </c>
      <c r="P1" s="17" t="s">
        <v>4651</v>
      </c>
      <c r="Q1" s="23" t="s">
        <v>4644</v>
      </c>
      <c r="R1" s="18" t="s">
        <v>4640</v>
      </c>
      <c r="S1" s="18" t="s">
        <v>4639</v>
      </c>
      <c r="T1" s="18" t="s">
        <v>4652</v>
      </c>
      <c r="U1" s="22" t="s">
        <v>4645</v>
      </c>
      <c r="V1" s="17" t="s">
        <v>4640</v>
      </c>
      <c r="W1" s="17" t="s">
        <v>4639</v>
      </c>
      <c r="X1" s="17" t="s">
        <v>4653</v>
      </c>
      <c r="Y1" s="23" t="s">
        <v>4646</v>
      </c>
      <c r="Z1" s="18" t="s">
        <v>4640</v>
      </c>
      <c r="AA1" s="18" t="s">
        <v>4639</v>
      </c>
      <c r="AB1" s="18" t="s">
        <v>4654</v>
      </c>
      <c r="AC1" s="22" t="s">
        <v>4647</v>
      </c>
      <c r="AD1" s="17" t="s">
        <v>4640</v>
      </c>
      <c r="AE1" s="17" t="s">
        <v>4639</v>
      </c>
      <c r="AF1" s="17" t="s">
        <v>4655</v>
      </c>
      <c r="AG1" s="17" t="s">
        <v>4677</v>
      </c>
      <c r="AH1" t="s">
        <v>4678</v>
      </c>
    </row>
    <row r="2" spans="1:34" x14ac:dyDescent="0.35">
      <c r="A2" t="s">
        <v>3659</v>
      </c>
      <c r="B2" s="15">
        <v>40206</v>
      </c>
      <c r="C2" t="s">
        <v>112</v>
      </c>
      <c r="D2" s="21">
        <v>300</v>
      </c>
      <c r="E2" t="str">
        <f>IF(F2&gt;0,CONCATENATE("Supplement-",F2),"")</f>
        <v>Supplement-65</v>
      </c>
      <c r="F2" s="21">
        <v>65</v>
      </c>
      <c r="G2">
        <v>3</v>
      </c>
      <c r="H2" s="21">
        <v>195</v>
      </c>
      <c r="I2" t="s">
        <v>3520</v>
      </c>
      <c r="J2" s="21">
        <v>80</v>
      </c>
      <c r="K2">
        <v>2</v>
      </c>
      <c r="L2" s="21">
        <v>160</v>
      </c>
      <c r="M2" t="s">
        <v>7</v>
      </c>
      <c r="N2" s="21"/>
      <c r="P2" s="21"/>
      <c r="Q2" t="s">
        <v>7</v>
      </c>
      <c r="U2" t="s">
        <v>7</v>
      </c>
      <c r="Y2" t="s">
        <v>7</v>
      </c>
      <c r="AG2" s="19">
        <f t="shared" ref="AG2:AG65" si="0">SUM(H2,L2,P2,T2,X2,AB2,AF2)</f>
        <v>355</v>
      </c>
      <c r="AH2" s="19">
        <f t="shared" ref="AH2:AH65" si="1">IFERROR(AG2+D2,AG2)</f>
        <v>655</v>
      </c>
    </row>
    <row r="3" spans="1:34" x14ac:dyDescent="0.35">
      <c r="A3" t="s">
        <v>3660</v>
      </c>
      <c r="B3" s="15">
        <v>40275</v>
      </c>
      <c r="C3" t="s">
        <v>375</v>
      </c>
      <c r="D3" s="21" t="s">
        <v>7</v>
      </c>
      <c r="E3" t="str">
        <f>IF(F3&gt;0,CONCATENATE("Supplement-",F3),"")</f>
        <v>Supplement-150</v>
      </c>
      <c r="F3" s="21">
        <v>150</v>
      </c>
      <c r="G3">
        <v>3</v>
      </c>
      <c r="H3" s="21">
        <v>450</v>
      </c>
      <c r="I3" t="s">
        <v>3511</v>
      </c>
      <c r="J3" s="21">
        <v>120</v>
      </c>
      <c r="K3">
        <v>5</v>
      </c>
      <c r="L3" s="21">
        <v>600</v>
      </c>
      <c r="M3" t="s">
        <v>7</v>
      </c>
      <c r="N3" s="21"/>
      <c r="P3" s="21"/>
      <c r="Q3" t="s">
        <v>7</v>
      </c>
      <c r="R3" s="21"/>
      <c r="U3" t="s">
        <v>7</v>
      </c>
      <c r="Y3" t="s">
        <v>7</v>
      </c>
      <c r="AG3" s="19">
        <f t="shared" si="0"/>
        <v>1050</v>
      </c>
      <c r="AH3" s="19">
        <f t="shared" si="1"/>
        <v>1050</v>
      </c>
    </row>
    <row r="4" spans="1:34" x14ac:dyDescent="0.35">
      <c r="A4" t="s">
        <v>3661</v>
      </c>
      <c r="B4" s="15">
        <v>40304</v>
      </c>
      <c r="C4" t="s">
        <v>65</v>
      </c>
      <c r="D4" s="21" t="s">
        <v>7</v>
      </c>
      <c r="E4" t="s">
        <v>3468</v>
      </c>
      <c r="F4" s="21">
        <v>320</v>
      </c>
      <c r="G4">
        <v>5</v>
      </c>
      <c r="H4" s="21">
        <v>1600</v>
      </c>
      <c r="I4" t="s">
        <v>3544</v>
      </c>
      <c r="J4" s="21">
        <v>115</v>
      </c>
      <c r="K4">
        <v>4</v>
      </c>
      <c r="L4" s="21">
        <v>460</v>
      </c>
      <c r="M4" t="s">
        <v>3382</v>
      </c>
      <c r="N4" s="21">
        <v>45</v>
      </c>
      <c r="O4">
        <v>4</v>
      </c>
      <c r="P4" s="21">
        <v>180</v>
      </c>
      <c r="Q4" t="s">
        <v>3403</v>
      </c>
      <c r="R4" s="21">
        <v>170</v>
      </c>
      <c r="S4">
        <v>5</v>
      </c>
      <c r="T4" s="21">
        <v>850</v>
      </c>
      <c r="U4" t="s">
        <v>3533</v>
      </c>
      <c r="V4" s="21">
        <v>170</v>
      </c>
      <c r="W4">
        <v>2</v>
      </c>
      <c r="X4" s="21">
        <v>340</v>
      </c>
      <c r="Y4" t="s">
        <v>7</v>
      </c>
      <c r="AG4" s="19">
        <f t="shared" si="0"/>
        <v>3430</v>
      </c>
      <c r="AH4" s="19">
        <f t="shared" si="1"/>
        <v>3430</v>
      </c>
    </row>
    <row r="5" spans="1:34" x14ac:dyDescent="0.35">
      <c r="A5" t="s">
        <v>3662</v>
      </c>
      <c r="B5" s="15">
        <v>40369</v>
      </c>
      <c r="C5" t="s">
        <v>238</v>
      </c>
      <c r="D5" s="21">
        <v>300</v>
      </c>
      <c r="E5" t="s">
        <v>3396</v>
      </c>
      <c r="F5" s="21">
        <v>65</v>
      </c>
      <c r="G5">
        <v>1</v>
      </c>
      <c r="H5" s="21">
        <v>65</v>
      </c>
      <c r="I5" t="s">
        <v>3510</v>
      </c>
      <c r="J5" s="21">
        <v>130</v>
      </c>
      <c r="K5">
        <v>3</v>
      </c>
      <c r="L5" s="21">
        <v>390</v>
      </c>
      <c r="M5" t="s">
        <v>7</v>
      </c>
      <c r="N5" s="21"/>
      <c r="P5" s="21"/>
      <c r="Q5" t="s">
        <v>7</v>
      </c>
      <c r="R5" s="21"/>
      <c r="T5" s="21"/>
      <c r="U5" t="s">
        <v>7</v>
      </c>
      <c r="V5" s="21"/>
      <c r="X5" s="21"/>
      <c r="Y5" t="s">
        <v>7</v>
      </c>
      <c r="AG5" s="19">
        <f t="shared" si="0"/>
        <v>455</v>
      </c>
      <c r="AH5" s="19">
        <f t="shared" si="1"/>
        <v>755</v>
      </c>
    </row>
    <row r="6" spans="1:34" x14ac:dyDescent="0.35">
      <c r="A6" t="s">
        <v>3663</v>
      </c>
      <c r="B6" s="15">
        <v>40378</v>
      </c>
      <c r="C6" t="s">
        <v>68</v>
      </c>
      <c r="D6" s="21">
        <v>300</v>
      </c>
      <c r="E6" t="s">
        <v>3434</v>
      </c>
      <c r="F6" s="21">
        <v>135</v>
      </c>
      <c r="G6">
        <v>2</v>
      </c>
      <c r="H6" s="21">
        <v>270</v>
      </c>
      <c r="I6" t="s">
        <v>3406</v>
      </c>
      <c r="J6" s="21">
        <v>300</v>
      </c>
      <c r="K6">
        <v>1</v>
      </c>
      <c r="L6" s="21">
        <v>300</v>
      </c>
      <c r="M6" t="s">
        <v>7</v>
      </c>
      <c r="N6" s="21"/>
      <c r="P6" s="21"/>
      <c r="Q6" t="s">
        <v>7</v>
      </c>
      <c r="R6" s="21"/>
      <c r="T6" s="21"/>
      <c r="U6" t="s">
        <v>7</v>
      </c>
      <c r="V6" s="21"/>
      <c r="X6" s="21"/>
      <c r="Y6" t="s">
        <v>7</v>
      </c>
      <c r="AG6" s="19">
        <f t="shared" si="0"/>
        <v>570</v>
      </c>
      <c r="AH6" s="19">
        <f t="shared" si="1"/>
        <v>870</v>
      </c>
    </row>
    <row r="7" spans="1:34" x14ac:dyDescent="0.35">
      <c r="A7" t="s">
        <v>3664</v>
      </c>
      <c r="B7" s="15">
        <v>40391</v>
      </c>
      <c r="C7" t="s">
        <v>291</v>
      </c>
      <c r="D7" s="21">
        <v>300</v>
      </c>
      <c r="E7" t="s">
        <v>3388</v>
      </c>
      <c r="F7" s="21">
        <v>110</v>
      </c>
      <c r="G7">
        <v>4</v>
      </c>
      <c r="H7" s="21">
        <v>440</v>
      </c>
      <c r="I7" t="s">
        <v>3607</v>
      </c>
      <c r="J7" s="21">
        <v>100</v>
      </c>
      <c r="K7">
        <v>1</v>
      </c>
      <c r="L7" s="21">
        <v>100</v>
      </c>
      <c r="M7" t="s">
        <v>7</v>
      </c>
      <c r="N7" s="21"/>
      <c r="P7" s="21"/>
      <c r="Q7" t="s">
        <v>7</v>
      </c>
      <c r="R7" s="21"/>
      <c r="T7" s="21"/>
      <c r="U7" t="s">
        <v>7</v>
      </c>
      <c r="V7" s="21"/>
      <c r="X7" s="21"/>
      <c r="Y7" t="s">
        <v>7</v>
      </c>
      <c r="AG7" s="19">
        <f t="shared" si="0"/>
        <v>540</v>
      </c>
      <c r="AH7" s="19">
        <f t="shared" si="1"/>
        <v>840</v>
      </c>
    </row>
    <row r="8" spans="1:34" x14ac:dyDescent="0.35">
      <c r="A8" t="s">
        <v>3665</v>
      </c>
      <c r="B8" s="15">
        <v>40395</v>
      </c>
      <c r="C8" t="s">
        <v>147</v>
      </c>
      <c r="D8" s="21">
        <v>300</v>
      </c>
      <c r="E8" t="s">
        <v>3551</v>
      </c>
      <c r="F8" s="21">
        <v>90</v>
      </c>
      <c r="G8">
        <v>2</v>
      </c>
      <c r="H8" s="21">
        <v>180</v>
      </c>
      <c r="I8" t="s">
        <v>3588</v>
      </c>
      <c r="J8" s="21">
        <v>170</v>
      </c>
      <c r="K8">
        <v>4</v>
      </c>
      <c r="L8" s="21">
        <v>680</v>
      </c>
      <c r="M8" t="s">
        <v>3605</v>
      </c>
      <c r="N8" s="21">
        <v>100</v>
      </c>
      <c r="O8">
        <v>2</v>
      </c>
      <c r="P8" s="21">
        <v>200</v>
      </c>
      <c r="Q8" t="s">
        <v>3489</v>
      </c>
      <c r="R8" s="21">
        <v>80</v>
      </c>
      <c r="S8">
        <v>2</v>
      </c>
      <c r="T8" s="21">
        <v>160</v>
      </c>
      <c r="U8" t="s">
        <v>7</v>
      </c>
      <c r="V8" s="21"/>
      <c r="X8" s="21"/>
      <c r="Y8" t="s">
        <v>7</v>
      </c>
      <c r="AG8" s="19">
        <f t="shared" si="0"/>
        <v>1220</v>
      </c>
      <c r="AH8" s="19">
        <f t="shared" si="1"/>
        <v>1520</v>
      </c>
    </row>
    <row r="9" spans="1:34" x14ac:dyDescent="0.35">
      <c r="A9" t="s">
        <v>3666</v>
      </c>
      <c r="B9" s="15">
        <v>40403</v>
      </c>
      <c r="C9" t="s">
        <v>65</v>
      </c>
      <c r="D9" s="21">
        <v>300</v>
      </c>
      <c r="E9" t="s">
        <v>3509</v>
      </c>
      <c r="F9" s="21">
        <v>150</v>
      </c>
      <c r="G9">
        <v>3</v>
      </c>
      <c r="H9" s="21">
        <v>450</v>
      </c>
      <c r="I9" t="s">
        <v>3609</v>
      </c>
      <c r="J9" s="21">
        <v>205.2</v>
      </c>
      <c r="K9">
        <v>4</v>
      </c>
      <c r="L9" s="21">
        <v>820.8</v>
      </c>
      <c r="M9" t="s">
        <v>3386</v>
      </c>
      <c r="N9" s="21">
        <v>60</v>
      </c>
      <c r="O9">
        <v>2</v>
      </c>
      <c r="P9" s="21">
        <v>120</v>
      </c>
      <c r="Q9" t="s">
        <v>7</v>
      </c>
      <c r="R9" s="21"/>
      <c r="T9" s="21"/>
      <c r="U9" t="s">
        <v>7</v>
      </c>
      <c r="V9" s="21"/>
      <c r="X9" s="21"/>
      <c r="Y9" t="s">
        <v>7</v>
      </c>
      <c r="AG9" s="19">
        <f t="shared" si="0"/>
        <v>1390.8</v>
      </c>
      <c r="AH9" s="19">
        <f t="shared" si="1"/>
        <v>1690.8</v>
      </c>
    </row>
    <row r="10" spans="1:34" x14ac:dyDescent="0.35">
      <c r="A10" t="s">
        <v>3667</v>
      </c>
      <c r="B10" s="15">
        <v>40534</v>
      </c>
      <c r="C10" t="s">
        <v>352</v>
      </c>
      <c r="D10" s="21" t="s">
        <v>7</v>
      </c>
      <c r="E10" t="s">
        <v>3545</v>
      </c>
      <c r="F10" s="21">
        <v>121.125</v>
      </c>
      <c r="G10">
        <v>5</v>
      </c>
      <c r="H10" s="21">
        <v>605.625</v>
      </c>
      <c r="I10" t="s">
        <v>3441</v>
      </c>
      <c r="J10" s="21">
        <v>150</v>
      </c>
      <c r="K10">
        <v>2</v>
      </c>
      <c r="L10" s="21">
        <v>300</v>
      </c>
      <c r="M10" t="s">
        <v>7</v>
      </c>
      <c r="N10" s="21"/>
      <c r="P10" s="21"/>
      <c r="Q10" t="s">
        <v>7</v>
      </c>
      <c r="R10" s="21"/>
      <c r="T10" s="21"/>
      <c r="U10" t="s">
        <v>7</v>
      </c>
      <c r="V10" s="21"/>
      <c r="X10" s="21"/>
      <c r="Y10" t="s">
        <v>7</v>
      </c>
      <c r="AG10" s="19">
        <f t="shared" si="0"/>
        <v>905.625</v>
      </c>
      <c r="AH10" s="19">
        <f t="shared" si="1"/>
        <v>905.625</v>
      </c>
    </row>
    <row r="11" spans="1:34" x14ac:dyDescent="0.35">
      <c r="A11" t="s">
        <v>3668</v>
      </c>
      <c r="B11" s="15">
        <v>40544</v>
      </c>
      <c r="C11" t="s">
        <v>144</v>
      </c>
      <c r="D11" s="21">
        <v>320</v>
      </c>
      <c r="E11" t="s">
        <v>3561</v>
      </c>
      <c r="F11" s="21">
        <v>236.6</v>
      </c>
      <c r="G11">
        <v>4</v>
      </c>
      <c r="H11" s="21">
        <v>946.4</v>
      </c>
      <c r="I11" t="s">
        <v>3390</v>
      </c>
      <c r="J11" s="21">
        <v>181.17999999999998</v>
      </c>
      <c r="K11">
        <v>3</v>
      </c>
      <c r="L11" s="21">
        <v>543.54</v>
      </c>
      <c r="M11" t="s">
        <v>7</v>
      </c>
      <c r="N11" s="21"/>
      <c r="P11" s="21"/>
      <c r="Q11" t="s">
        <v>7</v>
      </c>
      <c r="R11" s="21"/>
      <c r="T11" s="21"/>
      <c r="U11" t="s">
        <v>7</v>
      </c>
      <c r="V11" s="21"/>
      <c r="X11" s="21"/>
      <c r="Y11" t="s">
        <v>7</v>
      </c>
      <c r="AG11" s="19">
        <f t="shared" si="0"/>
        <v>1489.94</v>
      </c>
      <c r="AH11" s="19">
        <f t="shared" si="1"/>
        <v>1809.94</v>
      </c>
    </row>
    <row r="12" spans="1:34" x14ac:dyDescent="0.35">
      <c r="A12" t="s">
        <v>3669</v>
      </c>
      <c r="B12" s="15">
        <v>40549</v>
      </c>
      <c r="C12" t="s">
        <v>402</v>
      </c>
      <c r="D12" s="21" t="s">
        <v>7</v>
      </c>
      <c r="E12" t="s">
        <v>3536</v>
      </c>
      <c r="F12" s="21">
        <v>100.41999999999999</v>
      </c>
      <c r="G12">
        <v>5</v>
      </c>
      <c r="H12" s="21">
        <v>502.09999999999991</v>
      </c>
      <c r="I12" t="s">
        <v>7</v>
      </c>
      <c r="J12" s="21"/>
      <c r="L12" s="21"/>
      <c r="M12" t="s">
        <v>7</v>
      </c>
      <c r="N12" s="21"/>
      <c r="P12" s="21"/>
      <c r="Q12" t="s">
        <v>7</v>
      </c>
      <c r="R12" s="21"/>
      <c r="T12" s="21"/>
      <c r="U12" t="s">
        <v>7</v>
      </c>
      <c r="V12" s="21"/>
      <c r="X12" s="21"/>
      <c r="Y12" t="s">
        <v>7</v>
      </c>
      <c r="AG12" s="19">
        <f t="shared" si="0"/>
        <v>502.09999999999991</v>
      </c>
      <c r="AH12" s="19">
        <f t="shared" si="1"/>
        <v>502.09999999999991</v>
      </c>
    </row>
    <row r="13" spans="1:34" x14ac:dyDescent="0.35">
      <c r="A13" t="s">
        <v>3670</v>
      </c>
      <c r="B13" s="15">
        <v>40554</v>
      </c>
      <c r="C13" t="s">
        <v>105</v>
      </c>
      <c r="D13" s="21" t="s">
        <v>7</v>
      </c>
      <c r="E13" t="s">
        <v>3496</v>
      </c>
      <c r="F13" s="21">
        <v>221.33999999999997</v>
      </c>
      <c r="G13">
        <v>3</v>
      </c>
      <c r="H13" s="21">
        <v>664.02</v>
      </c>
      <c r="I13" t="s">
        <v>3591</v>
      </c>
      <c r="J13" s="21">
        <v>216.07999999999998</v>
      </c>
      <c r="K13">
        <v>4</v>
      </c>
      <c r="L13" s="21">
        <v>864.31999999999994</v>
      </c>
      <c r="M13" t="s">
        <v>3541</v>
      </c>
      <c r="N13" s="21">
        <v>110.67999999999999</v>
      </c>
      <c r="O13">
        <v>1</v>
      </c>
      <c r="P13" s="21">
        <v>110.67999999999999</v>
      </c>
      <c r="Q13" t="s">
        <v>3523</v>
      </c>
      <c r="R13" s="21">
        <v>139.18</v>
      </c>
      <c r="S13">
        <v>1</v>
      </c>
      <c r="T13" s="21">
        <v>139.18</v>
      </c>
      <c r="U13" t="s">
        <v>3374</v>
      </c>
      <c r="V13" s="21">
        <v>114.56039999999999</v>
      </c>
      <c r="W13">
        <v>5</v>
      </c>
      <c r="X13" s="21">
        <v>572.80199999999991</v>
      </c>
      <c r="Y13" t="s">
        <v>3533</v>
      </c>
      <c r="Z13" s="21">
        <v>170</v>
      </c>
      <c r="AA13">
        <v>2</v>
      </c>
      <c r="AB13" s="21">
        <v>340</v>
      </c>
      <c r="AC13" t="s">
        <v>3489</v>
      </c>
      <c r="AD13" s="21">
        <v>80</v>
      </c>
      <c r="AE13">
        <v>2</v>
      </c>
      <c r="AF13" s="21">
        <v>160</v>
      </c>
      <c r="AG13" s="19">
        <f t="shared" si="0"/>
        <v>2851.002</v>
      </c>
      <c r="AH13" s="19">
        <f t="shared" si="1"/>
        <v>2851.002</v>
      </c>
    </row>
    <row r="14" spans="1:34" x14ac:dyDescent="0.35">
      <c r="A14" t="s">
        <v>3671</v>
      </c>
      <c r="B14" s="15">
        <v>40554</v>
      </c>
      <c r="C14" t="s">
        <v>184</v>
      </c>
      <c r="D14" s="21" t="s">
        <v>7</v>
      </c>
      <c r="E14" t="s">
        <v>3589</v>
      </c>
      <c r="F14" s="21">
        <v>126.07</v>
      </c>
      <c r="G14">
        <v>2</v>
      </c>
      <c r="H14" s="21">
        <v>252.14</v>
      </c>
      <c r="I14" t="s">
        <v>7</v>
      </c>
      <c r="J14" s="21"/>
      <c r="L14" s="21"/>
      <c r="M14" t="s">
        <v>7</v>
      </c>
      <c r="N14" s="21"/>
      <c r="P14" s="21"/>
      <c r="Q14" t="s">
        <v>7</v>
      </c>
      <c r="R14" s="21"/>
      <c r="T14" s="21"/>
      <c r="U14" t="s">
        <v>7</v>
      </c>
      <c r="V14" s="21"/>
      <c r="X14" s="21"/>
      <c r="Y14" t="s">
        <v>7</v>
      </c>
      <c r="AG14" s="19">
        <f t="shared" si="0"/>
        <v>252.14</v>
      </c>
      <c r="AH14" s="19">
        <f t="shared" si="1"/>
        <v>252.14</v>
      </c>
    </row>
    <row r="15" spans="1:34" x14ac:dyDescent="0.35">
      <c r="A15" t="s">
        <v>3672</v>
      </c>
      <c r="B15" s="15">
        <v>40557</v>
      </c>
      <c r="C15" t="s">
        <v>245</v>
      </c>
      <c r="D15" s="21">
        <v>320</v>
      </c>
      <c r="E15" t="s">
        <v>3450</v>
      </c>
      <c r="F15" s="21">
        <v>92.259999999999991</v>
      </c>
      <c r="G15">
        <v>3</v>
      </c>
      <c r="H15" s="21">
        <v>276.77999999999997</v>
      </c>
      <c r="I15" t="s">
        <v>7</v>
      </c>
      <c r="J15" s="21"/>
      <c r="L15" s="21"/>
      <c r="M15" t="s">
        <v>7</v>
      </c>
      <c r="N15" s="21"/>
      <c r="P15" s="21"/>
      <c r="Q15" t="s">
        <v>7</v>
      </c>
      <c r="R15" s="21"/>
      <c r="T15" s="21"/>
      <c r="U15" t="s">
        <v>7</v>
      </c>
      <c r="V15" s="21"/>
      <c r="X15" s="21"/>
      <c r="Y15" t="s">
        <v>7</v>
      </c>
      <c r="AG15" s="19">
        <f t="shared" si="0"/>
        <v>276.77999999999997</v>
      </c>
      <c r="AH15" s="19">
        <f t="shared" si="1"/>
        <v>596.78</v>
      </c>
    </row>
    <row r="16" spans="1:34" x14ac:dyDescent="0.35">
      <c r="A16" t="s">
        <v>3673</v>
      </c>
      <c r="B16" s="15">
        <v>40559</v>
      </c>
      <c r="C16" t="s">
        <v>125</v>
      </c>
      <c r="D16" s="21">
        <v>320</v>
      </c>
      <c r="E16" t="s">
        <v>3448</v>
      </c>
      <c r="F16" s="21">
        <v>91.3</v>
      </c>
      <c r="G16">
        <v>3</v>
      </c>
      <c r="H16" s="21">
        <v>273.89999999999998</v>
      </c>
      <c r="I16" t="s">
        <v>7</v>
      </c>
      <c r="J16" s="21"/>
      <c r="L16" s="21"/>
      <c r="M16" t="s">
        <v>7</v>
      </c>
      <c r="N16" s="21"/>
      <c r="P16" s="21"/>
      <c r="Q16" t="s">
        <v>7</v>
      </c>
      <c r="R16" s="21"/>
      <c r="T16" s="21"/>
      <c r="U16" t="s">
        <v>7</v>
      </c>
      <c r="V16" s="21"/>
      <c r="X16" s="21"/>
      <c r="Y16" t="s">
        <v>7</v>
      </c>
      <c r="AG16" s="19">
        <f t="shared" si="0"/>
        <v>273.89999999999998</v>
      </c>
      <c r="AH16" s="19">
        <f t="shared" si="1"/>
        <v>593.9</v>
      </c>
    </row>
    <row r="17" spans="1:34" x14ac:dyDescent="0.35">
      <c r="A17" t="s">
        <v>3674</v>
      </c>
      <c r="B17" s="15">
        <v>40560</v>
      </c>
      <c r="C17" t="s">
        <v>428</v>
      </c>
      <c r="D17" s="21" t="s">
        <v>7</v>
      </c>
      <c r="E17" t="s">
        <v>3546</v>
      </c>
      <c r="F17" s="21">
        <v>203.01999999999998</v>
      </c>
      <c r="G17">
        <v>1</v>
      </c>
      <c r="H17" s="21">
        <v>203.01999999999998</v>
      </c>
      <c r="I17" t="s">
        <v>3386</v>
      </c>
      <c r="J17" s="21">
        <v>106.11999999999999</v>
      </c>
      <c r="K17">
        <v>5</v>
      </c>
      <c r="L17" s="21">
        <v>530.59999999999991</v>
      </c>
      <c r="M17" t="s">
        <v>3501</v>
      </c>
      <c r="N17" s="21">
        <v>111.19999999999999</v>
      </c>
      <c r="O17">
        <v>3</v>
      </c>
      <c r="P17" s="21">
        <v>333.59999999999997</v>
      </c>
      <c r="Q17" t="s">
        <v>7</v>
      </c>
      <c r="R17" s="21"/>
      <c r="T17" s="21"/>
      <c r="U17" t="s">
        <v>7</v>
      </c>
      <c r="V17" s="21"/>
      <c r="X17" s="21"/>
      <c r="Y17" t="s">
        <v>7</v>
      </c>
      <c r="AG17" s="19">
        <f t="shared" si="0"/>
        <v>1067.2199999999998</v>
      </c>
      <c r="AH17" s="19">
        <f t="shared" si="1"/>
        <v>1067.2199999999998</v>
      </c>
    </row>
    <row r="18" spans="1:34" x14ac:dyDescent="0.35">
      <c r="A18" t="s">
        <v>3675</v>
      </c>
      <c r="B18" s="15">
        <v>40564</v>
      </c>
      <c r="C18" t="s">
        <v>205</v>
      </c>
      <c r="D18" s="21" t="s">
        <v>7</v>
      </c>
      <c r="E18" t="s">
        <v>3578</v>
      </c>
      <c r="F18" s="21">
        <v>205.2</v>
      </c>
      <c r="G18">
        <v>4</v>
      </c>
      <c r="H18" s="21">
        <v>820.8</v>
      </c>
      <c r="I18" t="s">
        <v>7</v>
      </c>
      <c r="J18" s="21"/>
      <c r="L18" s="21"/>
      <c r="M18" t="s">
        <v>7</v>
      </c>
      <c r="N18" s="21"/>
      <c r="P18" s="21"/>
      <c r="Q18" t="s">
        <v>7</v>
      </c>
      <c r="R18" s="21"/>
      <c r="T18" s="21"/>
      <c r="U18" t="s">
        <v>7</v>
      </c>
      <c r="V18" s="21"/>
      <c r="X18" s="21"/>
      <c r="Y18" t="s">
        <v>7</v>
      </c>
      <c r="AG18" s="19">
        <f t="shared" si="0"/>
        <v>820.8</v>
      </c>
      <c r="AH18" s="19">
        <f t="shared" si="1"/>
        <v>820.8</v>
      </c>
    </row>
    <row r="19" spans="1:34" x14ac:dyDescent="0.35">
      <c r="A19" t="s">
        <v>3676</v>
      </c>
      <c r="B19" s="15">
        <v>40571</v>
      </c>
      <c r="C19" t="s">
        <v>397</v>
      </c>
      <c r="D19" s="21" t="s">
        <v>7</v>
      </c>
      <c r="E19" t="s">
        <v>3396</v>
      </c>
      <c r="F19" s="21">
        <v>93.58</v>
      </c>
      <c r="G19">
        <v>5</v>
      </c>
      <c r="H19" s="21">
        <v>467.9</v>
      </c>
      <c r="I19" t="s">
        <v>7</v>
      </c>
      <c r="J19" s="21"/>
      <c r="L19" s="21"/>
      <c r="M19" t="s">
        <v>7</v>
      </c>
      <c r="N19" s="21"/>
      <c r="P19" s="21"/>
      <c r="Q19" t="s">
        <v>7</v>
      </c>
      <c r="R19" s="21"/>
      <c r="T19" s="21"/>
      <c r="U19" t="s">
        <v>7</v>
      </c>
      <c r="V19" s="21"/>
      <c r="X19" s="21"/>
      <c r="Y19" t="s">
        <v>7</v>
      </c>
      <c r="AG19" s="19">
        <f t="shared" si="0"/>
        <v>467.9</v>
      </c>
      <c r="AH19" s="19">
        <f t="shared" si="1"/>
        <v>467.9</v>
      </c>
    </row>
    <row r="20" spans="1:34" x14ac:dyDescent="0.35">
      <c r="A20" t="s">
        <v>3677</v>
      </c>
      <c r="B20" s="15">
        <v>40579</v>
      </c>
      <c r="C20" t="s">
        <v>130</v>
      </c>
      <c r="D20" s="21">
        <v>320</v>
      </c>
      <c r="E20" t="s">
        <v>3565</v>
      </c>
      <c r="F20" s="21">
        <v>158.82</v>
      </c>
      <c r="G20">
        <v>1</v>
      </c>
      <c r="H20" s="21">
        <v>158.82</v>
      </c>
      <c r="I20" t="s">
        <v>3600</v>
      </c>
      <c r="J20" s="21">
        <v>126.53999999999999</v>
      </c>
      <c r="K20">
        <v>1</v>
      </c>
      <c r="L20" s="21">
        <v>126.53999999999999</v>
      </c>
      <c r="M20" t="s">
        <v>7</v>
      </c>
      <c r="N20" s="21"/>
      <c r="P20" s="21"/>
      <c r="Q20" t="s">
        <v>7</v>
      </c>
      <c r="R20" s="21"/>
      <c r="T20" s="21"/>
      <c r="U20" t="s">
        <v>7</v>
      </c>
      <c r="V20" s="21"/>
      <c r="X20" s="21"/>
      <c r="Y20" t="s">
        <v>7</v>
      </c>
      <c r="AG20" s="19">
        <f t="shared" si="0"/>
        <v>285.36</v>
      </c>
      <c r="AH20" s="19">
        <f t="shared" si="1"/>
        <v>605.36</v>
      </c>
    </row>
    <row r="21" spans="1:34" x14ac:dyDescent="0.35">
      <c r="A21" t="s">
        <v>3678</v>
      </c>
      <c r="B21" s="15">
        <v>40579</v>
      </c>
      <c r="C21" t="s">
        <v>319</v>
      </c>
      <c r="D21" s="21">
        <v>320</v>
      </c>
      <c r="E21" t="s">
        <v>3395</v>
      </c>
      <c r="F21" s="21">
        <v>101.12679999999999</v>
      </c>
      <c r="G21">
        <v>2</v>
      </c>
      <c r="H21" s="21">
        <v>202.25359999999998</v>
      </c>
      <c r="I21" t="s">
        <v>7</v>
      </c>
      <c r="J21" s="21"/>
      <c r="L21" s="21"/>
      <c r="M21" t="s">
        <v>7</v>
      </c>
      <c r="N21" s="21"/>
      <c r="P21" s="21"/>
      <c r="Q21" t="s">
        <v>7</v>
      </c>
      <c r="R21" s="21"/>
      <c r="T21" s="21"/>
      <c r="U21" t="s">
        <v>7</v>
      </c>
      <c r="V21" s="21"/>
      <c r="X21" s="21"/>
      <c r="Y21" t="s">
        <v>7</v>
      </c>
      <c r="AG21" s="19">
        <f t="shared" si="0"/>
        <v>202.25359999999998</v>
      </c>
      <c r="AH21" s="19">
        <f t="shared" si="1"/>
        <v>522.25360000000001</v>
      </c>
    </row>
    <row r="22" spans="1:34" x14ac:dyDescent="0.35">
      <c r="A22" t="s">
        <v>3679</v>
      </c>
      <c r="B22" s="15">
        <v>40584</v>
      </c>
      <c r="C22" t="s">
        <v>121</v>
      </c>
      <c r="D22" s="21" t="s">
        <v>7</v>
      </c>
      <c r="E22" t="s">
        <v>3520</v>
      </c>
      <c r="F22" s="21">
        <v>95.679999999999993</v>
      </c>
      <c r="G22">
        <v>1</v>
      </c>
      <c r="H22" s="21">
        <v>95.679999999999993</v>
      </c>
      <c r="I22" t="s">
        <v>3492</v>
      </c>
      <c r="J22" s="21">
        <v>149.26</v>
      </c>
      <c r="K22">
        <v>2</v>
      </c>
      <c r="L22" s="21">
        <v>298.52</v>
      </c>
      <c r="M22" t="s">
        <v>3382</v>
      </c>
      <c r="N22" s="21">
        <v>94.72</v>
      </c>
      <c r="O22">
        <v>1</v>
      </c>
      <c r="P22" s="21">
        <v>94.72</v>
      </c>
      <c r="Q22" t="s">
        <v>7</v>
      </c>
      <c r="R22" s="21"/>
      <c r="T22" s="21"/>
      <c r="U22" t="s">
        <v>7</v>
      </c>
      <c r="V22" s="21"/>
      <c r="X22" s="21"/>
      <c r="Y22" t="s">
        <v>7</v>
      </c>
      <c r="AG22" s="19">
        <f t="shared" si="0"/>
        <v>488.91999999999996</v>
      </c>
      <c r="AH22" s="19">
        <f t="shared" si="1"/>
        <v>488.91999999999996</v>
      </c>
    </row>
    <row r="23" spans="1:34" x14ac:dyDescent="0.35">
      <c r="A23" t="s">
        <v>3680</v>
      </c>
      <c r="B23" s="15">
        <v>40593</v>
      </c>
      <c r="C23" t="s">
        <v>59</v>
      </c>
      <c r="D23" s="21" t="s">
        <v>7</v>
      </c>
      <c r="E23" t="s">
        <v>3456</v>
      </c>
      <c r="F23" s="21">
        <v>185.92</v>
      </c>
      <c r="G23">
        <v>5</v>
      </c>
      <c r="H23" s="21">
        <v>929.59999999999991</v>
      </c>
      <c r="I23" t="s">
        <v>7</v>
      </c>
      <c r="J23" s="21"/>
      <c r="L23" s="21"/>
      <c r="M23" t="s">
        <v>7</v>
      </c>
      <c r="N23" s="21"/>
      <c r="P23" s="21"/>
      <c r="Q23" t="s">
        <v>7</v>
      </c>
      <c r="R23" s="21"/>
      <c r="T23" s="21"/>
      <c r="U23" t="s">
        <v>7</v>
      </c>
      <c r="V23" s="21"/>
      <c r="X23" s="21"/>
      <c r="Y23" t="s">
        <v>7</v>
      </c>
      <c r="AG23" s="19">
        <f t="shared" si="0"/>
        <v>929.59999999999991</v>
      </c>
      <c r="AH23" s="19">
        <f t="shared" si="1"/>
        <v>929.59999999999991</v>
      </c>
    </row>
    <row r="24" spans="1:34" x14ac:dyDescent="0.35">
      <c r="A24" t="s">
        <v>3681</v>
      </c>
      <c r="B24" s="15">
        <v>40600</v>
      </c>
      <c r="C24" t="s">
        <v>398</v>
      </c>
      <c r="D24" s="21" t="s">
        <v>7</v>
      </c>
      <c r="E24" t="s">
        <v>3505</v>
      </c>
      <c r="F24" s="21">
        <v>110.67999999999999</v>
      </c>
      <c r="G24">
        <v>4</v>
      </c>
      <c r="H24" s="21">
        <v>442.71999999999997</v>
      </c>
      <c r="I24" t="s">
        <v>3370</v>
      </c>
      <c r="J24" s="21">
        <v>197.83999999999997</v>
      </c>
      <c r="K24">
        <v>1</v>
      </c>
      <c r="L24" s="21">
        <v>197.83999999999997</v>
      </c>
      <c r="M24" t="s">
        <v>7</v>
      </c>
      <c r="N24" s="21"/>
      <c r="P24" s="21"/>
      <c r="Q24" t="s">
        <v>7</v>
      </c>
      <c r="R24" s="21"/>
      <c r="T24" s="21"/>
      <c r="U24" t="s">
        <v>7</v>
      </c>
      <c r="V24" s="21"/>
      <c r="X24" s="21"/>
      <c r="Y24" t="s">
        <v>7</v>
      </c>
      <c r="AG24" s="19">
        <f t="shared" si="0"/>
        <v>640.55999999999995</v>
      </c>
      <c r="AH24" s="19">
        <f t="shared" si="1"/>
        <v>640.55999999999995</v>
      </c>
    </row>
    <row r="25" spans="1:34" x14ac:dyDescent="0.35">
      <c r="A25" t="s">
        <v>3682</v>
      </c>
      <c r="B25" s="15">
        <v>40604</v>
      </c>
      <c r="C25" t="s">
        <v>445</v>
      </c>
      <c r="D25" s="21">
        <v>320</v>
      </c>
      <c r="E25" t="s">
        <v>3587</v>
      </c>
      <c r="F25" s="21">
        <v>266.24</v>
      </c>
      <c r="G25">
        <v>3</v>
      </c>
      <c r="H25" s="21">
        <v>798.72</v>
      </c>
      <c r="I25" t="s">
        <v>7</v>
      </c>
      <c r="J25" s="21"/>
      <c r="L25" s="21"/>
      <c r="M25" t="s">
        <v>7</v>
      </c>
      <c r="N25" s="21"/>
      <c r="P25" s="21"/>
      <c r="Q25" t="s">
        <v>7</v>
      </c>
      <c r="R25" s="21"/>
      <c r="T25" s="21"/>
      <c r="U25" t="s">
        <v>7</v>
      </c>
      <c r="V25" s="21"/>
      <c r="X25" s="21"/>
      <c r="Y25" t="s">
        <v>7</v>
      </c>
      <c r="AG25" s="19">
        <f t="shared" si="0"/>
        <v>798.72</v>
      </c>
      <c r="AH25" s="19">
        <f t="shared" si="1"/>
        <v>1118.72</v>
      </c>
    </row>
    <row r="26" spans="1:34" x14ac:dyDescent="0.35">
      <c r="A26" t="s">
        <v>3683</v>
      </c>
      <c r="B26" s="15">
        <v>40606</v>
      </c>
      <c r="C26" t="s">
        <v>110</v>
      </c>
      <c r="D26" s="21" t="s">
        <v>7</v>
      </c>
      <c r="E26" t="s">
        <v>3449</v>
      </c>
      <c r="F26" s="21">
        <v>134.88</v>
      </c>
      <c r="G26">
        <v>5</v>
      </c>
      <c r="H26" s="21">
        <v>674.4</v>
      </c>
      <c r="I26" t="s">
        <v>7</v>
      </c>
      <c r="J26" s="21"/>
      <c r="L26" s="21"/>
      <c r="M26" t="s">
        <v>7</v>
      </c>
      <c r="N26" s="21"/>
      <c r="P26" s="21"/>
      <c r="Q26" t="s">
        <v>7</v>
      </c>
      <c r="R26" s="21"/>
      <c r="T26" s="21"/>
      <c r="U26" t="s">
        <v>7</v>
      </c>
      <c r="V26" s="21"/>
      <c r="X26" s="21"/>
      <c r="Y26" t="s">
        <v>7</v>
      </c>
      <c r="AG26" s="19">
        <f t="shared" si="0"/>
        <v>674.4</v>
      </c>
      <c r="AH26" s="19">
        <f t="shared" si="1"/>
        <v>674.4</v>
      </c>
    </row>
    <row r="27" spans="1:34" x14ac:dyDescent="0.35">
      <c r="A27" t="s">
        <v>3684</v>
      </c>
      <c r="B27" s="15">
        <v>40607</v>
      </c>
      <c r="C27" t="s">
        <v>201</v>
      </c>
      <c r="D27" s="21" t="s">
        <v>7</v>
      </c>
      <c r="E27" t="s">
        <v>3605</v>
      </c>
      <c r="F27" s="21">
        <v>123.99999999999999</v>
      </c>
      <c r="G27">
        <v>3</v>
      </c>
      <c r="H27" s="21">
        <v>371.99999999999994</v>
      </c>
      <c r="I27" t="s">
        <v>3532</v>
      </c>
      <c r="J27" s="21">
        <v>135.06</v>
      </c>
      <c r="K27">
        <v>3</v>
      </c>
      <c r="L27" s="21">
        <v>405.18</v>
      </c>
      <c r="M27" t="s">
        <v>3491</v>
      </c>
      <c r="N27" s="21">
        <v>116.38</v>
      </c>
      <c r="O27">
        <v>5</v>
      </c>
      <c r="P27" s="21">
        <v>581.9</v>
      </c>
      <c r="Q27" t="s">
        <v>3471</v>
      </c>
      <c r="R27" s="21">
        <v>203.01999999999998</v>
      </c>
      <c r="S27">
        <v>4</v>
      </c>
      <c r="T27" s="21">
        <v>812.07999999999993</v>
      </c>
      <c r="U27" t="s">
        <v>3549</v>
      </c>
      <c r="V27" s="21">
        <v>138.56</v>
      </c>
      <c r="W27">
        <v>1</v>
      </c>
      <c r="X27" s="21">
        <v>138.56</v>
      </c>
      <c r="Y27" t="s">
        <v>7</v>
      </c>
      <c r="AG27" s="19">
        <f t="shared" si="0"/>
        <v>2309.7199999999998</v>
      </c>
      <c r="AH27" s="19">
        <f t="shared" si="1"/>
        <v>2309.7199999999998</v>
      </c>
    </row>
    <row r="28" spans="1:34" x14ac:dyDescent="0.35">
      <c r="A28" t="s">
        <v>3685</v>
      </c>
      <c r="B28" s="15">
        <v>40608</v>
      </c>
      <c r="C28" t="s">
        <v>141</v>
      </c>
      <c r="D28" s="21">
        <v>320</v>
      </c>
      <c r="E28" t="s">
        <v>3590</v>
      </c>
      <c r="F28" s="21">
        <v>86.639999999999986</v>
      </c>
      <c r="G28">
        <v>4</v>
      </c>
      <c r="H28" s="21">
        <v>346.55999999999995</v>
      </c>
      <c r="I28" t="s">
        <v>7</v>
      </c>
      <c r="J28" s="21"/>
      <c r="L28" s="21"/>
      <c r="M28" t="s">
        <v>7</v>
      </c>
      <c r="N28" s="21"/>
      <c r="P28" s="21"/>
      <c r="Q28" t="s">
        <v>7</v>
      </c>
      <c r="R28" s="21"/>
      <c r="T28" s="21"/>
      <c r="U28" t="s">
        <v>7</v>
      </c>
      <c r="V28" s="21"/>
      <c r="X28" s="21"/>
      <c r="Y28" t="s">
        <v>7</v>
      </c>
      <c r="AG28" s="19">
        <f t="shared" si="0"/>
        <v>346.55999999999995</v>
      </c>
      <c r="AH28" s="19">
        <f t="shared" si="1"/>
        <v>666.56</v>
      </c>
    </row>
    <row r="29" spans="1:34" x14ac:dyDescent="0.35">
      <c r="A29" t="s">
        <v>3686</v>
      </c>
      <c r="B29" s="15">
        <v>40612</v>
      </c>
      <c r="C29" t="s">
        <v>221</v>
      </c>
      <c r="D29" s="21">
        <v>320</v>
      </c>
      <c r="E29" t="s">
        <v>3408</v>
      </c>
      <c r="F29" s="21">
        <v>110.49999999999999</v>
      </c>
      <c r="G29">
        <v>5</v>
      </c>
      <c r="H29" s="21">
        <v>552.49999999999989</v>
      </c>
      <c r="I29" t="s">
        <v>3468</v>
      </c>
      <c r="J29" s="21">
        <v>284.91999999999996</v>
      </c>
      <c r="K29">
        <v>4</v>
      </c>
      <c r="L29" s="21">
        <v>1139.6799999999998</v>
      </c>
      <c r="M29" t="s">
        <v>7</v>
      </c>
      <c r="N29" s="21"/>
      <c r="P29" s="21"/>
      <c r="Q29" t="s">
        <v>7</v>
      </c>
      <c r="R29" s="21"/>
      <c r="T29" s="21"/>
      <c r="U29" t="s">
        <v>7</v>
      </c>
      <c r="V29" s="21"/>
      <c r="X29" s="21"/>
      <c r="Y29" t="s">
        <v>7</v>
      </c>
      <c r="AG29" s="19">
        <f t="shared" si="0"/>
        <v>1692.1799999999998</v>
      </c>
      <c r="AH29" s="19">
        <f t="shared" si="1"/>
        <v>2012.1799999999998</v>
      </c>
    </row>
    <row r="30" spans="1:34" x14ac:dyDescent="0.35">
      <c r="A30" t="s">
        <v>3687</v>
      </c>
      <c r="B30" s="15">
        <v>40616</v>
      </c>
      <c r="C30" t="s">
        <v>444</v>
      </c>
      <c r="D30" s="21">
        <v>320</v>
      </c>
      <c r="E30" t="s">
        <v>3394</v>
      </c>
      <c r="F30" s="21">
        <v>262.82</v>
      </c>
      <c r="G30">
        <v>1</v>
      </c>
      <c r="H30" s="21">
        <v>262.82</v>
      </c>
      <c r="I30" t="s">
        <v>7</v>
      </c>
      <c r="J30" s="21"/>
      <c r="L30" s="21"/>
      <c r="M30" t="s">
        <v>7</v>
      </c>
      <c r="N30" s="21"/>
      <c r="P30" s="21"/>
      <c r="Q30" t="s">
        <v>7</v>
      </c>
      <c r="R30" s="21"/>
      <c r="T30" s="21"/>
      <c r="U30" t="s">
        <v>7</v>
      </c>
      <c r="V30" s="21"/>
      <c r="X30" s="21"/>
      <c r="Y30" t="s">
        <v>7</v>
      </c>
      <c r="AG30" s="19">
        <f t="shared" si="0"/>
        <v>262.82</v>
      </c>
      <c r="AH30" s="19">
        <f t="shared" si="1"/>
        <v>582.81999999999994</v>
      </c>
    </row>
    <row r="31" spans="1:34" x14ac:dyDescent="0.35">
      <c r="A31" t="s">
        <v>3688</v>
      </c>
      <c r="B31" s="15">
        <v>40619</v>
      </c>
      <c r="C31" t="s">
        <v>343</v>
      </c>
      <c r="D31" s="21" t="s">
        <v>7</v>
      </c>
      <c r="E31" t="s">
        <v>3468</v>
      </c>
      <c r="F31" s="21">
        <v>284.91999999999996</v>
      </c>
      <c r="G31">
        <v>1</v>
      </c>
      <c r="H31" s="21">
        <v>284.91999999999996</v>
      </c>
      <c r="I31" t="s">
        <v>3425</v>
      </c>
      <c r="J31" s="21">
        <v>165.39999999999998</v>
      </c>
      <c r="K31">
        <v>1</v>
      </c>
      <c r="L31" s="21">
        <v>165.39999999999998</v>
      </c>
      <c r="M31" t="s">
        <v>3503</v>
      </c>
      <c r="N31" s="21">
        <v>114.1</v>
      </c>
      <c r="O31">
        <v>5</v>
      </c>
      <c r="P31" s="21">
        <v>570.5</v>
      </c>
      <c r="Q31" t="s">
        <v>3465</v>
      </c>
      <c r="R31" s="21">
        <v>141.27999999999997</v>
      </c>
      <c r="S31">
        <v>1</v>
      </c>
      <c r="T31" s="21">
        <v>141.27999999999997</v>
      </c>
      <c r="U31" t="s">
        <v>7</v>
      </c>
      <c r="V31" s="21"/>
      <c r="X31" s="21"/>
      <c r="Y31" t="s">
        <v>7</v>
      </c>
      <c r="AG31" s="19">
        <f t="shared" si="0"/>
        <v>1162.0999999999999</v>
      </c>
      <c r="AH31" s="19">
        <f t="shared" si="1"/>
        <v>1162.0999999999999</v>
      </c>
    </row>
    <row r="32" spans="1:34" x14ac:dyDescent="0.35">
      <c r="A32" t="s">
        <v>3689</v>
      </c>
      <c r="B32" s="15">
        <v>40620</v>
      </c>
      <c r="C32" t="s">
        <v>206</v>
      </c>
      <c r="D32" s="21" t="s">
        <v>7</v>
      </c>
      <c r="E32" t="s">
        <v>3583</v>
      </c>
      <c r="F32" s="21">
        <v>164.51999999999998</v>
      </c>
      <c r="G32">
        <v>5</v>
      </c>
      <c r="H32" s="21">
        <v>822.59999999999991</v>
      </c>
      <c r="I32" t="s">
        <v>3540</v>
      </c>
      <c r="J32" s="21">
        <v>112.96</v>
      </c>
      <c r="K32">
        <v>5</v>
      </c>
      <c r="L32" s="21">
        <v>564.79999999999995</v>
      </c>
      <c r="M32" t="s">
        <v>3500</v>
      </c>
      <c r="N32" s="21">
        <v>146.01999999999998</v>
      </c>
      <c r="O32">
        <v>3</v>
      </c>
      <c r="P32" s="21">
        <v>438.05999999999995</v>
      </c>
      <c r="Q32" t="s">
        <v>7</v>
      </c>
      <c r="R32" s="21"/>
      <c r="T32" s="21"/>
      <c r="U32" t="s">
        <v>7</v>
      </c>
      <c r="V32" s="21"/>
      <c r="X32" s="21"/>
      <c r="Y32" t="s">
        <v>7</v>
      </c>
      <c r="AG32" s="19">
        <f t="shared" si="0"/>
        <v>1825.4599999999998</v>
      </c>
      <c r="AH32" s="19">
        <f t="shared" si="1"/>
        <v>1825.4599999999998</v>
      </c>
    </row>
    <row r="33" spans="1:34" x14ac:dyDescent="0.35">
      <c r="A33" t="s">
        <v>3690</v>
      </c>
      <c r="B33" s="15">
        <v>40620</v>
      </c>
      <c r="C33" t="s">
        <v>309</v>
      </c>
      <c r="D33" s="21" t="s">
        <v>7</v>
      </c>
      <c r="E33" t="s">
        <v>3486</v>
      </c>
      <c r="F33" s="21">
        <v>200.99999999999997</v>
      </c>
      <c r="G33">
        <v>2</v>
      </c>
      <c r="H33" s="21">
        <v>401.99999999999994</v>
      </c>
      <c r="I33" t="s">
        <v>7</v>
      </c>
      <c r="J33" s="21"/>
      <c r="L33" s="21"/>
      <c r="M33" t="s">
        <v>7</v>
      </c>
      <c r="N33" s="21"/>
      <c r="P33" s="21"/>
      <c r="Q33" t="s">
        <v>7</v>
      </c>
      <c r="R33" s="21"/>
      <c r="T33" s="21"/>
      <c r="U33" t="s">
        <v>7</v>
      </c>
      <c r="V33" s="21"/>
      <c r="X33" s="21"/>
      <c r="Y33" t="s">
        <v>7</v>
      </c>
      <c r="AG33" s="19">
        <f t="shared" si="0"/>
        <v>401.99999999999994</v>
      </c>
      <c r="AH33" s="19">
        <f t="shared" si="1"/>
        <v>401.99999999999994</v>
      </c>
    </row>
    <row r="34" spans="1:34" x14ac:dyDescent="0.35">
      <c r="A34" t="s">
        <v>3691</v>
      </c>
      <c r="B34" s="15">
        <v>40637</v>
      </c>
      <c r="C34" t="s">
        <v>436</v>
      </c>
      <c r="D34" s="21" t="s">
        <v>7</v>
      </c>
      <c r="E34" t="s">
        <v>3510</v>
      </c>
      <c r="F34" s="21">
        <v>164.26</v>
      </c>
      <c r="G34">
        <v>3</v>
      </c>
      <c r="H34" s="21">
        <v>492.78</v>
      </c>
      <c r="I34" t="s">
        <v>3540</v>
      </c>
      <c r="J34" s="21">
        <v>112.96</v>
      </c>
      <c r="K34">
        <v>4</v>
      </c>
      <c r="L34" s="21">
        <v>451.84</v>
      </c>
      <c r="M34" t="s">
        <v>7</v>
      </c>
      <c r="N34" s="21"/>
      <c r="P34" s="21"/>
      <c r="Q34" t="s">
        <v>7</v>
      </c>
      <c r="R34" s="21"/>
      <c r="T34" s="21"/>
      <c r="U34" t="s">
        <v>7</v>
      </c>
      <c r="V34" s="21"/>
      <c r="X34" s="21"/>
      <c r="Y34" t="s">
        <v>7</v>
      </c>
      <c r="AG34" s="19">
        <f t="shared" si="0"/>
        <v>944.61999999999989</v>
      </c>
      <c r="AH34" s="19">
        <f t="shared" si="1"/>
        <v>944.61999999999989</v>
      </c>
    </row>
    <row r="35" spans="1:34" x14ac:dyDescent="0.35">
      <c r="A35" t="s">
        <v>3692</v>
      </c>
      <c r="B35" s="15">
        <v>40641</v>
      </c>
      <c r="C35" t="s">
        <v>249</v>
      </c>
      <c r="D35" s="21">
        <v>320</v>
      </c>
      <c r="E35" t="s">
        <v>3568</v>
      </c>
      <c r="F35" s="21">
        <v>225.64</v>
      </c>
      <c r="G35">
        <v>5</v>
      </c>
      <c r="H35" s="21">
        <v>1128.1999999999998</v>
      </c>
      <c r="I35" t="s">
        <v>3579</v>
      </c>
      <c r="J35" s="21">
        <v>190.29999999999998</v>
      </c>
      <c r="K35">
        <v>5</v>
      </c>
      <c r="L35" s="21">
        <v>951.49999999999989</v>
      </c>
      <c r="M35" t="s">
        <v>3461</v>
      </c>
      <c r="N35" s="21">
        <v>123.03999999999999</v>
      </c>
      <c r="O35">
        <v>2</v>
      </c>
      <c r="P35" s="21">
        <v>246.07999999999998</v>
      </c>
      <c r="Q35" t="s">
        <v>3583</v>
      </c>
      <c r="R35" s="21">
        <v>164.51999999999998</v>
      </c>
      <c r="S35">
        <v>4</v>
      </c>
      <c r="T35" s="21">
        <v>658.07999999999993</v>
      </c>
      <c r="U35" t="s">
        <v>3381</v>
      </c>
      <c r="V35" s="21">
        <v>171.29619999999997</v>
      </c>
      <c r="W35">
        <v>3</v>
      </c>
      <c r="X35" s="21">
        <v>513.88859999999988</v>
      </c>
      <c r="Y35" t="s">
        <v>7</v>
      </c>
      <c r="AG35" s="19">
        <f t="shared" si="0"/>
        <v>3497.7485999999994</v>
      </c>
      <c r="AH35" s="19">
        <f t="shared" si="1"/>
        <v>3817.7485999999994</v>
      </c>
    </row>
    <row r="36" spans="1:34" x14ac:dyDescent="0.35">
      <c r="A36" t="s">
        <v>3693</v>
      </c>
      <c r="B36" s="15">
        <v>40643</v>
      </c>
      <c r="C36" t="s">
        <v>172</v>
      </c>
      <c r="D36" s="21" t="s">
        <v>7</v>
      </c>
      <c r="E36" t="s">
        <v>3417</v>
      </c>
      <c r="F36" s="21">
        <v>123.27699999999999</v>
      </c>
      <c r="G36">
        <v>2</v>
      </c>
      <c r="H36" s="21">
        <v>246.55399999999997</v>
      </c>
      <c r="I36" t="s">
        <v>7</v>
      </c>
      <c r="J36" s="21"/>
      <c r="L36" s="21"/>
      <c r="M36" t="s">
        <v>7</v>
      </c>
      <c r="N36" s="21"/>
      <c r="P36" s="21"/>
      <c r="Q36" t="s">
        <v>7</v>
      </c>
      <c r="R36" s="21"/>
      <c r="T36" s="21"/>
      <c r="U36" t="s">
        <v>7</v>
      </c>
      <c r="V36" s="21"/>
      <c r="X36" s="21"/>
      <c r="Y36" t="s">
        <v>7</v>
      </c>
      <c r="AG36" s="19">
        <f t="shared" si="0"/>
        <v>246.55399999999997</v>
      </c>
      <c r="AH36" s="19">
        <f t="shared" si="1"/>
        <v>246.55399999999997</v>
      </c>
    </row>
    <row r="37" spans="1:34" x14ac:dyDescent="0.35">
      <c r="A37" t="s">
        <v>3694</v>
      </c>
      <c r="B37" s="15">
        <v>40644</v>
      </c>
      <c r="C37" t="s">
        <v>99</v>
      </c>
      <c r="D37" s="21" t="s">
        <v>7</v>
      </c>
      <c r="E37" t="s">
        <v>3415</v>
      </c>
      <c r="F37" s="21">
        <v>76.548400000000001</v>
      </c>
      <c r="G37">
        <v>4</v>
      </c>
      <c r="H37" s="21">
        <v>306.1936</v>
      </c>
      <c r="I37" t="s">
        <v>7</v>
      </c>
      <c r="J37" s="21"/>
      <c r="L37" s="21"/>
      <c r="M37" t="s">
        <v>7</v>
      </c>
      <c r="N37" s="21"/>
      <c r="P37" s="21"/>
      <c r="Q37" t="s">
        <v>7</v>
      </c>
      <c r="R37" s="21"/>
      <c r="T37" s="21"/>
      <c r="U37" t="s">
        <v>7</v>
      </c>
      <c r="V37" s="21"/>
      <c r="X37" s="21"/>
      <c r="Y37" t="s">
        <v>7</v>
      </c>
      <c r="AG37" s="19">
        <f t="shared" si="0"/>
        <v>306.1936</v>
      </c>
      <c r="AH37" s="19">
        <f t="shared" si="1"/>
        <v>306.1936</v>
      </c>
    </row>
    <row r="38" spans="1:34" x14ac:dyDescent="0.35">
      <c r="A38" t="s">
        <v>3695</v>
      </c>
      <c r="B38" s="15">
        <v>40645</v>
      </c>
      <c r="C38" t="s">
        <v>404</v>
      </c>
      <c r="D38" s="21" t="s">
        <v>7</v>
      </c>
      <c r="E38" t="s">
        <v>3382</v>
      </c>
      <c r="F38" s="21">
        <v>94.72</v>
      </c>
      <c r="G38">
        <v>4</v>
      </c>
      <c r="H38" s="21">
        <v>378.88</v>
      </c>
      <c r="I38" t="s">
        <v>3559</v>
      </c>
      <c r="J38" s="21">
        <v>221.77999999999997</v>
      </c>
      <c r="K38">
        <v>1</v>
      </c>
      <c r="L38" s="21">
        <v>221.77999999999997</v>
      </c>
      <c r="M38" t="s">
        <v>3530</v>
      </c>
      <c r="N38" s="21">
        <v>139.18</v>
      </c>
      <c r="O38">
        <v>5</v>
      </c>
      <c r="P38" s="21">
        <v>695.90000000000009</v>
      </c>
      <c r="Q38" t="s">
        <v>3388</v>
      </c>
      <c r="R38" s="21">
        <v>154.9734</v>
      </c>
      <c r="S38">
        <v>4</v>
      </c>
      <c r="T38" s="21">
        <v>619.89359999999999</v>
      </c>
      <c r="U38" t="s">
        <v>3444</v>
      </c>
      <c r="V38" s="21">
        <v>160.83999999999997</v>
      </c>
      <c r="W38">
        <v>3</v>
      </c>
      <c r="X38" s="21">
        <v>482.51999999999992</v>
      </c>
      <c r="Y38" t="s">
        <v>3551</v>
      </c>
      <c r="Z38">
        <v>110.67999999999999</v>
      </c>
      <c r="AA38">
        <v>3</v>
      </c>
      <c r="AB38">
        <v>332.03999999999996</v>
      </c>
      <c r="AG38" s="19">
        <f t="shared" si="0"/>
        <v>2731.0135999999998</v>
      </c>
      <c r="AH38" s="19">
        <f t="shared" si="1"/>
        <v>2731.0135999999998</v>
      </c>
    </row>
    <row r="39" spans="1:34" x14ac:dyDescent="0.35">
      <c r="A39" t="s">
        <v>3696</v>
      </c>
      <c r="B39" s="15">
        <v>40659</v>
      </c>
      <c r="C39" t="s">
        <v>375</v>
      </c>
      <c r="D39" s="21" t="s">
        <v>7</v>
      </c>
      <c r="E39" t="s">
        <v>3523</v>
      </c>
      <c r="F39" s="21">
        <v>139.18</v>
      </c>
      <c r="G39">
        <v>2</v>
      </c>
      <c r="H39" s="21">
        <v>278.36</v>
      </c>
      <c r="I39" t="s">
        <v>7</v>
      </c>
      <c r="J39" s="21"/>
      <c r="L39" s="21"/>
      <c r="M39" t="s">
        <v>7</v>
      </c>
      <c r="N39" s="21"/>
      <c r="P39" s="21"/>
      <c r="Q39" t="s">
        <v>7</v>
      </c>
      <c r="R39" s="21"/>
      <c r="T39" s="21"/>
      <c r="U39" t="s">
        <v>7</v>
      </c>
      <c r="V39" s="21"/>
      <c r="X39" s="21"/>
      <c r="Y39" t="s">
        <v>7</v>
      </c>
      <c r="AG39" s="19">
        <f t="shared" si="0"/>
        <v>278.36</v>
      </c>
      <c r="AH39" s="19">
        <f t="shared" si="1"/>
        <v>278.36</v>
      </c>
    </row>
    <row r="40" spans="1:34" x14ac:dyDescent="0.35">
      <c r="A40" t="s">
        <v>3697</v>
      </c>
      <c r="B40" s="15">
        <v>40666</v>
      </c>
      <c r="C40" t="s">
        <v>132</v>
      </c>
      <c r="D40" s="21">
        <v>320</v>
      </c>
      <c r="E40" t="s">
        <v>3433</v>
      </c>
      <c r="F40" s="21">
        <v>123.22</v>
      </c>
      <c r="G40">
        <v>5</v>
      </c>
      <c r="H40" s="21">
        <v>616.1</v>
      </c>
      <c r="I40" t="s">
        <v>3604</v>
      </c>
      <c r="J40" s="21">
        <v>94.72</v>
      </c>
      <c r="K40">
        <v>1</v>
      </c>
      <c r="L40" s="21">
        <v>94.72</v>
      </c>
      <c r="M40" t="s">
        <v>3374</v>
      </c>
      <c r="N40" s="21">
        <v>114.56039999999999</v>
      </c>
      <c r="O40">
        <v>5</v>
      </c>
      <c r="P40" s="21">
        <v>572.80199999999991</v>
      </c>
      <c r="Q40" t="s">
        <v>3549</v>
      </c>
      <c r="R40" s="21">
        <v>138.56</v>
      </c>
      <c r="S40">
        <v>3</v>
      </c>
      <c r="T40" s="21">
        <v>415.68</v>
      </c>
      <c r="U40" t="s">
        <v>7</v>
      </c>
      <c r="V40" s="21"/>
      <c r="X40" s="21"/>
      <c r="Y40" t="s">
        <v>7</v>
      </c>
      <c r="AG40" s="19">
        <f t="shared" si="0"/>
        <v>1699.3019999999999</v>
      </c>
      <c r="AH40" s="19">
        <f t="shared" si="1"/>
        <v>2019.3019999999999</v>
      </c>
    </row>
    <row r="41" spans="1:34" x14ac:dyDescent="0.35">
      <c r="A41" t="s">
        <v>3698</v>
      </c>
      <c r="B41" s="15">
        <v>40672</v>
      </c>
      <c r="C41" t="s">
        <v>321</v>
      </c>
      <c r="D41" s="21" t="s">
        <v>7</v>
      </c>
      <c r="E41" t="s">
        <v>3558</v>
      </c>
      <c r="F41" s="21">
        <v>174.6</v>
      </c>
      <c r="G41">
        <v>2</v>
      </c>
      <c r="H41" s="21">
        <v>349.2</v>
      </c>
      <c r="I41" t="s">
        <v>3507</v>
      </c>
      <c r="J41" s="21">
        <v>124.36</v>
      </c>
      <c r="K41">
        <v>4</v>
      </c>
      <c r="L41" s="21">
        <v>497.44</v>
      </c>
      <c r="M41" t="s">
        <v>3393</v>
      </c>
      <c r="N41" s="21">
        <v>93.399999999999991</v>
      </c>
      <c r="O41">
        <v>1</v>
      </c>
      <c r="P41" s="21">
        <v>93.399999999999991</v>
      </c>
      <c r="Q41" t="s">
        <v>3431</v>
      </c>
      <c r="R41" s="21">
        <v>44.56</v>
      </c>
      <c r="S41">
        <v>2</v>
      </c>
      <c r="T41" s="21">
        <v>89.12</v>
      </c>
      <c r="U41" t="s">
        <v>3603</v>
      </c>
      <c r="V41" s="21">
        <v>230.38</v>
      </c>
      <c r="W41">
        <v>3</v>
      </c>
      <c r="X41" s="21">
        <v>691.14</v>
      </c>
      <c r="Y41" t="s">
        <v>7</v>
      </c>
      <c r="AG41" s="19">
        <f t="shared" si="0"/>
        <v>1720.2999999999997</v>
      </c>
      <c r="AH41" s="19">
        <f t="shared" si="1"/>
        <v>1720.2999999999997</v>
      </c>
    </row>
    <row r="42" spans="1:34" x14ac:dyDescent="0.35">
      <c r="A42" t="s">
        <v>3699</v>
      </c>
      <c r="B42" s="15">
        <v>40681</v>
      </c>
      <c r="C42" t="s">
        <v>331</v>
      </c>
      <c r="D42" s="21" t="s">
        <v>7</v>
      </c>
      <c r="E42" t="s">
        <v>3428</v>
      </c>
      <c r="F42" s="21">
        <v>52.54</v>
      </c>
      <c r="G42">
        <v>4</v>
      </c>
      <c r="H42" s="21">
        <v>210.16</v>
      </c>
      <c r="I42" t="s">
        <v>7</v>
      </c>
      <c r="J42" s="21"/>
      <c r="L42" s="21"/>
      <c r="M42" t="s">
        <v>7</v>
      </c>
      <c r="N42" s="21"/>
      <c r="P42" s="21"/>
      <c r="Q42" t="s">
        <v>7</v>
      </c>
      <c r="R42" s="21"/>
      <c r="T42" s="21"/>
      <c r="U42" t="s">
        <v>7</v>
      </c>
      <c r="V42" s="21"/>
      <c r="X42" s="21"/>
      <c r="Y42" t="s">
        <v>7</v>
      </c>
      <c r="AG42" s="19">
        <f t="shared" si="0"/>
        <v>210.16</v>
      </c>
      <c r="AH42" s="19">
        <f t="shared" si="1"/>
        <v>210.16</v>
      </c>
    </row>
    <row r="43" spans="1:34" x14ac:dyDescent="0.35">
      <c r="A43" t="s">
        <v>3700</v>
      </c>
      <c r="B43" s="15">
        <v>40683</v>
      </c>
      <c r="C43" t="s">
        <v>344</v>
      </c>
      <c r="D43" s="21" t="s">
        <v>7</v>
      </c>
      <c r="E43" t="s">
        <v>3505</v>
      </c>
      <c r="F43" s="21">
        <v>110.67999999999999</v>
      </c>
      <c r="G43">
        <v>5</v>
      </c>
      <c r="H43" s="21">
        <v>553.4</v>
      </c>
      <c r="I43" t="s">
        <v>7</v>
      </c>
      <c r="J43" s="21"/>
      <c r="L43" s="21"/>
      <c r="M43" t="s">
        <v>7</v>
      </c>
      <c r="N43" s="21"/>
      <c r="P43" s="21"/>
      <c r="Q43" t="s">
        <v>7</v>
      </c>
      <c r="R43" s="21"/>
      <c r="T43" s="21"/>
      <c r="U43" t="s">
        <v>7</v>
      </c>
      <c r="V43" s="21"/>
      <c r="X43" s="21"/>
      <c r="Y43" t="s">
        <v>7</v>
      </c>
      <c r="AG43" s="19">
        <f t="shared" si="0"/>
        <v>553.4</v>
      </c>
      <c r="AH43" s="19">
        <f t="shared" si="1"/>
        <v>553.4</v>
      </c>
    </row>
    <row r="44" spans="1:34" x14ac:dyDescent="0.35">
      <c r="A44" t="s">
        <v>3701</v>
      </c>
      <c r="B44" s="15">
        <v>40691</v>
      </c>
      <c r="C44" t="s">
        <v>211</v>
      </c>
      <c r="D44" s="21">
        <v>320</v>
      </c>
      <c r="E44" t="s">
        <v>3539</v>
      </c>
      <c r="F44" s="21">
        <v>238.35999999999999</v>
      </c>
      <c r="G44">
        <v>4</v>
      </c>
      <c r="H44" s="21">
        <v>953.43999999999994</v>
      </c>
      <c r="I44" t="s">
        <v>3571</v>
      </c>
      <c r="J44" s="21">
        <v>501.82799999999992</v>
      </c>
      <c r="K44">
        <v>5</v>
      </c>
      <c r="L44" s="21">
        <v>2509.1399999999994</v>
      </c>
      <c r="M44" t="s">
        <v>3389</v>
      </c>
      <c r="N44" s="21">
        <v>223.54</v>
      </c>
      <c r="O44">
        <v>4</v>
      </c>
      <c r="P44" s="21">
        <v>894.16</v>
      </c>
      <c r="Q44" t="s">
        <v>7</v>
      </c>
      <c r="R44" s="21"/>
      <c r="T44" s="21"/>
      <c r="U44" t="s">
        <v>7</v>
      </c>
      <c r="V44" s="21"/>
      <c r="X44" s="21"/>
      <c r="Y44" t="s">
        <v>7</v>
      </c>
      <c r="AG44" s="19">
        <f t="shared" si="0"/>
        <v>4356.74</v>
      </c>
      <c r="AH44" s="19">
        <f t="shared" si="1"/>
        <v>4676.74</v>
      </c>
    </row>
    <row r="45" spans="1:34" x14ac:dyDescent="0.35">
      <c r="A45" t="s">
        <v>3702</v>
      </c>
      <c r="B45" s="15">
        <v>40702</v>
      </c>
      <c r="C45" t="s">
        <v>254</v>
      </c>
      <c r="D45" s="21" t="s">
        <v>7</v>
      </c>
      <c r="E45" t="s">
        <v>3509</v>
      </c>
      <c r="F45" s="21">
        <v>175.48</v>
      </c>
      <c r="G45">
        <v>2</v>
      </c>
      <c r="H45" s="21">
        <v>350.96</v>
      </c>
      <c r="I45" t="s">
        <v>3453</v>
      </c>
      <c r="J45" s="21">
        <v>214.42</v>
      </c>
      <c r="K45">
        <v>1</v>
      </c>
      <c r="L45" s="21">
        <v>214.42</v>
      </c>
      <c r="M45" t="s">
        <v>3384</v>
      </c>
      <c r="N45" s="21">
        <v>130.06</v>
      </c>
      <c r="O45">
        <v>5</v>
      </c>
      <c r="P45" s="21">
        <v>650.29999999999995</v>
      </c>
      <c r="Q45" t="s">
        <v>3546</v>
      </c>
      <c r="R45" s="21">
        <v>203.01999999999998</v>
      </c>
      <c r="S45">
        <v>3</v>
      </c>
      <c r="T45" s="21">
        <v>609.05999999999995</v>
      </c>
      <c r="U45" t="s">
        <v>7</v>
      </c>
      <c r="V45" s="21"/>
      <c r="X45" s="21"/>
      <c r="Y45" t="s">
        <v>7</v>
      </c>
      <c r="AG45" s="19">
        <f t="shared" si="0"/>
        <v>1824.7399999999998</v>
      </c>
      <c r="AH45" s="19">
        <f t="shared" si="1"/>
        <v>1824.7399999999998</v>
      </c>
    </row>
    <row r="46" spans="1:34" x14ac:dyDescent="0.35">
      <c r="A46" t="s">
        <v>3703</v>
      </c>
      <c r="B46" s="15">
        <v>40703</v>
      </c>
      <c r="C46" t="s">
        <v>300</v>
      </c>
      <c r="D46" s="21" t="s">
        <v>7</v>
      </c>
      <c r="E46" t="s">
        <v>3569</v>
      </c>
      <c r="F46" s="21">
        <v>222.92</v>
      </c>
      <c r="G46">
        <v>2</v>
      </c>
      <c r="H46" s="21">
        <v>445.84</v>
      </c>
      <c r="I46" t="s">
        <v>3592</v>
      </c>
      <c r="J46" s="21">
        <v>96.562399999999982</v>
      </c>
      <c r="K46">
        <v>5</v>
      </c>
      <c r="L46" s="21">
        <v>482.8119999999999</v>
      </c>
      <c r="M46" t="s">
        <v>3510</v>
      </c>
      <c r="N46" s="21">
        <v>164.26</v>
      </c>
      <c r="O46">
        <v>3</v>
      </c>
      <c r="P46" s="21">
        <v>492.78</v>
      </c>
      <c r="Q46" t="s">
        <v>7</v>
      </c>
      <c r="R46" s="21"/>
      <c r="T46" s="21"/>
      <c r="U46" t="s">
        <v>7</v>
      </c>
      <c r="V46" s="21"/>
      <c r="X46" s="21"/>
      <c r="Y46" t="s">
        <v>7</v>
      </c>
      <c r="AG46" s="19">
        <f t="shared" si="0"/>
        <v>1421.4319999999998</v>
      </c>
      <c r="AH46" s="19">
        <f t="shared" si="1"/>
        <v>1421.4319999999998</v>
      </c>
    </row>
    <row r="47" spans="1:34" x14ac:dyDescent="0.35">
      <c r="A47" t="s">
        <v>3704</v>
      </c>
      <c r="B47" s="15">
        <v>40708</v>
      </c>
      <c r="C47" t="s">
        <v>219</v>
      </c>
      <c r="D47" s="21" t="s">
        <v>7</v>
      </c>
      <c r="E47" t="s">
        <v>3411</v>
      </c>
      <c r="F47" s="21">
        <v>152.39699999999999</v>
      </c>
      <c r="G47">
        <v>3</v>
      </c>
      <c r="H47" s="21">
        <v>457.19099999999997</v>
      </c>
      <c r="I47" t="s">
        <v>3562</v>
      </c>
      <c r="J47" s="21">
        <v>131.45999999999998</v>
      </c>
      <c r="K47">
        <v>2</v>
      </c>
      <c r="L47" s="21">
        <v>262.91999999999996</v>
      </c>
      <c r="M47" t="s">
        <v>3458</v>
      </c>
      <c r="N47" s="21">
        <v>175.48</v>
      </c>
      <c r="O47">
        <v>3</v>
      </c>
      <c r="P47" s="21">
        <v>526.43999999999994</v>
      </c>
      <c r="Q47" t="s">
        <v>7</v>
      </c>
      <c r="R47" s="21"/>
      <c r="T47" s="21"/>
      <c r="U47" t="s">
        <v>7</v>
      </c>
      <c r="V47" s="21"/>
      <c r="X47" s="21"/>
      <c r="Y47" t="s">
        <v>7</v>
      </c>
      <c r="AG47" s="19">
        <f t="shared" si="0"/>
        <v>1246.5509999999999</v>
      </c>
      <c r="AH47" s="19">
        <f t="shared" si="1"/>
        <v>1246.5509999999999</v>
      </c>
    </row>
    <row r="48" spans="1:34" x14ac:dyDescent="0.35">
      <c r="A48" t="s">
        <v>3705</v>
      </c>
      <c r="B48" s="15">
        <v>40718</v>
      </c>
      <c r="C48" t="s">
        <v>217</v>
      </c>
      <c r="D48" s="21" t="s">
        <v>7</v>
      </c>
      <c r="E48" t="s">
        <v>3372</v>
      </c>
      <c r="F48" s="21">
        <v>132.33999999999997</v>
      </c>
      <c r="G48">
        <v>3</v>
      </c>
      <c r="H48" s="21">
        <v>397.01999999999992</v>
      </c>
      <c r="I48" t="s">
        <v>3442</v>
      </c>
      <c r="J48" s="21">
        <v>185.92</v>
      </c>
      <c r="K48">
        <v>5</v>
      </c>
      <c r="L48" s="21">
        <v>929.59999999999991</v>
      </c>
      <c r="M48" t="s">
        <v>3408</v>
      </c>
      <c r="N48" s="21">
        <v>110.49999999999999</v>
      </c>
      <c r="O48">
        <v>5</v>
      </c>
      <c r="P48" s="21">
        <v>552.49999999999989</v>
      </c>
      <c r="Q48" t="s">
        <v>7</v>
      </c>
      <c r="R48" s="21"/>
      <c r="T48" s="21"/>
      <c r="U48" t="s">
        <v>7</v>
      </c>
      <c r="V48" s="21"/>
      <c r="X48" s="21"/>
      <c r="Y48" t="s">
        <v>7</v>
      </c>
      <c r="AG48" s="19">
        <f t="shared" si="0"/>
        <v>1879.12</v>
      </c>
      <c r="AH48" s="19">
        <f t="shared" si="1"/>
        <v>1879.12</v>
      </c>
    </row>
    <row r="49" spans="1:34" x14ac:dyDescent="0.35">
      <c r="A49" t="s">
        <v>3706</v>
      </c>
      <c r="B49" s="15">
        <v>40719</v>
      </c>
      <c r="C49" t="s">
        <v>291</v>
      </c>
      <c r="D49" s="21">
        <v>320</v>
      </c>
      <c r="E49" t="s">
        <v>3607</v>
      </c>
      <c r="F49" s="21">
        <v>118.03999999999999</v>
      </c>
      <c r="G49">
        <v>5</v>
      </c>
      <c r="H49" s="21">
        <v>590.19999999999993</v>
      </c>
      <c r="I49" t="s">
        <v>3370</v>
      </c>
      <c r="J49" s="21">
        <v>197.83999999999997</v>
      </c>
      <c r="K49">
        <v>1</v>
      </c>
      <c r="L49" s="21">
        <v>197.83999999999997</v>
      </c>
      <c r="M49" t="s">
        <v>3467</v>
      </c>
      <c r="N49" s="21">
        <v>504.56399999999996</v>
      </c>
      <c r="O49">
        <v>1</v>
      </c>
      <c r="P49" s="21">
        <v>504.56399999999996</v>
      </c>
      <c r="Q49" t="s">
        <v>7</v>
      </c>
      <c r="R49" s="21"/>
      <c r="T49" s="21"/>
      <c r="U49" t="s">
        <v>7</v>
      </c>
      <c r="V49" s="21"/>
      <c r="X49" s="21"/>
      <c r="Y49" t="s">
        <v>7</v>
      </c>
      <c r="AG49" s="19">
        <f t="shared" si="0"/>
        <v>1292.6039999999998</v>
      </c>
      <c r="AH49" s="19">
        <f t="shared" si="1"/>
        <v>1612.6039999999998</v>
      </c>
    </row>
    <row r="50" spans="1:34" x14ac:dyDescent="0.35">
      <c r="A50" t="s">
        <v>3707</v>
      </c>
      <c r="B50" s="15">
        <v>40720</v>
      </c>
      <c r="C50" t="s">
        <v>58</v>
      </c>
      <c r="D50" s="21" t="s">
        <v>7</v>
      </c>
      <c r="E50" t="s">
        <v>3532</v>
      </c>
      <c r="F50" s="21">
        <v>135.06</v>
      </c>
      <c r="G50">
        <v>3</v>
      </c>
      <c r="H50" s="21">
        <v>405.18</v>
      </c>
      <c r="I50" t="s">
        <v>3387</v>
      </c>
      <c r="J50" s="21">
        <v>509.67999999999995</v>
      </c>
      <c r="K50">
        <v>2</v>
      </c>
      <c r="L50" s="21">
        <v>1019.3599999999999</v>
      </c>
      <c r="M50" t="s">
        <v>3540</v>
      </c>
      <c r="N50" s="21">
        <v>112.96</v>
      </c>
      <c r="O50">
        <v>2</v>
      </c>
      <c r="P50" s="21">
        <v>225.92</v>
      </c>
      <c r="Q50" t="s">
        <v>7</v>
      </c>
      <c r="R50" s="21"/>
      <c r="T50" s="21"/>
      <c r="U50" t="s">
        <v>7</v>
      </c>
      <c r="V50" s="21"/>
      <c r="X50" s="21"/>
      <c r="Y50" t="s">
        <v>7</v>
      </c>
      <c r="AG50" s="19">
        <f t="shared" si="0"/>
        <v>1650.46</v>
      </c>
      <c r="AH50" s="19">
        <f t="shared" si="1"/>
        <v>1650.46</v>
      </c>
    </row>
    <row r="51" spans="1:34" x14ac:dyDescent="0.35">
      <c r="A51" t="s">
        <v>3708</v>
      </c>
      <c r="B51" s="15">
        <v>40721</v>
      </c>
      <c r="C51" t="s">
        <v>228</v>
      </c>
      <c r="D51" s="21">
        <v>320</v>
      </c>
      <c r="E51" t="s">
        <v>3567</v>
      </c>
      <c r="F51" s="21">
        <v>326.39999999999998</v>
      </c>
      <c r="G51">
        <v>5</v>
      </c>
      <c r="H51" s="21">
        <v>1632</v>
      </c>
      <c r="I51" t="s">
        <v>3593</v>
      </c>
      <c r="J51" s="21">
        <v>107.488</v>
      </c>
      <c r="K51">
        <v>2</v>
      </c>
      <c r="L51" s="21">
        <v>214.976</v>
      </c>
      <c r="M51" t="s">
        <v>3538</v>
      </c>
      <c r="N51" s="21">
        <v>224.93999999999997</v>
      </c>
      <c r="O51">
        <v>3</v>
      </c>
      <c r="P51" s="21">
        <v>674.81999999999994</v>
      </c>
      <c r="Q51" t="s">
        <v>7</v>
      </c>
      <c r="R51" s="21"/>
      <c r="T51" s="21"/>
      <c r="U51" t="s">
        <v>7</v>
      </c>
      <c r="V51" s="21"/>
      <c r="X51" s="21"/>
      <c r="Y51" t="s">
        <v>7</v>
      </c>
      <c r="AG51" s="19">
        <f t="shared" si="0"/>
        <v>2521.7960000000003</v>
      </c>
      <c r="AH51" s="19">
        <f t="shared" si="1"/>
        <v>2841.7960000000003</v>
      </c>
    </row>
    <row r="52" spans="1:34" x14ac:dyDescent="0.35">
      <c r="A52" t="s">
        <v>3709</v>
      </c>
      <c r="B52" s="15">
        <v>40728</v>
      </c>
      <c r="C52" t="s">
        <v>221</v>
      </c>
      <c r="D52" s="21">
        <v>320</v>
      </c>
      <c r="E52" t="s">
        <v>3521</v>
      </c>
      <c r="F52" s="21">
        <v>155.39999999999998</v>
      </c>
      <c r="G52">
        <v>1</v>
      </c>
      <c r="H52" s="21">
        <v>155.39999999999998</v>
      </c>
      <c r="I52" t="s">
        <v>3365</v>
      </c>
      <c r="J52" s="21">
        <v>216.95999999999998</v>
      </c>
      <c r="K52">
        <v>3</v>
      </c>
      <c r="L52" s="21">
        <v>650.87999999999988</v>
      </c>
      <c r="M52" t="s">
        <v>3406</v>
      </c>
      <c r="N52" s="21">
        <v>287.64</v>
      </c>
      <c r="O52">
        <v>2</v>
      </c>
      <c r="P52" s="21">
        <v>575.28</v>
      </c>
      <c r="Q52" t="s">
        <v>3418</v>
      </c>
      <c r="R52" s="21">
        <v>111.34119999999999</v>
      </c>
      <c r="S52">
        <v>4</v>
      </c>
      <c r="T52" s="21">
        <v>445.36479999999995</v>
      </c>
      <c r="U52" t="s">
        <v>3532</v>
      </c>
      <c r="V52" s="21">
        <v>135.06</v>
      </c>
      <c r="W52">
        <v>2</v>
      </c>
      <c r="X52" s="21">
        <v>270.12</v>
      </c>
      <c r="Y52" t="s">
        <v>7</v>
      </c>
      <c r="AG52" s="19">
        <f t="shared" si="0"/>
        <v>2097.0447999999997</v>
      </c>
      <c r="AH52" s="19">
        <f t="shared" si="1"/>
        <v>2417.0447999999997</v>
      </c>
    </row>
    <row r="53" spans="1:34" x14ac:dyDescent="0.35">
      <c r="A53" t="s">
        <v>3710</v>
      </c>
      <c r="B53" s="15">
        <v>40730</v>
      </c>
      <c r="C53" t="s">
        <v>169</v>
      </c>
      <c r="D53" s="21" t="s">
        <v>7</v>
      </c>
      <c r="E53" t="s">
        <v>3542</v>
      </c>
      <c r="F53" s="21">
        <v>125.9562</v>
      </c>
      <c r="G53">
        <v>1</v>
      </c>
      <c r="H53" s="21">
        <v>125.9562</v>
      </c>
      <c r="I53" t="s">
        <v>3397</v>
      </c>
      <c r="J53" s="21">
        <v>183.45999999999998</v>
      </c>
      <c r="K53">
        <v>4</v>
      </c>
      <c r="L53" s="21">
        <v>733.83999999999992</v>
      </c>
      <c r="M53" t="s">
        <v>3526</v>
      </c>
      <c r="N53" s="21">
        <v>214.93999999999997</v>
      </c>
      <c r="O53">
        <v>1</v>
      </c>
      <c r="P53" s="21">
        <v>214.93999999999997</v>
      </c>
      <c r="Q53" t="s">
        <v>7</v>
      </c>
      <c r="R53" s="21"/>
      <c r="T53" s="21"/>
      <c r="U53" t="s">
        <v>7</v>
      </c>
      <c r="V53" s="21"/>
      <c r="X53" s="21"/>
      <c r="Y53" t="s">
        <v>7</v>
      </c>
      <c r="AG53" s="19">
        <f t="shared" si="0"/>
        <v>1074.7361999999998</v>
      </c>
      <c r="AH53" s="19">
        <f t="shared" si="1"/>
        <v>1074.7361999999998</v>
      </c>
    </row>
    <row r="54" spans="1:34" x14ac:dyDescent="0.35">
      <c r="A54" t="s">
        <v>3711</v>
      </c>
      <c r="B54" s="15">
        <v>40735</v>
      </c>
      <c r="C54" t="s">
        <v>59</v>
      </c>
      <c r="D54" s="21">
        <v>320</v>
      </c>
      <c r="E54" t="s">
        <v>3524</v>
      </c>
      <c r="F54" s="21">
        <v>142.6</v>
      </c>
      <c r="G54">
        <v>1</v>
      </c>
      <c r="H54" s="21">
        <v>142.6</v>
      </c>
      <c r="I54" t="s">
        <v>3536</v>
      </c>
      <c r="J54" s="21">
        <v>100.41999999999999</v>
      </c>
      <c r="K54">
        <v>1</v>
      </c>
      <c r="L54" s="21">
        <v>100.41999999999999</v>
      </c>
      <c r="M54" t="s">
        <v>3458</v>
      </c>
      <c r="N54" s="21">
        <v>175.48</v>
      </c>
      <c r="O54">
        <v>1</v>
      </c>
      <c r="P54" s="21">
        <v>175.48</v>
      </c>
      <c r="Q54" t="s">
        <v>7</v>
      </c>
      <c r="R54" s="21"/>
      <c r="T54" s="21"/>
      <c r="U54" t="s">
        <v>7</v>
      </c>
      <c r="V54" s="21"/>
      <c r="X54" s="21"/>
      <c r="Y54" t="s">
        <v>7</v>
      </c>
      <c r="AG54" s="19">
        <f t="shared" si="0"/>
        <v>418.5</v>
      </c>
      <c r="AH54" s="19">
        <f t="shared" si="1"/>
        <v>738.5</v>
      </c>
    </row>
    <row r="55" spans="1:34" x14ac:dyDescent="0.35">
      <c r="A55" t="s">
        <v>3712</v>
      </c>
      <c r="B55" s="15">
        <v>40735</v>
      </c>
      <c r="C55" t="s">
        <v>321</v>
      </c>
      <c r="D55" s="21" t="s">
        <v>7</v>
      </c>
      <c r="E55" t="s">
        <v>3522</v>
      </c>
      <c r="F55" s="21">
        <v>72.489999999999995</v>
      </c>
      <c r="G55">
        <v>2</v>
      </c>
      <c r="H55" s="21">
        <v>144.97999999999999</v>
      </c>
      <c r="I55" t="s">
        <v>3402</v>
      </c>
      <c r="J55" s="21">
        <v>139.69999999999999</v>
      </c>
      <c r="K55">
        <v>3</v>
      </c>
      <c r="L55" s="21">
        <v>419.09999999999997</v>
      </c>
      <c r="M55" t="s">
        <v>3601</v>
      </c>
      <c r="N55" s="21">
        <v>58.139999999999993</v>
      </c>
      <c r="O55">
        <v>4</v>
      </c>
      <c r="P55" s="21">
        <v>232.55999999999997</v>
      </c>
      <c r="Q55" t="s">
        <v>7</v>
      </c>
      <c r="R55" s="21"/>
      <c r="T55" s="21"/>
      <c r="U55" t="s">
        <v>7</v>
      </c>
      <c r="V55" s="21"/>
      <c r="X55" s="21"/>
      <c r="Y55" t="s">
        <v>7</v>
      </c>
      <c r="AG55" s="19">
        <f t="shared" si="0"/>
        <v>796.63999999999987</v>
      </c>
      <c r="AH55" s="19">
        <f t="shared" si="1"/>
        <v>796.63999999999987</v>
      </c>
    </row>
    <row r="56" spans="1:34" x14ac:dyDescent="0.35">
      <c r="A56" t="s">
        <v>3713</v>
      </c>
      <c r="B56" s="15">
        <v>40737</v>
      </c>
      <c r="C56" t="s">
        <v>137</v>
      </c>
      <c r="D56" s="21" t="s">
        <v>7</v>
      </c>
      <c r="E56" t="s">
        <v>3409</v>
      </c>
      <c r="F56" s="21">
        <v>82.18</v>
      </c>
      <c r="G56">
        <v>2</v>
      </c>
      <c r="H56" s="21">
        <v>164.36</v>
      </c>
      <c r="I56" t="s">
        <v>3440</v>
      </c>
      <c r="J56" s="21">
        <v>191.61999999999998</v>
      </c>
      <c r="K56">
        <v>5</v>
      </c>
      <c r="L56" s="21">
        <v>958.09999999999991</v>
      </c>
      <c r="M56" t="s">
        <v>3485</v>
      </c>
      <c r="N56" s="21">
        <v>195.55999999999997</v>
      </c>
      <c r="O56">
        <v>2</v>
      </c>
      <c r="P56" s="21">
        <v>391.11999999999995</v>
      </c>
      <c r="Q56" t="s">
        <v>7</v>
      </c>
      <c r="R56" s="21"/>
      <c r="T56" s="21"/>
      <c r="U56" t="s">
        <v>7</v>
      </c>
      <c r="V56" s="21"/>
      <c r="X56" s="21"/>
      <c r="Y56" t="s">
        <v>7</v>
      </c>
      <c r="AG56" s="19">
        <f t="shared" si="0"/>
        <v>1513.58</v>
      </c>
      <c r="AH56" s="19">
        <f t="shared" si="1"/>
        <v>1513.58</v>
      </c>
    </row>
    <row r="57" spans="1:34" x14ac:dyDescent="0.35">
      <c r="A57" t="s">
        <v>3714</v>
      </c>
      <c r="B57" s="15">
        <v>40738</v>
      </c>
      <c r="C57" t="s">
        <v>120</v>
      </c>
      <c r="D57" s="21" t="s">
        <v>7</v>
      </c>
      <c r="E57" t="s">
        <v>3378</v>
      </c>
      <c r="F57" s="21">
        <v>195.00819999999999</v>
      </c>
      <c r="G57">
        <v>5</v>
      </c>
      <c r="H57" s="21">
        <v>975.04099999999994</v>
      </c>
      <c r="I57" t="s">
        <v>3442</v>
      </c>
      <c r="J57" s="21">
        <v>185.92</v>
      </c>
      <c r="K57">
        <v>1</v>
      </c>
      <c r="L57" s="21">
        <v>185.92</v>
      </c>
      <c r="M57" t="s">
        <v>7</v>
      </c>
      <c r="N57" s="21"/>
      <c r="P57" s="21"/>
      <c r="Q57" t="s">
        <v>7</v>
      </c>
      <c r="R57" s="21"/>
      <c r="T57" s="21"/>
      <c r="U57" t="s">
        <v>7</v>
      </c>
      <c r="V57" s="21"/>
      <c r="X57" s="21"/>
      <c r="Y57" t="s">
        <v>7</v>
      </c>
      <c r="AG57" s="19">
        <f t="shared" si="0"/>
        <v>1160.961</v>
      </c>
      <c r="AH57" s="19">
        <f t="shared" si="1"/>
        <v>1160.961</v>
      </c>
    </row>
    <row r="58" spans="1:34" x14ac:dyDescent="0.35">
      <c r="A58" t="s">
        <v>3715</v>
      </c>
      <c r="B58" s="15">
        <v>40763</v>
      </c>
      <c r="C58" t="s">
        <v>316</v>
      </c>
      <c r="D58" s="21" t="s">
        <v>7</v>
      </c>
      <c r="E58" t="s">
        <v>3481</v>
      </c>
      <c r="F58" s="21">
        <v>191.30999999999997</v>
      </c>
      <c r="G58">
        <v>4</v>
      </c>
      <c r="H58" s="21">
        <v>765.2399999999999</v>
      </c>
      <c r="I58" t="s">
        <v>3513</v>
      </c>
      <c r="J58" s="21">
        <v>168.82</v>
      </c>
      <c r="K58">
        <v>4</v>
      </c>
      <c r="L58" s="21">
        <v>675.28</v>
      </c>
      <c r="M58" t="s">
        <v>7</v>
      </c>
      <c r="N58" s="21"/>
      <c r="P58" s="21"/>
      <c r="Q58" t="s">
        <v>7</v>
      </c>
      <c r="R58" s="21"/>
      <c r="T58" s="21"/>
      <c r="U58" t="s">
        <v>7</v>
      </c>
      <c r="V58" s="21"/>
      <c r="X58" s="21"/>
      <c r="Y58" t="s">
        <v>7</v>
      </c>
      <c r="AG58" s="19">
        <f t="shared" si="0"/>
        <v>1440.52</v>
      </c>
      <c r="AH58" s="19">
        <f t="shared" si="1"/>
        <v>1440.52</v>
      </c>
    </row>
    <row r="59" spans="1:34" x14ac:dyDescent="0.35">
      <c r="A59" t="s">
        <v>3716</v>
      </c>
      <c r="B59" s="15">
        <v>40763</v>
      </c>
      <c r="C59" t="s">
        <v>74</v>
      </c>
      <c r="D59" s="21">
        <v>320</v>
      </c>
      <c r="E59" t="s">
        <v>3599</v>
      </c>
      <c r="F59" s="21">
        <v>196.93459999999996</v>
      </c>
      <c r="G59">
        <v>4</v>
      </c>
      <c r="H59" s="21">
        <v>787.73839999999984</v>
      </c>
      <c r="I59" t="s">
        <v>3575</v>
      </c>
      <c r="J59" s="21">
        <v>192.76</v>
      </c>
      <c r="K59">
        <v>5</v>
      </c>
      <c r="L59" s="21">
        <v>963.8</v>
      </c>
      <c r="M59" t="s">
        <v>7</v>
      </c>
      <c r="N59" s="21"/>
      <c r="P59" s="21"/>
      <c r="Q59" t="s">
        <v>7</v>
      </c>
      <c r="R59" s="21"/>
      <c r="T59" s="21"/>
      <c r="U59" t="s">
        <v>7</v>
      </c>
      <c r="V59" s="21"/>
      <c r="X59" s="21"/>
      <c r="Y59" t="s">
        <v>7</v>
      </c>
      <c r="AG59" s="19">
        <f t="shared" si="0"/>
        <v>1751.5383999999999</v>
      </c>
      <c r="AH59" s="19">
        <f t="shared" si="1"/>
        <v>2071.5383999999999</v>
      </c>
    </row>
    <row r="60" spans="1:34" x14ac:dyDescent="0.35">
      <c r="A60" t="s">
        <v>3717</v>
      </c>
      <c r="B60" s="15">
        <v>40777</v>
      </c>
      <c r="C60" t="s">
        <v>222</v>
      </c>
      <c r="D60" s="21" t="s">
        <v>7</v>
      </c>
      <c r="E60" t="s">
        <v>3548</v>
      </c>
      <c r="F60" s="21">
        <v>245.45999999999998</v>
      </c>
      <c r="G60">
        <v>2</v>
      </c>
      <c r="H60" s="21">
        <v>490.91999999999996</v>
      </c>
      <c r="I60" t="s">
        <v>3565</v>
      </c>
      <c r="J60" s="21">
        <v>158.82</v>
      </c>
      <c r="K60">
        <v>1</v>
      </c>
      <c r="L60" s="21">
        <v>158.82</v>
      </c>
      <c r="M60" t="s">
        <v>7</v>
      </c>
      <c r="N60" s="21"/>
      <c r="P60" s="21"/>
      <c r="Q60" t="s">
        <v>7</v>
      </c>
      <c r="R60" s="21"/>
      <c r="T60" s="21"/>
      <c r="U60" t="s">
        <v>7</v>
      </c>
      <c r="V60" s="21"/>
      <c r="X60" s="21"/>
      <c r="Y60" t="s">
        <v>7</v>
      </c>
      <c r="AG60" s="19">
        <f t="shared" si="0"/>
        <v>649.74</v>
      </c>
      <c r="AH60" s="19">
        <f t="shared" si="1"/>
        <v>649.74</v>
      </c>
    </row>
    <row r="61" spans="1:34" x14ac:dyDescent="0.35">
      <c r="A61" t="s">
        <v>3718</v>
      </c>
      <c r="B61" s="15">
        <v>40782</v>
      </c>
      <c r="C61" t="s">
        <v>446</v>
      </c>
      <c r="D61" s="21">
        <v>320</v>
      </c>
      <c r="E61" t="s">
        <v>3524</v>
      </c>
      <c r="F61" s="21">
        <v>142.6</v>
      </c>
      <c r="G61">
        <v>4</v>
      </c>
      <c r="H61" s="21">
        <v>570.4</v>
      </c>
      <c r="I61" t="s">
        <v>3418</v>
      </c>
      <c r="J61" s="21">
        <v>111.34119999999999</v>
      </c>
      <c r="K61">
        <v>1</v>
      </c>
      <c r="L61" s="21">
        <v>111.34119999999999</v>
      </c>
      <c r="M61" t="s">
        <v>7</v>
      </c>
      <c r="N61" s="21"/>
      <c r="P61" s="21"/>
      <c r="Q61" t="s">
        <v>7</v>
      </c>
      <c r="R61" s="21"/>
      <c r="T61" s="21"/>
      <c r="U61" t="s">
        <v>7</v>
      </c>
      <c r="V61" s="21"/>
      <c r="X61" s="21"/>
      <c r="Y61" t="s">
        <v>7</v>
      </c>
      <c r="AG61" s="19">
        <f t="shared" si="0"/>
        <v>681.74119999999994</v>
      </c>
      <c r="AH61" s="19">
        <f t="shared" si="1"/>
        <v>1001.7411999999999</v>
      </c>
    </row>
    <row r="62" spans="1:34" x14ac:dyDescent="0.35">
      <c r="A62" t="s">
        <v>3719</v>
      </c>
      <c r="B62" s="15">
        <v>40795</v>
      </c>
      <c r="C62" t="s">
        <v>302</v>
      </c>
      <c r="D62" s="21">
        <v>320</v>
      </c>
      <c r="E62" t="s">
        <v>3396</v>
      </c>
      <c r="F62" s="21">
        <v>93.58</v>
      </c>
      <c r="G62">
        <v>4</v>
      </c>
      <c r="H62" s="21">
        <v>374.32</v>
      </c>
      <c r="I62" t="s">
        <v>3526</v>
      </c>
      <c r="J62" s="21">
        <v>214.93999999999997</v>
      </c>
      <c r="K62">
        <v>4</v>
      </c>
      <c r="L62" s="21">
        <v>859.75999999999988</v>
      </c>
      <c r="M62" t="s">
        <v>7</v>
      </c>
      <c r="N62" s="21"/>
      <c r="P62" s="21"/>
      <c r="Q62" t="s">
        <v>7</v>
      </c>
      <c r="R62" s="21"/>
      <c r="T62" s="21"/>
      <c r="U62" t="s">
        <v>7</v>
      </c>
      <c r="V62" s="21"/>
      <c r="X62" s="21"/>
      <c r="Y62" t="s">
        <v>7</v>
      </c>
      <c r="AG62" s="19">
        <f t="shared" si="0"/>
        <v>1234.08</v>
      </c>
      <c r="AH62" s="19">
        <f t="shared" si="1"/>
        <v>1554.08</v>
      </c>
    </row>
    <row r="63" spans="1:34" x14ac:dyDescent="0.35">
      <c r="A63" t="s">
        <v>3720</v>
      </c>
      <c r="B63" s="15">
        <v>40807</v>
      </c>
      <c r="C63" t="s">
        <v>300</v>
      </c>
      <c r="D63" s="21" t="s">
        <v>7</v>
      </c>
      <c r="E63" t="s">
        <v>3580</v>
      </c>
      <c r="F63" s="21">
        <v>223.54</v>
      </c>
      <c r="G63">
        <v>5</v>
      </c>
      <c r="H63" s="21">
        <v>1117.7</v>
      </c>
      <c r="I63" t="s">
        <v>3595</v>
      </c>
      <c r="J63" s="21">
        <v>292.02</v>
      </c>
      <c r="K63">
        <v>3</v>
      </c>
      <c r="L63" s="21">
        <v>876.06</v>
      </c>
      <c r="M63" t="s">
        <v>7</v>
      </c>
      <c r="N63" s="21"/>
      <c r="P63" s="21"/>
      <c r="Q63" t="s">
        <v>7</v>
      </c>
      <c r="R63" s="21"/>
      <c r="T63" s="21"/>
      <c r="U63" t="s">
        <v>7</v>
      </c>
      <c r="V63" s="21"/>
      <c r="X63" s="21"/>
      <c r="Y63" t="s">
        <v>7</v>
      </c>
      <c r="AG63" s="19">
        <f t="shared" si="0"/>
        <v>1993.76</v>
      </c>
      <c r="AH63" s="19">
        <f t="shared" si="1"/>
        <v>1993.76</v>
      </c>
    </row>
    <row r="64" spans="1:34" x14ac:dyDescent="0.35">
      <c r="A64" t="s">
        <v>3721</v>
      </c>
      <c r="B64" s="15">
        <v>40808</v>
      </c>
      <c r="C64" t="s">
        <v>269</v>
      </c>
      <c r="D64" s="21" t="s">
        <v>7</v>
      </c>
      <c r="E64" t="s">
        <v>3394</v>
      </c>
      <c r="F64" s="21">
        <v>262.82</v>
      </c>
      <c r="G64">
        <v>1</v>
      </c>
      <c r="H64" s="21">
        <v>262.82</v>
      </c>
      <c r="I64" t="s">
        <v>7</v>
      </c>
      <c r="J64" s="21"/>
      <c r="L64" s="21"/>
      <c r="M64" t="s">
        <v>7</v>
      </c>
      <c r="N64" s="21"/>
      <c r="P64" s="21"/>
      <c r="Q64" t="s">
        <v>7</v>
      </c>
      <c r="R64" s="21"/>
      <c r="T64" s="21"/>
      <c r="U64" t="s">
        <v>7</v>
      </c>
      <c r="V64" s="21"/>
      <c r="X64" s="21"/>
      <c r="Y64" t="s">
        <v>7</v>
      </c>
      <c r="AG64" s="19">
        <f t="shared" si="0"/>
        <v>262.82</v>
      </c>
      <c r="AH64" s="19">
        <f t="shared" si="1"/>
        <v>262.82</v>
      </c>
    </row>
    <row r="65" spans="1:34" x14ac:dyDescent="0.35">
      <c r="A65" t="s">
        <v>3722</v>
      </c>
      <c r="B65" s="15">
        <v>40823</v>
      </c>
      <c r="C65" t="s">
        <v>268</v>
      </c>
      <c r="D65" s="21">
        <v>320</v>
      </c>
      <c r="E65" t="s">
        <v>3488</v>
      </c>
      <c r="F65" s="21">
        <v>168.89999999999998</v>
      </c>
      <c r="G65">
        <v>4</v>
      </c>
      <c r="H65" s="21">
        <v>675.59999999999991</v>
      </c>
      <c r="I65" t="s">
        <v>7</v>
      </c>
      <c r="J65" s="21"/>
      <c r="L65" s="21"/>
      <c r="M65" t="s">
        <v>7</v>
      </c>
      <c r="N65" s="21"/>
      <c r="P65" s="21"/>
      <c r="Q65" t="s">
        <v>7</v>
      </c>
      <c r="R65" s="21"/>
      <c r="T65" s="21"/>
      <c r="U65" t="s">
        <v>7</v>
      </c>
      <c r="V65" s="21"/>
      <c r="X65" s="21"/>
      <c r="Y65" t="s">
        <v>7</v>
      </c>
      <c r="AG65" s="19">
        <f t="shared" si="0"/>
        <v>675.59999999999991</v>
      </c>
      <c r="AH65" s="19">
        <f t="shared" si="1"/>
        <v>995.59999999999991</v>
      </c>
    </row>
    <row r="66" spans="1:34" x14ac:dyDescent="0.35">
      <c r="A66" t="s">
        <v>3723</v>
      </c>
      <c r="B66" s="15">
        <v>40825</v>
      </c>
      <c r="C66" t="s">
        <v>419</v>
      </c>
      <c r="D66" s="21" t="s">
        <v>7</v>
      </c>
      <c r="E66" t="s">
        <v>3605</v>
      </c>
      <c r="F66" s="21">
        <v>123.99999999999999</v>
      </c>
      <c r="G66">
        <v>5</v>
      </c>
      <c r="H66" s="21">
        <v>619.99999999999989</v>
      </c>
      <c r="I66" t="s">
        <v>7</v>
      </c>
      <c r="J66" s="21"/>
      <c r="L66" s="21"/>
      <c r="M66" t="s">
        <v>7</v>
      </c>
      <c r="N66" s="21"/>
      <c r="P66" s="21"/>
      <c r="Q66" t="s">
        <v>7</v>
      </c>
      <c r="R66" s="21"/>
      <c r="T66" s="21"/>
      <c r="U66" t="s">
        <v>7</v>
      </c>
      <c r="V66" s="21"/>
      <c r="X66" s="21"/>
      <c r="Y66" t="s">
        <v>7</v>
      </c>
      <c r="AG66" s="19">
        <f t="shared" ref="AG66:AG129" si="2">SUM(H66,L66,P66,T66,X66,AB66,AF66)</f>
        <v>619.99999999999989</v>
      </c>
      <c r="AH66" s="19">
        <f t="shared" ref="AH66:AH129" si="3">IFERROR(AG66+D66,AG66)</f>
        <v>619.99999999999989</v>
      </c>
    </row>
    <row r="67" spans="1:34" x14ac:dyDescent="0.35">
      <c r="A67" t="s">
        <v>3724</v>
      </c>
      <c r="B67" s="15">
        <v>40836</v>
      </c>
      <c r="C67" t="s">
        <v>282</v>
      </c>
      <c r="D67" s="21" t="s">
        <v>7</v>
      </c>
      <c r="E67" t="s">
        <v>3515</v>
      </c>
      <c r="F67" s="21">
        <v>173.09059999999997</v>
      </c>
      <c r="G67">
        <v>3</v>
      </c>
      <c r="H67" s="21">
        <v>519.27179999999987</v>
      </c>
      <c r="I67" t="s">
        <v>3367</v>
      </c>
      <c r="J67" s="21">
        <v>185.26339999999999</v>
      </c>
      <c r="K67">
        <v>3</v>
      </c>
      <c r="L67" s="21">
        <v>555.79019999999991</v>
      </c>
      <c r="M67" t="s">
        <v>7</v>
      </c>
      <c r="N67" s="21"/>
      <c r="P67" s="21"/>
      <c r="Q67" t="s">
        <v>7</v>
      </c>
      <c r="R67" s="21"/>
      <c r="T67" s="21"/>
      <c r="U67" t="s">
        <v>7</v>
      </c>
      <c r="V67" s="21"/>
      <c r="X67" s="21"/>
      <c r="Y67" t="s">
        <v>7</v>
      </c>
      <c r="AG67" s="19">
        <f t="shared" si="2"/>
        <v>1075.0619999999999</v>
      </c>
      <c r="AH67" s="19">
        <f t="shared" si="3"/>
        <v>1075.0619999999999</v>
      </c>
    </row>
    <row r="68" spans="1:34" x14ac:dyDescent="0.35">
      <c r="A68" t="s">
        <v>3725</v>
      </c>
      <c r="B68" s="15">
        <v>40841</v>
      </c>
      <c r="C68" t="s">
        <v>236</v>
      </c>
      <c r="D68" s="21">
        <v>320</v>
      </c>
      <c r="E68" t="s">
        <v>3483</v>
      </c>
      <c r="F68" s="21">
        <v>158.54159999999999</v>
      </c>
      <c r="G68">
        <v>2</v>
      </c>
      <c r="H68" s="21">
        <v>317.08319999999998</v>
      </c>
      <c r="I68" t="s">
        <v>3457</v>
      </c>
      <c r="J68" s="21">
        <v>174.5564</v>
      </c>
      <c r="K68">
        <v>2</v>
      </c>
      <c r="L68" s="21">
        <v>349.11279999999999</v>
      </c>
      <c r="M68" t="s">
        <v>3393</v>
      </c>
      <c r="N68" s="21">
        <v>93.399999999999991</v>
      </c>
      <c r="O68">
        <v>1</v>
      </c>
      <c r="P68" s="21">
        <v>93.399999999999991</v>
      </c>
      <c r="Q68" t="s">
        <v>3600</v>
      </c>
      <c r="R68" s="21">
        <v>126.53999999999999</v>
      </c>
      <c r="S68">
        <v>2</v>
      </c>
      <c r="T68" s="21">
        <v>253.07999999999998</v>
      </c>
      <c r="U68" t="s">
        <v>7</v>
      </c>
      <c r="V68" s="21"/>
      <c r="X68" s="21"/>
      <c r="Y68" t="s">
        <v>7</v>
      </c>
      <c r="AG68" s="19">
        <f t="shared" si="2"/>
        <v>1012.6759999999999</v>
      </c>
      <c r="AH68" s="19">
        <f t="shared" si="3"/>
        <v>1332.6759999999999</v>
      </c>
    </row>
    <row r="69" spans="1:34" x14ac:dyDescent="0.35">
      <c r="A69" t="s">
        <v>3726</v>
      </c>
      <c r="B69" s="15">
        <v>40842</v>
      </c>
      <c r="C69" t="s">
        <v>103</v>
      </c>
      <c r="D69" s="21">
        <v>320</v>
      </c>
      <c r="E69" t="s">
        <v>3537</v>
      </c>
      <c r="F69" s="21">
        <v>271.41999999999996</v>
      </c>
      <c r="G69">
        <v>1</v>
      </c>
      <c r="H69" s="21">
        <v>271.41999999999996</v>
      </c>
      <c r="I69" t="s">
        <v>3510</v>
      </c>
      <c r="J69" s="21">
        <v>164.26</v>
      </c>
      <c r="K69">
        <v>4</v>
      </c>
      <c r="L69" s="21">
        <v>657.04</v>
      </c>
      <c r="M69" t="s">
        <v>3531</v>
      </c>
      <c r="N69" s="21">
        <v>135.76</v>
      </c>
      <c r="O69">
        <v>1</v>
      </c>
      <c r="P69" s="21">
        <v>135.76</v>
      </c>
      <c r="Q69" t="s">
        <v>3489</v>
      </c>
      <c r="R69" s="21">
        <v>109.53999999999999</v>
      </c>
      <c r="S69">
        <v>3</v>
      </c>
      <c r="T69" s="21">
        <v>328.62</v>
      </c>
      <c r="U69" t="s">
        <v>7</v>
      </c>
      <c r="V69" s="21"/>
      <c r="X69" s="21"/>
      <c r="Y69" t="s">
        <v>7</v>
      </c>
      <c r="AG69" s="19">
        <f t="shared" si="2"/>
        <v>1392.8399999999997</v>
      </c>
      <c r="AH69" s="19">
        <f t="shared" si="3"/>
        <v>1712.8399999999997</v>
      </c>
    </row>
    <row r="70" spans="1:34" x14ac:dyDescent="0.35">
      <c r="A70" t="s">
        <v>3727</v>
      </c>
      <c r="B70" s="15">
        <v>40860</v>
      </c>
      <c r="C70" t="s">
        <v>193</v>
      </c>
      <c r="D70" s="21" t="s">
        <v>7</v>
      </c>
      <c r="E70" t="s">
        <v>3489</v>
      </c>
      <c r="F70" s="21">
        <v>109.53999999999999</v>
      </c>
      <c r="G70">
        <v>3</v>
      </c>
      <c r="H70" s="21">
        <v>328.62</v>
      </c>
      <c r="I70" t="s">
        <v>7</v>
      </c>
      <c r="J70" s="21"/>
      <c r="L70" s="21"/>
      <c r="M70" t="s">
        <v>7</v>
      </c>
      <c r="N70" s="21"/>
      <c r="P70" s="21"/>
      <c r="Q70" t="s">
        <v>7</v>
      </c>
      <c r="R70" s="21"/>
      <c r="T70" s="21"/>
      <c r="U70" t="s">
        <v>7</v>
      </c>
      <c r="V70" s="21"/>
      <c r="X70" s="21"/>
      <c r="Y70" t="s">
        <v>7</v>
      </c>
      <c r="AG70" s="19">
        <f t="shared" si="2"/>
        <v>328.62</v>
      </c>
      <c r="AH70" s="19">
        <f t="shared" si="3"/>
        <v>328.62</v>
      </c>
    </row>
    <row r="71" spans="1:34" x14ac:dyDescent="0.35">
      <c r="A71" t="s">
        <v>3728</v>
      </c>
      <c r="B71" s="15">
        <v>40862</v>
      </c>
      <c r="C71" t="s">
        <v>201</v>
      </c>
      <c r="D71" s="21" t="s">
        <v>7</v>
      </c>
      <c r="E71" t="s">
        <v>3458</v>
      </c>
      <c r="F71" s="21">
        <v>175.48</v>
      </c>
      <c r="G71">
        <v>3</v>
      </c>
      <c r="H71" s="21">
        <v>526.43999999999994</v>
      </c>
      <c r="I71" t="s">
        <v>3426</v>
      </c>
      <c r="J71" s="21">
        <v>281.2516</v>
      </c>
      <c r="K71">
        <v>4</v>
      </c>
      <c r="L71" s="21">
        <v>1125.0064</v>
      </c>
      <c r="M71" t="s">
        <v>3573</v>
      </c>
      <c r="N71" s="21">
        <v>158.56</v>
      </c>
      <c r="O71">
        <v>2</v>
      </c>
      <c r="P71" s="21">
        <v>317.12</v>
      </c>
      <c r="Q71" t="s">
        <v>7</v>
      </c>
      <c r="R71" s="21"/>
      <c r="T71" s="21"/>
      <c r="U71" t="s">
        <v>7</v>
      </c>
      <c r="V71" s="21"/>
      <c r="X71" s="21"/>
      <c r="Y71" t="s">
        <v>7</v>
      </c>
      <c r="AG71" s="19">
        <f t="shared" si="2"/>
        <v>1968.5663999999997</v>
      </c>
      <c r="AH71" s="19">
        <f t="shared" si="3"/>
        <v>1968.5663999999997</v>
      </c>
    </row>
    <row r="72" spans="1:34" x14ac:dyDescent="0.35">
      <c r="A72" t="s">
        <v>3729</v>
      </c>
      <c r="B72" s="15">
        <v>40868</v>
      </c>
      <c r="C72" t="s">
        <v>111</v>
      </c>
      <c r="D72" s="21" t="s">
        <v>7</v>
      </c>
      <c r="E72" t="s">
        <v>3401</v>
      </c>
      <c r="F72" s="21">
        <v>135.85559999999998</v>
      </c>
      <c r="G72">
        <v>2</v>
      </c>
      <c r="H72" s="21">
        <v>271.71119999999996</v>
      </c>
      <c r="I72" t="s">
        <v>7</v>
      </c>
      <c r="J72" s="21"/>
      <c r="L72" s="21"/>
      <c r="M72" t="s">
        <v>7</v>
      </c>
      <c r="N72" s="21"/>
      <c r="P72" s="21"/>
      <c r="Q72" t="s">
        <v>7</v>
      </c>
      <c r="R72" s="21"/>
      <c r="T72" s="21"/>
      <c r="U72" t="s">
        <v>7</v>
      </c>
      <c r="V72" s="21"/>
      <c r="X72" s="21"/>
      <c r="Y72" t="s">
        <v>7</v>
      </c>
      <c r="AG72" s="19">
        <f t="shared" si="2"/>
        <v>271.71119999999996</v>
      </c>
      <c r="AH72" s="19">
        <f t="shared" si="3"/>
        <v>271.71119999999996</v>
      </c>
    </row>
    <row r="73" spans="1:34" x14ac:dyDescent="0.35">
      <c r="A73" t="s">
        <v>3730</v>
      </c>
      <c r="B73" s="15">
        <v>40874</v>
      </c>
      <c r="C73" t="s">
        <v>346</v>
      </c>
      <c r="D73" s="21">
        <v>320</v>
      </c>
      <c r="E73" t="s">
        <v>3453</v>
      </c>
      <c r="F73" s="21">
        <v>214.42</v>
      </c>
      <c r="G73">
        <v>5</v>
      </c>
      <c r="H73" s="21">
        <v>1072.0999999999999</v>
      </c>
      <c r="I73" t="s">
        <v>3410</v>
      </c>
      <c r="J73" s="21">
        <v>147.16</v>
      </c>
      <c r="K73">
        <v>4</v>
      </c>
      <c r="L73" s="21">
        <v>588.64</v>
      </c>
      <c r="M73" t="s">
        <v>3374</v>
      </c>
      <c r="N73" s="21">
        <v>114.56039999999999</v>
      </c>
      <c r="O73">
        <v>5</v>
      </c>
      <c r="P73" s="21">
        <v>572.80199999999991</v>
      </c>
      <c r="Q73" t="s">
        <v>3502</v>
      </c>
      <c r="R73" s="21">
        <v>161.35999999999999</v>
      </c>
      <c r="S73">
        <v>3</v>
      </c>
      <c r="T73" s="21">
        <v>484.07999999999993</v>
      </c>
      <c r="U73" t="s">
        <v>7</v>
      </c>
      <c r="V73" s="21"/>
      <c r="X73" s="21"/>
      <c r="Y73" t="s">
        <v>7</v>
      </c>
      <c r="AG73" s="19">
        <f t="shared" si="2"/>
        <v>2717.6219999999994</v>
      </c>
      <c r="AH73" s="19">
        <f t="shared" si="3"/>
        <v>3037.6219999999994</v>
      </c>
    </row>
    <row r="74" spans="1:34" x14ac:dyDescent="0.35">
      <c r="A74" t="s">
        <v>3731</v>
      </c>
      <c r="B74" s="15">
        <v>40875</v>
      </c>
      <c r="C74" t="s">
        <v>152</v>
      </c>
      <c r="D74" s="21" t="s">
        <v>7</v>
      </c>
      <c r="E74" t="s">
        <v>3553</v>
      </c>
      <c r="F74" s="21">
        <v>117.52</v>
      </c>
      <c r="G74">
        <v>5</v>
      </c>
      <c r="H74" s="21">
        <v>587.6</v>
      </c>
      <c r="I74" t="s">
        <v>7</v>
      </c>
      <c r="J74" s="21"/>
      <c r="L74" s="21"/>
      <c r="M74" t="s">
        <v>7</v>
      </c>
      <c r="N74" s="21"/>
      <c r="P74" s="21"/>
      <c r="Q74" t="s">
        <v>7</v>
      </c>
      <c r="R74" s="21"/>
      <c r="T74" s="21"/>
      <c r="U74" t="s">
        <v>7</v>
      </c>
      <c r="V74" s="21"/>
      <c r="X74" s="21"/>
      <c r="Y74" t="s">
        <v>7</v>
      </c>
      <c r="AG74" s="19">
        <f t="shared" si="2"/>
        <v>587.6</v>
      </c>
      <c r="AH74" s="19">
        <f t="shared" si="3"/>
        <v>587.6</v>
      </c>
    </row>
    <row r="75" spans="1:34" x14ac:dyDescent="0.35">
      <c r="A75" t="s">
        <v>3732</v>
      </c>
      <c r="B75" s="15">
        <v>40879</v>
      </c>
      <c r="C75" t="s">
        <v>293</v>
      </c>
      <c r="D75" s="21">
        <v>320</v>
      </c>
      <c r="E75" t="s">
        <v>3410</v>
      </c>
      <c r="F75" s="21">
        <v>147.16</v>
      </c>
      <c r="G75">
        <v>3</v>
      </c>
      <c r="H75" s="21">
        <v>441.48</v>
      </c>
      <c r="I75" t="s">
        <v>7</v>
      </c>
      <c r="J75" s="21"/>
      <c r="L75" s="21"/>
      <c r="M75" t="s">
        <v>7</v>
      </c>
      <c r="N75" s="21"/>
      <c r="P75" s="21"/>
      <c r="Q75" t="s">
        <v>7</v>
      </c>
      <c r="R75" s="21"/>
      <c r="T75" s="21"/>
      <c r="U75" t="s">
        <v>7</v>
      </c>
      <c r="V75" s="21"/>
      <c r="X75" s="21"/>
      <c r="Y75" t="s">
        <v>7</v>
      </c>
      <c r="AG75" s="19">
        <f t="shared" si="2"/>
        <v>441.48</v>
      </c>
      <c r="AH75" s="19">
        <f t="shared" si="3"/>
        <v>761.48</v>
      </c>
    </row>
    <row r="76" spans="1:34" x14ac:dyDescent="0.35">
      <c r="A76" t="s">
        <v>3733</v>
      </c>
      <c r="B76" s="15">
        <v>40881</v>
      </c>
      <c r="C76" t="s">
        <v>366</v>
      </c>
      <c r="D76" s="21">
        <v>320</v>
      </c>
      <c r="E76" t="s">
        <v>3547</v>
      </c>
      <c r="F76" s="21">
        <v>203.1</v>
      </c>
      <c r="G76">
        <v>5</v>
      </c>
      <c r="H76" s="21">
        <v>1015.5</v>
      </c>
      <c r="I76" t="s">
        <v>3392</v>
      </c>
      <c r="J76" s="21">
        <v>175.92</v>
      </c>
      <c r="K76">
        <v>5</v>
      </c>
      <c r="L76" s="21">
        <v>879.59999999999991</v>
      </c>
      <c r="M76" t="s">
        <v>3596</v>
      </c>
      <c r="N76" s="21">
        <v>255.27999999999997</v>
      </c>
      <c r="O76">
        <v>5</v>
      </c>
      <c r="P76" s="21">
        <v>1276.3999999999999</v>
      </c>
      <c r="Q76" t="s">
        <v>7</v>
      </c>
      <c r="R76" s="21"/>
      <c r="T76" s="21"/>
      <c r="U76" t="s">
        <v>7</v>
      </c>
      <c r="V76" s="21"/>
      <c r="X76" s="21"/>
      <c r="Y76" t="s">
        <v>7</v>
      </c>
      <c r="AG76" s="19">
        <f t="shared" si="2"/>
        <v>3171.5</v>
      </c>
      <c r="AH76" s="19">
        <f t="shared" si="3"/>
        <v>3491.5</v>
      </c>
    </row>
    <row r="77" spans="1:34" x14ac:dyDescent="0.35">
      <c r="A77" t="s">
        <v>3734</v>
      </c>
      <c r="B77" s="15">
        <v>40883</v>
      </c>
      <c r="C77" t="s">
        <v>272</v>
      </c>
      <c r="D77" s="21" t="s">
        <v>7</v>
      </c>
      <c r="E77" t="s">
        <v>3505</v>
      </c>
      <c r="F77" s="21">
        <v>110.67999999999999</v>
      </c>
      <c r="G77">
        <v>2</v>
      </c>
      <c r="H77" s="21">
        <v>221.35999999999999</v>
      </c>
      <c r="I77" t="s">
        <v>7</v>
      </c>
      <c r="J77" s="21"/>
      <c r="L77" s="21"/>
      <c r="M77" t="s">
        <v>7</v>
      </c>
      <c r="N77" s="21"/>
      <c r="P77" s="21"/>
      <c r="Q77" t="s">
        <v>7</v>
      </c>
      <c r="R77" s="21"/>
      <c r="T77" s="21"/>
      <c r="U77" t="s">
        <v>7</v>
      </c>
      <c r="V77" s="21"/>
      <c r="X77" s="21"/>
      <c r="Y77" t="s">
        <v>7</v>
      </c>
      <c r="AG77" s="19">
        <f t="shared" si="2"/>
        <v>221.35999999999999</v>
      </c>
      <c r="AH77" s="19">
        <f t="shared" si="3"/>
        <v>221.35999999999999</v>
      </c>
    </row>
    <row r="78" spans="1:34" x14ac:dyDescent="0.35">
      <c r="A78" t="s">
        <v>3735</v>
      </c>
      <c r="B78" s="15">
        <v>40886</v>
      </c>
      <c r="C78" t="s">
        <v>334</v>
      </c>
      <c r="D78" s="21" t="s">
        <v>7</v>
      </c>
      <c r="E78" t="s">
        <v>3444</v>
      </c>
      <c r="F78" s="21">
        <v>160.83999999999997</v>
      </c>
      <c r="G78">
        <v>3</v>
      </c>
      <c r="H78" s="21">
        <v>482.51999999999992</v>
      </c>
      <c r="I78" t="s">
        <v>7</v>
      </c>
      <c r="J78" s="21"/>
      <c r="L78" s="21"/>
      <c r="M78" t="s">
        <v>7</v>
      </c>
      <c r="N78" s="21"/>
      <c r="P78" s="21"/>
      <c r="Q78" t="s">
        <v>7</v>
      </c>
      <c r="R78" s="21"/>
      <c r="T78" s="21"/>
      <c r="U78" t="s">
        <v>7</v>
      </c>
      <c r="V78" s="21"/>
      <c r="X78" s="21"/>
      <c r="Y78" t="s">
        <v>7</v>
      </c>
      <c r="AG78" s="19">
        <f t="shared" si="2"/>
        <v>482.51999999999992</v>
      </c>
      <c r="AH78" s="19">
        <f t="shared" si="3"/>
        <v>482.51999999999992</v>
      </c>
    </row>
    <row r="79" spans="1:34" x14ac:dyDescent="0.35">
      <c r="A79" t="s">
        <v>3736</v>
      </c>
      <c r="B79" s="15">
        <v>40887</v>
      </c>
      <c r="C79" t="s">
        <v>436</v>
      </c>
      <c r="D79" s="21">
        <v>320</v>
      </c>
      <c r="E79" t="s">
        <v>3426</v>
      </c>
      <c r="F79" s="21">
        <v>281.2516</v>
      </c>
      <c r="G79">
        <v>3</v>
      </c>
      <c r="H79" s="21">
        <v>843.75479999999993</v>
      </c>
      <c r="I79" t="s">
        <v>7</v>
      </c>
      <c r="J79" s="21"/>
      <c r="L79" s="21"/>
      <c r="M79" t="s">
        <v>7</v>
      </c>
      <c r="N79" s="21"/>
      <c r="P79" s="21"/>
      <c r="Q79" t="s">
        <v>7</v>
      </c>
      <c r="R79" s="21"/>
      <c r="T79" s="21"/>
      <c r="U79" t="s">
        <v>7</v>
      </c>
      <c r="V79" s="21"/>
      <c r="X79" s="21"/>
      <c r="Y79" t="s">
        <v>7</v>
      </c>
      <c r="AG79" s="19">
        <f t="shared" si="2"/>
        <v>843.75479999999993</v>
      </c>
      <c r="AH79" s="19">
        <f t="shared" si="3"/>
        <v>1163.7547999999999</v>
      </c>
    </row>
    <row r="80" spans="1:34" x14ac:dyDescent="0.35">
      <c r="A80" t="s">
        <v>3737</v>
      </c>
      <c r="B80" s="15">
        <v>40893</v>
      </c>
      <c r="C80" t="s">
        <v>448</v>
      </c>
      <c r="D80" s="21" t="s">
        <v>7</v>
      </c>
      <c r="E80" t="s">
        <v>3478</v>
      </c>
      <c r="F80" s="21">
        <v>147.68</v>
      </c>
      <c r="G80">
        <v>2</v>
      </c>
      <c r="H80" s="21">
        <v>295.36</v>
      </c>
      <c r="I80" t="s">
        <v>3385</v>
      </c>
      <c r="J80" s="21">
        <v>232.92</v>
      </c>
      <c r="K80">
        <v>3</v>
      </c>
      <c r="L80" s="21">
        <v>698.76</v>
      </c>
      <c r="M80" t="s">
        <v>3421</v>
      </c>
      <c r="N80" s="21">
        <v>127.08459999999999</v>
      </c>
      <c r="O80">
        <v>1</v>
      </c>
      <c r="P80" s="21">
        <v>127.08459999999999</v>
      </c>
      <c r="Q80" t="s">
        <v>3554</v>
      </c>
      <c r="R80" s="21">
        <v>164.78</v>
      </c>
      <c r="S80">
        <v>1</v>
      </c>
      <c r="T80" s="21">
        <v>164.78</v>
      </c>
      <c r="U80" t="s">
        <v>7</v>
      </c>
      <c r="V80" s="21"/>
      <c r="X80" s="21"/>
      <c r="Y80" t="s">
        <v>7</v>
      </c>
      <c r="AG80" s="19">
        <f t="shared" si="2"/>
        <v>1285.9846</v>
      </c>
      <c r="AH80" s="19">
        <f t="shared" si="3"/>
        <v>1285.9846</v>
      </c>
    </row>
    <row r="81" spans="1:34" x14ac:dyDescent="0.35">
      <c r="A81" t="s">
        <v>3738</v>
      </c>
      <c r="B81" s="15">
        <v>40909</v>
      </c>
      <c r="C81" t="s">
        <v>291</v>
      </c>
      <c r="D81" s="21" t="s">
        <v>7</v>
      </c>
      <c r="E81" t="s">
        <v>3495</v>
      </c>
      <c r="F81" s="21">
        <v>202.83999999999997</v>
      </c>
      <c r="G81">
        <v>1</v>
      </c>
      <c r="H81" s="21">
        <v>202.83999999999997</v>
      </c>
      <c r="I81" t="s">
        <v>3548</v>
      </c>
      <c r="J81" s="21">
        <v>308.15999999999997</v>
      </c>
      <c r="K81">
        <v>3</v>
      </c>
      <c r="L81" s="21">
        <v>924.4799999999999</v>
      </c>
      <c r="M81" t="s">
        <v>7</v>
      </c>
      <c r="N81" s="21"/>
      <c r="P81" s="21"/>
      <c r="Q81" t="s">
        <v>7</v>
      </c>
      <c r="R81" s="21"/>
      <c r="T81" s="21"/>
      <c r="U81" t="s">
        <v>7</v>
      </c>
      <c r="V81" s="21"/>
      <c r="X81" s="21"/>
      <c r="Y81" t="s">
        <v>7</v>
      </c>
      <c r="AG81" s="19">
        <f t="shared" si="2"/>
        <v>1127.32</v>
      </c>
      <c r="AH81" s="19">
        <f t="shared" si="3"/>
        <v>1127.32</v>
      </c>
    </row>
    <row r="82" spans="1:34" x14ac:dyDescent="0.35">
      <c r="A82" t="s">
        <v>3739</v>
      </c>
      <c r="B82" s="15">
        <v>40910</v>
      </c>
      <c r="C82" t="s">
        <v>325</v>
      </c>
      <c r="D82" s="21" t="s">
        <v>7</v>
      </c>
      <c r="E82" t="s">
        <v>3403</v>
      </c>
      <c r="F82" s="21">
        <v>208.72</v>
      </c>
      <c r="G82">
        <v>4</v>
      </c>
      <c r="H82" s="21">
        <v>834.88</v>
      </c>
      <c r="I82" t="s">
        <v>3541</v>
      </c>
      <c r="J82" s="21">
        <v>141.45999999999998</v>
      </c>
      <c r="K82">
        <v>1</v>
      </c>
      <c r="L82" s="21">
        <v>141.45999999999998</v>
      </c>
      <c r="M82" t="s">
        <v>7</v>
      </c>
      <c r="N82" s="21"/>
      <c r="P82" s="21"/>
      <c r="Q82" t="s">
        <v>7</v>
      </c>
      <c r="R82" s="21"/>
      <c r="T82" s="21"/>
      <c r="U82" t="s">
        <v>7</v>
      </c>
      <c r="V82" s="21"/>
      <c r="X82" s="21"/>
      <c r="Y82" t="s">
        <v>7</v>
      </c>
      <c r="AG82" s="19">
        <f t="shared" si="2"/>
        <v>976.33999999999992</v>
      </c>
      <c r="AH82" s="19">
        <f t="shared" si="3"/>
        <v>976.33999999999992</v>
      </c>
    </row>
    <row r="83" spans="1:34" x14ac:dyDescent="0.35">
      <c r="A83" t="s">
        <v>3740</v>
      </c>
      <c r="B83" s="15">
        <v>40914</v>
      </c>
      <c r="C83" t="s">
        <v>203</v>
      </c>
      <c r="D83" s="21">
        <v>350</v>
      </c>
      <c r="E83" t="s">
        <v>3423</v>
      </c>
      <c r="F83" s="21">
        <v>183.12</v>
      </c>
      <c r="G83">
        <v>5</v>
      </c>
      <c r="H83" s="21">
        <v>915.6</v>
      </c>
      <c r="I83" t="s">
        <v>3464</v>
      </c>
      <c r="J83" s="21">
        <v>61.468799999999995</v>
      </c>
      <c r="K83">
        <v>2</v>
      </c>
      <c r="L83" s="21">
        <v>122.93759999999999</v>
      </c>
      <c r="M83" t="s">
        <v>7</v>
      </c>
      <c r="N83" s="21"/>
      <c r="P83" s="21"/>
      <c r="Q83" t="s">
        <v>7</v>
      </c>
      <c r="R83" s="21"/>
      <c r="T83" s="21"/>
      <c r="U83" t="s">
        <v>7</v>
      </c>
      <c r="V83" s="21"/>
      <c r="X83" s="21"/>
      <c r="Y83" t="s">
        <v>7</v>
      </c>
      <c r="AG83" s="19">
        <f t="shared" si="2"/>
        <v>1038.5376000000001</v>
      </c>
      <c r="AH83" s="19">
        <f t="shared" si="3"/>
        <v>1388.5376000000001</v>
      </c>
    </row>
    <row r="84" spans="1:34" x14ac:dyDescent="0.35">
      <c r="A84" t="s">
        <v>3741</v>
      </c>
      <c r="B84" s="15">
        <v>40915</v>
      </c>
      <c r="C84" t="s">
        <v>233</v>
      </c>
      <c r="D84" s="21" t="s">
        <v>7</v>
      </c>
      <c r="E84" t="s">
        <v>3422</v>
      </c>
      <c r="F84" s="21">
        <v>192.14439999999996</v>
      </c>
      <c r="G84">
        <v>4</v>
      </c>
      <c r="H84" s="21">
        <v>768.57759999999985</v>
      </c>
      <c r="I84" t="s">
        <v>3547</v>
      </c>
      <c r="J84" s="21">
        <v>239.57999999999998</v>
      </c>
      <c r="K84">
        <v>5</v>
      </c>
      <c r="L84" s="21">
        <v>1197.8999999999999</v>
      </c>
      <c r="M84" t="s">
        <v>7</v>
      </c>
      <c r="N84" s="21"/>
      <c r="P84" s="21"/>
      <c r="Q84" t="s">
        <v>7</v>
      </c>
      <c r="R84" s="21"/>
      <c r="T84" s="21"/>
      <c r="U84" t="s">
        <v>7</v>
      </c>
      <c r="V84" s="21"/>
      <c r="X84" s="21"/>
      <c r="Y84" t="s">
        <v>7</v>
      </c>
      <c r="AG84" s="19">
        <f t="shared" si="2"/>
        <v>1966.4775999999997</v>
      </c>
      <c r="AH84" s="19">
        <f t="shared" si="3"/>
        <v>1966.4775999999997</v>
      </c>
    </row>
    <row r="85" spans="1:34" x14ac:dyDescent="0.35">
      <c r="A85" t="s">
        <v>3742</v>
      </c>
      <c r="B85" s="15">
        <v>40927</v>
      </c>
      <c r="C85" t="s">
        <v>365</v>
      </c>
      <c r="D85" s="21" t="s">
        <v>7</v>
      </c>
      <c r="E85" t="s">
        <v>3369</v>
      </c>
      <c r="F85" s="21">
        <v>201.88</v>
      </c>
      <c r="G85">
        <v>2</v>
      </c>
      <c r="H85" s="21">
        <v>403.76</v>
      </c>
      <c r="I85" t="s">
        <v>3521</v>
      </c>
      <c r="J85" s="21">
        <v>203.27999999999997</v>
      </c>
      <c r="K85">
        <v>3</v>
      </c>
      <c r="L85" s="21">
        <v>609.83999999999992</v>
      </c>
      <c r="M85" t="s">
        <v>7</v>
      </c>
      <c r="N85" s="21"/>
      <c r="P85" s="21"/>
      <c r="Q85" t="s">
        <v>7</v>
      </c>
      <c r="R85" s="21"/>
      <c r="T85" s="21"/>
      <c r="U85" t="s">
        <v>7</v>
      </c>
      <c r="V85" s="21"/>
      <c r="X85" s="21"/>
      <c r="Y85" t="s">
        <v>7</v>
      </c>
      <c r="AG85" s="19">
        <f t="shared" si="2"/>
        <v>1013.5999999999999</v>
      </c>
      <c r="AH85" s="19">
        <f t="shared" si="3"/>
        <v>1013.5999999999999</v>
      </c>
    </row>
    <row r="86" spans="1:34" x14ac:dyDescent="0.35">
      <c r="A86" t="s">
        <v>3743</v>
      </c>
      <c r="B86" s="15">
        <v>40928</v>
      </c>
      <c r="C86" t="s">
        <v>73</v>
      </c>
      <c r="D86" s="21">
        <v>350</v>
      </c>
      <c r="E86" t="s">
        <v>3470</v>
      </c>
      <c r="F86" s="21">
        <v>242.73999999999998</v>
      </c>
      <c r="G86">
        <v>1</v>
      </c>
      <c r="H86" s="21">
        <v>242.73999999999998</v>
      </c>
      <c r="I86" t="s">
        <v>3426</v>
      </c>
      <c r="J86" s="21">
        <v>326.85159999999996</v>
      </c>
      <c r="K86">
        <v>1</v>
      </c>
      <c r="L86" s="21">
        <v>326.85159999999996</v>
      </c>
      <c r="M86" t="s">
        <v>7</v>
      </c>
      <c r="N86" s="21"/>
      <c r="P86" s="21"/>
      <c r="Q86" t="s">
        <v>7</v>
      </c>
      <c r="R86" s="21"/>
      <c r="T86" s="21"/>
      <c r="U86" t="s">
        <v>7</v>
      </c>
      <c r="V86" s="21"/>
      <c r="X86" s="21"/>
      <c r="Y86" t="s">
        <v>7</v>
      </c>
      <c r="AG86" s="19">
        <f t="shared" si="2"/>
        <v>569.59159999999997</v>
      </c>
      <c r="AH86" s="19">
        <f t="shared" si="3"/>
        <v>919.59159999999997</v>
      </c>
    </row>
    <row r="87" spans="1:34" x14ac:dyDescent="0.35">
      <c r="A87" t="s">
        <v>3744</v>
      </c>
      <c r="B87" s="15">
        <v>40928</v>
      </c>
      <c r="C87" t="s">
        <v>68</v>
      </c>
      <c r="D87" s="21">
        <v>350</v>
      </c>
      <c r="E87" t="s">
        <v>3381</v>
      </c>
      <c r="F87" s="21">
        <v>195.23619999999997</v>
      </c>
      <c r="G87">
        <v>3</v>
      </c>
      <c r="H87" s="21">
        <v>585.70859999999993</v>
      </c>
      <c r="I87" t="s">
        <v>3563</v>
      </c>
      <c r="J87" s="21">
        <v>267.12</v>
      </c>
      <c r="K87">
        <v>1</v>
      </c>
      <c r="L87" s="21">
        <v>267.12</v>
      </c>
      <c r="M87" t="s">
        <v>7</v>
      </c>
      <c r="N87" s="21"/>
      <c r="P87" s="21"/>
      <c r="Q87" t="s">
        <v>7</v>
      </c>
      <c r="R87" s="21"/>
      <c r="T87" s="21"/>
      <c r="U87" t="s">
        <v>7</v>
      </c>
      <c r="V87" s="21"/>
      <c r="X87" s="21"/>
      <c r="Y87" t="s">
        <v>7</v>
      </c>
      <c r="AG87" s="19">
        <f t="shared" si="2"/>
        <v>852.82859999999994</v>
      </c>
      <c r="AH87" s="19">
        <f t="shared" si="3"/>
        <v>1202.8285999999998</v>
      </c>
    </row>
    <row r="88" spans="1:34" x14ac:dyDescent="0.35">
      <c r="A88" t="s">
        <v>3745</v>
      </c>
      <c r="B88" s="15">
        <v>40930</v>
      </c>
      <c r="C88" t="s">
        <v>109</v>
      </c>
      <c r="D88" s="21">
        <v>350</v>
      </c>
      <c r="E88" t="s">
        <v>3483</v>
      </c>
      <c r="F88" s="21">
        <v>196.16159999999999</v>
      </c>
      <c r="G88">
        <v>5</v>
      </c>
      <c r="H88" s="21">
        <v>980.80799999999999</v>
      </c>
      <c r="I88" t="s">
        <v>3570</v>
      </c>
      <c r="J88" s="21">
        <v>241.6</v>
      </c>
      <c r="K88">
        <v>4</v>
      </c>
      <c r="L88" s="21">
        <v>966.4</v>
      </c>
      <c r="M88" t="s">
        <v>7</v>
      </c>
      <c r="N88" s="21"/>
      <c r="P88" s="21"/>
      <c r="Q88" t="s">
        <v>7</v>
      </c>
      <c r="R88" s="21"/>
      <c r="T88" s="21"/>
      <c r="U88" t="s">
        <v>7</v>
      </c>
      <c r="V88" s="21"/>
      <c r="X88" s="21"/>
      <c r="Y88" t="s">
        <v>7</v>
      </c>
      <c r="AG88" s="19">
        <f t="shared" si="2"/>
        <v>1947.2080000000001</v>
      </c>
      <c r="AH88" s="19">
        <f t="shared" si="3"/>
        <v>2297.2080000000001</v>
      </c>
    </row>
    <row r="89" spans="1:34" x14ac:dyDescent="0.35">
      <c r="A89" t="s">
        <v>3746</v>
      </c>
      <c r="B89" s="15">
        <v>40935</v>
      </c>
      <c r="C89" t="s">
        <v>170</v>
      </c>
      <c r="D89" s="21">
        <v>350</v>
      </c>
      <c r="E89" t="s">
        <v>3583</v>
      </c>
      <c r="F89" s="21">
        <v>200.99999999999997</v>
      </c>
      <c r="G89">
        <v>5</v>
      </c>
      <c r="H89" s="21">
        <v>1004.9999999999999</v>
      </c>
      <c r="I89" t="s">
        <v>3581</v>
      </c>
      <c r="J89" s="21">
        <v>286.76</v>
      </c>
      <c r="K89">
        <v>2</v>
      </c>
      <c r="L89" s="21">
        <v>573.52</v>
      </c>
      <c r="M89" t="s">
        <v>7</v>
      </c>
      <c r="N89" s="21"/>
      <c r="P89" s="21"/>
      <c r="Q89" t="s">
        <v>7</v>
      </c>
      <c r="R89" s="21"/>
      <c r="T89" s="21"/>
      <c r="U89" t="s">
        <v>7</v>
      </c>
      <c r="V89" s="21"/>
      <c r="X89" s="21"/>
      <c r="Y89" t="s">
        <v>7</v>
      </c>
      <c r="AG89" s="19">
        <f t="shared" si="2"/>
        <v>1578.52</v>
      </c>
      <c r="AH89" s="19">
        <f t="shared" si="3"/>
        <v>1928.52</v>
      </c>
    </row>
    <row r="90" spans="1:34" x14ac:dyDescent="0.35">
      <c r="A90" t="s">
        <v>3747</v>
      </c>
      <c r="B90" s="15">
        <v>40936</v>
      </c>
      <c r="C90" t="s">
        <v>281</v>
      </c>
      <c r="D90" s="21">
        <v>350</v>
      </c>
      <c r="E90" t="s">
        <v>3374</v>
      </c>
      <c r="F90" s="21">
        <v>178.40039999999999</v>
      </c>
      <c r="G90">
        <v>4</v>
      </c>
      <c r="H90" s="21">
        <v>713.60159999999996</v>
      </c>
      <c r="I90" t="s">
        <v>3384</v>
      </c>
      <c r="J90" s="21">
        <v>148.30000000000001</v>
      </c>
      <c r="K90">
        <v>5</v>
      </c>
      <c r="L90" s="21">
        <v>741.5</v>
      </c>
      <c r="M90" t="s">
        <v>7</v>
      </c>
      <c r="N90" s="21"/>
      <c r="P90" s="21"/>
      <c r="Q90" t="s">
        <v>7</v>
      </c>
      <c r="R90" s="21"/>
      <c r="T90" s="21"/>
      <c r="U90" t="s">
        <v>7</v>
      </c>
      <c r="V90" s="21"/>
      <c r="X90" s="21"/>
      <c r="Y90" t="s">
        <v>7</v>
      </c>
      <c r="AG90" s="19">
        <f t="shared" si="2"/>
        <v>1455.1016</v>
      </c>
      <c r="AH90" s="19">
        <f t="shared" si="3"/>
        <v>1805.1016</v>
      </c>
    </row>
    <row r="91" spans="1:34" x14ac:dyDescent="0.35">
      <c r="A91" t="s">
        <v>3748</v>
      </c>
      <c r="B91" s="15">
        <v>40940</v>
      </c>
      <c r="C91" t="s">
        <v>441</v>
      </c>
      <c r="D91" s="21">
        <v>350</v>
      </c>
      <c r="E91" t="s">
        <v>3469</v>
      </c>
      <c r="F91" s="21">
        <v>208.72</v>
      </c>
      <c r="G91">
        <v>1</v>
      </c>
      <c r="H91" s="21">
        <v>208.72</v>
      </c>
      <c r="I91" t="s">
        <v>3423</v>
      </c>
      <c r="J91" s="21">
        <v>183.12</v>
      </c>
      <c r="K91">
        <v>5</v>
      </c>
      <c r="L91" s="21">
        <v>915.6</v>
      </c>
      <c r="M91" t="s">
        <v>7</v>
      </c>
      <c r="N91" s="21"/>
      <c r="P91" s="21"/>
      <c r="Q91" t="s">
        <v>7</v>
      </c>
      <c r="R91" s="21"/>
      <c r="T91" s="21"/>
      <c r="U91" t="s">
        <v>7</v>
      </c>
      <c r="V91" s="21"/>
      <c r="X91" s="21"/>
      <c r="Y91" t="s">
        <v>7</v>
      </c>
      <c r="AG91" s="19">
        <f t="shared" si="2"/>
        <v>1124.32</v>
      </c>
      <c r="AH91" s="19">
        <f t="shared" si="3"/>
        <v>1474.32</v>
      </c>
    </row>
    <row r="92" spans="1:34" x14ac:dyDescent="0.35">
      <c r="A92" t="s">
        <v>3749</v>
      </c>
      <c r="B92" s="15">
        <v>40941</v>
      </c>
      <c r="C92" t="s">
        <v>445</v>
      </c>
      <c r="D92" s="21" t="s">
        <v>7</v>
      </c>
      <c r="E92" t="s">
        <v>3393</v>
      </c>
      <c r="F92" s="21">
        <v>139</v>
      </c>
      <c r="G92">
        <v>3</v>
      </c>
      <c r="H92" s="21">
        <v>417</v>
      </c>
      <c r="I92" t="s">
        <v>3392</v>
      </c>
      <c r="J92" s="21">
        <v>222.66</v>
      </c>
      <c r="K92">
        <v>3</v>
      </c>
      <c r="L92" s="21">
        <v>667.98</v>
      </c>
      <c r="M92" t="s">
        <v>7</v>
      </c>
      <c r="N92" s="21"/>
      <c r="P92" s="21"/>
      <c r="Q92" t="s">
        <v>7</v>
      </c>
      <c r="R92" s="21"/>
      <c r="T92" s="21"/>
      <c r="U92" t="s">
        <v>7</v>
      </c>
      <c r="V92" s="21"/>
      <c r="X92" s="21"/>
      <c r="Y92" t="s">
        <v>7</v>
      </c>
      <c r="AG92" s="19">
        <f t="shared" si="2"/>
        <v>1084.98</v>
      </c>
      <c r="AH92" s="19">
        <f t="shared" si="3"/>
        <v>1084.98</v>
      </c>
    </row>
    <row r="93" spans="1:34" x14ac:dyDescent="0.35">
      <c r="A93" t="s">
        <v>3750</v>
      </c>
      <c r="B93" s="15">
        <v>40943</v>
      </c>
      <c r="C93" t="s">
        <v>203</v>
      </c>
      <c r="D93" s="21" t="s">
        <v>7</v>
      </c>
      <c r="E93" t="s">
        <v>3452</v>
      </c>
      <c r="F93" s="21">
        <v>248.55419999999998</v>
      </c>
      <c r="G93">
        <v>1</v>
      </c>
      <c r="H93" s="21">
        <v>248.55419999999998</v>
      </c>
      <c r="I93" t="s">
        <v>3534</v>
      </c>
      <c r="J93" s="21">
        <v>196.7</v>
      </c>
      <c r="K93">
        <v>3</v>
      </c>
      <c r="L93" s="21">
        <v>590.09999999999991</v>
      </c>
      <c r="M93" t="s">
        <v>7</v>
      </c>
      <c r="N93" s="21"/>
      <c r="P93" s="21"/>
      <c r="Q93" t="s">
        <v>7</v>
      </c>
      <c r="R93" s="21"/>
      <c r="T93" s="21"/>
      <c r="U93" t="s">
        <v>7</v>
      </c>
      <c r="V93" s="21"/>
      <c r="X93" s="21"/>
      <c r="Y93" t="s">
        <v>7</v>
      </c>
      <c r="AG93" s="19">
        <f t="shared" si="2"/>
        <v>838.65419999999995</v>
      </c>
      <c r="AH93" s="19">
        <f t="shared" si="3"/>
        <v>838.65419999999995</v>
      </c>
    </row>
    <row r="94" spans="1:34" x14ac:dyDescent="0.35">
      <c r="A94" t="s">
        <v>3751</v>
      </c>
      <c r="B94" s="15">
        <v>40951</v>
      </c>
      <c r="C94" t="s">
        <v>319</v>
      </c>
      <c r="D94" s="21" t="s">
        <v>7</v>
      </c>
      <c r="E94" t="s">
        <v>3588</v>
      </c>
      <c r="F94" s="21">
        <v>241.33999999999997</v>
      </c>
      <c r="G94">
        <v>3</v>
      </c>
      <c r="H94" s="21">
        <v>724.02</v>
      </c>
      <c r="I94" t="s">
        <v>3563</v>
      </c>
      <c r="J94" s="21">
        <v>267.12</v>
      </c>
      <c r="K94">
        <v>1</v>
      </c>
      <c r="L94" s="21">
        <v>267.12</v>
      </c>
      <c r="M94" t="s">
        <v>7</v>
      </c>
      <c r="N94" s="21"/>
      <c r="P94" s="21"/>
      <c r="Q94" t="s">
        <v>7</v>
      </c>
      <c r="R94" s="21"/>
      <c r="T94" s="21"/>
      <c r="U94" t="s">
        <v>7</v>
      </c>
      <c r="V94" s="21"/>
      <c r="X94" s="21"/>
      <c r="Y94" t="s">
        <v>7</v>
      </c>
      <c r="AG94" s="19">
        <f t="shared" si="2"/>
        <v>991.14</v>
      </c>
      <c r="AH94" s="19">
        <f t="shared" si="3"/>
        <v>991.14</v>
      </c>
    </row>
    <row r="95" spans="1:34" x14ac:dyDescent="0.35">
      <c r="A95" t="s">
        <v>3752</v>
      </c>
      <c r="B95" s="15">
        <v>40952</v>
      </c>
      <c r="C95" t="s">
        <v>270</v>
      </c>
      <c r="D95" s="21" t="s">
        <v>7</v>
      </c>
      <c r="E95" t="s">
        <v>3421</v>
      </c>
      <c r="F95" s="21">
        <v>146.46459999999999</v>
      </c>
      <c r="G95">
        <v>5</v>
      </c>
      <c r="H95" s="21">
        <v>732.32299999999998</v>
      </c>
      <c r="I95" t="s">
        <v>3372</v>
      </c>
      <c r="J95" s="21">
        <v>140.32</v>
      </c>
      <c r="K95">
        <v>3</v>
      </c>
      <c r="L95" s="21">
        <v>420.96</v>
      </c>
      <c r="M95" t="s">
        <v>7</v>
      </c>
      <c r="N95" s="21"/>
      <c r="P95" s="21"/>
      <c r="Q95" t="s">
        <v>7</v>
      </c>
      <c r="R95" s="21"/>
      <c r="T95" s="21"/>
      <c r="U95" t="s">
        <v>7</v>
      </c>
      <c r="V95" s="21"/>
      <c r="X95" s="21"/>
      <c r="Y95" t="s">
        <v>7</v>
      </c>
      <c r="AG95" s="19">
        <f t="shared" si="2"/>
        <v>1153.2829999999999</v>
      </c>
      <c r="AH95" s="19">
        <f t="shared" si="3"/>
        <v>1153.2829999999999</v>
      </c>
    </row>
    <row r="96" spans="1:34" x14ac:dyDescent="0.35">
      <c r="A96" t="s">
        <v>3753</v>
      </c>
      <c r="B96" s="15">
        <v>40953</v>
      </c>
      <c r="C96" t="s">
        <v>156</v>
      </c>
      <c r="D96" s="21">
        <v>350</v>
      </c>
      <c r="E96" t="s">
        <v>3394</v>
      </c>
      <c r="F96" s="21">
        <v>289.03999999999996</v>
      </c>
      <c r="G96">
        <v>2</v>
      </c>
      <c r="H96" s="21">
        <v>578.07999999999993</v>
      </c>
      <c r="I96" t="s">
        <v>3609</v>
      </c>
      <c r="J96" s="21">
        <v>224.352</v>
      </c>
      <c r="K96">
        <v>3</v>
      </c>
      <c r="L96" s="21">
        <v>673.05600000000004</v>
      </c>
      <c r="M96" t="s">
        <v>7</v>
      </c>
      <c r="N96" s="21"/>
      <c r="P96" s="21"/>
      <c r="Q96" t="s">
        <v>7</v>
      </c>
      <c r="R96" s="21"/>
      <c r="T96" s="21"/>
      <c r="U96" t="s">
        <v>7</v>
      </c>
      <c r="V96" s="21"/>
      <c r="X96" s="21"/>
      <c r="Y96" t="s">
        <v>7</v>
      </c>
      <c r="AG96" s="19">
        <f t="shared" si="2"/>
        <v>1251.136</v>
      </c>
      <c r="AH96" s="19">
        <f t="shared" si="3"/>
        <v>1601.136</v>
      </c>
    </row>
    <row r="97" spans="1:34" x14ac:dyDescent="0.35">
      <c r="A97" t="s">
        <v>3754</v>
      </c>
      <c r="B97" s="15">
        <v>40958</v>
      </c>
      <c r="C97" t="s">
        <v>138</v>
      </c>
      <c r="D97" s="21" t="s">
        <v>7</v>
      </c>
      <c r="E97" t="s">
        <v>3551</v>
      </c>
      <c r="F97" s="21">
        <v>131.19999999999999</v>
      </c>
      <c r="G97">
        <v>5</v>
      </c>
      <c r="H97" s="21">
        <v>656</v>
      </c>
      <c r="I97" t="s">
        <v>3397</v>
      </c>
      <c r="J97" s="21">
        <v>231.33999999999997</v>
      </c>
      <c r="K97">
        <v>3</v>
      </c>
      <c r="L97" s="21">
        <v>694.02</v>
      </c>
      <c r="M97" t="s">
        <v>7</v>
      </c>
      <c r="N97" s="21"/>
      <c r="P97" s="21"/>
      <c r="Q97" t="s">
        <v>7</v>
      </c>
      <c r="R97" s="21"/>
      <c r="T97" s="21"/>
      <c r="U97" t="s">
        <v>7</v>
      </c>
      <c r="V97" s="21"/>
      <c r="X97" s="21"/>
      <c r="Y97" t="s">
        <v>7</v>
      </c>
      <c r="AG97" s="19">
        <f t="shared" si="2"/>
        <v>1350.02</v>
      </c>
      <c r="AH97" s="19">
        <f t="shared" si="3"/>
        <v>1350.02</v>
      </c>
    </row>
    <row r="98" spans="1:34" x14ac:dyDescent="0.35">
      <c r="A98" t="s">
        <v>3755</v>
      </c>
      <c r="B98" s="15">
        <v>40959</v>
      </c>
      <c r="C98" t="s">
        <v>279</v>
      </c>
      <c r="D98" s="21">
        <v>350</v>
      </c>
      <c r="E98" t="s">
        <v>3372</v>
      </c>
      <c r="F98" s="21">
        <v>140.32</v>
      </c>
      <c r="G98">
        <v>4</v>
      </c>
      <c r="H98" s="21">
        <v>561.28</v>
      </c>
      <c r="I98" t="s">
        <v>3536</v>
      </c>
      <c r="J98" s="21">
        <v>146.01999999999998</v>
      </c>
      <c r="K98">
        <v>1</v>
      </c>
      <c r="L98" s="21">
        <v>146.01999999999998</v>
      </c>
      <c r="M98" t="s">
        <v>7</v>
      </c>
      <c r="N98" s="21"/>
      <c r="P98" s="21"/>
      <c r="Q98" t="s">
        <v>7</v>
      </c>
      <c r="R98" s="21"/>
      <c r="T98" s="21"/>
      <c r="U98" t="s">
        <v>7</v>
      </c>
      <c r="V98" s="21"/>
      <c r="X98" s="21"/>
      <c r="Y98" t="s">
        <v>7</v>
      </c>
      <c r="AG98" s="19">
        <f t="shared" si="2"/>
        <v>707.3</v>
      </c>
      <c r="AH98" s="19">
        <f t="shared" si="3"/>
        <v>1057.3</v>
      </c>
    </row>
    <row r="99" spans="1:34" x14ac:dyDescent="0.35">
      <c r="A99" t="s">
        <v>3756</v>
      </c>
      <c r="B99" s="15">
        <v>40964</v>
      </c>
      <c r="C99" t="s">
        <v>61</v>
      </c>
      <c r="D99" s="21">
        <v>350</v>
      </c>
      <c r="E99" t="s">
        <v>3578</v>
      </c>
      <c r="F99" s="21">
        <v>230.27999999999997</v>
      </c>
      <c r="G99">
        <v>2</v>
      </c>
      <c r="H99" s="21">
        <v>460.55999999999995</v>
      </c>
      <c r="I99" t="s">
        <v>3578</v>
      </c>
      <c r="J99" s="21">
        <v>230.27999999999997</v>
      </c>
      <c r="K99">
        <v>4</v>
      </c>
      <c r="L99" s="21">
        <v>921.11999999999989</v>
      </c>
      <c r="M99" t="s">
        <v>7</v>
      </c>
      <c r="N99" s="21"/>
      <c r="P99" s="21"/>
      <c r="Q99" t="s">
        <v>7</v>
      </c>
      <c r="R99" s="21"/>
      <c r="T99" s="21"/>
      <c r="U99" t="s">
        <v>7</v>
      </c>
      <c r="V99" s="21"/>
      <c r="X99" s="21"/>
      <c r="Y99" t="s">
        <v>7</v>
      </c>
      <c r="AG99" s="19">
        <f t="shared" si="2"/>
        <v>1381.6799999999998</v>
      </c>
      <c r="AH99" s="19">
        <f t="shared" si="3"/>
        <v>1731.6799999999998</v>
      </c>
    </row>
    <row r="100" spans="1:34" x14ac:dyDescent="0.35">
      <c r="A100" t="s">
        <v>3757</v>
      </c>
      <c r="B100" s="15">
        <v>40965</v>
      </c>
      <c r="C100" t="s">
        <v>206</v>
      </c>
      <c r="D100" s="21" t="s">
        <v>7</v>
      </c>
      <c r="E100" t="s">
        <v>3472</v>
      </c>
      <c r="F100" s="21">
        <v>230.2</v>
      </c>
      <c r="G100">
        <v>2</v>
      </c>
      <c r="H100" s="21">
        <v>460.4</v>
      </c>
      <c r="I100" t="s">
        <v>3488</v>
      </c>
      <c r="J100" s="21">
        <v>192.83999999999997</v>
      </c>
      <c r="K100">
        <v>2</v>
      </c>
      <c r="L100" s="21">
        <v>385.67999999999995</v>
      </c>
      <c r="M100" t="s">
        <v>7</v>
      </c>
      <c r="N100" s="21"/>
      <c r="P100" s="21"/>
      <c r="Q100" t="s">
        <v>7</v>
      </c>
      <c r="R100" s="21"/>
      <c r="T100" s="21"/>
      <c r="U100" t="s">
        <v>7</v>
      </c>
      <c r="V100" s="21"/>
      <c r="X100" s="21"/>
      <c r="Y100" t="s">
        <v>7</v>
      </c>
      <c r="AG100" s="19">
        <f t="shared" si="2"/>
        <v>846.07999999999993</v>
      </c>
      <c r="AH100" s="19">
        <f t="shared" si="3"/>
        <v>846.07999999999993</v>
      </c>
    </row>
    <row r="101" spans="1:34" x14ac:dyDescent="0.35">
      <c r="A101" t="s">
        <v>3758</v>
      </c>
      <c r="B101" s="15">
        <v>40966</v>
      </c>
      <c r="C101" t="s">
        <v>95</v>
      </c>
      <c r="D101" s="21" t="s">
        <v>7</v>
      </c>
      <c r="E101" t="s">
        <v>3500</v>
      </c>
      <c r="F101" s="21">
        <v>188.2</v>
      </c>
      <c r="G101">
        <v>2</v>
      </c>
      <c r="H101" s="21">
        <v>376.4</v>
      </c>
      <c r="I101" t="s">
        <v>3449</v>
      </c>
      <c r="J101" s="21">
        <v>175.92</v>
      </c>
      <c r="K101">
        <v>5</v>
      </c>
      <c r="L101" s="21">
        <v>879.59999999999991</v>
      </c>
      <c r="M101" t="s">
        <v>7</v>
      </c>
      <c r="N101" s="21"/>
      <c r="P101" s="21"/>
      <c r="Q101" t="s">
        <v>7</v>
      </c>
      <c r="R101" s="21"/>
      <c r="T101" s="21"/>
      <c r="U101" t="s">
        <v>7</v>
      </c>
      <c r="V101" s="21"/>
      <c r="X101" s="21"/>
      <c r="Y101" t="s">
        <v>7</v>
      </c>
      <c r="AG101" s="19">
        <f t="shared" si="2"/>
        <v>1256</v>
      </c>
      <c r="AH101" s="19">
        <f t="shared" si="3"/>
        <v>1256</v>
      </c>
    </row>
    <row r="102" spans="1:34" x14ac:dyDescent="0.35">
      <c r="A102" t="s">
        <v>3759</v>
      </c>
      <c r="B102" s="15">
        <v>40972</v>
      </c>
      <c r="C102" t="s">
        <v>362</v>
      </c>
      <c r="D102" s="21" t="s">
        <v>7</v>
      </c>
      <c r="E102" t="s">
        <v>3458</v>
      </c>
      <c r="F102" s="21">
        <v>208.54</v>
      </c>
      <c r="G102">
        <v>1</v>
      </c>
      <c r="H102" s="21">
        <v>208.54</v>
      </c>
      <c r="I102" t="s">
        <v>3423</v>
      </c>
      <c r="J102" s="21">
        <v>183.12</v>
      </c>
      <c r="K102">
        <v>3</v>
      </c>
      <c r="L102" s="21">
        <v>549.36</v>
      </c>
      <c r="M102" t="s">
        <v>7</v>
      </c>
      <c r="N102" s="21"/>
      <c r="P102" s="21"/>
      <c r="Q102" t="s">
        <v>7</v>
      </c>
      <c r="R102" s="21"/>
      <c r="T102" s="21"/>
      <c r="U102" t="s">
        <v>7</v>
      </c>
      <c r="V102" s="21"/>
      <c r="X102" s="21"/>
      <c r="Y102" t="s">
        <v>7</v>
      </c>
      <c r="AG102" s="19">
        <f t="shared" si="2"/>
        <v>757.9</v>
      </c>
      <c r="AH102" s="19">
        <f t="shared" si="3"/>
        <v>757.9</v>
      </c>
    </row>
    <row r="103" spans="1:34" x14ac:dyDescent="0.35">
      <c r="A103" t="s">
        <v>3760</v>
      </c>
      <c r="B103" s="15">
        <v>40975</v>
      </c>
      <c r="C103" t="s">
        <v>398</v>
      </c>
      <c r="D103" s="21" t="s">
        <v>7</v>
      </c>
      <c r="E103" t="s">
        <v>3568</v>
      </c>
      <c r="F103" s="21">
        <v>274.65999999999997</v>
      </c>
      <c r="G103">
        <v>4</v>
      </c>
      <c r="H103" s="21">
        <v>1098.6399999999999</v>
      </c>
      <c r="I103" t="s">
        <v>3384</v>
      </c>
      <c r="J103" s="21">
        <v>148.30000000000001</v>
      </c>
      <c r="K103">
        <v>1</v>
      </c>
      <c r="L103" s="21">
        <v>148.30000000000001</v>
      </c>
      <c r="M103" t="s">
        <v>7</v>
      </c>
      <c r="N103" s="21"/>
      <c r="P103" s="21"/>
      <c r="Q103" t="s">
        <v>7</v>
      </c>
      <c r="R103" s="21"/>
      <c r="T103" s="21"/>
      <c r="U103" t="s">
        <v>7</v>
      </c>
      <c r="V103" s="21"/>
      <c r="X103" s="21"/>
      <c r="Y103" t="s">
        <v>7</v>
      </c>
      <c r="AG103" s="19">
        <f t="shared" si="2"/>
        <v>1246.9399999999998</v>
      </c>
      <c r="AH103" s="19">
        <f t="shared" si="3"/>
        <v>1246.9399999999998</v>
      </c>
    </row>
    <row r="104" spans="1:34" x14ac:dyDescent="0.35">
      <c r="A104" t="s">
        <v>3761</v>
      </c>
      <c r="B104" s="15">
        <v>40975</v>
      </c>
      <c r="C104" t="s">
        <v>369</v>
      </c>
      <c r="D104" s="21">
        <v>350</v>
      </c>
      <c r="E104" t="s">
        <v>3416</v>
      </c>
      <c r="F104" s="21">
        <v>148.96119999999999</v>
      </c>
      <c r="G104">
        <v>5</v>
      </c>
      <c r="H104" s="21">
        <v>744.80599999999993</v>
      </c>
      <c r="I104" t="s">
        <v>3450</v>
      </c>
      <c r="J104" s="21">
        <v>141.27999999999997</v>
      </c>
      <c r="K104">
        <v>1</v>
      </c>
      <c r="L104" s="21">
        <v>141.27999999999997</v>
      </c>
      <c r="M104" t="s">
        <v>7</v>
      </c>
      <c r="N104" s="21"/>
      <c r="P104" s="21"/>
      <c r="Q104" t="s">
        <v>7</v>
      </c>
      <c r="R104" s="21"/>
      <c r="T104" s="21"/>
      <c r="U104" t="s">
        <v>7</v>
      </c>
      <c r="V104" s="21"/>
      <c r="X104" s="21"/>
      <c r="Y104" t="s">
        <v>7</v>
      </c>
      <c r="AG104" s="19">
        <f t="shared" si="2"/>
        <v>886.0859999999999</v>
      </c>
      <c r="AH104" s="19">
        <f t="shared" si="3"/>
        <v>1236.0859999999998</v>
      </c>
    </row>
    <row r="105" spans="1:34" x14ac:dyDescent="0.35">
      <c r="A105" t="s">
        <v>3762</v>
      </c>
      <c r="B105" s="15">
        <v>40977</v>
      </c>
      <c r="C105" t="s">
        <v>322</v>
      </c>
      <c r="D105" s="21" t="s">
        <v>7</v>
      </c>
      <c r="E105" t="s">
        <v>3476</v>
      </c>
      <c r="F105" s="21">
        <v>2667.64</v>
      </c>
      <c r="G105">
        <v>2</v>
      </c>
      <c r="H105" s="21">
        <v>5335.28</v>
      </c>
      <c r="I105" t="s">
        <v>3499</v>
      </c>
      <c r="J105" s="21">
        <v>118.91999999999999</v>
      </c>
      <c r="K105">
        <v>1</v>
      </c>
      <c r="L105" s="21">
        <v>118.91999999999999</v>
      </c>
      <c r="M105" t="s">
        <v>7</v>
      </c>
      <c r="N105" s="21"/>
      <c r="P105" s="21"/>
      <c r="Q105" t="s">
        <v>7</v>
      </c>
      <c r="R105" s="21"/>
      <c r="T105" s="21"/>
      <c r="U105" t="s">
        <v>7</v>
      </c>
      <c r="V105" s="21"/>
      <c r="X105" s="21"/>
      <c r="Y105" t="s">
        <v>7</v>
      </c>
      <c r="AG105" s="19">
        <f t="shared" si="2"/>
        <v>5454.2</v>
      </c>
      <c r="AH105" s="19">
        <f t="shared" si="3"/>
        <v>5454.2</v>
      </c>
    </row>
    <row r="106" spans="1:34" x14ac:dyDescent="0.35">
      <c r="A106" t="s">
        <v>3763</v>
      </c>
      <c r="B106" s="15">
        <v>40980</v>
      </c>
      <c r="C106" t="s">
        <v>341</v>
      </c>
      <c r="D106" s="21" t="s">
        <v>7</v>
      </c>
      <c r="E106" t="s">
        <v>3489</v>
      </c>
      <c r="F106" s="21">
        <v>154</v>
      </c>
      <c r="G106">
        <v>5</v>
      </c>
      <c r="H106" s="21">
        <v>770</v>
      </c>
      <c r="I106" t="s">
        <v>3402</v>
      </c>
      <c r="J106" s="21">
        <v>183.01999999999998</v>
      </c>
      <c r="K106">
        <v>2</v>
      </c>
      <c r="L106" s="21">
        <v>366.03999999999996</v>
      </c>
      <c r="M106" t="s">
        <v>7</v>
      </c>
      <c r="N106" s="21"/>
      <c r="P106" s="21"/>
      <c r="Q106" t="s">
        <v>7</v>
      </c>
      <c r="R106" s="21"/>
      <c r="T106" s="21"/>
      <c r="U106" t="s">
        <v>7</v>
      </c>
      <c r="V106" s="21"/>
      <c r="X106" s="21"/>
      <c r="Y106" t="s">
        <v>7</v>
      </c>
      <c r="AG106" s="19">
        <f t="shared" si="2"/>
        <v>1136.04</v>
      </c>
      <c r="AH106" s="19">
        <f t="shared" si="3"/>
        <v>1136.04</v>
      </c>
    </row>
    <row r="107" spans="1:34" x14ac:dyDescent="0.35">
      <c r="A107" t="s">
        <v>3764</v>
      </c>
      <c r="B107" s="15">
        <v>40980</v>
      </c>
      <c r="C107" t="s">
        <v>263</v>
      </c>
      <c r="D107" s="21" t="s">
        <v>7</v>
      </c>
      <c r="E107" t="s">
        <v>3566</v>
      </c>
      <c r="F107" s="21">
        <v>150.83999999999997</v>
      </c>
      <c r="G107">
        <v>2</v>
      </c>
      <c r="H107" s="21">
        <v>301.67999999999995</v>
      </c>
      <c r="I107" t="s">
        <v>3590</v>
      </c>
      <c r="J107" s="21">
        <v>98.039999999999992</v>
      </c>
      <c r="K107">
        <v>2</v>
      </c>
      <c r="L107" s="21">
        <v>196.07999999999998</v>
      </c>
      <c r="M107" t="s">
        <v>7</v>
      </c>
      <c r="N107" s="21"/>
      <c r="P107" s="21"/>
      <c r="Q107" t="s">
        <v>7</v>
      </c>
      <c r="R107" s="21"/>
      <c r="T107" s="21"/>
      <c r="U107" t="s">
        <v>7</v>
      </c>
      <c r="V107" s="21"/>
      <c r="X107" s="21"/>
      <c r="Y107" t="s">
        <v>7</v>
      </c>
      <c r="AG107" s="19">
        <f t="shared" si="2"/>
        <v>497.75999999999993</v>
      </c>
      <c r="AH107" s="19">
        <f t="shared" si="3"/>
        <v>497.75999999999993</v>
      </c>
    </row>
    <row r="108" spans="1:34" x14ac:dyDescent="0.35">
      <c r="A108" t="s">
        <v>3765</v>
      </c>
      <c r="B108" s="15">
        <v>40981</v>
      </c>
      <c r="C108" t="s">
        <v>383</v>
      </c>
      <c r="D108" s="21" t="s">
        <v>7</v>
      </c>
      <c r="E108" t="s">
        <v>3487</v>
      </c>
      <c r="F108" s="21">
        <v>256.60000000000002</v>
      </c>
      <c r="G108">
        <v>3</v>
      </c>
      <c r="H108" s="21">
        <v>769.80000000000007</v>
      </c>
      <c r="I108" t="s">
        <v>3387</v>
      </c>
      <c r="J108" s="21">
        <v>540.46</v>
      </c>
      <c r="K108">
        <v>3</v>
      </c>
      <c r="L108" s="21">
        <v>1621.38</v>
      </c>
      <c r="M108" t="s">
        <v>7</v>
      </c>
      <c r="N108" s="21"/>
      <c r="P108" s="21"/>
      <c r="Q108" t="s">
        <v>7</v>
      </c>
      <c r="R108" s="21"/>
      <c r="T108" s="21"/>
      <c r="U108" t="s">
        <v>7</v>
      </c>
      <c r="V108" s="21"/>
      <c r="X108" s="21"/>
      <c r="Y108" t="s">
        <v>7</v>
      </c>
      <c r="AG108" s="19">
        <f t="shared" si="2"/>
        <v>2391.1800000000003</v>
      </c>
      <c r="AH108" s="19">
        <f t="shared" si="3"/>
        <v>2391.1800000000003</v>
      </c>
    </row>
    <row r="109" spans="1:34" x14ac:dyDescent="0.35">
      <c r="A109" t="s">
        <v>3766</v>
      </c>
      <c r="B109" s="15">
        <v>40981</v>
      </c>
      <c r="C109" t="s">
        <v>329</v>
      </c>
      <c r="D109" s="21" t="s">
        <v>7</v>
      </c>
      <c r="E109" t="s">
        <v>3597</v>
      </c>
      <c r="F109" s="21">
        <v>235.56939999999994</v>
      </c>
      <c r="G109">
        <v>5</v>
      </c>
      <c r="H109" s="21">
        <v>1177.8469999999998</v>
      </c>
      <c r="I109" t="s">
        <v>3442</v>
      </c>
      <c r="J109" s="21">
        <v>223.54</v>
      </c>
      <c r="K109">
        <v>5</v>
      </c>
      <c r="L109" s="21">
        <v>1117.7</v>
      </c>
      <c r="M109" t="s">
        <v>7</v>
      </c>
      <c r="N109" s="21"/>
      <c r="P109" s="21"/>
      <c r="Q109" t="s">
        <v>7</v>
      </c>
      <c r="R109" s="21"/>
      <c r="T109" s="21"/>
      <c r="U109" t="s">
        <v>7</v>
      </c>
      <c r="V109" s="21"/>
      <c r="X109" s="21"/>
      <c r="Y109" t="s">
        <v>7</v>
      </c>
      <c r="AG109" s="19">
        <f t="shared" si="2"/>
        <v>2295.5469999999996</v>
      </c>
      <c r="AH109" s="19">
        <f t="shared" si="3"/>
        <v>2295.5469999999996</v>
      </c>
    </row>
    <row r="110" spans="1:34" x14ac:dyDescent="0.35">
      <c r="A110" t="s">
        <v>3767</v>
      </c>
      <c r="B110" s="15">
        <v>40984</v>
      </c>
      <c r="C110" t="s">
        <v>89</v>
      </c>
      <c r="D110" s="21" t="s">
        <v>7</v>
      </c>
      <c r="E110" t="s">
        <v>3447</v>
      </c>
      <c r="F110" s="21">
        <v>218.35999999999999</v>
      </c>
      <c r="G110">
        <v>5</v>
      </c>
      <c r="H110" s="21">
        <v>1091.8</v>
      </c>
      <c r="I110" t="s">
        <v>3452</v>
      </c>
      <c r="J110" s="21">
        <v>248.55419999999998</v>
      </c>
      <c r="K110">
        <v>5</v>
      </c>
      <c r="L110" s="21">
        <v>1242.771</v>
      </c>
      <c r="M110" t="s">
        <v>7</v>
      </c>
      <c r="N110" s="21"/>
      <c r="P110" s="21"/>
      <c r="Q110" t="s">
        <v>7</v>
      </c>
      <c r="R110" s="21"/>
      <c r="T110" s="21"/>
      <c r="U110" t="s">
        <v>7</v>
      </c>
      <c r="V110" s="21"/>
      <c r="X110" s="21"/>
      <c r="Y110" t="s">
        <v>7</v>
      </c>
      <c r="AG110" s="19">
        <f t="shared" si="2"/>
        <v>2334.5709999999999</v>
      </c>
      <c r="AH110" s="19">
        <f t="shared" si="3"/>
        <v>2334.5709999999999</v>
      </c>
    </row>
    <row r="111" spans="1:34" x14ac:dyDescent="0.35">
      <c r="A111" t="s">
        <v>3768</v>
      </c>
      <c r="B111" s="15">
        <v>40986</v>
      </c>
      <c r="C111" t="s">
        <v>235</v>
      </c>
      <c r="D111" s="21" t="s">
        <v>7</v>
      </c>
      <c r="E111" t="s">
        <v>3575</v>
      </c>
      <c r="F111" s="21">
        <v>216.7</v>
      </c>
      <c r="G111">
        <v>4</v>
      </c>
      <c r="H111" s="21">
        <v>866.8</v>
      </c>
      <c r="I111" t="s">
        <v>3525</v>
      </c>
      <c r="J111" s="21">
        <v>181.35999999999999</v>
      </c>
      <c r="K111">
        <v>5</v>
      </c>
      <c r="L111" s="21">
        <v>906.8</v>
      </c>
      <c r="M111" t="s">
        <v>7</v>
      </c>
      <c r="N111" s="21"/>
      <c r="P111" s="21"/>
      <c r="Q111" t="s">
        <v>7</v>
      </c>
      <c r="R111" s="21"/>
      <c r="T111" s="21"/>
      <c r="U111" t="s">
        <v>7</v>
      </c>
      <c r="V111" s="21"/>
      <c r="X111" s="21"/>
      <c r="Y111" t="s">
        <v>7</v>
      </c>
      <c r="AG111" s="19">
        <f t="shared" si="2"/>
        <v>1773.6</v>
      </c>
      <c r="AH111" s="19">
        <f t="shared" si="3"/>
        <v>1773.6</v>
      </c>
    </row>
    <row r="112" spans="1:34" x14ac:dyDescent="0.35">
      <c r="A112" t="s">
        <v>3769</v>
      </c>
      <c r="B112" s="15">
        <v>40988</v>
      </c>
      <c r="C112" t="s">
        <v>356</v>
      </c>
      <c r="D112" s="21" t="s">
        <v>7</v>
      </c>
      <c r="E112" t="s">
        <v>3561</v>
      </c>
      <c r="F112" s="21">
        <v>247.99999999999997</v>
      </c>
      <c r="G112">
        <v>5</v>
      </c>
      <c r="H112" s="21">
        <v>1239.9999999999998</v>
      </c>
      <c r="I112" t="s">
        <v>3371</v>
      </c>
      <c r="J112" s="21">
        <v>212.83999999999997</v>
      </c>
      <c r="K112">
        <v>5</v>
      </c>
      <c r="L112" s="21">
        <v>1064.1999999999998</v>
      </c>
      <c r="M112" t="s">
        <v>7</v>
      </c>
      <c r="N112" s="21"/>
      <c r="P112" s="21"/>
      <c r="Q112" t="s">
        <v>7</v>
      </c>
      <c r="R112" s="21"/>
      <c r="T112" s="21"/>
      <c r="U112" t="s">
        <v>7</v>
      </c>
      <c r="V112" s="21"/>
      <c r="X112" s="21"/>
      <c r="Y112" t="s">
        <v>7</v>
      </c>
      <c r="AG112" s="19">
        <f t="shared" si="2"/>
        <v>2304.1999999999998</v>
      </c>
      <c r="AH112" s="19">
        <f t="shared" si="3"/>
        <v>2304.1999999999998</v>
      </c>
    </row>
    <row r="113" spans="1:34" x14ac:dyDescent="0.35">
      <c r="A113" t="s">
        <v>3770</v>
      </c>
      <c r="B113" s="15">
        <v>40989</v>
      </c>
      <c r="C113" t="s">
        <v>249</v>
      </c>
      <c r="D113" s="21" t="s">
        <v>7</v>
      </c>
      <c r="E113" t="s">
        <v>3547</v>
      </c>
      <c r="F113" s="21">
        <v>239.57999999999998</v>
      </c>
      <c r="G113">
        <v>4</v>
      </c>
      <c r="H113" s="21">
        <v>958.31999999999994</v>
      </c>
      <c r="I113" t="s">
        <v>3368</v>
      </c>
      <c r="J113" s="21">
        <v>181.44</v>
      </c>
      <c r="K113">
        <v>1</v>
      </c>
      <c r="L113" s="21">
        <v>181.44</v>
      </c>
      <c r="M113" t="s">
        <v>7</v>
      </c>
      <c r="N113" s="21"/>
      <c r="P113" s="21"/>
      <c r="Q113" t="s">
        <v>7</v>
      </c>
      <c r="R113" s="21"/>
      <c r="T113" s="21"/>
      <c r="U113" t="s">
        <v>7</v>
      </c>
      <c r="V113" s="21"/>
      <c r="X113" s="21"/>
      <c r="Y113" t="s">
        <v>7</v>
      </c>
      <c r="AG113" s="19">
        <f t="shared" si="2"/>
        <v>1139.76</v>
      </c>
      <c r="AH113" s="19">
        <f t="shared" si="3"/>
        <v>1139.76</v>
      </c>
    </row>
    <row r="114" spans="1:34" x14ac:dyDescent="0.35">
      <c r="A114" t="s">
        <v>3771</v>
      </c>
      <c r="B114" s="15">
        <v>40989</v>
      </c>
      <c r="C114" t="s">
        <v>198</v>
      </c>
      <c r="D114" s="21" t="s">
        <v>7</v>
      </c>
      <c r="E114" t="s">
        <v>3479</v>
      </c>
      <c r="F114" s="21">
        <v>346.29999999999995</v>
      </c>
      <c r="G114">
        <v>5</v>
      </c>
      <c r="H114" s="21">
        <v>1731.4999999999998</v>
      </c>
      <c r="I114" t="s">
        <v>3383</v>
      </c>
      <c r="J114" s="21">
        <v>110.67999999999999</v>
      </c>
      <c r="K114">
        <v>1</v>
      </c>
      <c r="L114" s="21">
        <v>110.67999999999999</v>
      </c>
      <c r="M114" t="s">
        <v>7</v>
      </c>
      <c r="N114" s="21"/>
      <c r="P114" s="21"/>
      <c r="Q114" t="s">
        <v>7</v>
      </c>
      <c r="R114" s="21"/>
      <c r="T114" s="21"/>
      <c r="U114" t="s">
        <v>7</v>
      </c>
      <c r="V114" s="21"/>
      <c r="X114" s="21"/>
      <c r="Y114" t="s">
        <v>7</v>
      </c>
      <c r="AG114" s="19">
        <f t="shared" si="2"/>
        <v>1842.1799999999998</v>
      </c>
      <c r="AH114" s="19">
        <f t="shared" si="3"/>
        <v>1842.1799999999998</v>
      </c>
    </row>
    <row r="115" spans="1:34" x14ac:dyDescent="0.35">
      <c r="A115" t="s">
        <v>3772</v>
      </c>
      <c r="B115" s="15">
        <v>40990</v>
      </c>
      <c r="C115" t="s">
        <v>350</v>
      </c>
      <c r="D115" s="21" t="s">
        <v>7</v>
      </c>
      <c r="E115" t="s">
        <v>3584</v>
      </c>
      <c r="F115" s="21">
        <v>249.76</v>
      </c>
      <c r="G115">
        <v>1</v>
      </c>
      <c r="H115" s="21">
        <v>249.76</v>
      </c>
      <c r="I115" t="s">
        <v>3601</v>
      </c>
      <c r="J115" s="21">
        <v>88.919999999999987</v>
      </c>
      <c r="K115">
        <v>4</v>
      </c>
      <c r="L115" s="21">
        <v>355.67999999999995</v>
      </c>
      <c r="M115" t="s">
        <v>7</v>
      </c>
      <c r="N115" s="21"/>
      <c r="P115" s="21"/>
      <c r="Q115" t="s">
        <v>7</v>
      </c>
      <c r="R115" s="21"/>
      <c r="T115" s="21"/>
      <c r="U115" t="s">
        <v>7</v>
      </c>
      <c r="V115" s="21"/>
      <c r="X115" s="21"/>
      <c r="Y115" t="s">
        <v>7</v>
      </c>
      <c r="AG115" s="19">
        <f t="shared" si="2"/>
        <v>605.43999999999994</v>
      </c>
      <c r="AH115" s="19">
        <f t="shared" si="3"/>
        <v>605.43999999999994</v>
      </c>
    </row>
    <row r="116" spans="1:34" x14ac:dyDescent="0.35">
      <c r="A116" t="s">
        <v>3773</v>
      </c>
      <c r="B116" s="15">
        <v>40992</v>
      </c>
      <c r="C116" t="s">
        <v>303</v>
      </c>
      <c r="D116" s="21">
        <v>350</v>
      </c>
      <c r="E116" t="s">
        <v>3609</v>
      </c>
      <c r="F116" s="21">
        <v>224.352</v>
      </c>
      <c r="G116">
        <v>3</v>
      </c>
      <c r="H116" s="21">
        <v>673.05600000000004</v>
      </c>
      <c r="I116" t="s">
        <v>3389</v>
      </c>
      <c r="J116" s="21">
        <v>275.98</v>
      </c>
      <c r="K116">
        <v>5</v>
      </c>
      <c r="L116" s="21">
        <v>1379.9</v>
      </c>
      <c r="M116" t="s">
        <v>7</v>
      </c>
      <c r="N116" s="21"/>
      <c r="P116" s="21"/>
      <c r="Q116" t="s">
        <v>7</v>
      </c>
      <c r="R116" s="21"/>
      <c r="T116" s="21"/>
      <c r="U116" t="s">
        <v>7</v>
      </c>
      <c r="V116" s="21"/>
      <c r="X116" s="21"/>
      <c r="Y116" t="s">
        <v>7</v>
      </c>
      <c r="AG116" s="19">
        <f t="shared" si="2"/>
        <v>2052.9560000000001</v>
      </c>
      <c r="AH116" s="19">
        <f t="shared" si="3"/>
        <v>2402.9560000000001</v>
      </c>
    </row>
    <row r="117" spans="1:34" x14ac:dyDescent="0.35">
      <c r="A117" t="s">
        <v>3774</v>
      </c>
      <c r="B117" s="15">
        <v>40994</v>
      </c>
      <c r="C117" t="s">
        <v>141</v>
      </c>
      <c r="D117" s="21">
        <v>350</v>
      </c>
      <c r="E117" t="s">
        <v>3482</v>
      </c>
      <c r="F117" s="21">
        <v>120.94</v>
      </c>
      <c r="G117">
        <v>4</v>
      </c>
      <c r="H117" s="21">
        <v>483.76</v>
      </c>
      <c r="I117" t="s">
        <v>3381</v>
      </c>
      <c r="J117" s="21">
        <v>195.23619999999997</v>
      </c>
      <c r="K117">
        <v>3</v>
      </c>
      <c r="L117" s="21">
        <v>585.70859999999993</v>
      </c>
      <c r="M117" t="s">
        <v>7</v>
      </c>
      <c r="N117" s="21"/>
      <c r="P117" s="21"/>
      <c r="Q117" t="s">
        <v>7</v>
      </c>
      <c r="R117" s="21"/>
      <c r="T117" s="21"/>
      <c r="U117" t="s">
        <v>7</v>
      </c>
      <c r="V117" s="21"/>
      <c r="X117" s="21"/>
      <c r="Y117" t="s">
        <v>7</v>
      </c>
      <c r="AG117" s="19">
        <f t="shared" si="2"/>
        <v>1069.4685999999999</v>
      </c>
      <c r="AH117" s="19">
        <f t="shared" si="3"/>
        <v>1419.4685999999999</v>
      </c>
    </row>
    <row r="118" spans="1:34" x14ac:dyDescent="0.35">
      <c r="A118" t="s">
        <v>3775</v>
      </c>
      <c r="B118" s="15">
        <v>41003</v>
      </c>
      <c r="C118" t="s">
        <v>197</v>
      </c>
      <c r="D118" s="21" t="s">
        <v>7</v>
      </c>
      <c r="E118" t="s">
        <v>3575</v>
      </c>
      <c r="F118" s="21">
        <v>216.7</v>
      </c>
      <c r="G118">
        <v>2</v>
      </c>
      <c r="H118" s="21">
        <v>433.4</v>
      </c>
      <c r="I118" t="s">
        <v>7</v>
      </c>
      <c r="J118" s="21"/>
      <c r="L118" s="21"/>
      <c r="M118" t="s">
        <v>7</v>
      </c>
      <c r="N118" s="21"/>
      <c r="P118" s="21"/>
      <c r="Q118" t="s">
        <v>7</v>
      </c>
      <c r="R118" s="21"/>
      <c r="T118" s="21"/>
      <c r="U118" t="s">
        <v>7</v>
      </c>
      <c r="V118" s="21"/>
      <c r="X118" s="21"/>
      <c r="Y118" t="s">
        <v>7</v>
      </c>
      <c r="AG118" s="19">
        <f t="shared" si="2"/>
        <v>433.4</v>
      </c>
      <c r="AH118" s="19">
        <f t="shared" si="3"/>
        <v>433.4</v>
      </c>
    </row>
    <row r="119" spans="1:34" x14ac:dyDescent="0.35">
      <c r="A119" t="s">
        <v>3776</v>
      </c>
      <c r="B119" s="15">
        <v>41004</v>
      </c>
      <c r="C119" t="s">
        <v>433</v>
      </c>
      <c r="D119" s="21" t="s">
        <v>7</v>
      </c>
      <c r="E119" t="s">
        <v>3483</v>
      </c>
      <c r="F119" s="21">
        <v>158.54159999999999</v>
      </c>
      <c r="G119">
        <v>2</v>
      </c>
      <c r="H119" s="21">
        <v>317.08319999999998</v>
      </c>
      <c r="I119" t="s">
        <v>3457</v>
      </c>
      <c r="J119" s="21">
        <v>174.5564</v>
      </c>
      <c r="K119">
        <v>2</v>
      </c>
      <c r="L119" s="21">
        <v>349.11279999999999</v>
      </c>
      <c r="M119" t="s">
        <v>3393</v>
      </c>
      <c r="N119" s="21">
        <v>93.399999999999991</v>
      </c>
      <c r="O119">
        <v>1</v>
      </c>
      <c r="P119" s="21">
        <v>93.399999999999991</v>
      </c>
      <c r="Q119" t="s">
        <v>3600</v>
      </c>
      <c r="R119" s="21">
        <v>126.53999999999999</v>
      </c>
      <c r="S119">
        <v>2</v>
      </c>
      <c r="T119" s="21">
        <v>253.07999999999998</v>
      </c>
      <c r="U119" t="s">
        <v>7</v>
      </c>
      <c r="V119" s="21"/>
      <c r="X119" s="21"/>
      <c r="Y119" t="s">
        <v>7</v>
      </c>
      <c r="AG119" s="19">
        <f t="shared" si="2"/>
        <v>1012.6759999999999</v>
      </c>
      <c r="AH119" s="19">
        <f t="shared" si="3"/>
        <v>1012.6759999999999</v>
      </c>
    </row>
    <row r="120" spans="1:34" x14ac:dyDescent="0.35">
      <c r="A120" t="s">
        <v>3777</v>
      </c>
      <c r="B120" s="15">
        <v>41005</v>
      </c>
      <c r="C120" t="s">
        <v>368</v>
      </c>
      <c r="D120" s="21">
        <v>350</v>
      </c>
      <c r="E120" t="s">
        <v>4676</v>
      </c>
      <c r="F120" s="21"/>
      <c r="H120" s="21"/>
      <c r="I120" t="s">
        <v>7</v>
      </c>
      <c r="J120" s="21"/>
      <c r="L120" s="21"/>
      <c r="M120" t="s">
        <v>7</v>
      </c>
      <c r="N120" s="21"/>
      <c r="P120" s="21"/>
      <c r="Q120" t="s">
        <v>7</v>
      </c>
      <c r="R120" s="21"/>
      <c r="T120" s="21"/>
      <c r="U120" t="s">
        <v>7</v>
      </c>
      <c r="V120" s="21"/>
      <c r="X120" s="21"/>
      <c r="Y120" t="s">
        <v>7</v>
      </c>
      <c r="AG120" s="19">
        <f t="shared" si="2"/>
        <v>0</v>
      </c>
      <c r="AH120" s="19">
        <f t="shared" si="3"/>
        <v>350</v>
      </c>
    </row>
    <row r="121" spans="1:34" x14ac:dyDescent="0.35">
      <c r="A121" t="s">
        <v>3778</v>
      </c>
      <c r="B121" s="15">
        <v>41007</v>
      </c>
      <c r="C121" t="s">
        <v>267</v>
      </c>
      <c r="D121" s="21" t="s">
        <v>7</v>
      </c>
      <c r="E121" t="s">
        <v>3491</v>
      </c>
      <c r="F121" s="21">
        <v>164.26</v>
      </c>
      <c r="G121">
        <v>5</v>
      </c>
      <c r="H121" s="21">
        <v>821.3</v>
      </c>
      <c r="I121" t="s">
        <v>3546</v>
      </c>
      <c r="J121" s="21">
        <v>233.79999999999998</v>
      </c>
      <c r="K121">
        <v>1</v>
      </c>
      <c r="L121" s="21">
        <v>233.79999999999998</v>
      </c>
      <c r="M121" t="s">
        <v>3497</v>
      </c>
      <c r="N121" s="21">
        <v>201.88</v>
      </c>
      <c r="O121">
        <v>1</v>
      </c>
      <c r="P121" s="21">
        <v>201.88</v>
      </c>
      <c r="Q121" t="s">
        <v>7</v>
      </c>
      <c r="R121" s="21"/>
      <c r="T121" s="21"/>
      <c r="U121" t="s">
        <v>7</v>
      </c>
      <c r="V121" s="21"/>
      <c r="X121" s="21"/>
      <c r="Y121" t="s">
        <v>7</v>
      </c>
      <c r="AG121" s="19">
        <f t="shared" si="2"/>
        <v>1256.98</v>
      </c>
      <c r="AH121" s="19">
        <f t="shared" si="3"/>
        <v>1256.98</v>
      </c>
    </row>
    <row r="122" spans="1:34" x14ac:dyDescent="0.35">
      <c r="A122" t="s">
        <v>3779</v>
      </c>
      <c r="B122" s="15">
        <v>41008</v>
      </c>
      <c r="C122" t="s">
        <v>234</v>
      </c>
      <c r="D122" s="21">
        <v>350</v>
      </c>
      <c r="E122" t="s">
        <v>3483</v>
      </c>
      <c r="F122" s="21">
        <v>158.54159999999999</v>
      </c>
      <c r="G122">
        <v>2</v>
      </c>
      <c r="H122" s="21">
        <v>317.08319999999998</v>
      </c>
      <c r="I122" t="s">
        <v>3457</v>
      </c>
      <c r="J122" s="21">
        <v>174.5564</v>
      </c>
      <c r="K122">
        <v>2</v>
      </c>
      <c r="L122" s="21">
        <v>349.11279999999999</v>
      </c>
      <c r="M122" t="s">
        <v>3393</v>
      </c>
      <c r="N122" s="21">
        <v>93.399999999999991</v>
      </c>
      <c r="O122">
        <v>1</v>
      </c>
      <c r="P122" s="21">
        <v>93.399999999999991</v>
      </c>
      <c r="Q122" t="s">
        <v>3600</v>
      </c>
      <c r="R122" s="21">
        <v>126.53999999999999</v>
      </c>
      <c r="S122">
        <v>2</v>
      </c>
      <c r="T122" s="21">
        <v>253.07999999999998</v>
      </c>
      <c r="U122" t="s">
        <v>7</v>
      </c>
      <c r="V122" s="21"/>
      <c r="X122" s="21"/>
      <c r="Y122" t="s">
        <v>7</v>
      </c>
      <c r="AG122" s="19">
        <f t="shared" si="2"/>
        <v>1012.6759999999999</v>
      </c>
      <c r="AH122" s="19">
        <f t="shared" si="3"/>
        <v>1362.6759999999999</v>
      </c>
    </row>
    <row r="123" spans="1:34" x14ac:dyDescent="0.35">
      <c r="A123" t="s">
        <v>3780</v>
      </c>
      <c r="B123" s="15">
        <v>41008</v>
      </c>
      <c r="C123" t="s">
        <v>52</v>
      </c>
      <c r="D123" s="21">
        <v>350</v>
      </c>
      <c r="E123" t="s">
        <v>4676</v>
      </c>
      <c r="F123" s="21"/>
      <c r="H123" s="21"/>
      <c r="I123" t="s">
        <v>7</v>
      </c>
      <c r="J123" s="21"/>
      <c r="L123" s="21"/>
      <c r="M123" t="s">
        <v>7</v>
      </c>
      <c r="N123" s="21"/>
      <c r="P123" s="21"/>
      <c r="Q123" t="s">
        <v>7</v>
      </c>
      <c r="R123" s="21"/>
      <c r="T123" s="21"/>
      <c r="U123" t="s">
        <v>7</v>
      </c>
      <c r="V123" s="21"/>
      <c r="X123" s="21"/>
      <c r="Y123" t="s">
        <v>7</v>
      </c>
      <c r="AG123" s="19">
        <f t="shared" si="2"/>
        <v>0</v>
      </c>
      <c r="AH123" s="19">
        <f t="shared" si="3"/>
        <v>350</v>
      </c>
    </row>
    <row r="124" spans="1:34" x14ac:dyDescent="0.35">
      <c r="A124" t="s">
        <v>3781</v>
      </c>
      <c r="B124" s="15">
        <v>41010</v>
      </c>
      <c r="C124" t="s">
        <v>340</v>
      </c>
      <c r="D124" s="21">
        <v>350</v>
      </c>
      <c r="E124" t="s">
        <v>4676</v>
      </c>
      <c r="F124" s="21"/>
      <c r="H124" s="21"/>
      <c r="I124" t="s">
        <v>7</v>
      </c>
      <c r="J124" s="21"/>
      <c r="L124" s="21"/>
      <c r="M124" t="s">
        <v>7</v>
      </c>
      <c r="N124" s="21"/>
      <c r="P124" s="21"/>
      <c r="Q124" t="s">
        <v>7</v>
      </c>
      <c r="R124" s="21"/>
      <c r="T124" s="21"/>
      <c r="U124" t="s">
        <v>7</v>
      </c>
      <c r="V124" s="21"/>
      <c r="X124" s="21"/>
      <c r="Y124" t="s">
        <v>7</v>
      </c>
      <c r="AG124" s="19">
        <f t="shared" si="2"/>
        <v>0</v>
      </c>
      <c r="AH124" s="19">
        <f t="shared" si="3"/>
        <v>350</v>
      </c>
    </row>
    <row r="125" spans="1:34" x14ac:dyDescent="0.35">
      <c r="A125" t="s">
        <v>3782</v>
      </c>
      <c r="B125" s="15">
        <v>41011</v>
      </c>
      <c r="C125" t="s">
        <v>425</v>
      </c>
      <c r="D125" s="21">
        <v>350</v>
      </c>
      <c r="E125" t="s">
        <v>3384</v>
      </c>
      <c r="F125" s="21">
        <v>148.30000000000001</v>
      </c>
      <c r="G125">
        <v>5</v>
      </c>
      <c r="H125" s="21">
        <v>741.5</v>
      </c>
      <c r="I125" t="s">
        <v>3495</v>
      </c>
      <c r="J125" s="21">
        <v>202.83999999999997</v>
      </c>
      <c r="K125">
        <v>2</v>
      </c>
      <c r="L125" s="21">
        <v>405.67999999999995</v>
      </c>
      <c r="M125" t="s">
        <v>7</v>
      </c>
      <c r="N125" s="21"/>
      <c r="P125" s="21"/>
      <c r="Q125" t="s">
        <v>7</v>
      </c>
      <c r="R125" s="21"/>
      <c r="T125" s="21"/>
      <c r="U125" t="s">
        <v>7</v>
      </c>
      <c r="V125" s="21"/>
      <c r="X125" s="21"/>
      <c r="Y125" t="s">
        <v>7</v>
      </c>
      <c r="AG125" s="19">
        <f t="shared" si="2"/>
        <v>1147.1799999999998</v>
      </c>
      <c r="AH125" s="19">
        <f t="shared" si="3"/>
        <v>1497.1799999999998</v>
      </c>
    </row>
    <row r="126" spans="1:34" x14ac:dyDescent="0.35">
      <c r="A126" t="s">
        <v>3783</v>
      </c>
      <c r="B126" s="15">
        <v>41012</v>
      </c>
      <c r="C126" t="s">
        <v>213</v>
      </c>
      <c r="D126" s="21">
        <v>350</v>
      </c>
      <c r="E126" t="s">
        <v>3562</v>
      </c>
      <c r="F126" s="21">
        <v>179.33999999999997</v>
      </c>
      <c r="G126">
        <v>5</v>
      </c>
      <c r="H126" s="21">
        <v>896.69999999999982</v>
      </c>
      <c r="I126" t="s">
        <v>3368</v>
      </c>
      <c r="J126" s="21">
        <v>181.44</v>
      </c>
      <c r="K126">
        <v>5</v>
      </c>
      <c r="L126" s="21">
        <v>907.2</v>
      </c>
      <c r="M126" t="s">
        <v>7</v>
      </c>
      <c r="N126" s="21"/>
      <c r="P126" s="21"/>
      <c r="Q126" t="s">
        <v>7</v>
      </c>
      <c r="R126" s="21"/>
      <c r="T126" s="21"/>
      <c r="U126" t="s">
        <v>7</v>
      </c>
      <c r="V126" s="21"/>
      <c r="X126" s="21"/>
      <c r="Y126" t="s">
        <v>7</v>
      </c>
      <c r="AG126" s="19">
        <f t="shared" si="2"/>
        <v>1803.8999999999999</v>
      </c>
      <c r="AH126" s="19">
        <f t="shared" si="3"/>
        <v>2153.8999999999996</v>
      </c>
    </row>
    <row r="127" spans="1:34" x14ac:dyDescent="0.35">
      <c r="A127" t="s">
        <v>3784</v>
      </c>
      <c r="B127" s="15">
        <v>41018</v>
      </c>
      <c r="C127" t="s">
        <v>342</v>
      </c>
      <c r="D127" s="21">
        <v>350</v>
      </c>
      <c r="E127" t="s">
        <v>3424</v>
      </c>
      <c r="F127" s="21">
        <v>208.72</v>
      </c>
      <c r="G127">
        <v>5</v>
      </c>
      <c r="H127" s="21">
        <v>1043.5999999999999</v>
      </c>
      <c r="I127" t="s">
        <v>3429</v>
      </c>
      <c r="J127" s="21">
        <v>103.84</v>
      </c>
      <c r="K127">
        <v>2</v>
      </c>
      <c r="L127" s="21">
        <v>207.68</v>
      </c>
      <c r="M127" t="s">
        <v>3400</v>
      </c>
      <c r="N127" s="21">
        <v>182.32</v>
      </c>
      <c r="O127">
        <v>5</v>
      </c>
      <c r="P127" s="21">
        <v>911.59999999999991</v>
      </c>
      <c r="Q127" t="s">
        <v>7</v>
      </c>
      <c r="R127" s="21"/>
      <c r="T127" s="21"/>
      <c r="U127" t="s">
        <v>7</v>
      </c>
      <c r="V127" s="21"/>
      <c r="X127" s="21"/>
      <c r="Y127" t="s">
        <v>7</v>
      </c>
      <c r="AG127" s="19">
        <f t="shared" si="2"/>
        <v>2162.88</v>
      </c>
      <c r="AH127" s="19">
        <f t="shared" si="3"/>
        <v>2512.88</v>
      </c>
    </row>
    <row r="128" spans="1:34" x14ac:dyDescent="0.35">
      <c r="A128" t="s">
        <v>3785</v>
      </c>
      <c r="B128" s="15">
        <v>41027</v>
      </c>
      <c r="C128" t="s">
        <v>416</v>
      </c>
      <c r="D128" s="21">
        <v>350</v>
      </c>
      <c r="E128" t="s">
        <v>3524</v>
      </c>
      <c r="F128" s="21">
        <v>189.33999999999997</v>
      </c>
      <c r="G128">
        <v>3</v>
      </c>
      <c r="H128" s="21">
        <v>568.02</v>
      </c>
      <c r="I128" t="s">
        <v>7</v>
      </c>
      <c r="J128" s="21"/>
      <c r="L128" s="21"/>
      <c r="M128" t="s">
        <v>7</v>
      </c>
      <c r="N128" s="21"/>
      <c r="P128" s="21"/>
      <c r="Q128" t="s">
        <v>7</v>
      </c>
      <c r="R128" s="21"/>
      <c r="T128" s="21"/>
      <c r="U128" t="s">
        <v>7</v>
      </c>
      <c r="V128" s="21"/>
      <c r="X128" s="21"/>
      <c r="Y128" t="s">
        <v>7</v>
      </c>
      <c r="AG128" s="19">
        <f t="shared" si="2"/>
        <v>568.02</v>
      </c>
      <c r="AH128" s="19">
        <f t="shared" si="3"/>
        <v>918.02</v>
      </c>
    </row>
    <row r="129" spans="1:34" x14ac:dyDescent="0.35">
      <c r="A129" t="s">
        <v>3786</v>
      </c>
      <c r="B129" s="15">
        <v>41027</v>
      </c>
      <c r="C129" t="s">
        <v>166</v>
      </c>
      <c r="D129" s="21" t="s">
        <v>7</v>
      </c>
      <c r="E129" t="s">
        <v>3590</v>
      </c>
      <c r="F129" s="21">
        <v>98.039999999999992</v>
      </c>
      <c r="G129">
        <v>5</v>
      </c>
      <c r="H129" s="21">
        <v>490.19999999999993</v>
      </c>
      <c r="I129" t="s">
        <v>7</v>
      </c>
      <c r="J129" s="21"/>
      <c r="L129" s="21"/>
      <c r="M129" t="s">
        <v>7</v>
      </c>
      <c r="N129" s="21"/>
      <c r="P129" s="21"/>
      <c r="Q129" t="s">
        <v>7</v>
      </c>
      <c r="R129" s="21"/>
      <c r="T129" s="21"/>
      <c r="U129" t="s">
        <v>7</v>
      </c>
      <c r="V129" s="21"/>
      <c r="X129" s="21"/>
      <c r="Y129" t="s">
        <v>7</v>
      </c>
      <c r="AG129" s="19">
        <f t="shared" si="2"/>
        <v>490.19999999999993</v>
      </c>
      <c r="AH129" s="19">
        <f t="shared" si="3"/>
        <v>490.19999999999993</v>
      </c>
    </row>
    <row r="130" spans="1:34" x14ac:dyDescent="0.35">
      <c r="A130" t="s">
        <v>3787</v>
      </c>
      <c r="B130" s="15">
        <v>41034</v>
      </c>
      <c r="C130" t="s">
        <v>123</v>
      </c>
      <c r="D130" s="21" t="s">
        <v>7</v>
      </c>
      <c r="E130" t="s">
        <v>3606</v>
      </c>
      <c r="F130" s="21">
        <v>221.77999999999997</v>
      </c>
      <c r="G130">
        <v>5</v>
      </c>
      <c r="H130" s="21">
        <v>1108.8999999999999</v>
      </c>
      <c r="I130" t="s">
        <v>3493</v>
      </c>
      <c r="J130" s="21">
        <v>180.48</v>
      </c>
      <c r="K130">
        <v>1</v>
      </c>
      <c r="L130" s="21">
        <v>180.48</v>
      </c>
      <c r="M130" t="s">
        <v>7</v>
      </c>
      <c r="N130" s="21"/>
      <c r="P130" s="21"/>
      <c r="Q130" t="s">
        <v>7</v>
      </c>
      <c r="R130" s="21"/>
      <c r="T130" s="21"/>
      <c r="U130" t="s">
        <v>7</v>
      </c>
      <c r="V130" s="21"/>
      <c r="X130" s="21"/>
      <c r="Y130" t="s">
        <v>7</v>
      </c>
      <c r="AG130" s="19">
        <f t="shared" ref="AG130:AG193" si="4">SUM(H130,L130,P130,T130,X130,AB130,AF130)</f>
        <v>1289.3799999999999</v>
      </c>
      <c r="AH130" s="19">
        <f t="shared" ref="AH130:AH193" si="5">IFERROR(AG130+D130,AG130)</f>
        <v>1289.3799999999999</v>
      </c>
    </row>
    <row r="131" spans="1:34" x14ac:dyDescent="0.35">
      <c r="A131" t="s">
        <v>3788</v>
      </c>
      <c r="B131" s="15">
        <v>41034</v>
      </c>
      <c r="C131" t="s">
        <v>316</v>
      </c>
      <c r="D131" s="21" t="s">
        <v>7</v>
      </c>
      <c r="E131" t="s">
        <v>3409</v>
      </c>
      <c r="F131" s="21">
        <v>83.32</v>
      </c>
      <c r="G131">
        <v>4</v>
      </c>
      <c r="H131" s="21">
        <v>333.28</v>
      </c>
      <c r="I131" t="s">
        <v>7</v>
      </c>
      <c r="J131" s="21"/>
      <c r="L131" s="21"/>
      <c r="M131" t="s">
        <v>7</v>
      </c>
      <c r="N131" s="21"/>
      <c r="P131" s="21"/>
      <c r="Q131" t="s">
        <v>7</v>
      </c>
      <c r="R131" s="21"/>
      <c r="T131" s="21"/>
      <c r="U131" t="s">
        <v>7</v>
      </c>
      <c r="V131" s="21"/>
      <c r="X131" s="21"/>
      <c r="Y131" t="s">
        <v>7</v>
      </c>
      <c r="AG131" s="19">
        <f t="shared" si="4"/>
        <v>333.28</v>
      </c>
      <c r="AH131" s="19">
        <f t="shared" si="5"/>
        <v>333.28</v>
      </c>
    </row>
    <row r="132" spans="1:34" x14ac:dyDescent="0.35">
      <c r="A132" t="s">
        <v>3789</v>
      </c>
      <c r="B132" s="15">
        <v>41040</v>
      </c>
      <c r="C132" t="s">
        <v>434</v>
      </c>
      <c r="D132" s="21">
        <v>350</v>
      </c>
      <c r="E132" t="s">
        <v>3544</v>
      </c>
      <c r="F132" s="21">
        <v>167.5</v>
      </c>
      <c r="G132">
        <v>2</v>
      </c>
      <c r="H132" s="21">
        <v>335</v>
      </c>
      <c r="I132" t="s">
        <v>7</v>
      </c>
      <c r="J132" s="21"/>
      <c r="L132" s="21"/>
      <c r="M132" t="s">
        <v>7</v>
      </c>
      <c r="N132" s="21"/>
      <c r="P132" s="21"/>
      <c r="Q132" t="s">
        <v>7</v>
      </c>
      <c r="R132" s="21"/>
      <c r="T132" s="21"/>
      <c r="U132" t="s">
        <v>7</v>
      </c>
      <c r="V132" s="21"/>
      <c r="X132" s="21"/>
      <c r="Y132" t="s">
        <v>7</v>
      </c>
      <c r="AG132" s="19">
        <f t="shared" si="4"/>
        <v>335</v>
      </c>
      <c r="AH132" s="19">
        <f t="shared" si="5"/>
        <v>685</v>
      </c>
    </row>
    <row r="133" spans="1:34" x14ac:dyDescent="0.35">
      <c r="A133" t="s">
        <v>3790</v>
      </c>
      <c r="B133" s="15">
        <v>41040</v>
      </c>
      <c r="C133" t="s">
        <v>201</v>
      </c>
      <c r="D133" s="21" t="s">
        <v>7</v>
      </c>
      <c r="E133" t="s">
        <v>3410</v>
      </c>
      <c r="F133" s="21">
        <v>189.33999999999997</v>
      </c>
      <c r="G133">
        <v>1</v>
      </c>
      <c r="H133" s="21">
        <v>189.33999999999997</v>
      </c>
      <c r="I133" t="s">
        <v>7</v>
      </c>
      <c r="J133" s="21"/>
      <c r="L133" s="21"/>
      <c r="M133" t="s">
        <v>7</v>
      </c>
      <c r="N133" s="21"/>
      <c r="P133" s="21"/>
      <c r="Q133" t="s">
        <v>7</v>
      </c>
      <c r="R133" s="21"/>
      <c r="T133" s="21"/>
      <c r="U133" t="s">
        <v>7</v>
      </c>
      <c r="V133" s="21"/>
      <c r="X133" s="21"/>
      <c r="Y133" t="s">
        <v>7</v>
      </c>
      <c r="AG133" s="19">
        <f t="shared" si="4"/>
        <v>189.33999999999997</v>
      </c>
      <c r="AH133" s="19">
        <f t="shared" si="5"/>
        <v>189.33999999999997</v>
      </c>
    </row>
    <row r="134" spans="1:34" x14ac:dyDescent="0.35">
      <c r="A134" t="s">
        <v>3791</v>
      </c>
      <c r="B134" s="15">
        <v>41045</v>
      </c>
      <c r="C134" t="s">
        <v>315</v>
      </c>
      <c r="D134" s="21" t="s">
        <v>7</v>
      </c>
      <c r="E134" t="s">
        <v>3586</v>
      </c>
      <c r="F134" s="21">
        <v>283.59999999999997</v>
      </c>
      <c r="G134">
        <v>2</v>
      </c>
      <c r="H134" s="21">
        <v>567.19999999999993</v>
      </c>
      <c r="I134" t="s">
        <v>3562</v>
      </c>
      <c r="J134" s="21">
        <v>179.33999999999997</v>
      </c>
      <c r="K134">
        <v>2</v>
      </c>
      <c r="L134" s="21">
        <v>358.67999999999995</v>
      </c>
      <c r="M134" t="s">
        <v>3461</v>
      </c>
      <c r="N134" s="21">
        <v>173.2</v>
      </c>
      <c r="O134">
        <v>5</v>
      </c>
      <c r="P134" s="21">
        <v>866</v>
      </c>
      <c r="Q134" t="s">
        <v>7</v>
      </c>
      <c r="R134" s="21"/>
      <c r="T134" s="21"/>
      <c r="U134" t="s">
        <v>7</v>
      </c>
      <c r="V134" s="21"/>
      <c r="X134" s="21"/>
      <c r="Y134" t="s">
        <v>7</v>
      </c>
      <c r="AG134" s="19">
        <f t="shared" si="4"/>
        <v>1791.8799999999999</v>
      </c>
      <c r="AH134" s="19">
        <f t="shared" si="5"/>
        <v>1791.8799999999999</v>
      </c>
    </row>
    <row r="135" spans="1:34" x14ac:dyDescent="0.35">
      <c r="A135" t="s">
        <v>3792</v>
      </c>
      <c r="B135" s="15">
        <v>41046</v>
      </c>
      <c r="C135" t="s">
        <v>133</v>
      </c>
      <c r="D135" s="21" t="s">
        <v>7</v>
      </c>
      <c r="E135" t="s">
        <v>3480</v>
      </c>
      <c r="F135" s="21">
        <v>165.66</v>
      </c>
      <c r="G135">
        <v>2</v>
      </c>
      <c r="H135" s="21">
        <v>331.32</v>
      </c>
      <c r="I135" t="s">
        <v>7</v>
      </c>
      <c r="J135" s="21"/>
      <c r="L135" s="21"/>
      <c r="M135" t="s">
        <v>7</v>
      </c>
      <c r="N135" s="21"/>
      <c r="P135" s="21"/>
      <c r="Q135" t="s">
        <v>7</v>
      </c>
      <c r="R135" s="21"/>
      <c r="T135" s="21"/>
      <c r="U135" t="s">
        <v>7</v>
      </c>
      <c r="V135" s="21"/>
      <c r="X135" s="21"/>
      <c r="Y135" t="s">
        <v>7</v>
      </c>
      <c r="AG135" s="19">
        <f t="shared" si="4"/>
        <v>331.32</v>
      </c>
      <c r="AH135" s="19">
        <f t="shared" si="5"/>
        <v>331.32</v>
      </c>
    </row>
    <row r="136" spans="1:34" x14ac:dyDescent="0.35">
      <c r="A136" t="s">
        <v>3793</v>
      </c>
      <c r="B136" s="15">
        <v>41048</v>
      </c>
      <c r="C136" t="s">
        <v>192</v>
      </c>
      <c r="D136" s="21" t="s">
        <v>7</v>
      </c>
      <c r="E136" t="s">
        <v>3442</v>
      </c>
      <c r="F136" s="21">
        <v>223.54</v>
      </c>
      <c r="G136">
        <v>4</v>
      </c>
      <c r="H136" s="21">
        <v>894.16</v>
      </c>
      <c r="I136" t="s">
        <v>7</v>
      </c>
      <c r="J136" s="21"/>
      <c r="L136" s="21"/>
      <c r="M136" t="s">
        <v>7</v>
      </c>
      <c r="N136" s="21"/>
      <c r="P136" s="21"/>
      <c r="Q136" t="s">
        <v>7</v>
      </c>
      <c r="R136" s="21"/>
      <c r="T136" s="21"/>
      <c r="U136" t="s">
        <v>7</v>
      </c>
      <c r="V136" s="21"/>
      <c r="X136" s="21"/>
      <c r="Y136" t="s">
        <v>7</v>
      </c>
      <c r="AG136" s="19">
        <f t="shared" si="4"/>
        <v>894.16</v>
      </c>
      <c r="AH136" s="19">
        <f t="shared" si="5"/>
        <v>894.16</v>
      </c>
    </row>
    <row r="137" spans="1:34" x14ac:dyDescent="0.35">
      <c r="A137" t="s">
        <v>3794</v>
      </c>
      <c r="B137" s="15">
        <v>41050</v>
      </c>
      <c r="C137" t="s">
        <v>336</v>
      </c>
      <c r="D137" s="21">
        <v>350</v>
      </c>
      <c r="E137" t="s">
        <v>3464</v>
      </c>
      <c r="F137" s="21">
        <v>61.468799999999995</v>
      </c>
      <c r="G137">
        <v>1</v>
      </c>
      <c r="H137" s="21">
        <v>61.468799999999995</v>
      </c>
      <c r="I137" t="s">
        <v>7</v>
      </c>
      <c r="J137" s="21"/>
      <c r="L137" s="21"/>
      <c r="M137" t="s">
        <v>7</v>
      </c>
      <c r="N137" s="21"/>
      <c r="P137" s="21"/>
      <c r="Q137" t="s">
        <v>7</v>
      </c>
      <c r="R137" s="21"/>
      <c r="T137" s="21"/>
      <c r="U137" t="s">
        <v>7</v>
      </c>
      <c r="V137" s="21"/>
      <c r="X137" s="21"/>
      <c r="Y137" t="s">
        <v>7</v>
      </c>
      <c r="AG137" s="19">
        <f t="shared" si="4"/>
        <v>61.468799999999995</v>
      </c>
      <c r="AH137" s="19">
        <f t="shared" si="5"/>
        <v>411.46879999999999</v>
      </c>
    </row>
    <row r="138" spans="1:34" x14ac:dyDescent="0.35">
      <c r="A138" t="s">
        <v>3795</v>
      </c>
      <c r="B138" s="15">
        <v>41051</v>
      </c>
      <c r="C138" t="s">
        <v>85</v>
      </c>
      <c r="D138" s="21">
        <v>350</v>
      </c>
      <c r="E138" t="s">
        <v>3535</v>
      </c>
      <c r="F138" s="21">
        <v>357.44</v>
      </c>
      <c r="G138">
        <v>2</v>
      </c>
      <c r="H138" s="21">
        <v>714.88</v>
      </c>
      <c r="I138" t="s">
        <v>7</v>
      </c>
      <c r="J138" s="21"/>
      <c r="L138" s="21"/>
      <c r="M138" t="s">
        <v>7</v>
      </c>
      <c r="N138" s="21"/>
      <c r="P138" s="21"/>
      <c r="Q138" t="s">
        <v>7</v>
      </c>
      <c r="R138" s="21"/>
      <c r="T138" s="21"/>
      <c r="U138" t="s">
        <v>7</v>
      </c>
      <c r="V138" s="21"/>
      <c r="X138" s="21"/>
      <c r="Y138" t="s">
        <v>7</v>
      </c>
      <c r="AG138" s="19">
        <f t="shared" si="4"/>
        <v>714.88</v>
      </c>
      <c r="AH138" s="19">
        <f t="shared" si="5"/>
        <v>1064.8800000000001</v>
      </c>
    </row>
    <row r="139" spans="1:34" x14ac:dyDescent="0.35">
      <c r="A139" t="s">
        <v>3796</v>
      </c>
      <c r="B139" s="15">
        <v>41054</v>
      </c>
      <c r="C139" t="s">
        <v>244</v>
      </c>
      <c r="D139" s="21" t="s">
        <v>7</v>
      </c>
      <c r="E139" t="s">
        <v>3544</v>
      </c>
      <c r="F139" s="21">
        <v>167.5</v>
      </c>
      <c r="G139">
        <v>4</v>
      </c>
      <c r="H139" s="21">
        <v>670</v>
      </c>
      <c r="I139" t="s">
        <v>7</v>
      </c>
      <c r="J139" s="21"/>
      <c r="L139" s="21"/>
      <c r="M139" t="s">
        <v>7</v>
      </c>
      <c r="N139" s="21"/>
      <c r="P139" s="21"/>
      <c r="Q139" t="s">
        <v>7</v>
      </c>
      <c r="R139" s="21"/>
      <c r="T139" s="21"/>
      <c r="U139" t="s">
        <v>7</v>
      </c>
      <c r="V139" s="21"/>
      <c r="X139" s="21"/>
      <c r="Y139" t="s">
        <v>7</v>
      </c>
      <c r="AG139" s="19">
        <f t="shared" si="4"/>
        <v>670</v>
      </c>
      <c r="AH139" s="19">
        <f t="shared" si="5"/>
        <v>670</v>
      </c>
    </row>
    <row r="140" spans="1:34" x14ac:dyDescent="0.35">
      <c r="A140" t="s">
        <v>3797</v>
      </c>
      <c r="B140" s="15">
        <v>41055</v>
      </c>
      <c r="C140" t="s">
        <v>405</v>
      </c>
      <c r="D140" s="21">
        <v>350</v>
      </c>
      <c r="E140" t="s">
        <v>3369</v>
      </c>
      <c r="F140" s="21">
        <v>201.88</v>
      </c>
      <c r="G140">
        <v>1</v>
      </c>
      <c r="H140" s="21">
        <v>201.88</v>
      </c>
      <c r="I140" t="s">
        <v>3574</v>
      </c>
      <c r="J140" s="21">
        <v>144.88</v>
      </c>
      <c r="K140">
        <v>4</v>
      </c>
      <c r="L140" s="21">
        <v>579.52</v>
      </c>
      <c r="M140" t="s">
        <v>3478</v>
      </c>
      <c r="N140" s="21">
        <v>186.44</v>
      </c>
      <c r="O140">
        <v>3</v>
      </c>
      <c r="P140" s="21">
        <v>559.31999999999994</v>
      </c>
      <c r="Q140" t="s">
        <v>7</v>
      </c>
      <c r="R140" s="21"/>
      <c r="T140" s="21"/>
      <c r="U140" t="s">
        <v>7</v>
      </c>
      <c r="V140" s="21"/>
      <c r="X140" s="21"/>
      <c r="Y140" t="s">
        <v>7</v>
      </c>
      <c r="AG140" s="19">
        <f t="shared" si="4"/>
        <v>1340.7199999999998</v>
      </c>
      <c r="AH140" s="19">
        <f t="shared" si="5"/>
        <v>1690.7199999999998</v>
      </c>
    </row>
    <row r="141" spans="1:34" x14ac:dyDescent="0.35">
      <c r="A141" t="s">
        <v>3798</v>
      </c>
      <c r="B141" s="15">
        <v>41055</v>
      </c>
      <c r="C141" t="s">
        <v>183</v>
      </c>
      <c r="D141" s="21" t="s">
        <v>7</v>
      </c>
      <c r="E141" t="s">
        <v>3537</v>
      </c>
      <c r="F141" s="21">
        <v>288.52</v>
      </c>
      <c r="G141">
        <v>4</v>
      </c>
      <c r="H141" s="21">
        <v>1154.08</v>
      </c>
      <c r="I141" t="s">
        <v>7</v>
      </c>
      <c r="J141" s="21"/>
      <c r="L141" s="21"/>
      <c r="M141" t="s">
        <v>7</v>
      </c>
      <c r="N141" s="21"/>
      <c r="P141" s="21"/>
      <c r="Q141" t="s">
        <v>7</v>
      </c>
      <c r="R141" s="21"/>
      <c r="T141" s="21"/>
      <c r="U141" t="s">
        <v>7</v>
      </c>
      <c r="V141" s="21"/>
      <c r="X141" s="21"/>
      <c r="Y141" t="s">
        <v>7</v>
      </c>
      <c r="AG141" s="19">
        <f t="shared" si="4"/>
        <v>1154.08</v>
      </c>
      <c r="AH141" s="19">
        <f t="shared" si="5"/>
        <v>1154.08</v>
      </c>
    </row>
    <row r="142" spans="1:34" x14ac:dyDescent="0.35">
      <c r="A142" t="s">
        <v>3799</v>
      </c>
      <c r="B142" s="15">
        <v>41055</v>
      </c>
      <c r="C142" t="s">
        <v>284</v>
      </c>
      <c r="D142" s="21">
        <v>350</v>
      </c>
      <c r="E142" t="s">
        <v>3557</v>
      </c>
      <c r="F142" s="21">
        <v>193.79999999999998</v>
      </c>
      <c r="G142">
        <v>5</v>
      </c>
      <c r="H142" s="21">
        <v>968.99999999999989</v>
      </c>
      <c r="I142" t="s">
        <v>7</v>
      </c>
      <c r="J142" s="21"/>
      <c r="L142" s="21"/>
      <c r="M142" t="s">
        <v>7</v>
      </c>
      <c r="N142" s="21"/>
      <c r="P142" s="21"/>
      <c r="Q142" t="s">
        <v>7</v>
      </c>
      <c r="R142" s="21"/>
      <c r="T142" s="21"/>
      <c r="U142" t="s">
        <v>7</v>
      </c>
      <c r="V142" s="21"/>
      <c r="X142" s="21"/>
      <c r="Y142" t="s">
        <v>7</v>
      </c>
      <c r="AG142" s="19">
        <f t="shared" si="4"/>
        <v>968.99999999999989</v>
      </c>
      <c r="AH142" s="19">
        <f t="shared" si="5"/>
        <v>1319</v>
      </c>
    </row>
    <row r="143" spans="1:34" x14ac:dyDescent="0.35">
      <c r="A143" t="s">
        <v>3800</v>
      </c>
      <c r="B143" s="15">
        <v>41063</v>
      </c>
      <c r="C143" t="s">
        <v>139</v>
      </c>
      <c r="D143" s="21" t="s">
        <v>7</v>
      </c>
      <c r="E143" t="s">
        <v>3543</v>
      </c>
      <c r="F143" s="21">
        <v>226.6</v>
      </c>
      <c r="G143">
        <v>2</v>
      </c>
      <c r="H143" s="21">
        <v>453.2</v>
      </c>
      <c r="I143" t="s">
        <v>3477</v>
      </c>
      <c r="J143" s="21">
        <v>38.76</v>
      </c>
      <c r="K143">
        <v>5</v>
      </c>
      <c r="L143" s="21">
        <v>193.79999999999998</v>
      </c>
      <c r="M143" t="s">
        <v>3531</v>
      </c>
      <c r="N143" s="21">
        <v>184.78</v>
      </c>
      <c r="O143">
        <v>2</v>
      </c>
      <c r="P143" s="21">
        <v>369.56</v>
      </c>
      <c r="Q143" t="s">
        <v>3592</v>
      </c>
      <c r="R143" s="21">
        <v>154.70239999999998</v>
      </c>
      <c r="S143">
        <v>4</v>
      </c>
      <c r="T143" s="21">
        <v>618.80959999999993</v>
      </c>
      <c r="U143" t="s">
        <v>7</v>
      </c>
      <c r="V143" s="21"/>
      <c r="X143" s="21"/>
      <c r="Y143" t="s">
        <v>7</v>
      </c>
      <c r="AG143" s="19">
        <f t="shared" si="4"/>
        <v>1635.3696</v>
      </c>
      <c r="AH143" s="19">
        <f t="shared" si="5"/>
        <v>1635.3696</v>
      </c>
    </row>
    <row r="144" spans="1:34" x14ac:dyDescent="0.35">
      <c r="A144" t="s">
        <v>3801</v>
      </c>
      <c r="B144" s="15">
        <v>41065</v>
      </c>
      <c r="C144" t="s">
        <v>213</v>
      </c>
      <c r="D144" s="21" t="s">
        <v>7</v>
      </c>
      <c r="E144" t="s">
        <v>3570</v>
      </c>
      <c r="F144" s="21">
        <v>241.6</v>
      </c>
      <c r="G144">
        <v>2</v>
      </c>
      <c r="H144" s="21">
        <v>483.2</v>
      </c>
      <c r="I144" t="s">
        <v>7</v>
      </c>
      <c r="J144" s="21"/>
      <c r="L144" s="21"/>
      <c r="M144" t="s">
        <v>7</v>
      </c>
      <c r="N144" s="21"/>
      <c r="P144" s="21"/>
      <c r="Q144" t="s">
        <v>7</v>
      </c>
      <c r="R144" s="21"/>
      <c r="T144" s="21"/>
      <c r="U144" t="s">
        <v>7</v>
      </c>
      <c r="V144" s="21"/>
      <c r="X144" s="21"/>
      <c r="Y144" t="s">
        <v>7</v>
      </c>
      <c r="AG144" s="19">
        <f t="shared" si="4"/>
        <v>483.2</v>
      </c>
      <c r="AH144" s="19">
        <f t="shared" si="5"/>
        <v>483.2</v>
      </c>
    </row>
    <row r="145" spans="1:34" x14ac:dyDescent="0.35">
      <c r="A145" t="s">
        <v>3802</v>
      </c>
      <c r="B145" s="15">
        <v>41066</v>
      </c>
      <c r="C145" t="s">
        <v>372</v>
      </c>
      <c r="D145" s="21">
        <v>350</v>
      </c>
      <c r="E145" t="s">
        <v>3509</v>
      </c>
      <c r="F145" s="21">
        <v>218.79999999999998</v>
      </c>
      <c r="G145">
        <v>4</v>
      </c>
      <c r="H145" s="21">
        <v>875.19999999999993</v>
      </c>
      <c r="I145" t="s">
        <v>7</v>
      </c>
      <c r="J145" s="21"/>
      <c r="L145" s="21"/>
      <c r="M145" t="s">
        <v>7</v>
      </c>
      <c r="N145" s="21"/>
      <c r="P145" s="21"/>
      <c r="Q145" t="s">
        <v>7</v>
      </c>
      <c r="R145" s="21"/>
      <c r="T145" s="21"/>
      <c r="U145" t="s">
        <v>7</v>
      </c>
      <c r="V145" s="21"/>
      <c r="X145" s="21"/>
      <c r="Y145" t="s">
        <v>7</v>
      </c>
      <c r="AG145" s="19">
        <f t="shared" si="4"/>
        <v>875.19999999999993</v>
      </c>
      <c r="AH145" s="19">
        <f t="shared" si="5"/>
        <v>1225.1999999999998</v>
      </c>
    </row>
    <row r="146" spans="1:34" x14ac:dyDescent="0.35">
      <c r="A146" t="s">
        <v>3803</v>
      </c>
      <c r="B146" s="15">
        <v>41068</v>
      </c>
      <c r="C146" t="s">
        <v>433</v>
      </c>
      <c r="D146" s="21">
        <v>350</v>
      </c>
      <c r="E146" t="s">
        <v>3404</v>
      </c>
      <c r="F146" s="21">
        <v>103.23579999999998</v>
      </c>
      <c r="G146">
        <v>3</v>
      </c>
      <c r="H146" s="21">
        <v>309.70739999999995</v>
      </c>
      <c r="I146" t="s">
        <v>7</v>
      </c>
      <c r="J146" s="21"/>
      <c r="L146" s="21"/>
      <c r="M146" t="s">
        <v>7</v>
      </c>
      <c r="N146" s="21"/>
      <c r="P146" s="21"/>
      <c r="Q146" t="s">
        <v>7</v>
      </c>
      <c r="R146" s="21"/>
      <c r="T146" s="21"/>
      <c r="U146" t="s">
        <v>7</v>
      </c>
      <c r="V146" s="21"/>
      <c r="X146" s="21"/>
      <c r="Y146" t="s">
        <v>7</v>
      </c>
      <c r="AG146" s="19">
        <f t="shared" si="4"/>
        <v>309.70739999999995</v>
      </c>
      <c r="AH146" s="19">
        <f t="shared" si="5"/>
        <v>659.70740000000001</v>
      </c>
    </row>
    <row r="147" spans="1:34" x14ac:dyDescent="0.35">
      <c r="A147" t="s">
        <v>3804</v>
      </c>
      <c r="B147" s="15">
        <v>41069</v>
      </c>
      <c r="C147" t="s">
        <v>315</v>
      </c>
      <c r="D147" s="21" t="s">
        <v>7</v>
      </c>
      <c r="E147" t="s">
        <v>3372</v>
      </c>
      <c r="F147" s="21">
        <v>140.32</v>
      </c>
      <c r="G147">
        <v>1</v>
      </c>
      <c r="H147" s="21">
        <v>140.32</v>
      </c>
      <c r="I147" t="s">
        <v>7</v>
      </c>
      <c r="J147" s="21"/>
      <c r="L147" s="21"/>
      <c r="M147" t="s">
        <v>7</v>
      </c>
      <c r="N147" s="21"/>
      <c r="P147" s="21"/>
      <c r="Q147" t="s">
        <v>7</v>
      </c>
      <c r="R147" s="21"/>
      <c r="T147" s="21"/>
      <c r="U147" t="s">
        <v>7</v>
      </c>
      <c r="V147" s="21"/>
      <c r="X147" s="21"/>
      <c r="Y147" t="s">
        <v>7</v>
      </c>
      <c r="AG147" s="19">
        <f t="shared" si="4"/>
        <v>140.32</v>
      </c>
      <c r="AH147" s="19">
        <f t="shared" si="5"/>
        <v>140.32</v>
      </c>
    </row>
    <row r="148" spans="1:34" x14ac:dyDescent="0.35">
      <c r="A148" t="s">
        <v>3805</v>
      </c>
      <c r="B148" s="15">
        <v>41071</v>
      </c>
      <c r="C148" t="s">
        <v>303</v>
      </c>
      <c r="D148" s="21" t="s">
        <v>7</v>
      </c>
      <c r="E148" t="s">
        <v>3406</v>
      </c>
      <c r="F148" s="21">
        <v>322.97999999999996</v>
      </c>
      <c r="G148">
        <v>3</v>
      </c>
      <c r="H148" s="21">
        <v>968.93999999999983</v>
      </c>
      <c r="I148" t="s">
        <v>7</v>
      </c>
      <c r="J148" s="21"/>
      <c r="L148" s="21"/>
      <c r="M148" t="s">
        <v>7</v>
      </c>
      <c r="N148" s="21"/>
      <c r="P148" s="21"/>
      <c r="Q148" t="s">
        <v>7</v>
      </c>
      <c r="R148" s="21"/>
      <c r="T148" s="21"/>
      <c r="U148" t="s">
        <v>7</v>
      </c>
      <c r="V148" s="21"/>
      <c r="X148" s="21"/>
      <c r="Y148" t="s">
        <v>7</v>
      </c>
      <c r="AG148" s="19">
        <f t="shared" si="4"/>
        <v>968.93999999999983</v>
      </c>
      <c r="AH148" s="19">
        <f t="shared" si="5"/>
        <v>968.93999999999983</v>
      </c>
    </row>
    <row r="149" spans="1:34" x14ac:dyDescent="0.35">
      <c r="A149" t="s">
        <v>3806</v>
      </c>
      <c r="B149" s="15">
        <v>41073</v>
      </c>
      <c r="C149" t="s">
        <v>201</v>
      </c>
      <c r="D149" s="21" t="s">
        <v>7</v>
      </c>
      <c r="E149" t="s">
        <v>3439</v>
      </c>
      <c r="F149" s="21">
        <v>174.51999999999998</v>
      </c>
      <c r="G149">
        <v>3</v>
      </c>
      <c r="H149" s="21">
        <v>523.55999999999995</v>
      </c>
      <c r="I149" t="s">
        <v>7</v>
      </c>
      <c r="J149" s="21"/>
      <c r="L149" s="21"/>
      <c r="M149" t="s">
        <v>7</v>
      </c>
      <c r="N149" s="21"/>
      <c r="P149" s="21"/>
      <c r="Q149" t="s">
        <v>7</v>
      </c>
      <c r="R149" s="21"/>
      <c r="T149" s="21"/>
      <c r="U149" t="s">
        <v>7</v>
      </c>
      <c r="V149" s="21"/>
      <c r="X149" s="21"/>
      <c r="Y149" t="s">
        <v>7</v>
      </c>
      <c r="AG149" s="19">
        <f t="shared" si="4"/>
        <v>523.55999999999995</v>
      </c>
      <c r="AH149" s="19">
        <f t="shared" si="5"/>
        <v>523.55999999999995</v>
      </c>
    </row>
    <row r="150" spans="1:34" x14ac:dyDescent="0.35">
      <c r="A150" t="s">
        <v>3807</v>
      </c>
      <c r="B150" s="15">
        <v>41074</v>
      </c>
      <c r="C150" t="s">
        <v>104</v>
      </c>
      <c r="D150" s="21">
        <v>350</v>
      </c>
      <c r="E150" t="s">
        <v>3580</v>
      </c>
      <c r="F150" s="21">
        <v>256.60000000000002</v>
      </c>
      <c r="G150">
        <v>5</v>
      </c>
      <c r="H150" s="21">
        <v>1283</v>
      </c>
      <c r="I150" t="s">
        <v>3486</v>
      </c>
      <c r="J150" s="21">
        <v>234.05999999999997</v>
      </c>
      <c r="K150">
        <v>2</v>
      </c>
      <c r="L150" s="21">
        <v>468.11999999999995</v>
      </c>
      <c r="M150" t="s">
        <v>3375</v>
      </c>
      <c r="N150" s="21">
        <v>155.589</v>
      </c>
      <c r="O150">
        <v>5</v>
      </c>
      <c r="P150" s="21">
        <v>777.94499999999994</v>
      </c>
      <c r="Q150" t="s">
        <v>7</v>
      </c>
      <c r="R150" s="21"/>
      <c r="T150" s="21"/>
      <c r="U150" t="s">
        <v>7</v>
      </c>
      <c r="V150" s="21"/>
      <c r="X150" s="21"/>
      <c r="Y150" t="s">
        <v>7</v>
      </c>
      <c r="AG150" s="19">
        <f t="shared" si="4"/>
        <v>2529.0649999999996</v>
      </c>
      <c r="AH150" s="19">
        <f t="shared" si="5"/>
        <v>2879.0649999999996</v>
      </c>
    </row>
    <row r="151" spans="1:34" x14ac:dyDescent="0.35">
      <c r="A151" t="s">
        <v>3808</v>
      </c>
      <c r="B151" s="15">
        <v>41076</v>
      </c>
      <c r="C151" t="s">
        <v>140</v>
      </c>
      <c r="D151" s="21" t="s">
        <v>7</v>
      </c>
      <c r="E151" t="s">
        <v>3556</v>
      </c>
      <c r="F151" s="21">
        <v>217.83999999999997</v>
      </c>
      <c r="G151">
        <v>1</v>
      </c>
      <c r="H151" s="21">
        <v>217.83999999999997</v>
      </c>
      <c r="I151" t="s">
        <v>7</v>
      </c>
      <c r="J151" s="21"/>
      <c r="L151" s="21"/>
      <c r="M151" t="s">
        <v>7</v>
      </c>
      <c r="N151" s="21"/>
      <c r="P151" s="21"/>
      <c r="Q151" t="s">
        <v>7</v>
      </c>
      <c r="R151" s="21"/>
      <c r="T151" s="21"/>
      <c r="U151" t="s">
        <v>7</v>
      </c>
      <c r="V151" s="21"/>
      <c r="X151" s="21"/>
      <c r="Y151" t="s">
        <v>7</v>
      </c>
      <c r="AG151" s="19">
        <f t="shared" si="4"/>
        <v>217.83999999999997</v>
      </c>
      <c r="AH151" s="19">
        <f t="shared" si="5"/>
        <v>217.83999999999997</v>
      </c>
    </row>
    <row r="152" spans="1:34" x14ac:dyDescent="0.35">
      <c r="A152" t="s">
        <v>3809</v>
      </c>
      <c r="B152" s="15">
        <v>41077</v>
      </c>
      <c r="C152" t="s">
        <v>248</v>
      </c>
      <c r="D152" s="21" t="s">
        <v>7</v>
      </c>
      <c r="E152" t="s">
        <v>3485</v>
      </c>
      <c r="F152" s="21">
        <v>217.21999999999997</v>
      </c>
      <c r="G152">
        <v>4</v>
      </c>
      <c r="H152" s="21">
        <v>868.87999999999988</v>
      </c>
      <c r="I152" t="s">
        <v>7</v>
      </c>
      <c r="J152" s="21"/>
      <c r="L152" s="21"/>
      <c r="M152" t="s">
        <v>7</v>
      </c>
      <c r="N152" s="21"/>
      <c r="P152" s="21"/>
      <c r="Q152" t="s">
        <v>7</v>
      </c>
      <c r="R152" s="21"/>
      <c r="T152" s="21"/>
      <c r="U152" t="s">
        <v>7</v>
      </c>
      <c r="V152" s="21"/>
      <c r="X152" s="21"/>
      <c r="Y152" t="s">
        <v>7</v>
      </c>
      <c r="AG152" s="19">
        <f t="shared" si="4"/>
        <v>868.87999999999988</v>
      </c>
      <c r="AH152" s="19">
        <f t="shared" si="5"/>
        <v>868.87999999999988</v>
      </c>
    </row>
    <row r="153" spans="1:34" x14ac:dyDescent="0.35">
      <c r="A153" t="s">
        <v>3810</v>
      </c>
      <c r="B153" s="15">
        <v>41077</v>
      </c>
      <c r="C153" t="s">
        <v>395</v>
      </c>
      <c r="D153" s="21" t="s">
        <v>7</v>
      </c>
      <c r="E153" t="s">
        <v>3587</v>
      </c>
      <c r="F153" s="21">
        <v>309.56</v>
      </c>
      <c r="G153">
        <v>3</v>
      </c>
      <c r="H153" s="21">
        <v>928.68000000000006</v>
      </c>
      <c r="I153" t="s">
        <v>7</v>
      </c>
      <c r="J153" s="21"/>
      <c r="L153" s="21"/>
      <c r="M153" t="s">
        <v>7</v>
      </c>
      <c r="N153" s="21"/>
      <c r="P153" s="21"/>
      <c r="Q153" t="s">
        <v>7</v>
      </c>
      <c r="R153" s="21"/>
      <c r="T153" s="21"/>
      <c r="U153" t="s">
        <v>7</v>
      </c>
      <c r="V153" s="21"/>
      <c r="X153" s="21"/>
      <c r="Y153" t="s">
        <v>7</v>
      </c>
      <c r="AG153" s="19">
        <f t="shared" si="4"/>
        <v>928.68000000000006</v>
      </c>
      <c r="AH153" s="19">
        <f t="shared" si="5"/>
        <v>928.68000000000006</v>
      </c>
    </row>
    <row r="154" spans="1:34" x14ac:dyDescent="0.35">
      <c r="A154" t="s">
        <v>3811</v>
      </c>
      <c r="B154" s="15">
        <v>41082</v>
      </c>
      <c r="C154" t="s">
        <v>176</v>
      </c>
      <c r="D154" s="21" t="s">
        <v>7</v>
      </c>
      <c r="E154" t="s">
        <v>3402</v>
      </c>
      <c r="F154" s="21">
        <v>183.01999999999998</v>
      </c>
      <c r="G154">
        <v>1</v>
      </c>
      <c r="H154" s="21">
        <v>183.01999999999998</v>
      </c>
      <c r="I154" t="s">
        <v>7</v>
      </c>
      <c r="J154" s="21"/>
      <c r="L154" s="21"/>
      <c r="M154" t="s">
        <v>7</v>
      </c>
      <c r="N154" s="21"/>
      <c r="P154" s="21"/>
      <c r="Q154" t="s">
        <v>7</v>
      </c>
      <c r="R154" s="21"/>
      <c r="T154" s="21"/>
      <c r="U154" t="s">
        <v>7</v>
      </c>
      <c r="V154" s="21"/>
      <c r="X154" s="21"/>
      <c r="Y154" t="s">
        <v>7</v>
      </c>
      <c r="AG154" s="19">
        <f t="shared" si="4"/>
        <v>183.01999999999998</v>
      </c>
      <c r="AH154" s="19">
        <f t="shared" si="5"/>
        <v>183.01999999999998</v>
      </c>
    </row>
    <row r="155" spans="1:34" x14ac:dyDescent="0.35">
      <c r="A155" t="s">
        <v>3812</v>
      </c>
      <c r="B155" s="15">
        <v>41083</v>
      </c>
      <c r="C155" t="s">
        <v>352</v>
      </c>
      <c r="D155" s="21" t="s">
        <v>7</v>
      </c>
      <c r="E155" t="s">
        <v>3464</v>
      </c>
      <c r="F155" s="21">
        <v>61.468799999999995</v>
      </c>
      <c r="G155">
        <v>4</v>
      </c>
      <c r="H155" s="21">
        <v>245.87519999999998</v>
      </c>
      <c r="I155" t="s">
        <v>3500</v>
      </c>
      <c r="J155" s="21">
        <v>188.2</v>
      </c>
      <c r="K155">
        <v>3</v>
      </c>
      <c r="L155" s="21">
        <v>564.59999999999991</v>
      </c>
      <c r="M155" t="s">
        <v>3388</v>
      </c>
      <c r="N155" s="21">
        <v>175.49340000000001</v>
      </c>
      <c r="O155">
        <v>4</v>
      </c>
      <c r="P155" s="21">
        <v>701.97360000000003</v>
      </c>
      <c r="Q155" t="s">
        <v>7</v>
      </c>
      <c r="R155" s="21"/>
      <c r="T155" s="21"/>
      <c r="U155" t="s">
        <v>7</v>
      </c>
      <c r="V155" s="21"/>
      <c r="X155" s="21"/>
      <c r="Y155" t="s">
        <v>7</v>
      </c>
      <c r="AG155" s="19">
        <f t="shared" si="4"/>
        <v>1512.4487999999999</v>
      </c>
      <c r="AH155" s="19">
        <f t="shared" si="5"/>
        <v>1512.4487999999999</v>
      </c>
    </row>
    <row r="156" spans="1:34" x14ac:dyDescent="0.35">
      <c r="A156" t="s">
        <v>3813</v>
      </c>
      <c r="B156" s="15">
        <v>41085</v>
      </c>
      <c r="C156" t="s">
        <v>62</v>
      </c>
      <c r="D156" s="21">
        <v>350</v>
      </c>
      <c r="E156" t="s">
        <v>3557</v>
      </c>
      <c r="F156" s="21">
        <v>193.79999999999998</v>
      </c>
      <c r="G156">
        <v>2</v>
      </c>
      <c r="H156" s="21">
        <v>387.59999999999997</v>
      </c>
      <c r="I156" t="s">
        <v>7</v>
      </c>
      <c r="J156" s="21"/>
      <c r="L156" s="21"/>
      <c r="M156" t="s">
        <v>7</v>
      </c>
      <c r="N156" s="21"/>
      <c r="P156" s="21"/>
      <c r="Q156" t="s">
        <v>7</v>
      </c>
      <c r="R156" s="21"/>
      <c r="T156" s="21"/>
      <c r="U156" t="s">
        <v>7</v>
      </c>
      <c r="V156" s="21"/>
      <c r="X156" s="21"/>
      <c r="Y156" t="s">
        <v>7</v>
      </c>
      <c r="AG156" s="19">
        <f t="shared" si="4"/>
        <v>387.59999999999997</v>
      </c>
      <c r="AH156" s="19">
        <f t="shared" si="5"/>
        <v>737.59999999999991</v>
      </c>
    </row>
    <row r="157" spans="1:34" x14ac:dyDescent="0.35">
      <c r="A157" t="s">
        <v>3814</v>
      </c>
      <c r="B157" s="15">
        <v>41091</v>
      </c>
      <c r="C157" t="s">
        <v>205</v>
      </c>
      <c r="D157" s="21">
        <v>350</v>
      </c>
      <c r="E157" t="s">
        <v>3453</v>
      </c>
      <c r="F157" s="21">
        <v>271.41999999999996</v>
      </c>
      <c r="G157">
        <v>1</v>
      </c>
      <c r="H157" s="21">
        <v>271.41999999999996</v>
      </c>
      <c r="I157" t="s">
        <v>7</v>
      </c>
      <c r="J157" s="21"/>
      <c r="L157" s="21"/>
      <c r="M157" t="s">
        <v>7</v>
      </c>
      <c r="N157" s="21"/>
      <c r="P157" s="21"/>
      <c r="Q157" t="s">
        <v>7</v>
      </c>
      <c r="R157" s="21"/>
      <c r="T157" s="21"/>
      <c r="U157" t="s">
        <v>7</v>
      </c>
      <c r="V157" s="21"/>
      <c r="X157" s="21"/>
      <c r="Y157" t="s">
        <v>7</v>
      </c>
      <c r="AG157" s="19">
        <f t="shared" si="4"/>
        <v>271.41999999999996</v>
      </c>
      <c r="AH157" s="19">
        <f t="shared" si="5"/>
        <v>621.41999999999996</v>
      </c>
    </row>
    <row r="158" spans="1:34" x14ac:dyDescent="0.35">
      <c r="A158" t="s">
        <v>3815</v>
      </c>
      <c r="B158" s="15">
        <v>41094</v>
      </c>
      <c r="C158" t="s">
        <v>133</v>
      </c>
      <c r="D158" s="21">
        <v>350</v>
      </c>
      <c r="E158" t="s">
        <v>3425</v>
      </c>
      <c r="F158" s="21">
        <v>195.04</v>
      </c>
      <c r="G158">
        <v>1</v>
      </c>
      <c r="H158" s="21">
        <v>195.04</v>
      </c>
      <c r="I158" t="s">
        <v>7</v>
      </c>
      <c r="J158" s="21"/>
      <c r="L158" s="21"/>
      <c r="M158" t="s">
        <v>7</v>
      </c>
      <c r="N158" s="21"/>
      <c r="P158" s="21"/>
      <c r="Q158" t="s">
        <v>7</v>
      </c>
      <c r="R158" s="21"/>
      <c r="T158" s="21"/>
      <c r="U158" t="s">
        <v>7</v>
      </c>
      <c r="V158" s="21"/>
      <c r="X158" s="21"/>
      <c r="Y158" t="s">
        <v>7</v>
      </c>
      <c r="AG158" s="19">
        <f t="shared" si="4"/>
        <v>195.04</v>
      </c>
      <c r="AH158" s="19">
        <f t="shared" si="5"/>
        <v>545.04</v>
      </c>
    </row>
    <row r="159" spans="1:34" x14ac:dyDescent="0.35">
      <c r="A159" t="s">
        <v>3816</v>
      </c>
      <c r="B159" s="15">
        <v>41095</v>
      </c>
      <c r="C159" t="s">
        <v>292</v>
      </c>
      <c r="D159" s="21">
        <v>350</v>
      </c>
      <c r="E159" t="s">
        <v>3404</v>
      </c>
      <c r="F159" s="21">
        <v>103.23579999999998</v>
      </c>
      <c r="G159">
        <v>4</v>
      </c>
      <c r="H159" s="21">
        <v>412.94319999999993</v>
      </c>
      <c r="I159" t="s">
        <v>7</v>
      </c>
      <c r="J159" s="21"/>
      <c r="L159" s="21"/>
      <c r="M159" t="s">
        <v>7</v>
      </c>
      <c r="N159" s="21"/>
      <c r="P159" s="21"/>
      <c r="Q159" t="s">
        <v>7</v>
      </c>
      <c r="R159" s="21"/>
      <c r="T159" s="21"/>
      <c r="U159" t="s">
        <v>7</v>
      </c>
      <c r="V159" s="21"/>
      <c r="X159" s="21"/>
      <c r="Y159" t="s">
        <v>7</v>
      </c>
      <c r="AG159" s="19">
        <f t="shared" si="4"/>
        <v>412.94319999999993</v>
      </c>
      <c r="AH159" s="19">
        <f t="shared" si="5"/>
        <v>762.94319999999993</v>
      </c>
    </row>
    <row r="160" spans="1:34" x14ac:dyDescent="0.35">
      <c r="A160" t="s">
        <v>3817</v>
      </c>
      <c r="B160" s="15">
        <v>41100</v>
      </c>
      <c r="C160" t="s">
        <v>369</v>
      </c>
      <c r="D160" s="21">
        <v>350</v>
      </c>
      <c r="E160" t="s">
        <v>3473</v>
      </c>
      <c r="F160" s="21">
        <v>175.92</v>
      </c>
      <c r="G160">
        <v>1</v>
      </c>
      <c r="H160" s="21">
        <v>175.92</v>
      </c>
      <c r="I160" t="s">
        <v>7</v>
      </c>
      <c r="J160" s="21"/>
      <c r="L160" s="21"/>
      <c r="M160" t="s">
        <v>7</v>
      </c>
      <c r="N160" s="21"/>
      <c r="P160" s="21"/>
      <c r="Q160" t="s">
        <v>7</v>
      </c>
      <c r="R160" s="21"/>
      <c r="T160" s="21"/>
      <c r="U160" t="s">
        <v>7</v>
      </c>
      <c r="V160" s="21"/>
      <c r="X160" s="21"/>
      <c r="Y160" t="s">
        <v>7</v>
      </c>
      <c r="AG160" s="19">
        <f t="shared" si="4"/>
        <v>175.92</v>
      </c>
      <c r="AH160" s="19">
        <f t="shared" si="5"/>
        <v>525.91999999999996</v>
      </c>
    </row>
    <row r="161" spans="1:34" x14ac:dyDescent="0.35">
      <c r="A161" t="s">
        <v>3818</v>
      </c>
      <c r="B161" s="15">
        <v>41100</v>
      </c>
      <c r="C161" t="s">
        <v>182</v>
      </c>
      <c r="D161" s="21">
        <v>350</v>
      </c>
      <c r="E161" t="s">
        <v>3428</v>
      </c>
      <c r="F161" s="21">
        <v>87.88</v>
      </c>
      <c r="G161">
        <v>1</v>
      </c>
      <c r="H161" s="21">
        <v>87.88</v>
      </c>
      <c r="I161" t="s">
        <v>7</v>
      </c>
      <c r="J161" s="21"/>
      <c r="L161" s="21"/>
      <c r="M161" t="s">
        <v>7</v>
      </c>
      <c r="N161" s="21"/>
      <c r="P161" s="21"/>
      <c r="Q161" t="s">
        <v>7</v>
      </c>
      <c r="R161" s="21"/>
      <c r="T161" s="21"/>
      <c r="U161" t="s">
        <v>7</v>
      </c>
      <c r="V161" s="21"/>
      <c r="X161" s="21"/>
      <c r="Y161" t="s">
        <v>7</v>
      </c>
      <c r="AG161" s="19">
        <f t="shared" si="4"/>
        <v>87.88</v>
      </c>
      <c r="AH161" s="19">
        <f t="shared" si="5"/>
        <v>437.88</v>
      </c>
    </row>
    <row r="162" spans="1:34" x14ac:dyDescent="0.35">
      <c r="A162" t="s">
        <v>3819</v>
      </c>
      <c r="B162" s="15">
        <v>41101</v>
      </c>
      <c r="C162" t="s">
        <v>205</v>
      </c>
      <c r="D162" s="21">
        <v>350</v>
      </c>
      <c r="E162" t="s">
        <v>3471</v>
      </c>
      <c r="F162" s="21">
        <v>248.61999999999998</v>
      </c>
      <c r="G162">
        <v>2</v>
      </c>
      <c r="H162" s="21">
        <v>497.23999999999995</v>
      </c>
      <c r="I162" t="s">
        <v>3562</v>
      </c>
      <c r="J162" s="21">
        <v>179.33999999999997</v>
      </c>
      <c r="K162">
        <v>5</v>
      </c>
      <c r="L162" s="21">
        <v>896.69999999999982</v>
      </c>
      <c r="M162" t="s">
        <v>3413</v>
      </c>
      <c r="N162" s="21">
        <v>174.78</v>
      </c>
      <c r="O162">
        <v>3</v>
      </c>
      <c r="P162" s="21">
        <v>524.34</v>
      </c>
      <c r="Q162" t="s">
        <v>3420</v>
      </c>
      <c r="R162" s="21">
        <v>4729.96</v>
      </c>
      <c r="S162">
        <v>4</v>
      </c>
      <c r="T162" s="21">
        <v>18919.84</v>
      </c>
      <c r="U162" t="s">
        <v>7</v>
      </c>
      <c r="V162" s="21"/>
      <c r="X162" s="21"/>
      <c r="Y162" t="s">
        <v>7</v>
      </c>
      <c r="AG162" s="19">
        <f t="shared" si="4"/>
        <v>20838.12</v>
      </c>
      <c r="AH162" s="19">
        <f t="shared" si="5"/>
        <v>21188.12</v>
      </c>
    </row>
    <row r="163" spans="1:34" x14ac:dyDescent="0.35">
      <c r="A163" t="s">
        <v>3820</v>
      </c>
      <c r="B163" s="15">
        <v>41101</v>
      </c>
      <c r="C163" t="s">
        <v>78</v>
      </c>
      <c r="D163" s="21" t="s">
        <v>7</v>
      </c>
      <c r="E163" t="s">
        <v>3521</v>
      </c>
      <c r="F163" s="21">
        <v>203.27999999999997</v>
      </c>
      <c r="G163">
        <v>5</v>
      </c>
      <c r="H163" s="21">
        <v>1016.3999999999999</v>
      </c>
      <c r="I163" t="s">
        <v>3507</v>
      </c>
      <c r="J163" s="21">
        <v>167.68</v>
      </c>
      <c r="K163">
        <v>2</v>
      </c>
      <c r="L163" s="21">
        <v>335.36</v>
      </c>
      <c r="M163" t="s">
        <v>7</v>
      </c>
      <c r="N163" s="21"/>
      <c r="P163" s="21"/>
      <c r="Q163" t="s">
        <v>7</v>
      </c>
      <c r="R163" s="21"/>
      <c r="T163" s="21"/>
      <c r="U163" t="s">
        <v>7</v>
      </c>
      <c r="V163" s="21"/>
      <c r="X163" s="21"/>
      <c r="Y163" t="s">
        <v>7</v>
      </c>
      <c r="AG163" s="19">
        <f t="shared" si="4"/>
        <v>1351.7599999999998</v>
      </c>
      <c r="AH163" s="19">
        <f t="shared" si="5"/>
        <v>1351.7599999999998</v>
      </c>
    </row>
    <row r="164" spans="1:34" x14ac:dyDescent="0.35">
      <c r="A164" t="s">
        <v>3821</v>
      </c>
      <c r="B164" s="15">
        <v>41104</v>
      </c>
      <c r="C164" t="s">
        <v>274</v>
      </c>
      <c r="D164" s="21">
        <v>350</v>
      </c>
      <c r="E164" t="s">
        <v>3551</v>
      </c>
      <c r="F164" s="21">
        <v>131.19999999999999</v>
      </c>
      <c r="G164">
        <v>5</v>
      </c>
      <c r="H164" s="21">
        <v>656</v>
      </c>
      <c r="I164" t="s">
        <v>3589</v>
      </c>
      <c r="J164" s="21">
        <v>152.29</v>
      </c>
      <c r="K164">
        <v>2</v>
      </c>
      <c r="L164" s="21">
        <v>304.58</v>
      </c>
      <c r="M164" t="s">
        <v>7</v>
      </c>
      <c r="N164" s="21"/>
      <c r="P164" s="21"/>
      <c r="Q164" t="s">
        <v>7</v>
      </c>
      <c r="R164" s="21"/>
      <c r="T164" s="21"/>
      <c r="U164" t="s">
        <v>7</v>
      </c>
      <c r="V164" s="21"/>
      <c r="X164" s="21"/>
      <c r="Y164" t="s">
        <v>7</v>
      </c>
      <c r="AG164" s="19">
        <f t="shared" si="4"/>
        <v>960.57999999999993</v>
      </c>
      <c r="AH164" s="19">
        <f t="shared" si="5"/>
        <v>1310.58</v>
      </c>
    </row>
    <row r="165" spans="1:34" x14ac:dyDescent="0.35">
      <c r="A165" t="s">
        <v>3822</v>
      </c>
      <c r="B165" s="15">
        <v>41105</v>
      </c>
      <c r="C165" t="s">
        <v>84</v>
      </c>
      <c r="D165" s="21">
        <v>350</v>
      </c>
      <c r="E165" t="s">
        <v>3572</v>
      </c>
      <c r="F165" s="21">
        <v>200.55999999999997</v>
      </c>
      <c r="G165">
        <v>4</v>
      </c>
      <c r="H165" s="21">
        <v>802.2399999999999</v>
      </c>
      <c r="I165" t="s">
        <v>3582</v>
      </c>
      <c r="J165" s="21">
        <v>220.11999999999998</v>
      </c>
      <c r="K165">
        <v>2</v>
      </c>
      <c r="L165" s="21">
        <v>440.23999999999995</v>
      </c>
      <c r="M165" t="s">
        <v>7</v>
      </c>
      <c r="N165" s="21"/>
      <c r="P165" s="21"/>
      <c r="Q165" t="s">
        <v>7</v>
      </c>
      <c r="R165" s="21"/>
      <c r="T165" s="21"/>
      <c r="U165" t="s">
        <v>7</v>
      </c>
      <c r="V165" s="21"/>
      <c r="X165" s="21"/>
      <c r="Y165" t="s">
        <v>7</v>
      </c>
      <c r="AG165" s="19">
        <f t="shared" si="4"/>
        <v>1242.4799999999998</v>
      </c>
      <c r="AH165" s="19">
        <f t="shared" si="5"/>
        <v>1592.4799999999998</v>
      </c>
    </row>
    <row r="166" spans="1:34" x14ac:dyDescent="0.35">
      <c r="A166" t="s">
        <v>3823</v>
      </c>
      <c r="B166" s="15">
        <v>41106</v>
      </c>
      <c r="C166" t="s">
        <v>185</v>
      </c>
      <c r="D166" s="21" t="s">
        <v>7</v>
      </c>
      <c r="E166" t="s">
        <v>3453</v>
      </c>
      <c r="F166" s="21">
        <v>271.41999999999996</v>
      </c>
      <c r="G166">
        <v>2</v>
      </c>
      <c r="H166" s="21">
        <v>542.83999999999992</v>
      </c>
      <c r="I166" t="s">
        <v>3486</v>
      </c>
      <c r="J166" s="21">
        <v>234.05999999999997</v>
      </c>
      <c r="K166">
        <v>5</v>
      </c>
      <c r="L166" s="21">
        <v>1170.3</v>
      </c>
      <c r="M166" t="s">
        <v>7</v>
      </c>
      <c r="N166" s="21"/>
      <c r="P166" s="21"/>
      <c r="Q166" t="s">
        <v>7</v>
      </c>
      <c r="R166" s="21"/>
      <c r="T166" s="21"/>
      <c r="U166" t="s">
        <v>7</v>
      </c>
      <c r="V166" s="21"/>
      <c r="X166" s="21"/>
      <c r="Y166" t="s">
        <v>7</v>
      </c>
      <c r="AG166" s="19">
        <f t="shared" si="4"/>
        <v>1713.1399999999999</v>
      </c>
      <c r="AH166" s="19">
        <f t="shared" si="5"/>
        <v>1713.1399999999999</v>
      </c>
    </row>
    <row r="167" spans="1:34" x14ac:dyDescent="0.35">
      <c r="A167" t="s">
        <v>3824</v>
      </c>
      <c r="B167" s="15">
        <v>41106</v>
      </c>
      <c r="C167" t="s">
        <v>327</v>
      </c>
      <c r="D167" s="21">
        <v>350</v>
      </c>
      <c r="E167" t="s">
        <v>3444</v>
      </c>
      <c r="F167" s="21">
        <v>209.85999999999999</v>
      </c>
      <c r="G167">
        <v>5</v>
      </c>
      <c r="H167" s="21">
        <v>1049.3</v>
      </c>
      <c r="I167" t="s">
        <v>3567</v>
      </c>
      <c r="J167" s="21">
        <v>342.35999999999996</v>
      </c>
      <c r="K167">
        <v>2</v>
      </c>
      <c r="L167" s="21">
        <v>684.71999999999991</v>
      </c>
      <c r="M167" t="s">
        <v>3478</v>
      </c>
      <c r="N167" s="21">
        <v>186.44</v>
      </c>
      <c r="O167">
        <v>3</v>
      </c>
      <c r="P167" s="21">
        <v>559.31999999999994</v>
      </c>
      <c r="Q167" t="s">
        <v>7</v>
      </c>
      <c r="R167" s="21"/>
      <c r="T167" s="21"/>
      <c r="U167" t="s">
        <v>7</v>
      </c>
      <c r="V167" s="21"/>
      <c r="X167" s="21"/>
      <c r="Y167" t="s">
        <v>7</v>
      </c>
      <c r="AG167" s="19">
        <f t="shared" si="4"/>
        <v>2293.34</v>
      </c>
      <c r="AH167" s="19">
        <f t="shared" si="5"/>
        <v>2643.34</v>
      </c>
    </row>
    <row r="168" spans="1:34" x14ac:dyDescent="0.35">
      <c r="A168" t="s">
        <v>3825</v>
      </c>
      <c r="B168" s="15">
        <v>41107</v>
      </c>
      <c r="C168" t="s">
        <v>269</v>
      </c>
      <c r="D168" s="21" t="s">
        <v>7</v>
      </c>
      <c r="E168" t="s">
        <v>3523</v>
      </c>
      <c r="F168" s="21">
        <v>184.78</v>
      </c>
      <c r="G168">
        <v>1</v>
      </c>
      <c r="H168" s="21">
        <v>184.78</v>
      </c>
      <c r="I168" t="s">
        <v>3558</v>
      </c>
      <c r="J168" s="21">
        <v>211.07999999999998</v>
      </c>
      <c r="K168">
        <v>5</v>
      </c>
      <c r="L168" s="21">
        <v>1055.3999999999999</v>
      </c>
      <c r="M168" t="s">
        <v>7</v>
      </c>
      <c r="N168" s="21"/>
      <c r="P168" s="21"/>
      <c r="Q168" t="s">
        <v>7</v>
      </c>
      <c r="R168" s="21"/>
      <c r="T168" s="21"/>
      <c r="U168" t="s">
        <v>7</v>
      </c>
      <c r="V168" s="21"/>
      <c r="X168" s="21"/>
      <c r="Y168" t="s">
        <v>7</v>
      </c>
      <c r="AG168" s="19">
        <f t="shared" si="4"/>
        <v>1240.1799999999998</v>
      </c>
      <c r="AH168" s="19">
        <f t="shared" si="5"/>
        <v>1240.1799999999998</v>
      </c>
    </row>
    <row r="169" spans="1:34" x14ac:dyDescent="0.35">
      <c r="A169" t="s">
        <v>3826</v>
      </c>
      <c r="B169" s="15">
        <v>41122</v>
      </c>
      <c r="C169" t="s">
        <v>158</v>
      </c>
      <c r="D169" s="21" t="s">
        <v>7</v>
      </c>
      <c r="E169" t="s">
        <v>3452</v>
      </c>
      <c r="F169" s="21">
        <v>248.55419999999998</v>
      </c>
      <c r="G169">
        <v>2</v>
      </c>
      <c r="H169" s="21">
        <v>497.10839999999996</v>
      </c>
      <c r="I169" t="s">
        <v>7</v>
      </c>
      <c r="J169" s="21"/>
      <c r="L169" s="21"/>
      <c r="M169" t="s">
        <v>7</v>
      </c>
      <c r="N169" s="21"/>
      <c r="P169" s="21"/>
      <c r="Q169" t="s">
        <v>7</v>
      </c>
      <c r="R169" s="21"/>
      <c r="T169" s="21"/>
      <c r="U169" t="s">
        <v>7</v>
      </c>
      <c r="V169" s="21"/>
      <c r="X169" s="21"/>
      <c r="Y169" t="s">
        <v>7</v>
      </c>
      <c r="AG169" s="19">
        <f t="shared" si="4"/>
        <v>497.10839999999996</v>
      </c>
      <c r="AH169" s="19">
        <f t="shared" si="5"/>
        <v>497.10839999999996</v>
      </c>
    </row>
    <row r="170" spans="1:34" x14ac:dyDescent="0.35">
      <c r="A170" t="s">
        <v>3827</v>
      </c>
      <c r="B170" s="15">
        <v>41132</v>
      </c>
      <c r="C170" t="s">
        <v>372</v>
      </c>
      <c r="D170" s="21" t="s">
        <v>7</v>
      </c>
      <c r="E170" t="s">
        <v>3396</v>
      </c>
      <c r="F170" s="21">
        <v>141.45999999999998</v>
      </c>
      <c r="G170">
        <v>2</v>
      </c>
      <c r="H170" s="21">
        <v>282.91999999999996</v>
      </c>
      <c r="I170" t="s">
        <v>7</v>
      </c>
      <c r="J170" s="21"/>
      <c r="L170" s="21"/>
      <c r="M170" t="s">
        <v>7</v>
      </c>
      <c r="N170" s="21"/>
      <c r="P170" s="21"/>
      <c r="Q170" t="s">
        <v>7</v>
      </c>
      <c r="R170" s="21"/>
      <c r="T170" s="21"/>
      <c r="U170" t="s">
        <v>7</v>
      </c>
      <c r="V170" s="21"/>
      <c r="X170" s="21"/>
      <c r="Y170" t="s">
        <v>7</v>
      </c>
      <c r="AG170" s="19">
        <f t="shared" si="4"/>
        <v>282.91999999999996</v>
      </c>
      <c r="AH170" s="19">
        <f t="shared" si="5"/>
        <v>282.91999999999996</v>
      </c>
    </row>
    <row r="171" spans="1:34" x14ac:dyDescent="0.35">
      <c r="A171" t="s">
        <v>3828</v>
      </c>
      <c r="B171" s="15">
        <v>41136</v>
      </c>
      <c r="C171" t="s">
        <v>131</v>
      </c>
      <c r="D171" s="21">
        <v>350</v>
      </c>
      <c r="E171" t="s">
        <v>3404</v>
      </c>
      <c r="F171" s="21">
        <v>103.23579999999998</v>
      </c>
      <c r="G171">
        <v>1</v>
      </c>
      <c r="H171" s="21">
        <v>103.23579999999998</v>
      </c>
      <c r="I171" t="s">
        <v>3589</v>
      </c>
      <c r="J171" s="21">
        <v>152.29</v>
      </c>
      <c r="K171">
        <v>1</v>
      </c>
      <c r="L171" s="21">
        <v>152.29</v>
      </c>
      <c r="M171" t="s">
        <v>3383</v>
      </c>
      <c r="N171" s="21">
        <v>110.67999999999999</v>
      </c>
      <c r="O171">
        <v>5</v>
      </c>
      <c r="P171" s="21">
        <v>553.4</v>
      </c>
      <c r="Q171" t="s">
        <v>7</v>
      </c>
      <c r="R171" s="21"/>
      <c r="T171" s="21"/>
      <c r="U171" t="s">
        <v>7</v>
      </c>
      <c r="V171" s="21"/>
      <c r="X171" s="21"/>
      <c r="Y171" t="s">
        <v>7</v>
      </c>
      <c r="AG171" s="19">
        <f t="shared" si="4"/>
        <v>808.92579999999998</v>
      </c>
      <c r="AH171" s="19">
        <f t="shared" si="5"/>
        <v>1158.9258</v>
      </c>
    </row>
    <row r="172" spans="1:34" x14ac:dyDescent="0.35">
      <c r="A172" t="s">
        <v>3829</v>
      </c>
      <c r="B172" s="15">
        <v>41136</v>
      </c>
      <c r="C172" t="s">
        <v>267</v>
      </c>
      <c r="D172" s="21" t="s">
        <v>7</v>
      </c>
      <c r="E172" t="s">
        <v>3455</v>
      </c>
      <c r="F172" s="21">
        <v>245.27999999999997</v>
      </c>
      <c r="G172">
        <v>4</v>
      </c>
      <c r="H172" s="21">
        <v>981.11999999999989</v>
      </c>
      <c r="I172" t="s">
        <v>7</v>
      </c>
      <c r="J172" s="21"/>
      <c r="L172" s="21"/>
      <c r="M172" t="s">
        <v>7</v>
      </c>
      <c r="N172" s="21"/>
      <c r="P172" s="21"/>
      <c r="Q172" t="s">
        <v>7</v>
      </c>
      <c r="R172" s="21"/>
      <c r="T172" s="21"/>
      <c r="U172" t="s">
        <v>7</v>
      </c>
      <c r="V172" s="21"/>
      <c r="X172" s="21"/>
      <c r="Y172" t="s">
        <v>7</v>
      </c>
      <c r="AG172" s="19">
        <f t="shared" si="4"/>
        <v>981.11999999999989</v>
      </c>
      <c r="AH172" s="19">
        <f t="shared" si="5"/>
        <v>981.11999999999989</v>
      </c>
    </row>
    <row r="173" spans="1:34" x14ac:dyDescent="0.35">
      <c r="A173" t="s">
        <v>3830</v>
      </c>
      <c r="B173" s="15">
        <v>41138</v>
      </c>
      <c r="C173" t="s">
        <v>337</v>
      </c>
      <c r="D173" s="21" t="s">
        <v>7</v>
      </c>
      <c r="E173" t="s">
        <v>3431</v>
      </c>
      <c r="F173" s="21">
        <v>92.44</v>
      </c>
      <c r="G173">
        <v>3</v>
      </c>
      <c r="H173" s="21">
        <v>277.32</v>
      </c>
      <c r="I173" t="s">
        <v>7</v>
      </c>
      <c r="J173" s="21"/>
      <c r="L173" s="21"/>
      <c r="M173" t="s">
        <v>7</v>
      </c>
      <c r="N173" s="21"/>
      <c r="P173" s="21"/>
      <c r="Q173" t="s">
        <v>7</v>
      </c>
      <c r="R173" s="21"/>
      <c r="T173" s="21"/>
      <c r="U173" t="s">
        <v>7</v>
      </c>
      <c r="V173" s="21"/>
      <c r="X173" s="21"/>
      <c r="Y173" t="s">
        <v>7</v>
      </c>
      <c r="AG173" s="19">
        <f t="shared" si="4"/>
        <v>277.32</v>
      </c>
      <c r="AH173" s="19">
        <f t="shared" si="5"/>
        <v>277.32</v>
      </c>
    </row>
    <row r="174" spans="1:34" x14ac:dyDescent="0.35">
      <c r="A174" t="s">
        <v>3831</v>
      </c>
      <c r="B174" s="15">
        <v>41140</v>
      </c>
      <c r="C174" t="s">
        <v>119</v>
      </c>
      <c r="D174" s="21">
        <v>350</v>
      </c>
      <c r="E174" t="s">
        <v>3597</v>
      </c>
      <c r="F174" s="21">
        <v>235.56939999999994</v>
      </c>
      <c r="G174">
        <v>1</v>
      </c>
      <c r="H174" s="21">
        <v>235.56939999999994</v>
      </c>
      <c r="I174" t="s">
        <v>7</v>
      </c>
      <c r="J174" s="21"/>
      <c r="L174" s="21"/>
      <c r="M174" t="s">
        <v>7</v>
      </c>
      <c r="N174" s="21"/>
      <c r="P174" s="21"/>
      <c r="Q174" t="s">
        <v>7</v>
      </c>
      <c r="R174" s="21"/>
      <c r="T174" s="21"/>
      <c r="U174" t="s">
        <v>7</v>
      </c>
      <c r="V174" s="21"/>
      <c r="X174" s="21"/>
      <c r="Y174" t="s">
        <v>7</v>
      </c>
      <c r="AG174" s="19">
        <f t="shared" si="4"/>
        <v>235.56939999999994</v>
      </c>
      <c r="AH174" s="19">
        <f t="shared" si="5"/>
        <v>585.56939999999997</v>
      </c>
    </row>
    <row r="175" spans="1:34" x14ac:dyDescent="0.35">
      <c r="A175" t="s">
        <v>3832</v>
      </c>
      <c r="B175" s="15">
        <v>41141</v>
      </c>
      <c r="C175" t="s">
        <v>119</v>
      </c>
      <c r="D175" s="21" t="s">
        <v>7</v>
      </c>
      <c r="E175" t="s">
        <v>3503</v>
      </c>
      <c r="F175" s="21">
        <v>143.74</v>
      </c>
      <c r="G175">
        <v>1</v>
      </c>
      <c r="H175" s="21">
        <v>143.74</v>
      </c>
      <c r="I175" t="s">
        <v>7</v>
      </c>
      <c r="J175" s="21"/>
      <c r="L175" s="21"/>
      <c r="M175" t="s">
        <v>7</v>
      </c>
      <c r="N175" s="21"/>
      <c r="P175" s="21"/>
      <c r="Q175" t="s">
        <v>7</v>
      </c>
      <c r="R175" s="21"/>
      <c r="T175" s="21"/>
      <c r="U175" t="s">
        <v>7</v>
      </c>
      <c r="V175" s="21"/>
      <c r="X175" s="21"/>
      <c r="Y175" t="s">
        <v>7</v>
      </c>
      <c r="AG175" s="19">
        <f t="shared" si="4"/>
        <v>143.74</v>
      </c>
      <c r="AH175" s="19">
        <f t="shared" si="5"/>
        <v>143.74</v>
      </c>
    </row>
    <row r="176" spans="1:34" x14ac:dyDescent="0.35">
      <c r="A176" t="s">
        <v>3833</v>
      </c>
      <c r="B176" s="15">
        <v>41146</v>
      </c>
      <c r="C176" t="s">
        <v>231</v>
      </c>
      <c r="D176" s="21" t="s">
        <v>7</v>
      </c>
      <c r="E176" t="s">
        <v>3404</v>
      </c>
      <c r="F176" s="21">
        <v>103.23579999999998</v>
      </c>
      <c r="G176">
        <v>4</v>
      </c>
      <c r="H176" s="21">
        <v>412.94319999999993</v>
      </c>
      <c r="I176" t="s">
        <v>3434</v>
      </c>
      <c r="J176" s="21">
        <v>188.2</v>
      </c>
      <c r="K176">
        <v>2</v>
      </c>
      <c r="L176" s="21">
        <v>376.4</v>
      </c>
      <c r="M176" t="s">
        <v>3514</v>
      </c>
      <c r="N176" s="21">
        <v>319.29999999999995</v>
      </c>
      <c r="O176">
        <v>5</v>
      </c>
      <c r="P176" s="21">
        <v>1596.4999999999998</v>
      </c>
      <c r="Q176" t="s">
        <v>3412</v>
      </c>
      <c r="R176" s="21">
        <v>208.79999999999998</v>
      </c>
      <c r="S176">
        <v>3</v>
      </c>
      <c r="T176" s="21">
        <v>626.4</v>
      </c>
      <c r="U176" t="s">
        <v>7</v>
      </c>
      <c r="V176" s="21"/>
      <c r="X176" s="21"/>
      <c r="Y176" t="s">
        <v>7</v>
      </c>
      <c r="AG176" s="19">
        <f t="shared" si="4"/>
        <v>3012.2431999999999</v>
      </c>
      <c r="AH176" s="19">
        <f t="shared" si="5"/>
        <v>3012.2431999999999</v>
      </c>
    </row>
    <row r="177" spans="1:34" x14ac:dyDescent="0.35">
      <c r="A177" t="s">
        <v>3834</v>
      </c>
      <c r="B177" s="15">
        <v>41146</v>
      </c>
      <c r="C177" t="s">
        <v>411</v>
      </c>
      <c r="D177" s="21" t="s">
        <v>7</v>
      </c>
      <c r="E177" t="s">
        <v>3572</v>
      </c>
      <c r="F177" s="21">
        <v>200.55999999999997</v>
      </c>
      <c r="G177">
        <v>2</v>
      </c>
      <c r="H177" s="21">
        <v>401.11999999999995</v>
      </c>
      <c r="I177" t="s">
        <v>7</v>
      </c>
      <c r="J177" s="21"/>
      <c r="L177" s="21"/>
      <c r="M177" t="s">
        <v>7</v>
      </c>
      <c r="N177" s="21"/>
      <c r="P177" s="21"/>
      <c r="Q177" t="s">
        <v>7</v>
      </c>
      <c r="R177" s="21"/>
      <c r="T177" s="21"/>
      <c r="U177" t="s">
        <v>7</v>
      </c>
      <c r="V177" s="21"/>
      <c r="X177" s="21"/>
      <c r="Y177" t="s">
        <v>7</v>
      </c>
      <c r="AG177" s="19">
        <f t="shared" si="4"/>
        <v>401.11999999999995</v>
      </c>
      <c r="AH177" s="19">
        <f t="shared" si="5"/>
        <v>401.11999999999995</v>
      </c>
    </row>
    <row r="178" spans="1:34" x14ac:dyDescent="0.35">
      <c r="A178" t="s">
        <v>3835</v>
      </c>
      <c r="B178" s="15">
        <v>41157</v>
      </c>
      <c r="C178" t="s">
        <v>346</v>
      </c>
      <c r="D178" s="21">
        <v>350</v>
      </c>
      <c r="E178" t="s">
        <v>3481</v>
      </c>
      <c r="F178" s="21">
        <v>206.13</v>
      </c>
      <c r="G178">
        <v>5</v>
      </c>
      <c r="H178" s="21">
        <v>1030.6500000000001</v>
      </c>
      <c r="I178" t="s">
        <v>7</v>
      </c>
      <c r="J178" s="21"/>
      <c r="L178" s="21"/>
      <c r="M178" t="s">
        <v>7</v>
      </c>
      <c r="N178" s="21"/>
      <c r="P178" s="21"/>
      <c r="Q178" t="s">
        <v>7</v>
      </c>
      <c r="R178" s="21"/>
      <c r="T178" s="21"/>
      <c r="U178" t="s">
        <v>7</v>
      </c>
      <c r="V178" s="21"/>
      <c r="X178" s="21"/>
      <c r="Y178" t="s">
        <v>7</v>
      </c>
      <c r="AG178" s="19">
        <f t="shared" si="4"/>
        <v>1030.6500000000001</v>
      </c>
      <c r="AH178" s="19">
        <f t="shared" si="5"/>
        <v>1380.65</v>
      </c>
    </row>
    <row r="179" spans="1:34" x14ac:dyDescent="0.35">
      <c r="A179" t="s">
        <v>3836</v>
      </c>
      <c r="B179" s="15">
        <v>41158</v>
      </c>
      <c r="C179" t="s">
        <v>369</v>
      </c>
      <c r="D179" s="21" t="s">
        <v>7</v>
      </c>
      <c r="E179" t="s">
        <v>3588</v>
      </c>
      <c r="F179" s="21">
        <v>241.33999999999997</v>
      </c>
      <c r="G179">
        <v>5</v>
      </c>
      <c r="H179" s="21">
        <v>1206.6999999999998</v>
      </c>
      <c r="I179" t="s">
        <v>7</v>
      </c>
      <c r="J179" s="21"/>
      <c r="L179" s="21"/>
      <c r="M179" t="s">
        <v>7</v>
      </c>
      <c r="N179" s="21"/>
      <c r="P179" s="21"/>
      <c r="Q179" t="s">
        <v>7</v>
      </c>
      <c r="R179" s="21"/>
      <c r="T179" s="21"/>
      <c r="U179" t="s">
        <v>7</v>
      </c>
      <c r="V179" s="21"/>
      <c r="X179" s="21"/>
      <c r="Y179" t="s">
        <v>7</v>
      </c>
      <c r="AG179" s="19">
        <f t="shared" si="4"/>
        <v>1206.6999999999998</v>
      </c>
      <c r="AH179" s="19">
        <f t="shared" si="5"/>
        <v>1206.6999999999998</v>
      </c>
    </row>
    <row r="180" spans="1:34" x14ac:dyDescent="0.35">
      <c r="A180" t="s">
        <v>3837</v>
      </c>
      <c r="B180" s="15">
        <v>41159</v>
      </c>
      <c r="C180" t="s">
        <v>441</v>
      </c>
      <c r="D180" s="21" t="s">
        <v>7</v>
      </c>
      <c r="E180" t="s">
        <v>3528</v>
      </c>
      <c r="F180" s="21">
        <v>218.98</v>
      </c>
      <c r="G180">
        <v>1</v>
      </c>
      <c r="H180" s="21">
        <v>218.98</v>
      </c>
      <c r="I180" t="s">
        <v>7</v>
      </c>
      <c r="J180" s="21"/>
      <c r="L180" s="21"/>
      <c r="M180" t="s">
        <v>7</v>
      </c>
      <c r="N180" s="21"/>
      <c r="P180" s="21"/>
      <c r="Q180" t="s">
        <v>7</v>
      </c>
      <c r="R180" s="21"/>
      <c r="T180" s="21"/>
      <c r="U180" t="s">
        <v>7</v>
      </c>
      <c r="V180" s="21"/>
      <c r="X180" s="21"/>
      <c r="Y180" t="s">
        <v>7</v>
      </c>
      <c r="AG180" s="19">
        <f t="shared" si="4"/>
        <v>218.98</v>
      </c>
      <c r="AH180" s="19">
        <f t="shared" si="5"/>
        <v>218.98</v>
      </c>
    </row>
    <row r="181" spans="1:34" x14ac:dyDescent="0.35">
      <c r="A181" t="s">
        <v>3838</v>
      </c>
      <c r="B181" s="15">
        <v>41167</v>
      </c>
      <c r="C181" t="s">
        <v>421</v>
      </c>
      <c r="D181" s="21" t="s">
        <v>7</v>
      </c>
      <c r="E181" t="s">
        <v>3453</v>
      </c>
      <c r="F181" s="21">
        <v>271.41999999999996</v>
      </c>
      <c r="G181">
        <v>5</v>
      </c>
      <c r="H181" s="21">
        <v>1357.1</v>
      </c>
      <c r="I181" t="s">
        <v>3472</v>
      </c>
      <c r="J181" s="21">
        <v>230.2</v>
      </c>
      <c r="K181">
        <v>4</v>
      </c>
      <c r="L181" s="21">
        <v>920.8</v>
      </c>
      <c r="M181" t="s">
        <v>3487</v>
      </c>
      <c r="N181" s="21">
        <v>256.60000000000002</v>
      </c>
      <c r="O181">
        <v>3</v>
      </c>
      <c r="P181" s="21">
        <v>769.80000000000007</v>
      </c>
      <c r="Q181" t="s">
        <v>3588</v>
      </c>
      <c r="R181" s="21">
        <v>241.33999999999997</v>
      </c>
      <c r="S181">
        <v>4</v>
      </c>
      <c r="T181" s="21">
        <v>965.3599999999999</v>
      </c>
      <c r="U181" t="s">
        <v>7</v>
      </c>
      <c r="V181" s="21"/>
      <c r="X181" s="21"/>
      <c r="Y181" t="s">
        <v>7</v>
      </c>
      <c r="AG181" s="19">
        <f t="shared" si="4"/>
        <v>4013.0599999999995</v>
      </c>
      <c r="AH181" s="19">
        <f t="shared" si="5"/>
        <v>4013.0599999999995</v>
      </c>
    </row>
    <row r="182" spans="1:34" x14ac:dyDescent="0.35">
      <c r="A182" t="s">
        <v>3839</v>
      </c>
      <c r="B182" s="15">
        <v>41175</v>
      </c>
      <c r="C182" t="s">
        <v>160</v>
      </c>
      <c r="D182" s="21">
        <v>350</v>
      </c>
      <c r="E182" t="s">
        <v>3528</v>
      </c>
      <c r="F182" s="21">
        <v>218.98</v>
      </c>
      <c r="G182">
        <v>1</v>
      </c>
      <c r="H182" s="21">
        <v>218.98</v>
      </c>
      <c r="I182" t="s">
        <v>3604</v>
      </c>
      <c r="J182" s="21">
        <v>148.30000000000001</v>
      </c>
      <c r="K182">
        <v>3</v>
      </c>
      <c r="L182" s="21">
        <v>444.90000000000003</v>
      </c>
      <c r="M182" t="s">
        <v>3517</v>
      </c>
      <c r="N182" s="21">
        <v>188.2</v>
      </c>
      <c r="O182">
        <v>5</v>
      </c>
      <c r="P182" s="21">
        <v>941</v>
      </c>
      <c r="Q182" t="s">
        <v>7</v>
      </c>
      <c r="R182" s="21"/>
      <c r="T182" s="21"/>
      <c r="U182" t="s">
        <v>7</v>
      </c>
      <c r="V182" s="21"/>
      <c r="X182" s="21"/>
      <c r="Y182" t="s">
        <v>7</v>
      </c>
      <c r="AG182" s="19">
        <f t="shared" si="4"/>
        <v>1604.88</v>
      </c>
      <c r="AH182" s="19">
        <f t="shared" si="5"/>
        <v>1954.88</v>
      </c>
    </row>
    <row r="183" spans="1:34" x14ac:dyDescent="0.35">
      <c r="A183" t="s">
        <v>3840</v>
      </c>
      <c r="B183" s="15">
        <v>41177</v>
      </c>
      <c r="C183" t="s">
        <v>68</v>
      </c>
      <c r="D183" s="21" t="s">
        <v>7</v>
      </c>
      <c r="E183" t="s">
        <v>3508</v>
      </c>
      <c r="F183" s="21">
        <v>157.41999999999999</v>
      </c>
      <c r="G183">
        <v>2</v>
      </c>
      <c r="H183" s="21">
        <v>314.83999999999997</v>
      </c>
      <c r="I183" t="s">
        <v>7</v>
      </c>
      <c r="J183" s="21"/>
      <c r="L183" s="21"/>
      <c r="M183" t="s">
        <v>7</v>
      </c>
      <c r="N183" s="21"/>
      <c r="P183" s="21"/>
      <c r="Q183" t="s">
        <v>7</v>
      </c>
      <c r="R183" s="21"/>
      <c r="T183" s="21"/>
      <c r="U183" t="s">
        <v>7</v>
      </c>
      <c r="V183" s="21"/>
      <c r="X183" s="21"/>
      <c r="Y183" t="s">
        <v>7</v>
      </c>
      <c r="AG183" s="19">
        <f t="shared" si="4"/>
        <v>314.83999999999997</v>
      </c>
      <c r="AH183" s="19">
        <f t="shared" si="5"/>
        <v>314.83999999999997</v>
      </c>
    </row>
    <row r="184" spans="1:34" x14ac:dyDescent="0.35">
      <c r="A184" t="s">
        <v>3841</v>
      </c>
      <c r="B184" s="15">
        <v>41178</v>
      </c>
      <c r="C184" t="s">
        <v>335</v>
      </c>
      <c r="D184" s="21">
        <v>350</v>
      </c>
      <c r="E184" t="s">
        <v>3418</v>
      </c>
      <c r="F184" s="21">
        <v>167.20119999999997</v>
      </c>
      <c r="G184">
        <v>5</v>
      </c>
      <c r="H184" s="21">
        <v>836.00599999999986</v>
      </c>
      <c r="I184" t="s">
        <v>7</v>
      </c>
      <c r="J184" s="21"/>
      <c r="L184" s="21"/>
      <c r="M184" t="s">
        <v>7</v>
      </c>
      <c r="N184" s="21"/>
      <c r="P184" s="21"/>
      <c r="Q184" t="s">
        <v>7</v>
      </c>
      <c r="R184" s="21"/>
      <c r="T184" s="21"/>
      <c r="U184" t="s">
        <v>7</v>
      </c>
      <c r="V184" s="21"/>
      <c r="X184" s="21"/>
      <c r="Y184" t="s">
        <v>7</v>
      </c>
      <c r="AG184" s="19">
        <f t="shared" si="4"/>
        <v>836.00599999999986</v>
      </c>
      <c r="AH184" s="19">
        <f t="shared" si="5"/>
        <v>1186.0059999999999</v>
      </c>
    </row>
    <row r="185" spans="1:34" x14ac:dyDescent="0.35">
      <c r="A185" t="s">
        <v>3842</v>
      </c>
      <c r="B185" s="15">
        <v>41183</v>
      </c>
      <c r="C185" t="s">
        <v>151</v>
      </c>
      <c r="D185" s="21">
        <v>350</v>
      </c>
      <c r="E185" t="s">
        <v>3543</v>
      </c>
      <c r="F185" s="21">
        <v>226.6</v>
      </c>
      <c r="G185">
        <v>3</v>
      </c>
      <c r="H185" s="21">
        <v>679.8</v>
      </c>
      <c r="I185" t="s">
        <v>3566</v>
      </c>
      <c r="J185" s="21">
        <v>150.83999999999997</v>
      </c>
      <c r="K185">
        <v>1</v>
      </c>
      <c r="L185" s="21">
        <v>150.83999999999997</v>
      </c>
      <c r="M185" t="s">
        <v>3414</v>
      </c>
      <c r="N185" s="21">
        <v>263.93459999999993</v>
      </c>
      <c r="O185">
        <v>4</v>
      </c>
      <c r="P185" s="21">
        <v>1055.7383999999997</v>
      </c>
      <c r="Q185" t="s">
        <v>3428</v>
      </c>
      <c r="R185" s="21">
        <v>87.88</v>
      </c>
      <c r="S185">
        <v>1</v>
      </c>
      <c r="T185" s="21">
        <v>87.88</v>
      </c>
      <c r="U185" t="s">
        <v>7</v>
      </c>
      <c r="V185" s="21"/>
      <c r="X185" s="21"/>
      <c r="Y185" t="s">
        <v>7</v>
      </c>
      <c r="AG185" s="19">
        <f t="shared" si="4"/>
        <v>1974.2583999999997</v>
      </c>
      <c r="AH185" s="19">
        <f t="shared" si="5"/>
        <v>2324.2583999999997</v>
      </c>
    </row>
    <row r="186" spans="1:34" x14ac:dyDescent="0.35">
      <c r="A186" t="s">
        <v>3843</v>
      </c>
      <c r="B186" s="15">
        <v>41187</v>
      </c>
      <c r="C186" t="s">
        <v>131</v>
      </c>
      <c r="D186" s="21">
        <v>350</v>
      </c>
      <c r="E186" t="s">
        <v>3411</v>
      </c>
      <c r="F186" s="21">
        <v>199.13699999999997</v>
      </c>
      <c r="G186">
        <v>5</v>
      </c>
      <c r="H186" s="21">
        <v>995.68499999999983</v>
      </c>
      <c r="I186" t="s">
        <v>7</v>
      </c>
      <c r="J186" s="21"/>
      <c r="L186" s="21"/>
      <c r="M186" t="s">
        <v>7</v>
      </c>
      <c r="N186" s="21"/>
      <c r="P186" s="21"/>
      <c r="Q186" t="s">
        <v>7</v>
      </c>
      <c r="R186" s="21"/>
      <c r="T186" s="21"/>
      <c r="U186" t="s">
        <v>7</v>
      </c>
      <c r="V186" s="21"/>
      <c r="X186" s="21"/>
      <c r="Y186" t="s">
        <v>7</v>
      </c>
      <c r="AG186" s="19">
        <f t="shared" si="4"/>
        <v>995.68499999999983</v>
      </c>
      <c r="AH186" s="19">
        <f t="shared" si="5"/>
        <v>1345.6849999999999</v>
      </c>
    </row>
    <row r="187" spans="1:34" x14ac:dyDescent="0.35">
      <c r="A187" t="s">
        <v>3844</v>
      </c>
      <c r="B187" s="15">
        <v>41190</v>
      </c>
      <c r="C187" t="s">
        <v>265</v>
      </c>
      <c r="D187" s="21" t="s">
        <v>7</v>
      </c>
      <c r="E187" t="s">
        <v>3603</v>
      </c>
      <c r="F187" s="21">
        <v>270.27999999999997</v>
      </c>
      <c r="G187">
        <v>2</v>
      </c>
      <c r="H187" s="21">
        <v>540.55999999999995</v>
      </c>
      <c r="I187" t="s">
        <v>7</v>
      </c>
      <c r="J187" s="21"/>
      <c r="L187" s="21"/>
      <c r="M187" t="s">
        <v>7</v>
      </c>
      <c r="N187" s="21"/>
      <c r="P187" s="21"/>
      <c r="Q187" t="s">
        <v>7</v>
      </c>
      <c r="R187" s="21"/>
      <c r="T187" s="21"/>
      <c r="U187" t="s">
        <v>7</v>
      </c>
      <c r="V187" s="21"/>
      <c r="X187" s="21"/>
      <c r="Y187" t="s">
        <v>7</v>
      </c>
      <c r="AG187" s="19">
        <f t="shared" si="4"/>
        <v>540.55999999999995</v>
      </c>
      <c r="AH187" s="19">
        <f t="shared" si="5"/>
        <v>540.55999999999995</v>
      </c>
    </row>
    <row r="188" spans="1:34" x14ac:dyDescent="0.35">
      <c r="A188" t="s">
        <v>3845</v>
      </c>
      <c r="B188" s="15">
        <v>41196</v>
      </c>
      <c r="C188" t="s">
        <v>116</v>
      </c>
      <c r="D188" s="21">
        <v>350</v>
      </c>
      <c r="E188" t="s">
        <v>3459</v>
      </c>
      <c r="F188" s="21">
        <v>180.22</v>
      </c>
      <c r="G188">
        <v>3</v>
      </c>
      <c r="H188" s="21">
        <v>540.66</v>
      </c>
      <c r="I188" t="s">
        <v>7</v>
      </c>
      <c r="J188" s="21"/>
      <c r="L188" s="21"/>
      <c r="M188" t="s">
        <v>7</v>
      </c>
      <c r="N188" s="21"/>
      <c r="P188" s="21"/>
      <c r="Q188" t="s">
        <v>7</v>
      </c>
      <c r="R188" s="21"/>
      <c r="T188" s="21"/>
      <c r="U188" t="s">
        <v>7</v>
      </c>
      <c r="V188" s="21"/>
      <c r="X188" s="21"/>
      <c r="Y188" t="s">
        <v>7</v>
      </c>
      <c r="AG188" s="19">
        <f t="shared" si="4"/>
        <v>540.66</v>
      </c>
      <c r="AH188" s="19">
        <f t="shared" si="5"/>
        <v>890.66</v>
      </c>
    </row>
    <row r="189" spans="1:34" x14ac:dyDescent="0.35">
      <c r="A189" t="s">
        <v>3846</v>
      </c>
      <c r="B189" s="15">
        <v>41198</v>
      </c>
      <c r="C189" t="s">
        <v>76</v>
      </c>
      <c r="D189" s="21" t="s">
        <v>7</v>
      </c>
      <c r="E189" t="s">
        <v>3536</v>
      </c>
      <c r="F189" s="21">
        <v>146.01999999999998</v>
      </c>
      <c r="G189">
        <v>5</v>
      </c>
      <c r="H189" s="21">
        <v>730.09999999999991</v>
      </c>
      <c r="I189" t="s">
        <v>3399</v>
      </c>
      <c r="J189" s="21">
        <v>75.239999999999995</v>
      </c>
      <c r="K189">
        <v>5</v>
      </c>
      <c r="L189" s="21">
        <v>376.2</v>
      </c>
      <c r="M189" t="s">
        <v>7</v>
      </c>
      <c r="N189" s="21"/>
      <c r="P189" s="21"/>
      <c r="Q189" t="s">
        <v>7</v>
      </c>
      <c r="R189" s="21"/>
      <c r="T189" s="21"/>
      <c r="U189" t="s">
        <v>7</v>
      </c>
      <c r="V189" s="21"/>
      <c r="X189" s="21"/>
      <c r="Y189" t="s">
        <v>7</v>
      </c>
      <c r="AG189" s="19">
        <f t="shared" si="4"/>
        <v>1106.3</v>
      </c>
      <c r="AH189" s="19">
        <f t="shared" si="5"/>
        <v>1106.3</v>
      </c>
    </row>
    <row r="190" spans="1:34" x14ac:dyDescent="0.35">
      <c r="A190" t="s">
        <v>3847</v>
      </c>
      <c r="B190" s="15">
        <v>41206</v>
      </c>
      <c r="C190" t="s">
        <v>336</v>
      </c>
      <c r="D190" s="21">
        <v>350</v>
      </c>
      <c r="E190" t="s">
        <v>3507</v>
      </c>
      <c r="F190" s="21">
        <v>167.68</v>
      </c>
      <c r="G190">
        <v>1</v>
      </c>
      <c r="H190" s="21">
        <v>167.68</v>
      </c>
      <c r="I190" t="s">
        <v>7</v>
      </c>
      <c r="J190" s="21"/>
      <c r="L190" s="21"/>
      <c r="M190" t="s">
        <v>7</v>
      </c>
      <c r="N190" s="21"/>
      <c r="P190" s="21"/>
      <c r="Q190" t="s">
        <v>7</v>
      </c>
      <c r="R190" s="21"/>
      <c r="T190" s="21"/>
      <c r="U190" t="s">
        <v>7</v>
      </c>
      <c r="V190" s="21"/>
      <c r="X190" s="21"/>
      <c r="Y190" t="s">
        <v>7</v>
      </c>
      <c r="AG190" s="19">
        <f t="shared" si="4"/>
        <v>167.68</v>
      </c>
      <c r="AH190" s="19">
        <f t="shared" si="5"/>
        <v>517.68000000000006</v>
      </c>
    </row>
    <row r="191" spans="1:34" x14ac:dyDescent="0.35">
      <c r="A191" t="s">
        <v>3848</v>
      </c>
      <c r="B191" s="15">
        <v>41207</v>
      </c>
      <c r="C191" t="s">
        <v>416</v>
      </c>
      <c r="D191" s="21">
        <v>350</v>
      </c>
      <c r="E191" t="s">
        <v>3391</v>
      </c>
      <c r="F191" s="21">
        <v>189.6</v>
      </c>
      <c r="G191">
        <v>1</v>
      </c>
      <c r="H191" s="21">
        <v>189.6</v>
      </c>
      <c r="I191" t="s">
        <v>3600</v>
      </c>
      <c r="J191" s="21">
        <v>147.05999999999997</v>
      </c>
      <c r="K191">
        <v>1</v>
      </c>
      <c r="L191" s="21">
        <v>147.05999999999997</v>
      </c>
      <c r="M191" t="s">
        <v>7</v>
      </c>
      <c r="N191" s="21"/>
      <c r="P191" s="21"/>
      <c r="Q191" t="s">
        <v>7</v>
      </c>
      <c r="R191" s="21"/>
      <c r="T191" s="21"/>
      <c r="U191" t="s">
        <v>7</v>
      </c>
      <c r="V191" s="21"/>
      <c r="X191" s="21"/>
      <c r="Y191" t="s">
        <v>7</v>
      </c>
      <c r="AG191" s="19">
        <f t="shared" si="4"/>
        <v>336.65999999999997</v>
      </c>
      <c r="AH191" s="19">
        <f t="shared" si="5"/>
        <v>686.66</v>
      </c>
    </row>
    <row r="192" spans="1:34" x14ac:dyDescent="0.35">
      <c r="A192" t="s">
        <v>3849</v>
      </c>
      <c r="B192" s="15">
        <v>41217</v>
      </c>
      <c r="C192" t="s">
        <v>416</v>
      </c>
      <c r="D192" s="21">
        <v>350</v>
      </c>
      <c r="E192" t="s">
        <v>3486</v>
      </c>
      <c r="F192" s="21">
        <v>234.05999999999997</v>
      </c>
      <c r="G192">
        <v>5</v>
      </c>
      <c r="H192" s="21">
        <v>1170.3</v>
      </c>
      <c r="I192" t="s">
        <v>3420</v>
      </c>
      <c r="J192" s="21">
        <v>4729.96</v>
      </c>
      <c r="K192">
        <v>1</v>
      </c>
      <c r="L192" s="21">
        <v>4729.96</v>
      </c>
      <c r="M192" t="s">
        <v>3503</v>
      </c>
      <c r="N192" s="21">
        <v>143.74</v>
      </c>
      <c r="O192">
        <v>3</v>
      </c>
      <c r="P192" s="21">
        <v>431.22</v>
      </c>
      <c r="Q192" t="s">
        <v>7</v>
      </c>
      <c r="R192" s="21"/>
      <c r="T192" s="21"/>
      <c r="U192" t="s">
        <v>7</v>
      </c>
      <c r="V192" s="21"/>
      <c r="X192" s="21"/>
      <c r="Y192" t="s">
        <v>7</v>
      </c>
      <c r="AG192" s="19">
        <f t="shared" si="4"/>
        <v>6331.4800000000005</v>
      </c>
      <c r="AH192" s="19">
        <f t="shared" si="5"/>
        <v>6681.4800000000005</v>
      </c>
    </row>
    <row r="193" spans="1:34" x14ac:dyDescent="0.35">
      <c r="A193" t="s">
        <v>3850</v>
      </c>
      <c r="B193" s="15">
        <v>41218</v>
      </c>
      <c r="C193" t="s">
        <v>290</v>
      </c>
      <c r="D193" s="21" t="s">
        <v>7</v>
      </c>
      <c r="E193" t="s">
        <v>3370</v>
      </c>
      <c r="F193" s="21">
        <v>228.61999999999998</v>
      </c>
      <c r="G193">
        <v>5</v>
      </c>
      <c r="H193" s="21">
        <v>1143.0999999999999</v>
      </c>
      <c r="I193" t="s">
        <v>7</v>
      </c>
      <c r="J193" s="21"/>
      <c r="L193" s="21"/>
      <c r="M193" t="s">
        <v>7</v>
      </c>
      <c r="N193" s="21"/>
      <c r="P193" s="21"/>
      <c r="Q193" t="s">
        <v>7</v>
      </c>
      <c r="R193" s="21"/>
      <c r="T193" s="21"/>
      <c r="U193" t="s">
        <v>7</v>
      </c>
      <c r="V193" s="21"/>
      <c r="X193" s="21"/>
      <c r="Y193" t="s">
        <v>7</v>
      </c>
      <c r="AG193" s="19">
        <f t="shared" si="4"/>
        <v>1143.0999999999999</v>
      </c>
      <c r="AH193" s="19">
        <f t="shared" si="5"/>
        <v>1143.0999999999999</v>
      </c>
    </row>
    <row r="194" spans="1:34" x14ac:dyDescent="0.35">
      <c r="A194" t="s">
        <v>3851</v>
      </c>
      <c r="B194" s="15">
        <v>41221</v>
      </c>
      <c r="C194" t="s">
        <v>76</v>
      </c>
      <c r="D194" s="21" t="s">
        <v>7</v>
      </c>
      <c r="E194" t="s">
        <v>3589</v>
      </c>
      <c r="F194" s="21">
        <v>152.29</v>
      </c>
      <c r="G194">
        <v>5</v>
      </c>
      <c r="H194" s="21">
        <v>761.44999999999993</v>
      </c>
      <c r="I194" t="s">
        <v>3414</v>
      </c>
      <c r="J194" s="21">
        <v>263.93459999999993</v>
      </c>
      <c r="K194">
        <v>1</v>
      </c>
      <c r="L194" s="21">
        <v>263.93459999999993</v>
      </c>
      <c r="M194" t="s">
        <v>3561</v>
      </c>
      <c r="N194" s="21">
        <v>247.99999999999997</v>
      </c>
      <c r="O194">
        <v>1</v>
      </c>
      <c r="P194" s="21">
        <v>247.99999999999997</v>
      </c>
      <c r="Q194" t="s">
        <v>3559</v>
      </c>
      <c r="R194" s="21">
        <v>246.85999999999999</v>
      </c>
      <c r="S194">
        <v>3</v>
      </c>
      <c r="T194" s="21">
        <v>740.57999999999993</v>
      </c>
      <c r="U194" t="s">
        <v>7</v>
      </c>
      <c r="V194" s="21"/>
      <c r="X194" s="21"/>
      <c r="Y194" t="s">
        <v>7</v>
      </c>
      <c r="AG194" s="19">
        <f t="shared" ref="AG194:AG257" si="6">SUM(H194,L194,P194,T194,X194,AB194,AF194)</f>
        <v>2013.9645999999998</v>
      </c>
      <c r="AH194" s="19">
        <f t="shared" ref="AH194:AH257" si="7">IFERROR(AG194+D194,AG194)</f>
        <v>2013.9645999999998</v>
      </c>
    </row>
    <row r="195" spans="1:34" x14ac:dyDescent="0.35">
      <c r="A195" t="s">
        <v>3852</v>
      </c>
      <c r="B195" s="15">
        <v>41223</v>
      </c>
      <c r="C195" t="s">
        <v>139</v>
      </c>
      <c r="D195" s="21" t="s">
        <v>7</v>
      </c>
      <c r="E195" t="s">
        <v>3405</v>
      </c>
      <c r="F195" s="21">
        <v>119.8</v>
      </c>
      <c r="G195">
        <v>4</v>
      </c>
      <c r="H195" s="21">
        <v>479.2</v>
      </c>
      <c r="I195" t="s">
        <v>3393</v>
      </c>
      <c r="J195" s="21">
        <v>139</v>
      </c>
      <c r="K195">
        <v>3</v>
      </c>
      <c r="L195" s="21">
        <v>417</v>
      </c>
      <c r="M195" t="s">
        <v>7</v>
      </c>
      <c r="N195" s="21"/>
      <c r="P195" s="21"/>
      <c r="Q195" t="s">
        <v>7</v>
      </c>
      <c r="R195" s="21"/>
      <c r="T195" s="21"/>
      <c r="U195" t="s">
        <v>7</v>
      </c>
      <c r="V195" s="21"/>
      <c r="X195" s="21"/>
      <c r="Y195" t="s">
        <v>7</v>
      </c>
      <c r="AG195" s="19">
        <f t="shared" si="6"/>
        <v>896.2</v>
      </c>
      <c r="AH195" s="19">
        <f t="shared" si="7"/>
        <v>896.2</v>
      </c>
    </row>
    <row r="196" spans="1:34" x14ac:dyDescent="0.35">
      <c r="A196" t="s">
        <v>3853</v>
      </c>
      <c r="B196" s="15">
        <v>41223</v>
      </c>
      <c r="C196" t="s">
        <v>250</v>
      </c>
      <c r="D196" s="21" t="s">
        <v>7</v>
      </c>
      <c r="E196" t="s">
        <v>3481</v>
      </c>
      <c r="F196" s="21">
        <v>206.13</v>
      </c>
      <c r="G196">
        <v>4</v>
      </c>
      <c r="H196" s="21">
        <v>824.52</v>
      </c>
      <c r="I196" t="s">
        <v>3497</v>
      </c>
      <c r="J196" s="21">
        <v>201.88</v>
      </c>
      <c r="K196">
        <v>4</v>
      </c>
      <c r="L196" s="21">
        <v>807.52</v>
      </c>
      <c r="M196" t="s">
        <v>7</v>
      </c>
      <c r="N196" s="21"/>
      <c r="P196" s="21"/>
      <c r="Q196" t="s">
        <v>7</v>
      </c>
      <c r="R196" s="21"/>
      <c r="T196" s="21"/>
      <c r="U196" t="s">
        <v>7</v>
      </c>
      <c r="V196" s="21"/>
      <c r="X196" s="21"/>
      <c r="Y196" t="s">
        <v>7</v>
      </c>
      <c r="AG196" s="19">
        <f t="shared" si="6"/>
        <v>1632.04</v>
      </c>
      <c r="AH196" s="19">
        <f t="shared" si="7"/>
        <v>1632.04</v>
      </c>
    </row>
    <row r="197" spans="1:34" x14ac:dyDescent="0.35">
      <c r="A197" t="s">
        <v>3854</v>
      </c>
      <c r="B197" s="15">
        <v>41232</v>
      </c>
      <c r="C197" t="s">
        <v>257</v>
      </c>
      <c r="D197" s="21">
        <v>350</v>
      </c>
      <c r="E197" t="s">
        <v>3461</v>
      </c>
      <c r="F197" s="21">
        <v>173.2</v>
      </c>
      <c r="G197">
        <v>3</v>
      </c>
      <c r="H197" s="21">
        <v>519.59999999999991</v>
      </c>
      <c r="I197" t="s">
        <v>3397</v>
      </c>
      <c r="J197" s="21">
        <v>231.33999999999997</v>
      </c>
      <c r="K197">
        <v>4</v>
      </c>
      <c r="L197" s="21">
        <v>925.3599999999999</v>
      </c>
      <c r="M197" t="s">
        <v>7</v>
      </c>
      <c r="N197" s="21"/>
      <c r="P197" s="21"/>
      <c r="Q197" t="s">
        <v>7</v>
      </c>
      <c r="R197" s="21"/>
      <c r="T197" s="21"/>
      <c r="U197" t="s">
        <v>7</v>
      </c>
      <c r="V197" s="21"/>
      <c r="X197" s="21"/>
      <c r="Y197" t="s">
        <v>7</v>
      </c>
      <c r="AG197" s="19">
        <f t="shared" si="6"/>
        <v>1444.9599999999998</v>
      </c>
      <c r="AH197" s="19">
        <f t="shared" si="7"/>
        <v>1794.9599999999998</v>
      </c>
    </row>
    <row r="198" spans="1:34" x14ac:dyDescent="0.35">
      <c r="A198" t="s">
        <v>3855</v>
      </c>
      <c r="B198" s="15">
        <v>41235</v>
      </c>
      <c r="C198" t="s">
        <v>349</v>
      </c>
      <c r="D198" s="21">
        <v>350</v>
      </c>
      <c r="E198" t="s">
        <v>3410</v>
      </c>
      <c r="F198" s="21">
        <v>189.33999999999997</v>
      </c>
      <c r="G198">
        <v>3</v>
      </c>
      <c r="H198" s="21">
        <v>568.02</v>
      </c>
      <c r="I198" t="s">
        <v>3402</v>
      </c>
      <c r="J198" s="21">
        <v>183.01999999999998</v>
      </c>
      <c r="K198">
        <v>2</v>
      </c>
      <c r="L198" s="21">
        <v>366.03999999999996</v>
      </c>
      <c r="M198" t="s">
        <v>7</v>
      </c>
      <c r="N198" s="21"/>
      <c r="P198" s="21"/>
      <c r="Q198" t="s">
        <v>7</v>
      </c>
      <c r="R198" s="21"/>
      <c r="T198" s="21"/>
      <c r="U198" t="s">
        <v>7</v>
      </c>
      <c r="V198" s="21"/>
      <c r="X198" s="21"/>
      <c r="Y198" t="s">
        <v>7</v>
      </c>
      <c r="AG198" s="19">
        <f t="shared" si="6"/>
        <v>934.06</v>
      </c>
      <c r="AH198" s="19">
        <f t="shared" si="7"/>
        <v>1284.06</v>
      </c>
    </row>
    <row r="199" spans="1:34" x14ac:dyDescent="0.35">
      <c r="A199" t="s">
        <v>3856</v>
      </c>
      <c r="B199" s="15">
        <v>41237</v>
      </c>
      <c r="C199" t="s">
        <v>62</v>
      </c>
      <c r="D199" s="21" t="s">
        <v>7</v>
      </c>
      <c r="E199" t="s">
        <v>3396</v>
      </c>
      <c r="F199" s="21">
        <v>141.45999999999998</v>
      </c>
      <c r="G199">
        <v>2</v>
      </c>
      <c r="H199" s="21">
        <v>282.91999999999996</v>
      </c>
      <c r="I199" t="s">
        <v>3467</v>
      </c>
      <c r="J199" s="21">
        <v>533.06399999999996</v>
      </c>
      <c r="K199">
        <v>1</v>
      </c>
      <c r="L199" s="21">
        <v>533.06399999999996</v>
      </c>
      <c r="M199" t="s">
        <v>3452</v>
      </c>
      <c r="N199" s="21">
        <v>248.55419999999998</v>
      </c>
      <c r="O199">
        <v>3</v>
      </c>
      <c r="P199" s="21">
        <v>745.66259999999988</v>
      </c>
      <c r="Q199" t="s">
        <v>3413</v>
      </c>
      <c r="R199" s="21">
        <v>174.78</v>
      </c>
      <c r="S199">
        <v>3</v>
      </c>
      <c r="T199" s="21">
        <v>524.34</v>
      </c>
      <c r="U199" t="s">
        <v>7</v>
      </c>
      <c r="V199" s="21"/>
      <c r="X199" s="21"/>
      <c r="Y199" t="s">
        <v>7</v>
      </c>
      <c r="AG199" s="19">
        <f t="shared" si="6"/>
        <v>2085.9865999999997</v>
      </c>
      <c r="AH199" s="19">
        <f t="shared" si="7"/>
        <v>2085.9865999999997</v>
      </c>
    </row>
    <row r="200" spans="1:34" x14ac:dyDescent="0.35">
      <c r="A200" t="s">
        <v>3857</v>
      </c>
      <c r="B200" s="15">
        <v>41237</v>
      </c>
      <c r="C200" t="s">
        <v>108</v>
      </c>
      <c r="D200" s="21" t="s">
        <v>7</v>
      </c>
      <c r="E200" t="s">
        <v>3413</v>
      </c>
      <c r="F200" s="21">
        <v>174.78</v>
      </c>
      <c r="G200">
        <v>2</v>
      </c>
      <c r="H200" s="21">
        <v>349.56</v>
      </c>
      <c r="I200" t="s">
        <v>3478</v>
      </c>
      <c r="J200" s="21">
        <v>186.44</v>
      </c>
      <c r="K200">
        <v>5</v>
      </c>
      <c r="L200" s="21">
        <v>932.2</v>
      </c>
      <c r="M200" t="s">
        <v>7</v>
      </c>
      <c r="N200" s="21"/>
      <c r="P200" s="21"/>
      <c r="Q200" t="s">
        <v>7</v>
      </c>
      <c r="R200" s="21"/>
      <c r="T200" s="21"/>
      <c r="U200" t="s">
        <v>7</v>
      </c>
      <c r="V200" s="21"/>
      <c r="X200" s="21"/>
      <c r="Y200" t="s">
        <v>7</v>
      </c>
      <c r="AG200" s="19">
        <f t="shared" si="6"/>
        <v>1281.76</v>
      </c>
      <c r="AH200" s="19">
        <f t="shared" si="7"/>
        <v>1281.76</v>
      </c>
    </row>
    <row r="201" spans="1:34" x14ac:dyDescent="0.35">
      <c r="A201" t="s">
        <v>3858</v>
      </c>
      <c r="B201" s="15">
        <v>41239</v>
      </c>
      <c r="C201" t="s">
        <v>94</v>
      </c>
      <c r="D201" s="21">
        <v>350</v>
      </c>
      <c r="E201" t="s">
        <v>3508</v>
      </c>
      <c r="F201" s="21">
        <v>157.41999999999999</v>
      </c>
      <c r="G201">
        <v>1</v>
      </c>
      <c r="H201" s="21">
        <v>157.41999999999999</v>
      </c>
      <c r="I201" t="s">
        <v>3492</v>
      </c>
      <c r="J201" s="21">
        <v>188.01999999999998</v>
      </c>
      <c r="K201">
        <v>4</v>
      </c>
      <c r="L201" s="21">
        <v>752.07999999999993</v>
      </c>
      <c r="M201" t="s">
        <v>7</v>
      </c>
      <c r="N201" s="21"/>
      <c r="P201" s="21"/>
      <c r="Q201" t="s">
        <v>7</v>
      </c>
      <c r="R201" s="21"/>
      <c r="T201" s="21"/>
      <c r="U201" t="s">
        <v>7</v>
      </c>
      <c r="V201" s="21"/>
      <c r="X201" s="21"/>
      <c r="Y201" t="s">
        <v>7</v>
      </c>
      <c r="AG201" s="19">
        <f t="shared" si="6"/>
        <v>909.49999999999989</v>
      </c>
      <c r="AH201" s="19">
        <f t="shared" si="7"/>
        <v>1259.5</v>
      </c>
    </row>
    <row r="202" spans="1:34" x14ac:dyDescent="0.35">
      <c r="A202" t="s">
        <v>3859</v>
      </c>
      <c r="B202" s="15">
        <v>41239</v>
      </c>
      <c r="C202" t="s">
        <v>433</v>
      </c>
      <c r="D202" s="21" t="s">
        <v>7</v>
      </c>
      <c r="E202" t="s">
        <v>3449</v>
      </c>
      <c r="F202" s="21">
        <v>175.92</v>
      </c>
      <c r="G202">
        <v>4</v>
      </c>
      <c r="H202" s="21">
        <v>703.68</v>
      </c>
      <c r="I202" t="s">
        <v>3512</v>
      </c>
      <c r="J202" s="21">
        <v>175.82399999999998</v>
      </c>
      <c r="K202">
        <v>5</v>
      </c>
      <c r="L202" s="21">
        <v>879.11999999999989</v>
      </c>
      <c r="M202" t="s">
        <v>3513</v>
      </c>
      <c r="N202" s="21">
        <v>230.38</v>
      </c>
      <c r="O202">
        <v>3</v>
      </c>
      <c r="P202" s="21">
        <v>691.14</v>
      </c>
      <c r="Q202" t="s">
        <v>7</v>
      </c>
      <c r="R202" s="21"/>
      <c r="T202" s="21"/>
      <c r="U202" t="s">
        <v>7</v>
      </c>
      <c r="V202" s="21"/>
      <c r="X202" s="21"/>
      <c r="Y202" t="s">
        <v>7</v>
      </c>
      <c r="AG202" s="19">
        <f t="shared" si="6"/>
        <v>2273.9399999999996</v>
      </c>
      <c r="AH202" s="19">
        <f t="shared" si="7"/>
        <v>2273.9399999999996</v>
      </c>
    </row>
    <row r="203" spans="1:34" x14ac:dyDescent="0.35">
      <c r="A203" t="s">
        <v>3860</v>
      </c>
      <c r="B203" s="15">
        <v>41244</v>
      </c>
      <c r="C203" t="s">
        <v>238</v>
      </c>
      <c r="D203" s="21">
        <v>350</v>
      </c>
      <c r="E203" t="s">
        <v>3410</v>
      </c>
      <c r="F203" s="21">
        <v>189.33999999999997</v>
      </c>
      <c r="G203">
        <v>5</v>
      </c>
      <c r="H203" s="21">
        <v>946.69999999999982</v>
      </c>
      <c r="I203" t="s">
        <v>7</v>
      </c>
      <c r="J203" s="21"/>
      <c r="L203" s="21"/>
      <c r="M203" t="s">
        <v>7</v>
      </c>
      <c r="N203" s="21"/>
      <c r="P203" s="21"/>
      <c r="Q203" t="s">
        <v>7</v>
      </c>
      <c r="R203" s="21"/>
      <c r="T203" s="21"/>
      <c r="U203" t="s">
        <v>7</v>
      </c>
      <c r="V203" s="21"/>
      <c r="X203" s="21"/>
      <c r="Y203" t="s">
        <v>7</v>
      </c>
      <c r="AG203" s="19">
        <f t="shared" si="6"/>
        <v>946.69999999999982</v>
      </c>
      <c r="AH203" s="19">
        <f t="shared" si="7"/>
        <v>1296.6999999999998</v>
      </c>
    </row>
    <row r="204" spans="1:34" x14ac:dyDescent="0.35">
      <c r="A204" t="s">
        <v>3861</v>
      </c>
      <c r="B204" s="15">
        <v>41244</v>
      </c>
      <c r="C204" t="s">
        <v>404</v>
      </c>
      <c r="D204" s="21" t="s">
        <v>7</v>
      </c>
      <c r="E204" t="s">
        <v>3583</v>
      </c>
      <c r="F204" s="21">
        <v>200.99999999999997</v>
      </c>
      <c r="G204">
        <v>2</v>
      </c>
      <c r="H204" s="21">
        <v>401.99999999999994</v>
      </c>
      <c r="I204" t="s">
        <v>3419</v>
      </c>
      <c r="J204" s="21">
        <v>87.378399999999999</v>
      </c>
      <c r="K204">
        <v>5</v>
      </c>
      <c r="L204" s="21">
        <v>436.892</v>
      </c>
      <c r="M204" t="s">
        <v>3514</v>
      </c>
      <c r="N204" s="21">
        <v>319.29999999999995</v>
      </c>
      <c r="O204">
        <v>5</v>
      </c>
      <c r="P204" s="21">
        <v>1596.4999999999998</v>
      </c>
      <c r="Q204" t="s">
        <v>3571</v>
      </c>
      <c r="R204" s="21">
        <v>537.16799999999989</v>
      </c>
      <c r="S204">
        <v>2</v>
      </c>
      <c r="T204" s="21">
        <v>1074.3359999999998</v>
      </c>
      <c r="U204" t="s">
        <v>7</v>
      </c>
      <c r="V204" s="21"/>
      <c r="X204" s="21"/>
      <c r="Y204" t="s">
        <v>7</v>
      </c>
      <c r="AG204" s="19">
        <f t="shared" si="6"/>
        <v>3509.7279999999996</v>
      </c>
      <c r="AH204" s="19">
        <f t="shared" si="7"/>
        <v>3509.7279999999996</v>
      </c>
    </row>
    <row r="205" spans="1:34" x14ac:dyDescent="0.35">
      <c r="A205" t="s">
        <v>3862</v>
      </c>
      <c r="B205" s="15">
        <v>41249</v>
      </c>
      <c r="C205" t="s">
        <v>196</v>
      </c>
      <c r="D205" s="21">
        <v>350</v>
      </c>
      <c r="E205" t="s">
        <v>3427</v>
      </c>
      <c r="F205" s="21">
        <v>92.44</v>
      </c>
      <c r="G205">
        <v>1</v>
      </c>
      <c r="H205" s="21">
        <v>92.44</v>
      </c>
      <c r="I205" t="s">
        <v>7</v>
      </c>
      <c r="J205" s="21"/>
      <c r="L205" s="21"/>
      <c r="M205" t="s">
        <v>7</v>
      </c>
      <c r="N205" s="21"/>
      <c r="P205" s="21"/>
      <c r="Q205" t="s">
        <v>7</v>
      </c>
      <c r="R205" s="21"/>
      <c r="T205" s="21"/>
      <c r="U205" t="s">
        <v>7</v>
      </c>
      <c r="V205" s="21"/>
      <c r="X205" s="21"/>
      <c r="Y205" t="s">
        <v>7</v>
      </c>
      <c r="AG205" s="19">
        <f t="shared" si="6"/>
        <v>92.44</v>
      </c>
      <c r="AH205" s="19">
        <f t="shared" si="7"/>
        <v>442.44</v>
      </c>
    </row>
    <row r="206" spans="1:34" x14ac:dyDescent="0.35">
      <c r="A206" t="s">
        <v>3863</v>
      </c>
      <c r="B206" s="15">
        <v>41249</v>
      </c>
      <c r="C206" t="s">
        <v>282</v>
      </c>
      <c r="D206" s="21">
        <v>350</v>
      </c>
      <c r="E206" t="s">
        <v>3475</v>
      </c>
      <c r="F206" s="21">
        <v>55.859999999999992</v>
      </c>
      <c r="G206">
        <v>1</v>
      </c>
      <c r="H206" s="21">
        <v>55.859999999999992</v>
      </c>
      <c r="I206" t="s">
        <v>7</v>
      </c>
      <c r="J206" s="21"/>
      <c r="L206" s="21"/>
      <c r="M206" t="s">
        <v>7</v>
      </c>
      <c r="N206" s="21"/>
      <c r="P206" s="21"/>
      <c r="Q206" t="s">
        <v>7</v>
      </c>
      <c r="R206" s="21"/>
      <c r="T206" s="21"/>
      <c r="U206" t="s">
        <v>7</v>
      </c>
      <c r="V206" s="21"/>
      <c r="X206" s="21"/>
      <c r="Y206" t="s">
        <v>7</v>
      </c>
      <c r="AG206" s="19">
        <f t="shared" si="6"/>
        <v>55.859999999999992</v>
      </c>
      <c r="AH206" s="19">
        <f t="shared" si="7"/>
        <v>405.86</v>
      </c>
    </row>
    <row r="207" spans="1:34" x14ac:dyDescent="0.35">
      <c r="A207" t="s">
        <v>3864</v>
      </c>
      <c r="B207" s="15">
        <v>41250</v>
      </c>
      <c r="C207" t="s">
        <v>147</v>
      </c>
      <c r="D207" s="21">
        <v>350</v>
      </c>
      <c r="E207" t="s">
        <v>3457</v>
      </c>
      <c r="F207" s="21">
        <v>211.03639999999999</v>
      </c>
      <c r="G207">
        <v>5</v>
      </c>
      <c r="H207" s="21">
        <v>1055.182</v>
      </c>
      <c r="I207" t="s">
        <v>3562</v>
      </c>
      <c r="J207" s="21">
        <v>179.33999999999997</v>
      </c>
      <c r="K207">
        <v>4</v>
      </c>
      <c r="L207" s="21">
        <v>717.3599999999999</v>
      </c>
      <c r="M207" t="s">
        <v>3556</v>
      </c>
      <c r="N207" s="21">
        <v>217.83999999999997</v>
      </c>
      <c r="O207">
        <v>4</v>
      </c>
      <c r="P207" s="21">
        <v>871.3599999999999</v>
      </c>
      <c r="Q207" t="s">
        <v>7</v>
      </c>
      <c r="R207" s="21"/>
      <c r="T207" s="21"/>
      <c r="U207" t="s">
        <v>7</v>
      </c>
      <c r="V207" s="21"/>
      <c r="X207" s="21"/>
      <c r="Y207" t="s">
        <v>7</v>
      </c>
      <c r="AG207" s="19">
        <f t="shared" si="6"/>
        <v>2643.902</v>
      </c>
      <c r="AH207" s="19">
        <f t="shared" si="7"/>
        <v>2993.902</v>
      </c>
    </row>
    <row r="208" spans="1:34" x14ac:dyDescent="0.35">
      <c r="A208" t="s">
        <v>3865</v>
      </c>
      <c r="B208" s="15">
        <v>41254</v>
      </c>
      <c r="C208" t="s">
        <v>105</v>
      </c>
      <c r="D208" s="21">
        <v>350</v>
      </c>
      <c r="E208" t="s">
        <v>3406</v>
      </c>
      <c r="F208" s="21">
        <v>322.97999999999996</v>
      </c>
      <c r="G208">
        <v>4</v>
      </c>
      <c r="H208" s="21">
        <v>1291.9199999999998</v>
      </c>
      <c r="I208" t="s">
        <v>3509</v>
      </c>
      <c r="J208" s="21">
        <v>218.79999999999998</v>
      </c>
      <c r="K208">
        <v>4</v>
      </c>
      <c r="L208" s="21">
        <v>875.19999999999993</v>
      </c>
      <c r="M208" t="s">
        <v>3514</v>
      </c>
      <c r="N208" s="21">
        <v>319.29999999999995</v>
      </c>
      <c r="O208">
        <v>5</v>
      </c>
      <c r="P208" s="21">
        <v>1596.4999999999998</v>
      </c>
      <c r="Q208" t="s">
        <v>7</v>
      </c>
      <c r="R208" s="21"/>
      <c r="T208" s="21"/>
      <c r="U208" t="s">
        <v>7</v>
      </c>
      <c r="V208" s="21"/>
      <c r="X208" s="21"/>
      <c r="Y208" t="s">
        <v>7</v>
      </c>
      <c r="AG208" s="19">
        <f t="shared" si="6"/>
        <v>3763.62</v>
      </c>
      <c r="AH208" s="19">
        <f t="shared" si="7"/>
        <v>4113.62</v>
      </c>
    </row>
    <row r="209" spans="1:34" x14ac:dyDescent="0.35">
      <c r="A209" t="s">
        <v>3866</v>
      </c>
      <c r="B209" s="15">
        <v>41258</v>
      </c>
      <c r="C209" t="s">
        <v>288</v>
      </c>
      <c r="D209" s="21" t="s">
        <v>7</v>
      </c>
      <c r="E209" t="s">
        <v>3366</v>
      </c>
      <c r="F209" s="21">
        <v>191.61999999999998</v>
      </c>
      <c r="G209">
        <v>4</v>
      </c>
      <c r="H209" s="21">
        <v>766.4799999999999</v>
      </c>
      <c r="I209" t="s">
        <v>7</v>
      </c>
      <c r="J209" s="21"/>
      <c r="L209" s="21"/>
      <c r="M209" t="s">
        <v>7</v>
      </c>
      <c r="N209" s="21"/>
      <c r="P209" s="21"/>
      <c r="Q209" t="s">
        <v>7</v>
      </c>
      <c r="R209" s="21"/>
      <c r="T209" s="21"/>
      <c r="U209" t="s">
        <v>7</v>
      </c>
      <c r="V209" s="21"/>
      <c r="X209" s="21"/>
      <c r="Y209" t="s">
        <v>7</v>
      </c>
      <c r="AG209" s="19">
        <f t="shared" si="6"/>
        <v>766.4799999999999</v>
      </c>
      <c r="AH209" s="19">
        <f t="shared" si="7"/>
        <v>766.4799999999999</v>
      </c>
    </row>
    <row r="210" spans="1:34" x14ac:dyDescent="0.35">
      <c r="A210" t="s">
        <v>3867</v>
      </c>
      <c r="B210" s="15">
        <v>41262</v>
      </c>
      <c r="C210" t="s">
        <v>262</v>
      </c>
      <c r="D210" s="21">
        <v>350</v>
      </c>
      <c r="E210" t="s">
        <v>3580</v>
      </c>
      <c r="F210" s="21">
        <v>256.60000000000002</v>
      </c>
      <c r="G210">
        <v>1</v>
      </c>
      <c r="H210" s="21">
        <v>256.60000000000002</v>
      </c>
      <c r="I210" t="s">
        <v>3367</v>
      </c>
      <c r="J210" s="21">
        <v>204.64339999999999</v>
      </c>
      <c r="K210">
        <v>1</v>
      </c>
      <c r="L210" s="21">
        <v>204.64339999999999</v>
      </c>
      <c r="M210" t="s">
        <v>3413</v>
      </c>
      <c r="N210" s="21">
        <v>174.78</v>
      </c>
      <c r="O210">
        <v>4</v>
      </c>
      <c r="P210" s="21">
        <v>699.12</v>
      </c>
      <c r="Q210" t="s">
        <v>7</v>
      </c>
      <c r="R210" s="21"/>
      <c r="T210" s="21"/>
      <c r="U210" t="s">
        <v>7</v>
      </c>
      <c r="V210" s="21"/>
      <c r="X210" s="21"/>
      <c r="Y210" t="s">
        <v>7</v>
      </c>
      <c r="AG210" s="19">
        <f t="shared" si="6"/>
        <v>1160.3634</v>
      </c>
      <c r="AH210" s="19">
        <f t="shared" si="7"/>
        <v>1510.3634</v>
      </c>
    </row>
    <row r="211" spans="1:34" x14ac:dyDescent="0.35">
      <c r="A211" t="s">
        <v>3868</v>
      </c>
      <c r="B211" s="15">
        <v>41263</v>
      </c>
      <c r="C211" t="s">
        <v>228</v>
      </c>
      <c r="D211" s="21" t="s">
        <v>7</v>
      </c>
      <c r="E211" t="s">
        <v>3559</v>
      </c>
      <c r="F211" s="21">
        <v>246.85999999999999</v>
      </c>
      <c r="G211">
        <v>3</v>
      </c>
      <c r="H211" s="21">
        <v>740.57999999999993</v>
      </c>
      <c r="I211" t="s">
        <v>3425</v>
      </c>
      <c r="J211" s="21">
        <v>195.04</v>
      </c>
      <c r="K211">
        <v>1</v>
      </c>
      <c r="L211" s="21">
        <v>195.04</v>
      </c>
      <c r="M211" t="s">
        <v>7</v>
      </c>
      <c r="N211" s="21"/>
      <c r="P211" s="21"/>
      <c r="Q211" t="s">
        <v>7</v>
      </c>
      <c r="R211" s="21"/>
      <c r="T211" s="21"/>
      <c r="U211" t="s">
        <v>7</v>
      </c>
      <c r="V211" s="21"/>
      <c r="X211" s="21"/>
      <c r="Y211" t="s">
        <v>7</v>
      </c>
      <c r="AG211" s="19">
        <f t="shared" si="6"/>
        <v>935.61999999999989</v>
      </c>
      <c r="AH211" s="19">
        <f t="shared" si="7"/>
        <v>935.61999999999989</v>
      </c>
    </row>
    <row r="212" spans="1:34" x14ac:dyDescent="0.35">
      <c r="A212" t="s">
        <v>3869</v>
      </c>
      <c r="B212" s="15">
        <v>41271</v>
      </c>
      <c r="C212" t="s">
        <v>422</v>
      </c>
      <c r="D212" s="21">
        <v>350</v>
      </c>
      <c r="E212" t="s">
        <v>3460</v>
      </c>
      <c r="F212" s="21">
        <v>148.12</v>
      </c>
      <c r="G212">
        <v>1</v>
      </c>
      <c r="H212" s="21">
        <v>148.12</v>
      </c>
      <c r="I212" t="s">
        <v>7</v>
      </c>
      <c r="J212" s="21"/>
      <c r="L212" s="21"/>
      <c r="M212" t="s">
        <v>7</v>
      </c>
      <c r="N212" s="21"/>
      <c r="P212" s="21"/>
      <c r="Q212" t="s">
        <v>7</v>
      </c>
      <c r="R212" s="21"/>
      <c r="T212" s="21"/>
      <c r="U212" t="s">
        <v>7</v>
      </c>
      <c r="V212" s="21"/>
      <c r="X212" s="21"/>
      <c r="Y212" t="s">
        <v>7</v>
      </c>
      <c r="AG212" s="19">
        <f t="shared" si="6"/>
        <v>148.12</v>
      </c>
      <c r="AH212" s="19">
        <f t="shared" si="7"/>
        <v>498.12</v>
      </c>
    </row>
    <row r="213" spans="1:34" x14ac:dyDescent="0.35">
      <c r="A213" t="s">
        <v>3870</v>
      </c>
      <c r="B213" s="15">
        <v>41271</v>
      </c>
      <c r="C213" t="s">
        <v>196</v>
      </c>
      <c r="D213" s="21" t="s">
        <v>7</v>
      </c>
      <c r="E213" t="s">
        <v>3422</v>
      </c>
      <c r="F213" s="21">
        <v>192.14439999999996</v>
      </c>
      <c r="G213">
        <v>1</v>
      </c>
      <c r="H213" s="21">
        <v>192.14439999999996</v>
      </c>
      <c r="I213" t="s">
        <v>3580</v>
      </c>
      <c r="J213" s="21">
        <v>256.60000000000002</v>
      </c>
      <c r="K213">
        <v>3</v>
      </c>
      <c r="L213" s="21">
        <v>769.80000000000007</v>
      </c>
      <c r="M213" t="s">
        <v>7</v>
      </c>
      <c r="N213" s="21"/>
      <c r="P213" s="21"/>
      <c r="Q213" t="s">
        <v>7</v>
      </c>
      <c r="R213" s="21"/>
      <c r="T213" s="21"/>
      <c r="U213" t="s">
        <v>7</v>
      </c>
      <c r="V213" s="21"/>
      <c r="X213" s="21"/>
      <c r="Y213" t="s">
        <v>7</v>
      </c>
      <c r="AG213" s="19">
        <f t="shared" si="6"/>
        <v>961.94440000000009</v>
      </c>
      <c r="AH213" s="19">
        <f t="shared" si="7"/>
        <v>961.94440000000009</v>
      </c>
    </row>
    <row r="214" spans="1:34" x14ac:dyDescent="0.35">
      <c r="A214" t="s">
        <v>3871</v>
      </c>
      <c r="B214" s="15">
        <v>41275</v>
      </c>
      <c r="C214" t="s">
        <v>50</v>
      </c>
      <c r="D214" s="21" t="s">
        <v>7</v>
      </c>
      <c r="E214" t="s">
        <v>3474</v>
      </c>
      <c r="F214" s="21">
        <v>181.35999999999999</v>
      </c>
      <c r="G214">
        <v>5</v>
      </c>
      <c r="H214" s="21">
        <v>906.8</v>
      </c>
      <c r="I214" t="s">
        <v>7</v>
      </c>
      <c r="J214" s="21"/>
      <c r="L214" s="21"/>
      <c r="M214" t="s">
        <v>7</v>
      </c>
      <c r="N214" s="21"/>
      <c r="P214" s="21"/>
      <c r="Q214" t="s">
        <v>7</v>
      </c>
      <c r="R214" s="21"/>
      <c r="T214" s="21"/>
      <c r="U214" t="s">
        <v>7</v>
      </c>
      <c r="V214" s="21"/>
      <c r="X214" s="21"/>
      <c r="Y214" t="s">
        <v>7</v>
      </c>
      <c r="AG214" s="19">
        <f t="shared" si="6"/>
        <v>906.8</v>
      </c>
      <c r="AH214" s="19">
        <f t="shared" si="7"/>
        <v>906.8</v>
      </c>
    </row>
    <row r="215" spans="1:34" x14ac:dyDescent="0.35">
      <c r="A215" t="s">
        <v>3872</v>
      </c>
      <c r="B215" s="15">
        <v>41275</v>
      </c>
      <c r="C215" t="s">
        <v>379</v>
      </c>
      <c r="D215" s="21" t="s">
        <v>7</v>
      </c>
      <c r="E215" t="s">
        <v>3563</v>
      </c>
      <c r="F215" s="21">
        <v>273.95999999999998</v>
      </c>
      <c r="G215">
        <v>1</v>
      </c>
      <c r="H215" s="21">
        <v>273.95999999999998</v>
      </c>
      <c r="I215" t="s">
        <v>3453</v>
      </c>
      <c r="J215" s="21">
        <v>301.06</v>
      </c>
      <c r="K215">
        <v>1</v>
      </c>
      <c r="L215" s="21">
        <v>301.06</v>
      </c>
      <c r="M215" t="s">
        <v>7</v>
      </c>
      <c r="N215" s="21"/>
      <c r="P215" s="21"/>
      <c r="Q215" t="s">
        <v>7</v>
      </c>
      <c r="R215" s="21"/>
      <c r="T215" s="21"/>
      <c r="U215" t="s">
        <v>7</v>
      </c>
      <c r="V215" s="21"/>
      <c r="X215" s="21"/>
      <c r="Y215" t="s">
        <v>7</v>
      </c>
      <c r="AG215" s="19">
        <f t="shared" si="6"/>
        <v>575.02</v>
      </c>
      <c r="AH215" s="19">
        <f t="shared" si="7"/>
        <v>575.02</v>
      </c>
    </row>
    <row r="216" spans="1:34" x14ac:dyDescent="0.35">
      <c r="A216" t="s">
        <v>3873</v>
      </c>
      <c r="B216" s="15">
        <v>41275</v>
      </c>
      <c r="C216" t="s">
        <v>354</v>
      </c>
      <c r="D216" s="21">
        <v>380</v>
      </c>
      <c r="E216" t="s">
        <v>3412</v>
      </c>
      <c r="F216" s="21">
        <v>223.61999999999998</v>
      </c>
      <c r="G216">
        <v>4</v>
      </c>
      <c r="H216" s="21">
        <v>894.4799999999999</v>
      </c>
      <c r="I216" t="s">
        <v>7</v>
      </c>
      <c r="J216" s="21"/>
      <c r="L216" s="21"/>
      <c r="M216" t="s">
        <v>7</v>
      </c>
      <c r="N216" s="21"/>
      <c r="P216" s="21"/>
      <c r="Q216" t="s">
        <v>7</v>
      </c>
      <c r="R216" s="21"/>
      <c r="T216" s="21"/>
      <c r="U216" t="s">
        <v>7</v>
      </c>
      <c r="V216" s="21"/>
      <c r="X216" s="21"/>
      <c r="Y216" t="s">
        <v>7</v>
      </c>
      <c r="AG216" s="19">
        <f t="shared" si="6"/>
        <v>894.4799999999999</v>
      </c>
      <c r="AH216" s="19">
        <f t="shared" si="7"/>
        <v>1274.48</v>
      </c>
    </row>
    <row r="217" spans="1:34" x14ac:dyDescent="0.35">
      <c r="A217" t="s">
        <v>3874</v>
      </c>
      <c r="B217" s="15">
        <v>41277</v>
      </c>
      <c r="C217" t="s">
        <v>79</v>
      </c>
      <c r="D217" s="21">
        <v>380</v>
      </c>
      <c r="E217" t="s">
        <v>3397</v>
      </c>
      <c r="F217" s="21">
        <v>241.6</v>
      </c>
      <c r="G217">
        <v>5</v>
      </c>
      <c r="H217" s="21">
        <v>1208</v>
      </c>
      <c r="I217" t="s">
        <v>7</v>
      </c>
      <c r="J217" s="21"/>
      <c r="L217" s="21"/>
      <c r="M217" t="s">
        <v>7</v>
      </c>
      <c r="N217" s="21"/>
      <c r="P217" s="21"/>
      <c r="Q217" t="s">
        <v>7</v>
      </c>
      <c r="R217" s="21"/>
      <c r="T217" s="21"/>
      <c r="U217" t="s">
        <v>7</v>
      </c>
      <c r="V217" s="21"/>
      <c r="X217" s="21"/>
      <c r="Y217" t="s">
        <v>7</v>
      </c>
      <c r="AG217" s="19">
        <f t="shared" si="6"/>
        <v>1208</v>
      </c>
      <c r="AH217" s="19">
        <f t="shared" si="7"/>
        <v>1588</v>
      </c>
    </row>
    <row r="218" spans="1:34" x14ac:dyDescent="0.35">
      <c r="A218" t="s">
        <v>3875</v>
      </c>
      <c r="B218" s="15">
        <v>41278</v>
      </c>
      <c r="C218" t="s">
        <v>381</v>
      </c>
      <c r="D218" s="21" t="s">
        <v>7</v>
      </c>
      <c r="E218" t="s">
        <v>3376</v>
      </c>
      <c r="F218" s="21">
        <v>262.38</v>
      </c>
      <c r="G218">
        <v>3</v>
      </c>
      <c r="H218" s="21">
        <v>787.14</v>
      </c>
      <c r="I218" t="s">
        <v>7</v>
      </c>
      <c r="J218" s="21"/>
      <c r="L218" s="21"/>
      <c r="M218" t="s">
        <v>7</v>
      </c>
      <c r="N218" s="21"/>
      <c r="P218" s="21"/>
      <c r="Q218" t="s">
        <v>7</v>
      </c>
      <c r="R218" s="21"/>
      <c r="T218" s="21"/>
      <c r="U218" t="s">
        <v>7</v>
      </c>
      <c r="V218" s="21"/>
      <c r="X218" s="21"/>
      <c r="Y218" t="s">
        <v>7</v>
      </c>
      <c r="AG218" s="19">
        <f t="shared" si="6"/>
        <v>787.14</v>
      </c>
      <c r="AH218" s="19">
        <f t="shared" si="7"/>
        <v>787.14</v>
      </c>
    </row>
    <row r="219" spans="1:34" x14ac:dyDescent="0.35">
      <c r="A219" t="s">
        <v>3876</v>
      </c>
      <c r="B219" s="15">
        <v>41278</v>
      </c>
      <c r="C219" t="s">
        <v>364</v>
      </c>
      <c r="D219" s="21">
        <v>380</v>
      </c>
      <c r="E219" t="s">
        <v>3381</v>
      </c>
      <c r="F219" s="21">
        <v>223.73619999999997</v>
      </c>
      <c r="G219">
        <v>2</v>
      </c>
      <c r="H219" s="21">
        <v>447.47239999999994</v>
      </c>
      <c r="I219" t="s">
        <v>3463</v>
      </c>
      <c r="J219" s="21">
        <v>148.12</v>
      </c>
      <c r="K219">
        <v>3</v>
      </c>
      <c r="L219" s="21">
        <v>444.36</v>
      </c>
      <c r="M219" t="s">
        <v>7</v>
      </c>
      <c r="N219" s="21"/>
      <c r="P219" s="21"/>
      <c r="Q219" t="s">
        <v>7</v>
      </c>
      <c r="R219" s="21"/>
      <c r="T219" s="21"/>
      <c r="U219" t="s">
        <v>7</v>
      </c>
      <c r="V219" s="21"/>
      <c r="X219" s="21"/>
      <c r="Y219" t="s">
        <v>7</v>
      </c>
      <c r="AG219" s="19">
        <f t="shared" si="6"/>
        <v>891.83240000000001</v>
      </c>
      <c r="AH219" s="19">
        <f t="shared" si="7"/>
        <v>1271.8324</v>
      </c>
    </row>
    <row r="220" spans="1:34" x14ac:dyDescent="0.35">
      <c r="A220" t="s">
        <v>3877</v>
      </c>
      <c r="B220" s="15">
        <v>41279</v>
      </c>
      <c r="C220" t="s">
        <v>406</v>
      </c>
      <c r="D220" s="21">
        <v>380</v>
      </c>
      <c r="E220" t="s">
        <v>3554</v>
      </c>
      <c r="F220" s="21">
        <v>218.35999999999999</v>
      </c>
      <c r="G220">
        <v>1</v>
      </c>
      <c r="H220" s="21">
        <v>218.35999999999999</v>
      </c>
      <c r="I220" t="s">
        <v>3434</v>
      </c>
      <c r="J220" s="21">
        <v>214.42</v>
      </c>
      <c r="K220">
        <v>3</v>
      </c>
      <c r="L220" s="21">
        <v>643.26</v>
      </c>
      <c r="M220" t="s">
        <v>7</v>
      </c>
      <c r="N220" s="21"/>
      <c r="P220" s="21"/>
      <c r="Q220" t="s">
        <v>7</v>
      </c>
      <c r="R220" s="21"/>
      <c r="T220" s="21"/>
      <c r="U220" t="s">
        <v>7</v>
      </c>
      <c r="V220" s="21"/>
      <c r="X220" s="21"/>
      <c r="Y220" t="s">
        <v>7</v>
      </c>
      <c r="AG220" s="19">
        <f t="shared" si="6"/>
        <v>861.62</v>
      </c>
      <c r="AH220" s="19">
        <f t="shared" si="7"/>
        <v>1241.6199999999999</v>
      </c>
    </row>
    <row r="221" spans="1:34" x14ac:dyDescent="0.35">
      <c r="A221" t="s">
        <v>3878</v>
      </c>
      <c r="B221" s="15">
        <v>41279</v>
      </c>
      <c r="C221" t="s">
        <v>445</v>
      </c>
      <c r="D221" s="21">
        <v>380</v>
      </c>
      <c r="E221" t="s">
        <v>3521</v>
      </c>
      <c r="F221" s="21">
        <v>234.05999999999997</v>
      </c>
      <c r="G221">
        <v>4</v>
      </c>
      <c r="H221" s="21">
        <v>936.2399999999999</v>
      </c>
      <c r="I221" t="s">
        <v>3476</v>
      </c>
      <c r="J221" s="21">
        <v>2689.2999999999997</v>
      </c>
      <c r="K221">
        <v>3</v>
      </c>
      <c r="L221" s="21">
        <v>8067.9</v>
      </c>
      <c r="M221" t="s">
        <v>3503</v>
      </c>
      <c r="N221" s="21">
        <v>146.01999999999998</v>
      </c>
      <c r="O221">
        <v>4</v>
      </c>
      <c r="P221" s="21">
        <v>584.07999999999993</v>
      </c>
      <c r="Q221" t="s">
        <v>7</v>
      </c>
      <c r="R221" s="21"/>
      <c r="T221" s="21"/>
      <c r="U221" t="s">
        <v>7</v>
      </c>
      <c r="V221" s="21"/>
      <c r="X221" s="21"/>
      <c r="Y221" t="s">
        <v>7</v>
      </c>
      <c r="AG221" s="19">
        <f t="shared" si="6"/>
        <v>9588.2199999999993</v>
      </c>
      <c r="AH221" s="19">
        <f t="shared" si="7"/>
        <v>9968.2199999999993</v>
      </c>
    </row>
    <row r="222" spans="1:34" x14ac:dyDescent="0.35">
      <c r="A222" t="s">
        <v>3879</v>
      </c>
      <c r="B222" s="15">
        <v>41280</v>
      </c>
      <c r="C222" t="s">
        <v>256</v>
      </c>
      <c r="D222" s="21">
        <v>380</v>
      </c>
      <c r="E222" t="s">
        <v>3447</v>
      </c>
      <c r="F222" s="21">
        <v>237.73999999999998</v>
      </c>
      <c r="G222">
        <v>1</v>
      </c>
      <c r="H222" s="21">
        <v>237.73999999999998</v>
      </c>
      <c r="I222" t="s">
        <v>3382</v>
      </c>
      <c r="J222" s="21">
        <v>139.18</v>
      </c>
      <c r="K222">
        <v>2</v>
      </c>
      <c r="L222" s="21">
        <v>278.36</v>
      </c>
      <c r="M222" t="s">
        <v>3415</v>
      </c>
      <c r="N222" s="21">
        <v>126.7084</v>
      </c>
      <c r="O222">
        <v>1</v>
      </c>
      <c r="P222" s="21">
        <v>126.7084</v>
      </c>
      <c r="Q222" t="s">
        <v>7</v>
      </c>
      <c r="R222" s="21"/>
      <c r="T222" s="21"/>
      <c r="U222" t="s">
        <v>7</v>
      </c>
      <c r="V222" s="21"/>
      <c r="X222" s="21"/>
      <c r="Y222" t="s">
        <v>7</v>
      </c>
      <c r="AG222" s="19">
        <f t="shared" si="6"/>
        <v>642.80840000000001</v>
      </c>
      <c r="AH222" s="19">
        <f t="shared" si="7"/>
        <v>1022.8084</v>
      </c>
    </row>
    <row r="223" spans="1:34" x14ac:dyDescent="0.35">
      <c r="A223" t="s">
        <v>3880</v>
      </c>
      <c r="B223" s="15">
        <v>41283</v>
      </c>
      <c r="C223" t="s">
        <v>373</v>
      </c>
      <c r="D223" s="21">
        <v>380</v>
      </c>
      <c r="E223" t="s">
        <v>3429</v>
      </c>
      <c r="F223" s="21">
        <v>115.24</v>
      </c>
      <c r="G223">
        <v>5</v>
      </c>
      <c r="H223" s="21">
        <v>576.19999999999993</v>
      </c>
      <c r="I223" t="s">
        <v>3410</v>
      </c>
      <c r="J223" s="21">
        <v>210.99999999999997</v>
      </c>
      <c r="K223">
        <v>2</v>
      </c>
      <c r="L223" s="21">
        <v>421.99999999999994</v>
      </c>
      <c r="M223" t="s">
        <v>3421</v>
      </c>
      <c r="N223" s="21">
        <v>148.74459999999999</v>
      </c>
      <c r="O223">
        <v>2</v>
      </c>
      <c r="P223" s="21">
        <v>297.48919999999998</v>
      </c>
      <c r="Q223" t="s">
        <v>7</v>
      </c>
      <c r="R223" s="21"/>
      <c r="T223" s="21"/>
      <c r="U223" t="s">
        <v>7</v>
      </c>
      <c r="V223" s="21"/>
      <c r="X223" s="21"/>
      <c r="Y223" t="s">
        <v>7</v>
      </c>
      <c r="AG223" s="19">
        <f t="shared" si="6"/>
        <v>1295.6891999999998</v>
      </c>
      <c r="AH223" s="19">
        <f t="shared" si="7"/>
        <v>1675.6891999999998</v>
      </c>
    </row>
    <row r="224" spans="1:34" x14ac:dyDescent="0.35">
      <c r="A224" t="s">
        <v>3881</v>
      </c>
      <c r="B224" s="15">
        <v>41283</v>
      </c>
      <c r="C224" t="s">
        <v>87</v>
      </c>
      <c r="D224" s="21" t="s">
        <v>7</v>
      </c>
      <c r="E224" t="s">
        <v>3587</v>
      </c>
      <c r="F224" s="21">
        <v>327.79999999999995</v>
      </c>
      <c r="G224">
        <v>4</v>
      </c>
      <c r="H224" s="21">
        <v>1311.1999999999998</v>
      </c>
      <c r="I224" t="s">
        <v>3524</v>
      </c>
      <c r="J224" s="21">
        <v>201.88</v>
      </c>
      <c r="K224">
        <v>5</v>
      </c>
      <c r="L224" s="21">
        <v>1009.4</v>
      </c>
      <c r="M224" t="s">
        <v>3557</v>
      </c>
      <c r="N224" s="21">
        <v>222.29999999999998</v>
      </c>
      <c r="O224">
        <v>3</v>
      </c>
      <c r="P224" s="21">
        <v>666.9</v>
      </c>
      <c r="Q224" t="s">
        <v>7</v>
      </c>
      <c r="R224" s="21"/>
      <c r="T224" s="21"/>
      <c r="U224" t="s">
        <v>7</v>
      </c>
      <c r="V224" s="21"/>
      <c r="X224" s="21"/>
      <c r="Y224" t="s">
        <v>7</v>
      </c>
      <c r="AG224" s="19">
        <f t="shared" si="6"/>
        <v>2987.5</v>
      </c>
      <c r="AH224" s="19">
        <f t="shared" si="7"/>
        <v>2987.5</v>
      </c>
    </row>
    <row r="225" spans="1:34" x14ac:dyDescent="0.35">
      <c r="A225" t="s">
        <v>3882</v>
      </c>
      <c r="B225" s="15">
        <v>41284</v>
      </c>
      <c r="C225" t="s">
        <v>325</v>
      </c>
      <c r="D225" s="21" t="s">
        <v>7</v>
      </c>
      <c r="E225" t="s">
        <v>3537</v>
      </c>
      <c r="F225" s="21">
        <v>295.36</v>
      </c>
      <c r="G225">
        <v>1</v>
      </c>
      <c r="H225" s="21">
        <v>295.36</v>
      </c>
      <c r="I225" t="s">
        <v>3410</v>
      </c>
      <c r="J225" s="21">
        <v>210.99999999999997</v>
      </c>
      <c r="K225">
        <v>2</v>
      </c>
      <c r="L225" s="21">
        <v>421.99999999999994</v>
      </c>
      <c r="M225" t="s">
        <v>7</v>
      </c>
      <c r="N225" s="21"/>
      <c r="P225" s="21"/>
      <c r="Q225" t="s">
        <v>7</v>
      </c>
      <c r="R225" s="21"/>
      <c r="T225" s="21"/>
      <c r="U225" t="s">
        <v>7</v>
      </c>
      <c r="V225" s="21"/>
      <c r="X225" s="21"/>
      <c r="Y225" t="s">
        <v>7</v>
      </c>
      <c r="AG225" s="19">
        <f t="shared" si="6"/>
        <v>717.3599999999999</v>
      </c>
      <c r="AH225" s="19">
        <f t="shared" si="7"/>
        <v>717.3599999999999</v>
      </c>
    </row>
    <row r="226" spans="1:34" x14ac:dyDescent="0.35">
      <c r="A226" t="s">
        <v>3883</v>
      </c>
      <c r="B226" s="15">
        <v>41285</v>
      </c>
      <c r="C226" t="s">
        <v>331</v>
      </c>
      <c r="D226" s="21">
        <v>380</v>
      </c>
      <c r="E226" t="s">
        <v>3485</v>
      </c>
      <c r="F226" s="21">
        <v>241.15999999999997</v>
      </c>
      <c r="G226">
        <v>3</v>
      </c>
      <c r="H226" s="21">
        <v>723.4799999999999</v>
      </c>
      <c r="I226" t="s">
        <v>3570</v>
      </c>
      <c r="J226" s="21">
        <v>267.82</v>
      </c>
      <c r="K226">
        <v>1</v>
      </c>
      <c r="L226" s="21">
        <v>267.82</v>
      </c>
      <c r="M226" t="s">
        <v>7</v>
      </c>
      <c r="N226" s="21"/>
      <c r="P226" s="21"/>
      <c r="Q226" t="s">
        <v>7</v>
      </c>
      <c r="R226" s="21"/>
      <c r="T226" s="21"/>
      <c r="U226" t="s">
        <v>7</v>
      </c>
      <c r="V226" s="21"/>
      <c r="X226" s="21"/>
      <c r="Y226" t="s">
        <v>7</v>
      </c>
      <c r="AG226" s="19">
        <f t="shared" si="6"/>
        <v>991.3</v>
      </c>
      <c r="AH226" s="19">
        <f t="shared" si="7"/>
        <v>1371.3</v>
      </c>
    </row>
    <row r="227" spans="1:34" x14ac:dyDescent="0.35">
      <c r="A227" t="s">
        <v>3884</v>
      </c>
      <c r="B227" s="15">
        <v>41285</v>
      </c>
      <c r="C227" t="s">
        <v>228</v>
      </c>
      <c r="D227" s="21">
        <v>380</v>
      </c>
      <c r="E227" t="s">
        <v>3387</v>
      </c>
      <c r="F227" s="21">
        <v>563.26</v>
      </c>
      <c r="G227">
        <v>3</v>
      </c>
      <c r="H227" s="21">
        <v>1689.78</v>
      </c>
      <c r="I227" t="s">
        <v>3516</v>
      </c>
      <c r="J227" s="21">
        <v>206.44</v>
      </c>
      <c r="K227">
        <v>2</v>
      </c>
      <c r="L227" s="21">
        <v>412.88</v>
      </c>
      <c r="M227" t="s">
        <v>7</v>
      </c>
      <c r="N227" s="21"/>
      <c r="P227" s="21"/>
      <c r="Q227" t="s">
        <v>7</v>
      </c>
      <c r="R227" s="21"/>
      <c r="T227" s="21"/>
      <c r="U227" t="s">
        <v>7</v>
      </c>
      <c r="V227" s="21"/>
      <c r="X227" s="21"/>
      <c r="Y227" t="s">
        <v>7</v>
      </c>
      <c r="AG227" s="19">
        <f t="shared" si="6"/>
        <v>2102.66</v>
      </c>
      <c r="AH227" s="19">
        <f t="shared" si="7"/>
        <v>2482.66</v>
      </c>
    </row>
    <row r="228" spans="1:34" x14ac:dyDescent="0.35">
      <c r="A228" t="s">
        <v>3885</v>
      </c>
      <c r="B228" s="15">
        <v>41287</v>
      </c>
      <c r="C228" t="s">
        <v>285</v>
      </c>
      <c r="D228" s="21" t="s">
        <v>7</v>
      </c>
      <c r="E228" t="s">
        <v>3377</v>
      </c>
      <c r="F228" s="21">
        <v>106.19999999999999</v>
      </c>
      <c r="G228">
        <v>5</v>
      </c>
      <c r="H228" s="21">
        <v>531</v>
      </c>
      <c r="I228" t="s">
        <v>3499</v>
      </c>
      <c r="J228" s="21">
        <v>132.6</v>
      </c>
      <c r="K228">
        <v>2</v>
      </c>
      <c r="L228" s="21">
        <v>265.2</v>
      </c>
      <c r="M228" t="s">
        <v>7</v>
      </c>
      <c r="N228" s="21"/>
      <c r="P228" s="21"/>
      <c r="Q228" t="s">
        <v>7</v>
      </c>
      <c r="R228" s="21"/>
      <c r="T228" s="21"/>
      <c r="U228" t="s">
        <v>7</v>
      </c>
      <c r="V228" s="21"/>
      <c r="X228" s="21"/>
      <c r="Y228" t="s">
        <v>7</v>
      </c>
      <c r="AG228" s="19">
        <f t="shared" si="6"/>
        <v>796.2</v>
      </c>
      <c r="AH228" s="19">
        <f t="shared" si="7"/>
        <v>796.2</v>
      </c>
    </row>
    <row r="229" spans="1:34" x14ac:dyDescent="0.35">
      <c r="A229" t="s">
        <v>3886</v>
      </c>
      <c r="B229" s="15">
        <v>41288</v>
      </c>
      <c r="C229" t="s">
        <v>229</v>
      </c>
      <c r="D229" s="21" t="s">
        <v>7</v>
      </c>
      <c r="E229" t="s">
        <v>3415</v>
      </c>
      <c r="F229" s="21">
        <v>126.7084</v>
      </c>
      <c r="G229">
        <v>1</v>
      </c>
      <c r="H229" s="21">
        <v>126.7084</v>
      </c>
      <c r="I229" t="s">
        <v>3419</v>
      </c>
      <c r="J229" s="21">
        <v>115.8784</v>
      </c>
      <c r="K229">
        <v>3</v>
      </c>
      <c r="L229" s="21">
        <v>347.6352</v>
      </c>
      <c r="M229" t="s">
        <v>7</v>
      </c>
      <c r="N229" s="21"/>
      <c r="P229" s="21"/>
      <c r="Q229" t="s">
        <v>7</v>
      </c>
      <c r="R229" s="21"/>
      <c r="T229" s="21"/>
      <c r="U229" t="s">
        <v>7</v>
      </c>
      <c r="V229" s="21"/>
      <c r="X229" s="21"/>
      <c r="Y229" t="s">
        <v>7</v>
      </c>
      <c r="AG229" s="19">
        <f t="shared" si="6"/>
        <v>474.34359999999998</v>
      </c>
      <c r="AH229" s="19">
        <f t="shared" si="7"/>
        <v>474.34359999999998</v>
      </c>
    </row>
    <row r="230" spans="1:34" x14ac:dyDescent="0.35">
      <c r="A230" t="s">
        <v>3887</v>
      </c>
      <c r="B230" s="15">
        <v>41288</v>
      </c>
      <c r="C230" t="s">
        <v>254</v>
      </c>
      <c r="D230" s="21" t="s">
        <v>7</v>
      </c>
      <c r="E230" t="s">
        <v>3527</v>
      </c>
      <c r="F230" s="21">
        <v>128.91999999999999</v>
      </c>
      <c r="G230">
        <v>3</v>
      </c>
      <c r="H230" s="21">
        <v>386.76</v>
      </c>
      <c r="I230" t="s">
        <v>3369</v>
      </c>
      <c r="J230" s="21">
        <v>215.55999999999997</v>
      </c>
      <c r="K230">
        <v>1</v>
      </c>
      <c r="L230" s="21">
        <v>215.55999999999997</v>
      </c>
      <c r="M230" t="s">
        <v>7</v>
      </c>
      <c r="N230" s="21"/>
      <c r="P230" s="21"/>
      <c r="Q230" t="s">
        <v>7</v>
      </c>
      <c r="R230" s="21"/>
      <c r="T230" s="21"/>
      <c r="U230" t="s">
        <v>7</v>
      </c>
      <c r="V230" s="21"/>
      <c r="X230" s="21"/>
      <c r="Y230" t="s">
        <v>7</v>
      </c>
      <c r="AG230" s="19">
        <f t="shared" si="6"/>
        <v>602.31999999999994</v>
      </c>
      <c r="AH230" s="19">
        <f t="shared" si="7"/>
        <v>602.31999999999994</v>
      </c>
    </row>
    <row r="231" spans="1:34" x14ac:dyDescent="0.35">
      <c r="A231" t="s">
        <v>3888</v>
      </c>
      <c r="B231" s="15">
        <v>41290</v>
      </c>
      <c r="C231" t="s">
        <v>69</v>
      </c>
      <c r="D231" s="21">
        <v>380</v>
      </c>
      <c r="E231" t="s">
        <v>3414</v>
      </c>
      <c r="F231" s="21">
        <v>269.63459999999998</v>
      </c>
      <c r="G231">
        <v>1</v>
      </c>
      <c r="H231" s="21">
        <v>269.63459999999998</v>
      </c>
      <c r="I231" t="s">
        <v>7</v>
      </c>
      <c r="J231" s="21"/>
      <c r="L231" s="21"/>
      <c r="M231" t="s">
        <v>7</v>
      </c>
      <c r="N231" s="21"/>
      <c r="P231" s="21"/>
      <c r="Q231" t="s">
        <v>7</v>
      </c>
      <c r="R231" s="21"/>
      <c r="T231" s="21"/>
      <c r="U231" t="s">
        <v>7</v>
      </c>
      <c r="V231" s="21"/>
      <c r="X231" s="21"/>
      <c r="Y231" t="s">
        <v>7</v>
      </c>
      <c r="AG231" s="19">
        <f t="shared" si="6"/>
        <v>269.63459999999998</v>
      </c>
      <c r="AH231" s="19">
        <f t="shared" si="7"/>
        <v>649.63459999999998</v>
      </c>
    </row>
    <row r="232" spans="1:34" x14ac:dyDescent="0.35">
      <c r="A232" t="s">
        <v>3889</v>
      </c>
      <c r="B232" s="15">
        <v>41294</v>
      </c>
      <c r="C232" t="s">
        <v>389</v>
      </c>
      <c r="D232" s="21">
        <v>380</v>
      </c>
      <c r="E232" t="s">
        <v>3555</v>
      </c>
      <c r="F232" s="21">
        <v>266.93999999999994</v>
      </c>
      <c r="G232">
        <v>3</v>
      </c>
      <c r="H232" s="21">
        <v>800.81999999999982</v>
      </c>
      <c r="I232" t="s">
        <v>7</v>
      </c>
      <c r="J232" s="21"/>
      <c r="L232" s="21"/>
      <c r="M232" t="s">
        <v>7</v>
      </c>
      <c r="N232" s="21"/>
      <c r="P232" s="21"/>
      <c r="Q232" t="s">
        <v>7</v>
      </c>
      <c r="R232" s="21"/>
      <c r="T232" s="21"/>
      <c r="U232" t="s">
        <v>7</v>
      </c>
      <c r="V232" s="21"/>
      <c r="X232" s="21"/>
      <c r="Y232" t="s">
        <v>7</v>
      </c>
      <c r="AG232" s="19">
        <f t="shared" si="6"/>
        <v>800.81999999999982</v>
      </c>
      <c r="AH232" s="19">
        <f t="shared" si="7"/>
        <v>1180.8199999999997</v>
      </c>
    </row>
    <row r="233" spans="1:34" x14ac:dyDescent="0.35">
      <c r="A233" t="s">
        <v>3890</v>
      </c>
      <c r="B233" s="15">
        <v>41295</v>
      </c>
      <c r="C233" t="s">
        <v>368</v>
      </c>
      <c r="D233" s="21" t="s">
        <v>7</v>
      </c>
      <c r="E233" t="s">
        <v>3460</v>
      </c>
      <c r="F233" s="21">
        <v>174.33999999999997</v>
      </c>
      <c r="G233">
        <v>4</v>
      </c>
      <c r="H233" s="21">
        <v>697.3599999999999</v>
      </c>
      <c r="I233" t="s">
        <v>3570</v>
      </c>
      <c r="J233" s="21">
        <v>267.82</v>
      </c>
      <c r="K233">
        <v>4</v>
      </c>
      <c r="L233" s="21">
        <v>1071.28</v>
      </c>
      <c r="M233" t="s">
        <v>7</v>
      </c>
      <c r="N233" s="21"/>
      <c r="P233" s="21"/>
      <c r="Q233" t="s">
        <v>7</v>
      </c>
      <c r="R233" s="21"/>
      <c r="T233" s="21"/>
      <c r="U233" t="s">
        <v>7</v>
      </c>
      <c r="V233" s="21"/>
      <c r="X233" s="21"/>
      <c r="Y233" t="s">
        <v>7</v>
      </c>
      <c r="AG233" s="19">
        <f t="shared" si="6"/>
        <v>1768.6399999999999</v>
      </c>
      <c r="AH233" s="19">
        <f t="shared" si="7"/>
        <v>1768.6399999999999</v>
      </c>
    </row>
    <row r="234" spans="1:34" x14ac:dyDescent="0.35">
      <c r="A234" t="s">
        <v>3891</v>
      </c>
      <c r="B234" s="15">
        <v>41296</v>
      </c>
      <c r="C234" t="s">
        <v>184</v>
      </c>
      <c r="D234" s="21">
        <v>380</v>
      </c>
      <c r="E234" t="s">
        <v>3419</v>
      </c>
      <c r="F234" s="21">
        <v>115.8784</v>
      </c>
      <c r="G234">
        <v>3</v>
      </c>
      <c r="H234" s="21">
        <v>347.6352</v>
      </c>
      <c r="I234" t="s">
        <v>3546</v>
      </c>
      <c r="J234" s="21">
        <v>262.29999999999995</v>
      </c>
      <c r="K234">
        <v>3</v>
      </c>
      <c r="L234" s="21">
        <v>786.89999999999986</v>
      </c>
      <c r="M234" t="s">
        <v>7</v>
      </c>
      <c r="N234" s="21"/>
      <c r="P234" s="21"/>
      <c r="Q234" t="s">
        <v>7</v>
      </c>
      <c r="R234" s="21"/>
      <c r="T234" s="21"/>
      <c r="U234" t="s">
        <v>7</v>
      </c>
      <c r="V234" s="21"/>
      <c r="X234" s="21"/>
      <c r="Y234" t="s">
        <v>7</v>
      </c>
      <c r="AG234" s="19">
        <f t="shared" si="6"/>
        <v>1134.5351999999998</v>
      </c>
      <c r="AH234" s="19">
        <f t="shared" si="7"/>
        <v>1514.5351999999998</v>
      </c>
    </row>
    <row r="235" spans="1:34" x14ac:dyDescent="0.35">
      <c r="A235" t="s">
        <v>3892</v>
      </c>
      <c r="B235" s="15">
        <v>41297</v>
      </c>
      <c r="C235" t="s">
        <v>292</v>
      </c>
      <c r="D235" s="21" t="s">
        <v>7</v>
      </c>
      <c r="E235" t="s">
        <v>3504</v>
      </c>
      <c r="F235" s="21">
        <v>151.99799999999999</v>
      </c>
      <c r="G235">
        <v>4</v>
      </c>
      <c r="H235" s="21">
        <v>607.99199999999996</v>
      </c>
      <c r="I235" t="s">
        <v>3395</v>
      </c>
      <c r="J235" s="21">
        <v>141.02679999999998</v>
      </c>
      <c r="K235">
        <v>2</v>
      </c>
      <c r="L235" s="21">
        <v>282.05359999999996</v>
      </c>
      <c r="M235" t="s">
        <v>7</v>
      </c>
      <c r="N235" s="21"/>
      <c r="P235" s="21"/>
      <c r="Q235" t="s">
        <v>7</v>
      </c>
      <c r="R235" s="21"/>
      <c r="T235" s="21"/>
      <c r="U235" t="s">
        <v>7</v>
      </c>
      <c r="V235" s="21"/>
      <c r="X235" s="21"/>
      <c r="Y235" t="s">
        <v>7</v>
      </c>
      <c r="AG235" s="19">
        <f t="shared" si="6"/>
        <v>890.04559999999992</v>
      </c>
      <c r="AH235" s="19">
        <f t="shared" si="7"/>
        <v>890.04559999999992</v>
      </c>
    </row>
    <row r="236" spans="1:34" x14ac:dyDescent="0.35">
      <c r="A236" t="s">
        <v>3893</v>
      </c>
      <c r="B236" s="15">
        <v>41297</v>
      </c>
      <c r="C236" t="s">
        <v>208</v>
      </c>
      <c r="D236" s="21">
        <v>380</v>
      </c>
      <c r="E236" t="s">
        <v>3591</v>
      </c>
      <c r="F236" s="21">
        <v>287.89999999999998</v>
      </c>
      <c r="G236">
        <v>3</v>
      </c>
      <c r="H236" s="21">
        <v>863.69999999999993</v>
      </c>
      <c r="I236" t="s">
        <v>3521</v>
      </c>
      <c r="J236" s="21">
        <v>234.05999999999997</v>
      </c>
      <c r="K236">
        <v>5</v>
      </c>
      <c r="L236" s="21">
        <v>1170.3</v>
      </c>
      <c r="M236" t="s">
        <v>7</v>
      </c>
      <c r="N236" s="21"/>
      <c r="P236" s="21"/>
      <c r="Q236" t="s">
        <v>7</v>
      </c>
      <c r="R236" s="21"/>
      <c r="T236" s="21"/>
      <c r="U236" t="s">
        <v>7</v>
      </c>
      <c r="V236" s="21"/>
      <c r="X236" s="21"/>
      <c r="Y236" t="s">
        <v>7</v>
      </c>
      <c r="AG236" s="19">
        <f t="shared" si="6"/>
        <v>2034</v>
      </c>
      <c r="AH236" s="19">
        <f t="shared" si="7"/>
        <v>2414</v>
      </c>
    </row>
    <row r="237" spans="1:34" x14ac:dyDescent="0.35">
      <c r="A237" t="s">
        <v>3894</v>
      </c>
      <c r="B237" s="15">
        <v>41298</v>
      </c>
      <c r="C237" t="s">
        <v>392</v>
      </c>
      <c r="D237" s="21" t="s">
        <v>7</v>
      </c>
      <c r="E237" t="s">
        <v>3467</v>
      </c>
      <c r="F237" s="21">
        <v>539.904</v>
      </c>
      <c r="G237">
        <v>2</v>
      </c>
      <c r="H237" s="21">
        <v>1079.808</v>
      </c>
      <c r="I237" t="s">
        <v>7</v>
      </c>
      <c r="J237" s="21"/>
      <c r="L237" s="21"/>
      <c r="M237" t="s">
        <v>7</v>
      </c>
      <c r="N237" s="21"/>
      <c r="P237" s="21"/>
      <c r="Q237" t="s">
        <v>7</v>
      </c>
      <c r="R237" s="21"/>
      <c r="T237" s="21"/>
      <c r="U237" t="s">
        <v>7</v>
      </c>
      <c r="V237" s="21"/>
      <c r="X237" s="21"/>
      <c r="Y237" t="s">
        <v>7</v>
      </c>
      <c r="AG237" s="19">
        <f t="shared" si="6"/>
        <v>1079.808</v>
      </c>
      <c r="AH237" s="19">
        <f t="shared" si="7"/>
        <v>1079.808</v>
      </c>
    </row>
    <row r="238" spans="1:34" x14ac:dyDescent="0.35">
      <c r="A238" t="s">
        <v>3895</v>
      </c>
      <c r="B238" s="15">
        <v>41300</v>
      </c>
      <c r="C238" t="s">
        <v>447</v>
      </c>
      <c r="D238" s="21">
        <v>380</v>
      </c>
      <c r="E238" t="s">
        <v>3506</v>
      </c>
      <c r="F238" s="21">
        <v>110.32</v>
      </c>
      <c r="G238">
        <v>1</v>
      </c>
      <c r="H238" s="21">
        <v>110.32</v>
      </c>
      <c r="I238" t="s">
        <v>3375</v>
      </c>
      <c r="J238" s="21">
        <v>160.149</v>
      </c>
      <c r="K238">
        <v>2</v>
      </c>
      <c r="L238" s="21">
        <v>320.298</v>
      </c>
      <c r="M238" t="s">
        <v>7</v>
      </c>
      <c r="N238" s="21"/>
      <c r="P238" s="21"/>
      <c r="Q238" t="s">
        <v>7</v>
      </c>
      <c r="R238" s="21"/>
      <c r="T238" s="21"/>
      <c r="U238" t="s">
        <v>7</v>
      </c>
      <c r="V238" s="21"/>
      <c r="X238" s="21"/>
      <c r="Y238" t="s">
        <v>7</v>
      </c>
      <c r="AG238" s="19">
        <f t="shared" si="6"/>
        <v>430.61799999999999</v>
      </c>
      <c r="AH238" s="19">
        <f t="shared" si="7"/>
        <v>810.61799999999994</v>
      </c>
    </row>
    <row r="239" spans="1:34" x14ac:dyDescent="0.35">
      <c r="A239" t="s">
        <v>3896</v>
      </c>
      <c r="B239" s="15">
        <v>41300</v>
      </c>
      <c r="C239" t="s">
        <v>410</v>
      </c>
      <c r="D239" s="21" t="s">
        <v>7</v>
      </c>
      <c r="E239" t="s">
        <v>3608</v>
      </c>
      <c r="F239" s="21">
        <v>268</v>
      </c>
      <c r="G239">
        <v>4</v>
      </c>
      <c r="H239" s="21">
        <v>1072</v>
      </c>
      <c r="I239" t="s">
        <v>3570</v>
      </c>
      <c r="J239" s="21">
        <v>267.82</v>
      </c>
      <c r="K239">
        <v>4</v>
      </c>
      <c r="L239" s="21">
        <v>1071.28</v>
      </c>
      <c r="M239" t="s">
        <v>7</v>
      </c>
      <c r="N239" s="21"/>
      <c r="P239" s="21"/>
      <c r="Q239" t="s">
        <v>7</v>
      </c>
      <c r="R239" s="21"/>
      <c r="T239" s="21"/>
      <c r="U239" t="s">
        <v>7</v>
      </c>
      <c r="V239" s="21"/>
      <c r="X239" s="21"/>
      <c r="Y239" t="s">
        <v>7</v>
      </c>
      <c r="AG239" s="19">
        <f t="shared" si="6"/>
        <v>2143.2799999999997</v>
      </c>
      <c r="AH239" s="19">
        <f t="shared" si="7"/>
        <v>2143.2799999999997</v>
      </c>
    </row>
    <row r="240" spans="1:34" x14ac:dyDescent="0.35">
      <c r="A240" t="s">
        <v>3897</v>
      </c>
      <c r="B240" s="15">
        <v>41300</v>
      </c>
      <c r="C240" t="s">
        <v>279</v>
      </c>
      <c r="D240" s="21" t="s">
        <v>7</v>
      </c>
      <c r="E240" t="s">
        <v>3436</v>
      </c>
      <c r="F240" s="21">
        <v>230.2</v>
      </c>
      <c r="G240">
        <v>2</v>
      </c>
      <c r="H240" s="21">
        <v>460.4</v>
      </c>
      <c r="I240" t="s">
        <v>3437</v>
      </c>
      <c r="J240" s="21">
        <v>223.27779999999996</v>
      </c>
      <c r="K240">
        <v>4</v>
      </c>
      <c r="L240" s="21">
        <v>893.11119999999983</v>
      </c>
      <c r="M240" t="s">
        <v>7</v>
      </c>
      <c r="N240" s="21"/>
      <c r="P240" s="21"/>
      <c r="Q240" t="s">
        <v>7</v>
      </c>
      <c r="R240" s="21"/>
      <c r="T240" s="21"/>
      <c r="U240" t="s">
        <v>7</v>
      </c>
      <c r="V240" s="21"/>
      <c r="X240" s="21"/>
      <c r="Y240" t="s">
        <v>7</v>
      </c>
      <c r="AG240" s="19">
        <f t="shared" si="6"/>
        <v>1353.5111999999999</v>
      </c>
      <c r="AH240" s="19">
        <f t="shared" si="7"/>
        <v>1353.5111999999999</v>
      </c>
    </row>
    <row r="241" spans="1:34" x14ac:dyDescent="0.35">
      <c r="A241" t="s">
        <v>3898</v>
      </c>
      <c r="B241" s="15">
        <v>41301</v>
      </c>
      <c r="C241" t="s">
        <v>339</v>
      </c>
      <c r="D241" s="21" t="s">
        <v>7</v>
      </c>
      <c r="E241" t="s">
        <v>3476</v>
      </c>
      <c r="F241" s="21">
        <v>2689.2999999999997</v>
      </c>
      <c r="G241">
        <v>5</v>
      </c>
      <c r="H241" s="21">
        <v>13446.499999999998</v>
      </c>
      <c r="I241" t="s">
        <v>3470</v>
      </c>
      <c r="J241" s="21">
        <v>275.79999999999995</v>
      </c>
      <c r="K241">
        <v>1</v>
      </c>
      <c r="L241" s="21">
        <v>275.79999999999995</v>
      </c>
      <c r="M241" t="s">
        <v>7</v>
      </c>
      <c r="N241" s="21"/>
      <c r="P241" s="21"/>
      <c r="Q241" t="s">
        <v>7</v>
      </c>
      <c r="R241" s="21"/>
      <c r="T241" s="21"/>
      <c r="U241" t="s">
        <v>7</v>
      </c>
      <c r="V241" s="21"/>
      <c r="X241" s="21"/>
      <c r="Y241" t="s">
        <v>7</v>
      </c>
      <c r="AG241" s="19">
        <f t="shared" si="6"/>
        <v>13722.299999999997</v>
      </c>
      <c r="AH241" s="19">
        <f t="shared" si="7"/>
        <v>13722.299999999997</v>
      </c>
    </row>
    <row r="242" spans="1:34" x14ac:dyDescent="0.35">
      <c r="A242" t="s">
        <v>3899</v>
      </c>
      <c r="B242" s="15">
        <v>41306</v>
      </c>
      <c r="C242" t="s">
        <v>74</v>
      </c>
      <c r="D242" s="21">
        <v>380</v>
      </c>
      <c r="E242" t="s">
        <v>3383</v>
      </c>
      <c r="F242" s="21">
        <v>118.66</v>
      </c>
      <c r="G242">
        <v>4</v>
      </c>
      <c r="H242" s="21">
        <v>474.64</v>
      </c>
      <c r="I242" t="s">
        <v>7</v>
      </c>
      <c r="J242" s="21"/>
      <c r="L242" s="21"/>
      <c r="M242" t="s">
        <v>7</v>
      </c>
      <c r="N242" s="21"/>
      <c r="P242" s="21"/>
      <c r="Q242" t="s">
        <v>7</v>
      </c>
      <c r="R242" s="21"/>
      <c r="T242" s="21"/>
      <c r="U242" t="s">
        <v>7</v>
      </c>
      <c r="V242" s="21"/>
      <c r="X242" s="21"/>
      <c r="Y242" t="s">
        <v>7</v>
      </c>
      <c r="AG242" s="19">
        <f t="shared" si="6"/>
        <v>474.64</v>
      </c>
      <c r="AH242" s="19">
        <f t="shared" si="7"/>
        <v>854.64</v>
      </c>
    </row>
    <row r="243" spans="1:34" x14ac:dyDescent="0.35">
      <c r="A243" t="s">
        <v>3900</v>
      </c>
      <c r="B243" s="15">
        <v>41307</v>
      </c>
      <c r="C243" t="s">
        <v>164</v>
      </c>
      <c r="D243" s="21">
        <v>380</v>
      </c>
      <c r="E243" t="s">
        <v>3461</v>
      </c>
      <c r="F243" s="21">
        <v>200.55999999999997</v>
      </c>
      <c r="G243">
        <v>3</v>
      </c>
      <c r="H243" s="21">
        <v>601.67999999999995</v>
      </c>
      <c r="I243" t="s">
        <v>7</v>
      </c>
      <c r="J243" s="21"/>
      <c r="L243" s="21"/>
      <c r="M243" t="s">
        <v>7</v>
      </c>
      <c r="N243" s="21"/>
      <c r="P243" s="21"/>
      <c r="Q243" t="s">
        <v>7</v>
      </c>
      <c r="R243" s="21"/>
      <c r="T243" s="21"/>
      <c r="U243" t="s">
        <v>7</v>
      </c>
      <c r="V243" s="21"/>
      <c r="X243" s="21"/>
      <c r="Y243" t="s">
        <v>7</v>
      </c>
      <c r="AG243" s="19">
        <f t="shared" si="6"/>
        <v>601.67999999999995</v>
      </c>
      <c r="AH243" s="19">
        <f t="shared" si="7"/>
        <v>981.68</v>
      </c>
    </row>
    <row r="244" spans="1:34" x14ac:dyDescent="0.35">
      <c r="A244" t="s">
        <v>3901</v>
      </c>
      <c r="B244" s="15">
        <v>41307</v>
      </c>
      <c r="C244" t="s">
        <v>108</v>
      </c>
      <c r="D244" s="21" t="s">
        <v>7</v>
      </c>
      <c r="E244" t="s">
        <v>3591</v>
      </c>
      <c r="F244" s="21">
        <v>287.89999999999998</v>
      </c>
      <c r="G244">
        <v>2</v>
      </c>
      <c r="H244" s="21">
        <v>575.79999999999995</v>
      </c>
      <c r="I244" t="s">
        <v>7</v>
      </c>
      <c r="J244" s="21"/>
      <c r="L244" s="21"/>
      <c r="M244" t="s">
        <v>7</v>
      </c>
      <c r="N244" s="21"/>
      <c r="P244" s="21"/>
      <c r="Q244" t="s">
        <v>7</v>
      </c>
      <c r="R244" s="21"/>
      <c r="T244" s="21"/>
      <c r="U244" t="s">
        <v>7</v>
      </c>
      <c r="V244" s="21"/>
      <c r="X244" s="21"/>
      <c r="Y244" t="s">
        <v>7</v>
      </c>
      <c r="AG244" s="19">
        <f t="shared" si="6"/>
        <v>575.79999999999995</v>
      </c>
      <c r="AH244" s="19">
        <f t="shared" si="7"/>
        <v>575.79999999999995</v>
      </c>
    </row>
    <row r="245" spans="1:34" x14ac:dyDescent="0.35">
      <c r="A245" t="s">
        <v>3902</v>
      </c>
      <c r="B245" s="15">
        <v>41308</v>
      </c>
      <c r="C245" t="s">
        <v>423</v>
      </c>
      <c r="D245" s="21">
        <v>380</v>
      </c>
      <c r="E245" t="s">
        <v>3598</v>
      </c>
      <c r="F245" s="21">
        <v>261.67999999999995</v>
      </c>
      <c r="G245">
        <v>3</v>
      </c>
      <c r="H245" s="21">
        <v>785.03999999999985</v>
      </c>
      <c r="I245" t="s">
        <v>3380</v>
      </c>
      <c r="J245" s="21">
        <v>200.82</v>
      </c>
      <c r="K245">
        <v>2</v>
      </c>
      <c r="L245" s="21">
        <v>401.64</v>
      </c>
      <c r="M245" t="s">
        <v>7</v>
      </c>
      <c r="N245" s="21"/>
      <c r="P245" s="21"/>
      <c r="Q245" t="s">
        <v>7</v>
      </c>
      <c r="R245" s="21"/>
      <c r="T245" s="21"/>
      <c r="U245" t="s">
        <v>7</v>
      </c>
      <c r="V245" s="21"/>
      <c r="X245" s="21"/>
      <c r="Y245" t="s">
        <v>7</v>
      </c>
      <c r="AG245" s="19">
        <f t="shared" si="6"/>
        <v>1186.6799999999998</v>
      </c>
      <c r="AH245" s="19">
        <f t="shared" si="7"/>
        <v>1566.6799999999998</v>
      </c>
    </row>
    <row r="246" spans="1:34" x14ac:dyDescent="0.35">
      <c r="A246" t="s">
        <v>3903</v>
      </c>
      <c r="B246" s="15">
        <v>41308</v>
      </c>
      <c r="C246" t="s">
        <v>334</v>
      </c>
      <c r="D246" s="21">
        <v>380</v>
      </c>
      <c r="E246" t="s">
        <v>3385</v>
      </c>
      <c r="F246" s="21">
        <v>303.59999999999997</v>
      </c>
      <c r="G246">
        <v>1</v>
      </c>
      <c r="H246" s="21">
        <v>303.59999999999997</v>
      </c>
      <c r="I246" t="s">
        <v>3511</v>
      </c>
      <c r="J246" s="21">
        <v>220.52119999999996</v>
      </c>
      <c r="K246">
        <v>3</v>
      </c>
      <c r="L246" s="21">
        <v>661.56359999999995</v>
      </c>
      <c r="M246" t="s">
        <v>7</v>
      </c>
      <c r="N246" s="21"/>
      <c r="P246" s="21"/>
      <c r="Q246" t="s">
        <v>7</v>
      </c>
      <c r="R246" s="21"/>
      <c r="T246" s="21"/>
      <c r="U246" t="s">
        <v>7</v>
      </c>
      <c r="V246" s="21"/>
      <c r="X246" s="21"/>
      <c r="Y246" t="s">
        <v>7</v>
      </c>
      <c r="AG246" s="19">
        <f t="shared" si="6"/>
        <v>965.16359999999986</v>
      </c>
      <c r="AH246" s="19">
        <f t="shared" si="7"/>
        <v>1345.1635999999999</v>
      </c>
    </row>
    <row r="247" spans="1:34" x14ac:dyDescent="0.35">
      <c r="A247" t="s">
        <v>3904</v>
      </c>
      <c r="B247" s="15">
        <v>41309</v>
      </c>
      <c r="C247" t="s">
        <v>312</v>
      </c>
      <c r="D247" s="21" t="s">
        <v>7</v>
      </c>
      <c r="E247" t="s">
        <v>3425</v>
      </c>
      <c r="F247" s="21">
        <v>205.29999999999998</v>
      </c>
      <c r="G247">
        <v>2</v>
      </c>
      <c r="H247" s="21">
        <v>410.59999999999997</v>
      </c>
      <c r="I247" t="s">
        <v>3530</v>
      </c>
      <c r="J247" s="21">
        <v>181.35999999999999</v>
      </c>
      <c r="K247">
        <v>5</v>
      </c>
      <c r="L247" s="21">
        <v>906.8</v>
      </c>
      <c r="M247" t="s">
        <v>7</v>
      </c>
      <c r="N247" s="21"/>
      <c r="P247" s="21"/>
      <c r="Q247" t="s">
        <v>7</v>
      </c>
      <c r="R247" s="21"/>
      <c r="T247" s="21"/>
      <c r="U247" t="s">
        <v>7</v>
      </c>
      <c r="V247" s="21"/>
      <c r="X247" s="21"/>
      <c r="Y247" t="s">
        <v>7</v>
      </c>
      <c r="AG247" s="19">
        <f t="shared" si="6"/>
        <v>1317.3999999999999</v>
      </c>
      <c r="AH247" s="19">
        <f t="shared" si="7"/>
        <v>1317.3999999999999</v>
      </c>
    </row>
    <row r="248" spans="1:34" x14ac:dyDescent="0.35">
      <c r="A248" t="s">
        <v>3905</v>
      </c>
      <c r="B248" s="15">
        <v>41310</v>
      </c>
      <c r="C248" t="s">
        <v>58</v>
      </c>
      <c r="D248" s="21">
        <v>380</v>
      </c>
      <c r="E248" t="s">
        <v>3434</v>
      </c>
      <c r="F248" s="21">
        <v>214.42</v>
      </c>
      <c r="G248">
        <v>3</v>
      </c>
      <c r="H248" s="21">
        <v>643.26</v>
      </c>
      <c r="I248" t="s">
        <v>3405</v>
      </c>
      <c r="J248" s="21">
        <v>154</v>
      </c>
      <c r="K248">
        <v>5</v>
      </c>
      <c r="L248" s="21">
        <v>770</v>
      </c>
      <c r="M248" t="s">
        <v>7</v>
      </c>
      <c r="N248" s="21"/>
      <c r="P248" s="21"/>
      <c r="Q248" t="s">
        <v>7</v>
      </c>
      <c r="R248" s="21"/>
      <c r="T248" s="21"/>
      <c r="U248" t="s">
        <v>7</v>
      </c>
      <c r="V248" s="21"/>
      <c r="X248" s="21"/>
      <c r="Y248" t="s">
        <v>7</v>
      </c>
      <c r="AG248" s="19">
        <f t="shared" si="6"/>
        <v>1413.26</v>
      </c>
      <c r="AH248" s="19">
        <f t="shared" si="7"/>
        <v>1793.26</v>
      </c>
    </row>
    <row r="249" spans="1:34" x14ac:dyDescent="0.35">
      <c r="A249" t="s">
        <v>3906</v>
      </c>
      <c r="B249" s="15">
        <v>41310</v>
      </c>
      <c r="C249" t="s">
        <v>142</v>
      </c>
      <c r="D249" s="21">
        <v>380</v>
      </c>
      <c r="E249" t="s">
        <v>3389</v>
      </c>
      <c r="F249" s="21">
        <v>291.93999999999994</v>
      </c>
      <c r="G249">
        <v>5</v>
      </c>
      <c r="H249" s="21">
        <v>1459.6999999999998</v>
      </c>
      <c r="I249" t="s">
        <v>7</v>
      </c>
      <c r="J249" s="21"/>
      <c r="L249" s="21"/>
      <c r="M249" t="s">
        <v>7</v>
      </c>
      <c r="N249" s="21"/>
      <c r="P249" s="21"/>
      <c r="Q249" t="s">
        <v>7</v>
      </c>
      <c r="R249" s="21"/>
      <c r="T249" s="21"/>
      <c r="U249" t="s">
        <v>7</v>
      </c>
      <c r="V249" s="21"/>
      <c r="X249" s="21"/>
      <c r="Y249" t="s">
        <v>7</v>
      </c>
      <c r="AG249" s="19">
        <f t="shared" si="6"/>
        <v>1459.6999999999998</v>
      </c>
      <c r="AH249" s="19">
        <f t="shared" si="7"/>
        <v>1839.6999999999998</v>
      </c>
    </row>
    <row r="250" spans="1:34" x14ac:dyDescent="0.35">
      <c r="A250" t="s">
        <v>3907</v>
      </c>
      <c r="B250" s="15">
        <v>41311</v>
      </c>
      <c r="C250" t="s">
        <v>265</v>
      </c>
      <c r="D250" s="21">
        <v>380</v>
      </c>
      <c r="E250" t="s">
        <v>3419</v>
      </c>
      <c r="F250" s="21">
        <v>115.8784</v>
      </c>
      <c r="G250">
        <v>3</v>
      </c>
      <c r="H250" s="21">
        <v>347.6352</v>
      </c>
      <c r="I250" t="s">
        <v>7</v>
      </c>
      <c r="J250" s="21"/>
      <c r="L250" s="21"/>
      <c r="M250" t="s">
        <v>7</v>
      </c>
      <c r="N250" s="21"/>
      <c r="P250" s="21"/>
      <c r="Q250" t="s">
        <v>7</v>
      </c>
      <c r="R250" s="21"/>
      <c r="T250" s="21"/>
      <c r="U250" t="s">
        <v>7</v>
      </c>
      <c r="V250" s="21"/>
      <c r="X250" s="21"/>
      <c r="Y250" t="s">
        <v>7</v>
      </c>
      <c r="AG250" s="19">
        <f t="shared" si="6"/>
        <v>347.6352</v>
      </c>
      <c r="AH250" s="19">
        <f t="shared" si="7"/>
        <v>727.63519999999994</v>
      </c>
    </row>
    <row r="251" spans="1:34" x14ac:dyDescent="0.35">
      <c r="A251" t="s">
        <v>3908</v>
      </c>
      <c r="B251" s="15">
        <v>41311</v>
      </c>
      <c r="C251" t="s">
        <v>245</v>
      </c>
      <c r="D251" s="21" t="s">
        <v>7</v>
      </c>
      <c r="E251" t="s">
        <v>3521</v>
      </c>
      <c r="F251" s="21">
        <v>234.05999999999997</v>
      </c>
      <c r="G251">
        <v>2</v>
      </c>
      <c r="H251" s="21">
        <v>468.11999999999995</v>
      </c>
      <c r="I251" t="s">
        <v>7</v>
      </c>
      <c r="J251" s="21"/>
      <c r="L251" s="21"/>
      <c r="M251" t="s">
        <v>7</v>
      </c>
      <c r="N251" s="21"/>
      <c r="P251" s="21"/>
      <c r="Q251" t="s">
        <v>7</v>
      </c>
      <c r="R251" s="21"/>
      <c r="T251" s="21"/>
      <c r="U251" t="s">
        <v>7</v>
      </c>
      <c r="V251" s="21"/>
      <c r="X251" s="21"/>
      <c r="Y251" t="s">
        <v>7</v>
      </c>
      <c r="AG251" s="19">
        <f t="shared" si="6"/>
        <v>468.11999999999995</v>
      </c>
      <c r="AH251" s="19">
        <f t="shared" si="7"/>
        <v>468.11999999999995</v>
      </c>
    </row>
    <row r="252" spans="1:34" x14ac:dyDescent="0.35">
      <c r="A252" t="s">
        <v>3909</v>
      </c>
      <c r="B252" s="15">
        <v>41312</v>
      </c>
      <c r="C252" t="s">
        <v>108</v>
      </c>
      <c r="D252" s="21">
        <v>380</v>
      </c>
      <c r="E252" t="s">
        <v>3404</v>
      </c>
      <c r="F252" s="21">
        <v>122.61579999999999</v>
      </c>
      <c r="G252">
        <v>4</v>
      </c>
      <c r="H252" s="21">
        <v>490.46319999999997</v>
      </c>
      <c r="I252" t="s">
        <v>3378</v>
      </c>
      <c r="J252" s="21">
        <v>261.12819999999999</v>
      </c>
      <c r="K252">
        <v>1</v>
      </c>
      <c r="L252" s="21">
        <v>261.12819999999999</v>
      </c>
      <c r="M252" t="s">
        <v>3424</v>
      </c>
      <c r="N252" s="21">
        <v>222.39999999999998</v>
      </c>
      <c r="O252">
        <v>4</v>
      </c>
      <c r="P252" s="21">
        <v>889.59999999999991</v>
      </c>
      <c r="Q252" t="s">
        <v>3421</v>
      </c>
      <c r="R252" s="21">
        <v>148.74459999999999</v>
      </c>
      <c r="S252">
        <v>4</v>
      </c>
      <c r="T252" s="21">
        <v>594.97839999999997</v>
      </c>
      <c r="U252" t="s">
        <v>3596</v>
      </c>
      <c r="V252" s="21">
        <v>302.02</v>
      </c>
      <c r="W252">
        <v>1</v>
      </c>
      <c r="X252" s="21">
        <v>302.02</v>
      </c>
      <c r="Y252" t="s">
        <v>3396</v>
      </c>
      <c r="Z252" s="21">
        <v>160.83999999999997</v>
      </c>
      <c r="AA252">
        <v>2</v>
      </c>
      <c r="AB252">
        <v>321.67999999999995</v>
      </c>
      <c r="AG252" s="19">
        <f t="shared" si="6"/>
        <v>2859.8697999999995</v>
      </c>
      <c r="AH252" s="19">
        <f t="shared" si="7"/>
        <v>3239.8697999999995</v>
      </c>
    </row>
    <row r="253" spans="1:34" x14ac:dyDescent="0.35">
      <c r="A253" t="s">
        <v>3910</v>
      </c>
      <c r="B253" s="15">
        <v>41312</v>
      </c>
      <c r="C253" t="s">
        <v>65</v>
      </c>
      <c r="D253" s="21" t="s">
        <v>7</v>
      </c>
      <c r="E253" t="s">
        <v>3496</v>
      </c>
      <c r="F253" s="21">
        <v>282.89999999999998</v>
      </c>
      <c r="G253">
        <v>5</v>
      </c>
      <c r="H253" s="21">
        <v>1414.5</v>
      </c>
      <c r="I253" t="s">
        <v>3416</v>
      </c>
      <c r="J253" s="21">
        <v>161.50119999999998</v>
      </c>
      <c r="K253">
        <v>5</v>
      </c>
      <c r="L253" s="21">
        <v>807.50599999999986</v>
      </c>
      <c r="M253" t="s">
        <v>7</v>
      </c>
      <c r="N253" s="21"/>
      <c r="P253" s="21"/>
      <c r="Q253" t="s">
        <v>7</v>
      </c>
      <c r="R253" s="21"/>
      <c r="T253" s="21"/>
      <c r="U253" t="s">
        <v>7</v>
      </c>
      <c r="V253" s="21"/>
      <c r="X253" s="21"/>
      <c r="Y253" t="s">
        <v>7</v>
      </c>
      <c r="AG253" s="19">
        <f t="shared" si="6"/>
        <v>2222.0059999999999</v>
      </c>
      <c r="AH253" s="19">
        <f t="shared" si="7"/>
        <v>2222.0059999999999</v>
      </c>
    </row>
    <row r="254" spans="1:34" x14ac:dyDescent="0.35">
      <c r="A254" t="s">
        <v>3911</v>
      </c>
      <c r="B254" s="15">
        <v>41313</v>
      </c>
      <c r="C254" t="s">
        <v>236</v>
      </c>
      <c r="D254" s="21" t="s">
        <v>7</v>
      </c>
      <c r="E254" t="s">
        <v>3498</v>
      </c>
      <c r="F254" s="21">
        <v>193.89999999999998</v>
      </c>
      <c r="G254">
        <v>4</v>
      </c>
      <c r="H254" s="21">
        <v>775.59999999999991</v>
      </c>
      <c r="I254" t="s">
        <v>3548</v>
      </c>
      <c r="J254" s="21">
        <v>338.94</v>
      </c>
      <c r="K254">
        <v>5</v>
      </c>
      <c r="L254" s="21">
        <v>1694.7</v>
      </c>
      <c r="M254" t="s">
        <v>7</v>
      </c>
      <c r="N254" s="21"/>
      <c r="P254" s="21"/>
      <c r="Q254" t="s">
        <v>7</v>
      </c>
      <c r="R254" s="21"/>
      <c r="T254" s="21"/>
      <c r="U254" t="s">
        <v>7</v>
      </c>
      <c r="V254" s="21"/>
      <c r="X254" s="21"/>
      <c r="Y254" t="s">
        <v>7</v>
      </c>
      <c r="AG254" s="19">
        <f t="shared" si="6"/>
        <v>2470.3000000000002</v>
      </c>
      <c r="AH254" s="19">
        <f t="shared" si="7"/>
        <v>2470.3000000000002</v>
      </c>
    </row>
    <row r="255" spans="1:34" x14ac:dyDescent="0.35">
      <c r="A255" t="s">
        <v>3912</v>
      </c>
      <c r="B255" s="15">
        <v>41313</v>
      </c>
      <c r="C255" t="s">
        <v>334</v>
      </c>
      <c r="D255" s="21" t="s">
        <v>7</v>
      </c>
      <c r="E255" t="s">
        <v>3476</v>
      </c>
      <c r="F255" s="21">
        <v>2689.2999999999997</v>
      </c>
      <c r="G255">
        <v>4</v>
      </c>
      <c r="H255" s="21">
        <v>10757.199999999999</v>
      </c>
      <c r="I255" t="s">
        <v>7</v>
      </c>
      <c r="J255" s="21"/>
      <c r="L255" s="21"/>
      <c r="M255" t="s">
        <v>7</v>
      </c>
      <c r="N255" s="21"/>
      <c r="P255" s="21"/>
      <c r="Q255" t="s">
        <v>7</v>
      </c>
      <c r="R255" s="21"/>
      <c r="T255" s="21"/>
      <c r="U255" t="s">
        <v>7</v>
      </c>
      <c r="V255" s="21"/>
      <c r="X255" s="21"/>
      <c r="Y255" t="s">
        <v>7</v>
      </c>
      <c r="AG255" s="19">
        <f t="shared" si="6"/>
        <v>10757.199999999999</v>
      </c>
      <c r="AH255" s="19">
        <f t="shared" si="7"/>
        <v>10757.199999999999</v>
      </c>
    </row>
    <row r="256" spans="1:34" x14ac:dyDescent="0.35">
      <c r="A256" t="s">
        <v>3913</v>
      </c>
      <c r="B256" s="15">
        <v>41314</v>
      </c>
      <c r="C256" t="s">
        <v>304</v>
      </c>
      <c r="D256" s="21" t="s">
        <v>7</v>
      </c>
      <c r="E256" t="s">
        <v>3416</v>
      </c>
      <c r="F256" s="21">
        <v>161.50119999999998</v>
      </c>
      <c r="G256">
        <v>5</v>
      </c>
      <c r="H256" s="21">
        <v>807.50599999999986</v>
      </c>
      <c r="I256" t="s">
        <v>7</v>
      </c>
      <c r="J256" s="21"/>
      <c r="L256" s="21"/>
      <c r="M256" t="s">
        <v>7</v>
      </c>
      <c r="N256" s="21"/>
      <c r="P256" s="21"/>
      <c r="Q256" t="s">
        <v>7</v>
      </c>
      <c r="R256" s="21"/>
      <c r="T256" s="21"/>
      <c r="U256" t="s">
        <v>7</v>
      </c>
      <c r="V256" s="21"/>
      <c r="X256" s="21"/>
      <c r="Y256" t="s">
        <v>7</v>
      </c>
      <c r="AG256" s="19">
        <f t="shared" si="6"/>
        <v>807.50599999999986</v>
      </c>
      <c r="AH256" s="19">
        <f t="shared" si="7"/>
        <v>807.50599999999986</v>
      </c>
    </row>
    <row r="257" spans="1:34" x14ac:dyDescent="0.35">
      <c r="A257" t="s">
        <v>3914</v>
      </c>
      <c r="B257" s="15">
        <v>41314</v>
      </c>
      <c r="C257" t="s">
        <v>304</v>
      </c>
      <c r="D257" s="21">
        <v>380</v>
      </c>
      <c r="E257" t="s">
        <v>3524</v>
      </c>
      <c r="F257" s="21">
        <v>201.88</v>
      </c>
      <c r="G257">
        <v>3</v>
      </c>
      <c r="H257" s="21">
        <v>605.64</v>
      </c>
      <c r="I257" t="s">
        <v>7</v>
      </c>
      <c r="J257" s="21"/>
      <c r="L257" s="21"/>
      <c r="M257" t="s">
        <v>7</v>
      </c>
      <c r="N257" s="21"/>
      <c r="P257" s="21"/>
      <c r="Q257" t="s">
        <v>7</v>
      </c>
      <c r="R257" s="21"/>
      <c r="T257" s="21"/>
      <c r="U257" t="s">
        <v>7</v>
      </c>
      <c r="V257" s="21"/>
      <c r="X257" s="21"/>
      <c r="Y257" t="s">
        <v>7</v>
      </c>
      <c r="AG257" s="19">
        <f t="shared" si="6"/>
        <v>605.64</v>
      </c>
      <c r="AH257" s="19">
        <f t="shared" si="7"/>
        <v>985.64</v>
      </c>
    </row>
    <row r="258" spans="1:34" x14ac:dyDescent="0.35">
      <c r="A258" t="s">
        <v>3915</v>
      </c>
      <c r="B258" s="15">
        <v>41314</v>
      </c>
      <c r="C258" t="s">
        <v>404</v>
      </c>
      <c r="D258" s="21">
        <v>380</v>
      </c>
      <c r="E258" t="s">
        <v>3454</v>
      </c>
      <c r="F258" s="21">
        <v>136.89999999999998</v>
      </c>
      <c r="G258">
        <v>1</v>
      </c>
      <c r="H258" s="21">
        <v>136.89999999999998</v>
      </c>
      <c r="I258" t="s">
        <v>3592</v>
      </c>
      <c r="J258" s="21">
        <v>174.08239999999998</v>
      </c>
      <c r="K258">
        <v>2</v>
      </c>
      <c r="L258" s="21">
        <v>348.16479999999996</v>
      </c>
      <c r="M258" t="s">
        <v>3545</v>
      </c>
      <c r="N258" s="21">
        <v>180.04</v>
      </c>
      <c r="O258">
        <v>2</v>
      </c>
      <c r="P258" s="21">
        <v>360.08</v>
      </c>
      <c r="Q258" t="s">
        <v>7</v>
      </c>
      <c r="R258" s="21"/>
      <c r="T258" s="21"/>
      <c r="U258" t="s">
        <v>7</v>
      </c>
      <c r="V258" s="21"/>
      <c r="X258" s="21"/>
      <c r="Y258" t="s">
        <v>7</v>
      </c>
      <c r="AG258" s="19">
        <f t="shared" ref="AG258:AG321" si="8">SUM(H258,L258,P258,T258,X258,AB258,AF258)</f>
        <v>845.14479999999992</v>
      </c>
      <c r="AH258" s="19">
        <f t="shared" ref="AH258:AH321" si="9">IFERROR(AG258+D258,AG258)</f>
        <v>1225.1448</v>
      </c>
    </row>
    <row r="259" spans="1:34" x14ac:dyDescent="0.35">
      <c r="A259" t="s">
        <v>3916</v>
      </c>
      <c r="B259" s="15">
        <v>41316</v>
      </c>
      <c r="C259" t="s">
        <v>443</v>
      </c>
      <c r="D259" s="21" t="s">
        <v>7</v>
      </c>
      <c r="E259" t="s">
        <v>3504</v>
      </c>
      <c r="F259" s="21">
        <v>151.99799999999999</v>
      </c>
      <c r="G259">
        <v>3</v>
      </c>
      <c r="H259" s="21">
        <v>455.99399999999997</v>
      </c>
      <c r="I259" t="s">
        <v>3381</v>
      </c>
      <c r="J259" s="21">
        <v>223.73619999999997</v>
      </c>
      <c r="K259">
        <v>3</v>
      </c>
      <c r="L259" s="21">
        <v>671.20859999999993</v>
      </c>
      <c r="M259" t="s">
        <v>3410</v>
      </c>
      <c r="N259" s="21">
        <v>210.99999999999997</v>
      </c>
      <c r="O259">
        <v>2</v>
      </c>
      <c r="P259" s="21">
        <v>421.99999999999994</v>
      </c>
      <c r="Q259" t="s">
        <v>7</v>
      </c>
      <c r="R259" s="21"/>
      <c r="T259" s="21"/>
      <c r="U259" t="s">
        <v>7</v>
      </c>
      <c r="V259" s="21"/>
      <c r="X259" s="21"/>
      <c r="Y259" t="s">
        <v>7</v>
      </c>
      <c r="AG259" s="19">
        <f t="shared" si="8"/>
        <v>1549.2025999999998</v>
      </c>
      <c r="AH259" s="19">
        <f t="shared" si="9"/>
        <v>1549.2025999999998</v>
      </c>
    </row>
    <row r="260" spans="1:34" x14ac:dyDescent="0.35">
      <c r="A260" t="s">
        <v>3917</v>
      </c>
      <c r="B260" s="15">
        <v>41316</v>
      </c>
      <c r="C260" t="s">
        <v>253</v>
      </c>
      <c r="D260" s="21" t="s">
        <v>7</v>
      </c>
      <c r="E260" t="s">
        <v>3478</v>
      </c>
      <c r="F260" s="21">
        <v>209.23999999999998</v>
      </c>
      <c r="G260">
        <v>4</v>
      </c>
      <c r="H260" s="21">
        <v>836.95999999999992</v>
      </c>
      <c r="I260" t="s">
        <v>3516</v>
      </c>
      <c r="J260" s="21">
        <v>206.44</v>
      </c>
      <c r="K260">
        <v>4</v>
      </c>
      <c r="L260" s="21">
        <v>825.76</v>
      </c>
      <c r="M260" t="s">
        <v>3431</v>
      </c>
      <c r="N260" s="21">
        <v>92.44</v>
      </c>
      <c r="O260">
        <v>1</v>
      </c>
      <c r="P260" s="21">
        <v>92.44</v>
      </c>
      <c r="Q260" t="s">
        <v>7</v>
      </c>
      <c r="R260" s="21"/>
      <c r="T260" s="21"/>
      <c r="U260" t="s">
        <v>7</v>
      </c>
      <c r="V260" s="21"/>
      <c r="X260" s="21"/>
      <c r="Y260" t="s">
        <v>7</v>
      </c>
      <c r="AG260" s="19">
        <f t="shared" si="8"/>
        <v>1755.1599999999999</v>
      </c>
      <c r="AH260" s="19">
        <f t="shared" si="9"/>
        <v>1755.1599999999999</v>
      </c>
    </row>
    <row r="261" spans="1:34" x14ac:dyDescent="0.35">
      <c r="A261" t="s">
        <v>3918</v>
      </c>
      <c r="B261" s="15">
        <v>41317</v>
      </c>
      <c r="C261" t="s">
        <v>105</v>
      </c>
      <c r="D261" s="21" t="s">
        <v>7</v>
      </c>
      <c r="E261" t="s">
        <v>3503</v>
      </c>
      <c r="F261" s="21">
        <v>146.01999999999998</v>
      </c>
      <c r="G261">
        <v>2</v>
      </c>
      <c r="H261" s="21">
        <v>292.03999999999996</v>
      </c>
      <c r="I261" t="s">
        <v>7</v>
      </c>
      <c r="J261" s="21"/>
      <c r="L261" s="21"/>
      <c r="M261" t="s">
        <v>7</v>
      </c>
      <c r="N261" s="21"/>
      <c r="P261" s="21"/>
      <c r="Q261" t="s">
        <v>7</v>
      </c>
      <c r="R261" s="21"/>
      <c r="T261" s="21"/>
      <c r="U261" t="s">
        <v>7</v>
      </c>
      <c r="V261" s="21"/>
      <c r="X261" s="21"/>
      <c r="Y261" t="s">
        <v>7</v>
      </c>
      <c r="AG261" s="19">
        <f t="shared" si="8"/>
        <v>292.03999999999996</v>
      </c>
      <c r="AH261" s="19">
        <f t="shared" si="9"/>
        <v>292.03999999999996</v>
      </c>
    </row>
    <row r="262" spans="1:34" x14ac:dyDescent="0.35">
      <c r="A262" t="s">
        <v>3919</v>
      </c>
      <c r="B262" s="15">
        <v>41318</v>
      </c>
      <c r="C262" t="s">
        <v>110</v>
      </c>
      <c r="D262" s="21" t="s">
        <v>7</v>
      </c>
      <c r="E262" t="s">
        <v>3522</v>
      </c>
      <c r="F262" s="21">
        <v>146.58999999999997</v>
      </c>
      <c r="G262">
        <v>2</v>
      </c>
      <c r="H262" s="21">
        <v>293.17999999999995</v>
      </c>
      <c r="I262" t="s">
        <v>7</v>
      </c>
      <c r="J262" s="21"/>
      <c r="L262" s="21"/>
      <c r="M262" t="s">
        <v>7</v>
      </c>
      <c r="N262" s="21"/>
      <c r="P262" s="21"/>
      <c r="Q262" t="s">
        <v>7</v>
      </c>
      <c r="R262" s="21"/>
      <c r="T262" s="21"/>
      <c r="U262" t="s">
        <v>7</v>
      </c>
      <c r="V262" s="21"/>
      <c r="X262" s="21"/>
      <c r="Y262" t="s">
        <v>7</v>
      </c>
      <c r="AG262" s="19">
        <f t="shared" si="8"/>
        <v>293.17999999999995</v>
      </c>
      <c r="AH262" s="19">
        <f t="shared" si="9"/>
        <v>293.17999999999995</v>
      </c>
    </row>
    <row r="263" spans="1:34" x14ac:dyDescent="0.35">
      <c r="A263" t="s">
        <v>3920</v>
      </c>
      <c r="B263" s="15">
        <v>41322</v>
      </c>
      <c r="C263" t="s">
        <v>166</v>
      </c>
      <c r="D263" s="21" t="s">
        <v>7</v>
      </c>
      <c r="E263" t="s">
        <v>3493</v>
      </c>
      <c r="F263" s="21">
        <v>211.26</v>
      </c>
      <c r="G263">
        <v>1</v>
      </c>
      <c r="H263" s="21">
        <v>211.26</v>
      </c>
      <c r="I263" t="s">
        <v>7</v>
      </c>
      <c r="J263" s="21"/>
      <c r="L263" s="21"/>
      <c r="M263" t="s">
        <v>7</v>
      </c>
      <c r="N263" s="21"/>
      <c r="P263" s="21"/>
      <c r="Q263" t="s">
        <v>7</v>
      </c>
      <c r="R263" s="21"/>
      <c r="T263" s="21"/>
      <c r="U263" t="s">
        <v>7</v>
      </c>
      <c r="V263" s="21"/>
      <c r="X263" s="21"/>
      <c r="Y263" t="s">
        <v>7</v>
      </c>
      <c r="AG263" s="19">
        <f t="shared" si="8"/>
        <v>211.26</v>
      </c>
      <c r="AH263" s="19">
        <f t="shared" si="9"/>
        <v>211.26</v>
      </c>
    </row>
    <row r="264" spans="1:34" x14ac:dyDescent="0.35">
      <c r="A264" t="s">
        <v>3921</v>
      </c>
      <c r="B264" s="15">
        <v>41323</v>
      </c>
      <c r="C264" t="s">
        <v>416</v>
      </c>
      <c r="D264" s="21">
        <v>380</v>
      </c>
      <c r="E264" t="s">
        <v>3490</v>
      </c>
      <c r="F264" s="21">
        <v>196.96439999999996</v>
      </c>
      <c r="G264">
        <v>2</v>
      </c>
      <c r="H264" s="21">
        <v>393.92879999999991</v>
      </c>
      <c r="I264" t="s">
        <v>3463</v>
      </c>
      <c r="J264" s="21">
        <v>148.12</v>
      </c>
      <c r="K264">
        <v>2</v>
      </c>
      <c r="L264" s="21">
        <v>296.24</v>
      </c>
      <c r="M264" t="s">
        <v>3457</v>
      </c>
      <c r="N264" s="21">
        <v>232.69639999999998</v>
      </c>
      <c r="O264">
        <v>2</v>
      </c>
      <c r="P264" s="21">
        <v>465.39279999999997</v>
      </c>
      <c r="Q264" t="s">
        <v>7</v>
      </c>
      <c r="R264" s="21"/>
      <c r="T264" s="21"/>
      <c r="U264" t="s">
        <v>7</v>
      </c>
      <c r="V264" s="21"/>
      <c r="X264" s="21"/>
      <c r="Y264" t="s">
        <v>7</v>
      </c>
      <c r="AG264" s="19">
        <f t="shared" si="8"/>
        <v>1155.5616</v>
      </c>
      <c r="AH264" s="19">
        <f t="shared" si="9"/>
        <v>1535.5616</v>
      </c>
    </row>
    <row r="265" spans="1:34" x14ac:dyDescent="0.35">
      <c r="A265" t="s">
        <v>3922</v>
      </c>
      <c r="B265" s="15">
        <v>41324</v>
      </c>
      <c r="C265" t="s">
        <v>202</v>
      </c>
      <c r="D265" s="21" t="s">
        <v>7</v>
      </c>
      <c r="E265" t="s">
        <v>3521</v>
      </c>
      <c r="F265" s="21">
        <v>234.05999999999997</v>
      </c>
      <c r="G265">
        <v>1</v>
      </c>
      <c r="H265" s="21">
        <v>234.05999999999997</v>
      </c>
      <c r="I265" t="s">
        <v>3458</v>
      </c>
      <c r="J265" s="21">
        <v>230.2</v>
      </c>
      <c r="K265">
        <v>4</v>
      </c>
      <c r="L265" s="21">
        <v>920.8</v>
      </c>
      <c r="M265" t="s">
        <v>3595</v>
      </c>
      <c r="N265" s="21">
        <v>311.39999999999998</v>
      </c>
      <c r="O265">
        <v>5</v>
      </c>
      <c r="P265" s="21">
        <v>1557</v>
      </c>
      <c r="Q265" t="s">
        <v>7</v>
      </c>
      <c r="R265" s="21"/>
      <c r="T265" s="21"/>
      <c r="U265" t="s">
        <v>7</v>
      </c>
      <c r="V265" s="21"/>
      <c r="X265" s="21"/>
      <c r="Y265" t="s">
        <v>7</v>
      </c>
      <c r="AG265" s="19">
        <f t="shared" si="8"/>
        <v>2711.8599999999997</v>
      </c>
      <c r="AH265" s="19">
        <f t="shared" si="9"/>
        <v>2711.8599999999997</v>
      </c>
    </row>
    <row r="266" spans="1:34" x14ac:dyDescent="0.35">
      <c r="A266" t="s">
        <v>3923</v>
      </c>
      <c r="B266" s="15">
        <v>41324</v>
      </c>
      <c r="C266" t="s">
        <v>165</v>
      </c>
      <c r="D266" s="21" t="s">
        <v>7</v>
      </c>
      <c r="E266" t="s">
        <v>3503</v>
      </c>
      <c r="F266" s="21">
        <v>146.01999999999998</v>
      </c>
      <c r="G266">
        <v>1</v>
      </c>
      <c r="H266" s="21">
        <v>146.01999999999998</v>
      </c>
      <c r="I266" t="s">
        <v>3491</v>
      </c>
      <c r="J266" s="21">
        <v>169.95999999999998</v>
      </c>
      <c r="K266">
        <v>2</v>
      </c>
      <c r="L266" s="21">
        <v>339.91999999999996</v>
      </c>
      <c r="M266" t="s">
        <v>3548</v>
      </c>
      <c r="N266" s="21">
        <v>338.94</v>
      </c>
      <c r="O266">
        <v>3</v>
      </c>
      <c r="P266" s="21">
        <v>1016.8199999999999</v>
      </c>
      <c r="Q266" t="s">
        <v>7</v>
      </c>
      <c r="R266" s="21"/>
      <c r="T266" s="21"/>
      <c r="U266" t="s">
        <v>7</v>
      </c>
      <c r="V266" s="21"/>
      <c r="X266" s="21"/>
      <c r="Y266" t="s">
        <v>7</v>
      </c>
      <c r="AG266" s="19">
        <f t="shared" si="8"/>
        <v>1502.7599999999998</v>
      </c>
      <c r="AH266" s="19">
        <f t="shared" si="9"/>
        <v>1502.7599999999998</v>
      </c>
    </row>
    <row r="267" spans="1:34" x14ac:dyDescent="0.35">
      <c r="A267" t="s">
        <v>3924</v>
      </c>
      <c r="B267" s="15">
        <v>41325</v>
      </c>
      <c r="C267" t="s">
        <v>286</v>
      </c>
      <c r="D267" s="21" t="s">
        <v>7</v>
      </c>
      <c r="E267" t="s">
        <v>3464</v>
      </c>
      <c r="F267" s="21">
        <v>81.988799999999998</v>
      </c>
      <c r="G267">
        <v>2</v>
      </c>
      <c r="H267" s="21">
        <v>163.9776</v>
      </c>
      <c r="I267" t="s">
        <v>7</v>
      </c>
      <c r="J267" s="21"/>
      <c r="L267" s="21"/>
      <c r="M267" t="s">
        <v>7</v>
      </c>
      <c r="N267" s="21"/>
      <c r="P267" s="21"/>
      <c r="Q267" t="s">
        <v>7</v>
      </c>
      <c r="R267" s="21"/>
      <c r="T267" s="21"/>
      <c r="U267" t="s">
        <v>7</v>
      </c>
      <c r="V267" s="21"/>
      <c r="X267" s="21"/>
      <c r="Y267" t="s">
        <v>7</v>
      </c>
      <c r="AG267" s="19">
        <f t="shared" si="8"/>
        <v>163.9776</v>
      </c>
      <c r="AH267" s="19">
        <f t="shared" si="9"/>
        <v>163.9776</v>
      </c>
    </row>
    <row r="268" spans="1:34" x14ac:dyDescent="0.35">
      <c r="A268" t="s">
        <v>3925</v>
      </c>
      <c r="B268" s="15">
        <v>41325</v>
      </c>
      <c r="C268" t="s">
        <v>88</v>
      </c>
      <c r="D268" s="21">
        <v>380</v>
      </c>
      <c r="E268" t="s">
        <v>3539</v>
      </c>
      <c r="F268" s="21">
        <v>294.21999999999997</v>
      </c>
      <c r="G268">
        <v>5</v>
      </c>
      <c r="H268" s="21">
        <v>1471.1</v>
      </c>
      <c r="I268" t="s">
        <v>7</v>
      </c>
      <c r="J268" s="21"/>
      <c r="L268" s="21"/>
      <c r="M268" t="s">
        <v>7</v>
      </c>
      <c r="N268" s="21"/>
      <c r="P268" s="21"/>
      <c r="Q268" t="s">
        <v>7</v>
      </c>
      <c r="R268" s="21"/>
      <c r="T268" s="21"/>
      <c r="U268" t="s">
        <v>7</v>
      </c>
      <c r="V268" s="21"/>
      <c r="X268" s="21"/>
      <c r="Y268" t="s">
        <v>7</v>
      </c>
      <c r="AG268" s="19">
        <f t="shared" si="8"/>
        <v>1471.1</v>
      </c>
      <c r="AH268" s="19">
        <f t="shared" si="9"/>
        <v>1851.1</v>
      </c>
    </row>
    <row r="269" spans="1:34" x14ac:dyDescent="0.35">
      <c r="A269" t="s">
        <v>3926</v>
      </c>
      <c r="B269" s="15">
        <v>41326</v>
      </c>
      <c r="C269" t="s">
        <v>384</v>
      </c>
      <c r="D269" s="21">
        <v>380</v>
      </c>
      <c r="E269" t="s">
        <v>3379</v>
      </c>
      <c r="F269" s="21">
        <v>307.97999999999996</v>
      </c>
      <c r="G269">
        <v>3</v>
      </c>
      <c r="H269" s="21">
        <v>923.93999999999983</v>
      </c>
      <c r="I269" t="s">
        <v>7</v>
      </c>
      <c r="J269" s="21"/>
      <c r="L269" s="21"/>
      <c r="M269" t="s">
        <v>7</v>
      </c>
      <c r="N269" s="21"/>
      <c r="P269" s="21"/>
      <c r="Q269" t="s">
        <v>7</v>
      </c>
      <c r="R269" s="21"/>
      <c r="T269" s="21"/>
      <c r="U269" t="s">
        <v>7</v>
      </c>
      <c r="V269" s="21"/>
      <c r="X269" s="21"/>
      <c r="Y269" t="s">
        <v>7</v>
      </c>
      <c r="AG269" s="19">
        <f t="shared" si="8"/>
        <v>923.93999999999983</v>
      </c>
      <c r="AH269" s="19">
        <f t="shared" si="9"/>
        <v>1303.9399999999998</v>
      </c>
    </row>
    <row r="270" spans="1:34" x14ac:dyDescent="0.35">
      <c r="A270" t="s">
        <v>3927</v>
      </c>
      <c r="B270" s="15">
        <v>41327</v>
      </c>
      <c r="C270" t="s">
        <v>229</v>
      </c>
      <c r="D270" s="21">
        <v>380</v>
      </c>
      <c r="E270" t="s">
        <v>3590</v>
      </c>
      <c r="F270" s="21">
        <v>108.3</v>
      </c>
      <c r="G270">
        <v>5</v>
      </c>
      <c r="H270" s="21">
        <v>541.5</v>
      </c>
      <c r="I270" t="s">
        <v>7</v>
      </c>
      <c r="J270" s="21"/>
      <c r="L270" s="21"/>
      <c r="M270" t="s">
        <v>7</v>
      </c>
      <c r="N270" s="21"/>
      <c r="P270" s="21"/>
      <c r="Q270" t="s">
        <v>7</v>
      </c>
      <c r="R270" s="21"/>
      <c r="T270" s="21"/>
      <c r="U270" t="s">
        <v>7</v>
      </c>
      <c r="V270" s="21"/>
      <c r="X270" s="21"/>
      <c r="Y270" t="s">
        <v>7</v>
      </c>
      <c r="AG270" s="19">
        <f t="shared" si="8"/>
        <v>541.5</v>
      </c>
      <c r="AH270" s="19">
        <f t="shared" si="9"/>
        <v>921.5</v>
      </c>
    </row>
    <row r="271" spans="1:34" x14ac:dyDescent="0.35">
      <c r="A271" t="s">
        <v>3928</v>
      </c>
      <c r="B271" s="15">
        <v>41328</v>
      </c>
      <c r="C271" t="s">
        <v>296</v>
      </c>
      <c r="D271" s="21" t="s">
        <v>7</v>
      </c>
      <c r="E271" t="s">
        <v>3423</v>
      </c>
      <c r="F271" s="21">
        <v>211.61999999999998</v>
      </c>
      <c r="G271">
        <v>1</v>
      </c>
      <c r="H271" s="21">
        <v>211.61999999999998</v>
      </c>
      <c r="I271" t="s">
        <v>7</v>
      </c>
      <c r="J271" s="21"/>
      <c r="L271" s="21"/>
      <c r="M271" t="s">
        <v>7</v>
      </c>
      <c r="N271" s="21"/>
      <c r="P271" s="21"/>
      <c r="Q271" t="s">
        <v>7</v>
      </c>
      <c r="R271" s="21"/>
      <c r="T271" s="21"/>
      <c r="U271" t="s">
        <v>7</v>
      </c>
      <c r="V271" s="21"/>
      <c r="X271" s="21"/>
      <c r="Y271" t="s">
        <v>7</v>
      </c>
      <c r="AG271" s="19">
        <f t="shared" si="8"/>
        <v>211.61999999999998</v>
      </c>
      <c r="AH271" s="19">
        <f t="shared" si="9"/>
        <v>211.61999999999998</v>
      </c>
    </row>
    <row r="272" spans="1:34" x14ac:dyDescent="0.35">
      <c r="A272" t="s">
        <v>3929</v>
      </c>
      <c r="B272" s="15">
        <v>41330</v>
      </c>
      <c r="C272" t="s">
        <v>68</v>
      </c>
      <c r="D272" s="21">
        <v>380</v>
      </c>
      <c r="E272" t="s">
        <v>3432</v>
      </c>
      <c r="F272" s="21">
        <v>212.14</v>
      </c>
      <c r="G272">
        <v>1</v>
      </c>
      <c r="H272" s="21">
        <v>212.14</v>
      </c>
      <c r="I272" t="s">
        <v>7</v>
      </c>
      <c r="J272" s="21"/>
      <c r="L272" s="21"/>
      <c r="M272" t="s">
        <v>7</v>
      </c>
      <c r="N272" s="21"/>
      <c r="P272" s="21"/>
      <c r="Q272" t="s">
        <v>7</v>
      </c>
      <c r="R272" s="21"/>
      <c r="T272" s="21"/>
      <c r="U272" t="s">
        <v>7</v>
      </c>
      <c r="V272" s="21"/>
      <c r="X272" s="21"/>
      <c r="Y272" t="s">
        <v>7</v>
      </c>
      <c r="AG272" s="19">
        <f t="shared" si="8"/>
        <v>212.14</v>
      </c>
      <c r="AH272" s="19">
        <f t="shared" si="9"/>
        <v>592.14</v>
      </c>
    </row>
    <row r="273" spans="1:34" x14ac:dyDescent="0.35">
      <c r="A273" t="s">
        <v>3930</v>
      </c>
      <c r="B273" s="15">
        <v>41331</v>
      </c>
      <c r="C273" t="s">
        <v>400</v>
      </c>
      <c r="D273" s="21">
        <v>380</v>
      </c>
      <c r="E273" t="s">
        <v>3382</v>
      </c>
      <c r="F273" s="21">
        <v>139.18</v>
      </c>
      <c r="G273">
        <v>5</v>
      </c>
      <c r="H273" s="21">
        <v>695.90000000000009</v>
      </c>
      <c r="I273" t="s">
        <v>3492</v>
      </c>
      <c r="J273" s="21">
        <v>205.11999999999998</v>
      </c>
      <c r="K273">
        <v>2</v>
      </c>
      <c r="L273" s="21">
        <v>410.23999999999995</v>
      </c>
      <c r="M273" t="s">
        <v>7</v>
      </c>
      <c r="N273" s="21"/>
      <c r="P273" s="21"/>
      <c r="Q273" t="s">
        <v>7</v>
      </c>
      <c r="R273" s="21"/>
      <c r="T273" s="21"/>
      <c r="U273" t="s">
        <v>7</v>
      </c>
      <c r="V273" s="21"/>
      <c r="X273" s="21"/>
      <c r="Y273" t="s">
        <v>7</v>
      </c>
      <c r="AG273" s="19">
        <f t="shared" si="8"/>
        <v>1106.1400000000001</v>
      </c>
      <c r="AH273" s="19">
        <f t="shared" si="9"/>
        <v>1486.14</v>
      </c>
    </row>
    <row r="274" spans="1:34" x14ac:dyDescent="0.35">
      <c r="A274" t="s">
        <v>3931</v>
      </c>
      <c r="B274" s="15">
        <v>41333</v>
      </c>
      <c r="C274" t="s">
        <v>121</v>
      </c>
      <c r="D274" s="21" t="s">
        <v>7</v>
      </c>
      <c r="E274" t="s">
        <v>3474</v>
      </c>
      <c r="F274" s="21">
        <v>181.35999999999999</v>
      </c>
      <c r="G274">
        <v>3</v>
      </c>
      <c r="H274" s="21">
        <v>544.07999999999993</v>
      </c>
      <c r="I274" t="s">
        <v>3534</v>
      </c>
      <c r="J274" s="21">
        <v>206.95999999999998</v>
      </c>
      <c r="K274">
        <v>5</v>
      </c>
      <c r="L274" s="21">
        <v>1034.8</v>
      </c>
      <c r="M274" t="s">
        <v>7</v>
      </c>
      <c r="N274" s="21"/>
      <c r="P274" s="21"/>
      <c r="Q274" t="s">
        <v>7</v>
      </c>
      <c r="R274" s="21"/>
      <c r="T274" s="21"/>
      <c r="U274" t="s">
        <v>7</v>
      </c>
      <c r="V274" s="21"/>
      <c r="X274" s="21"/>
      <c r="Y274" t="s">
        <v>7</v>
      </c>
      <c r="AG274" s="19">
        <f t="shared" si="8"/>
        <v>1578.8799999999999</v>
      </c>
      <c r="AH274" s="19">
        <f t="shared" si="9"/>
        <v>1578.8799999999999</v>
      </c>
    </row>
    <row r="275" spans="1:34" x14ac:dyDescent="0.35">
      <c r="A275" t="s">
        <v>3932</v>
      </c>
      <c r="B275" s="15">
        <v>41334</v>
      </c>
      <c r="C275" t="s">
        <v>103</v>
      </c>
      <c r="D275" s="21">
        <v>380</v>
      </c>
      <c r="E275" t="s">
        <v>3434</v>
      </c>
      <c r="F275" s="21">
        <v>214.42</v>
      </c>
      <c r="G275">
        <v>1</v>
      </c>
      <c r="H275" s="21">
        <v>214.42</v>
      </c>
      <c r="I275" t="s">
        <v>7</v>
      </c>
      <c r="J275" s="21"/>
      <c r="L275" s="21"/>
      <c r="M275" t="s">
        <v>7</v>
      </c>
      <c r="N275" s="21"/>
      <c r="P275" s="21"/>
      <c r="Q275" t="s">
        <v>7</v>
      </c>
      <c r="R275" s="21"/>
      <c r="T275" s="21"/>
      <c r="U275" t="s">
        <v>7</v>
      </c>
      <c r="V275" s="21"/>
      <c r="X275" s="21"/>
      <c r="Y275" t="s">
        <v>7</v>
      </c>
      <c r="AG275" s="19">
        <f t="shared" si="8"/>
        <v>214.42</v>
      </c>
      <c r="AH275" s="19">
        <f t="shared" si="9"/>
        <v>594.41999999999996</v>
      </c>
    </row>
    <row r="276" spans="1:34" x14ac:dyDescent="0.35">
      <c r="A276" t="s">
        <v>3933</v>
      </c>
      <c r="B276" s="15">
        <v>41334</v>
      </c>
      <c r="C276" t="s">
        <v>323</v>
      </c>
      <c r="D276" s="21">
        <v>380</v>
      </c>
      <c r="E276" t="s">
        <v>3368</v>
      </c>
      <c r="F276" s="21">
        <v>184.85999999999999</v>
      </c>
      <c r="G276">
        <v>4</v>
      </c>
      <c r="H276" s="21">
        <v>739.43999999999994</v>
      </c>
      <c r="I276" t="s">
        <v>3390</v>
      </c>
      <c r="J276" s="21">
        <v>217.66</v>
      </c>
      <c r="K276">
        <v>3</v>
      </c>
      <c r="L276" s="21">
        <v>652.98</v>
      </c>
      <c r="M276" t="s">
        <v>7</v>
      </c>
      <c r="N276" s="21"/>
      <c r="P276" s="21"/>
      <c r="Q276" t="s">
        <v>7</v>
      </c>
      <c r="R276" s="21"/>
      <c r="T276" s="21"/>
      <c r="U276" t="s">
        <v>7</v>
      </c>
      <c r="V276" s="21"/>
      <c r="X276" s="21"/>
      <c r="Y276" t="s">
        <v>7</v>
      </c>
      <c r="AG276" s="19">
        <f t="shared" si="8"/>
        <v>1392.42</v>
      </c>
      <c r="AH276" s="19">
        <f t="shared" si="9"/>
        <v>1772.42</v>
      </c>
    </row>
    <row r="277" spans="1:34" x14ac:dyDescent="0.35">
      <c r="A277" t="s">
        <v>3934</v>
      </c>
      <c r="B277" s="15">
        <v>41335</v>
      </c>
      <c r="C277" t="s">
        <v>106</v>
      </c>
      <c r="D277" s="21">
        <v>380</v>
      </c>
      <c r="E277" t="s">
        <v>3584</v>
      </c>
      <c r="F277" s="21">
        <v>270.27999999999997</v>
      </c>
      <c r="G277">
        <v>5</v>
      </c>
      <c r="H277" s="21">
        <v>1351.3999999999999</v>
      </c>
      <c r="I277" t="s">
        <v>7</v>
      </c>
      <c r="J277" s="21"/>
      <c r="L277" s="21"/>
      <c r="M277" t="s">
        <v>7</v>
      </c>
      <c r="N277" s="21"/>
      <c r="P277" s="21"/>
      <c r="Q277" t="s">
        <v>7</v>
      </c>
      <c r="R277" s="21"/>
      <c r="T277" s="21"/>
      <c r="U277" t="s">
        <v>7</v>
      </c>
      <c r="V277" s="21"/>
      <c r="X277" s="21"/>
      <c r="Y277" t="s">
        <v>7</v>
      </c>
      <c r="AG277" s="19">
        <f t="shared" si="8"/>
        <v>1351.3999999999999</v>
      </c>
      <c r="AH277" s="19">
        <f t="shared" si="9"/>
        <v>1731.3999999999999</v>
      </c>
    </row>
    <row r="278" spans="1:34" x14ac:dyDescent="0.35">
      <c r="A278" t="s">
        <v>3935</v>
      </c>
      <c r="B278" s="15">
        <v>41335</v>
      </c>
      <c r="C278" t="s">
        <v>189</v>
      </c>
      <c r="D278" s="21" t="s">
        <v>7</v>
      </c>
      <c r="E278" t="s">
        <v>3454</v>
      </c>
      <c r="F278" s="21">
        <v>136.89999999999998</v>
      </c>
      <c r="G278">
        <v>4</v>
      </c>
      <c r="H278" s="21">
        <v>547.59999999999991</v>
      </c>
      <c r="I278" t="s">
        <v>7</v>
      </c>
      <c r="J278" s="21"/>
      <c r="L278" s="21"/>
      <c r="M278" t="s">
        <v>7</v>
      </c>
      <c r="N278" s="21"/>
      <c r="P278" s="21"/>
      <c r="Q278" t="s">
        <v>7</v>
      </c>
      <c r="R278" s="21"/>
      <c r="T278" s="21"/>
      <c r="U278" t="s">
        <v>7</v>
      </c>
      <c r="V278" s="21"/>
      <c r="X278" s="21"/>
      <c r="Y278" t="s">
        <v>7</v>
      </c>
      <c r="AG278" s="19">
        <f t="shared" si="8"/>
        <v>547.59999999999991</v>
      </c>
      <c r="AH278" s="19">
        <f t="shared" si="9"/>
        <v>547.59999999999991</v>
      </c>
    </row>
    <row r="279" spans="1:34" x14ac:dyDescent="0.35">
      <c r="A279" t="s">
        <v>3936</v>
      </c>
      <c r="B279" s="15">
        <v>41335</v>
      </c>
      <c r="C279" t="s">
        <v>83</v>
      </c>
      <c r="D279" s="21" t="s">
        <v>7</v>
      </c>
      <c r="E279" t="s">
        <v>3475</v>
      </c>
      <c r="F279" s="21">
        <v>72.959999999999994</v>
      </c>
      <c r="G279">
        <v>2</v>
      </c>
      <c r="H279" s="21">
        <v>145.91999999999999</v>
      </c>
      <c r="I279" t="s">
        <v>7</v>
      </c>
      <c r="J279" s="21"/>
      <c r="L279" s="21"/>
      <c r="M279" t="s">
        <v>7</v>
      </c>
      <c r="N279" s="21"/>
      <c r="P279" s="21"/>
      <c r="Q279" t="s">
        <v>7</v>
      </c>
      <c r="R279" s="21"/>
      <c r="T279" s="21"/>
      <c r="U279" t="s">
        <v>7</v>
      </c>
      <c r="V279" s="21"/>
      <c r="X279" s="21"/>
      <c r="Y279" t="s">
        <v>7</v>
      </c>
      <c r="AG279" s="19">
        <f t="shared" si="8"/>
        <v>145.91999999999999</v>
      </c>
      <c r="AH279" s="19">
        <f t="shared" si="9"/>
        <v>145.91999999999999</v>
      </c>
    </row>
    <row r="280" spans="1:34" x14ac:dyDescent="0.35">
      <c r="A280" t="s">
        <v>3937</v>
      </c>
      <c r="B280" s="15">
        <v>41338</v>
      </c>
      <c r="C280" t="s">
        <v>393</v>
      </c>
      <c r="D280" s="21" t="s">
        <v>7</v>
      </c>
      <c r="E280" t="s">
        <v>3374</v>
      </c>
      <c r="F280" s="21">
        <v>186.38040000000001</v>
      </c>
      <c r="G280">
        <v>3</v>
      </c>
      <c r="H280" s="21">
        <v>559.14120000000003</v>
      </c>
      <c r="I280" t="s">
        <v>3421</v>
      </c>
      <c r="J280" s="21">
        <v>148.74459999999999</v>
      </c>
      <c r="K280">
        <v>2</v>
      </c>
      <c r="L280" s="21">
        <v>297.48919999999998</v>
      </c>
      <c r="M280" t="s">
        <v>7</v>
      </c>
      <c r="N280" s="21"/>
      <c r="P280" s="21"/>
      <c r="Q280" t="s">
        <v>7</v>
      </c>
      <c r="R280" s="21"/>
      <c r="T280" s="21"/>
      <c r="U280" t="s">
        <v>7</v>
      </c>
      <c r="V280" s="21"/>
      <c r="X280" s="21"/>
      <c r="Y280" t="s">
        <v>7</v>
      </c>
      <c r="AG280" s="19">
        <f t="shared" si="8"/>
        <v>856.63040000000001</v>
      </c>
      <c r="AH280" s="19">
        <f t="shared" si="9"/>
        <v>856.63040000000001</v>
      </c>
    </row>
    <row r="281" spans="1:34" x14ac:dyDescent="0.35">
      <c r="A281" t="s">
        <v>3938</v>
      </c>
      <c r="B281" s="15">
        <v>41339</v>
      </c>
      <c r="C281" t="s">
        <v>372</v>
      </c>
      <c r="D281" s="21" t="s">
        <v>7</v>
      </c>
      <c r="E281" t="s">
        <v>3607</v>
      </c>
      <c r="F281" s="21">
        <v>128.30000000000001</v>
      </c>
      <c r="G281">
        <v>2</v>
      </c>
      <c r="H281" s="21">
        <v>256.60000000000002</v>
      </c>
      <c r="I281" t="s">
        <v>7</v>
      </c>
      <c r="J281" s="21"/>
      <c r="L281" s="21"/>
      <c r="M281" t="s">
        <v>7</v>
      </c>
      <c r="N281" s="21"/>
      <c r="P281" s="21"/>
      <c r="Q281" t="s">
        <v>7</v>
      </c>
      <c r="R281" s="21"/>
      <c r="T281" s="21"/>
      <c r="U281" t="s">
        <v>7</v>
      </c>
      <c r="V281" s="21"/>
      <c r="X281" s="21"/>
      <c r="Y281" t="s">
        <v>7</v>
      </c>
      <c r="AG281" s="19">
        <f t="shared" si="8"/>
        <v>256.60000000000002</v>
      </c>
      <c r="AH281" s="19">
        <f t="shared" si="9"/>
        <v>256.60000000000002</v>
      </c>
    </row>
    <row r="282" spans="1:34" x14ac:dyDescent="0.35">
      <c r="A282" t="s">
        <v>3939</v>
      </c>
      <c r="B282" s="15">
        <v>41339</v>
      </c>
      <c r="C282" t="s">
        <v>266</v>
      </c>
      <c r="D282" s="21" t="s">
        <v>7</v>
      </c>
      <c r="E282" t="s">
        <v>3522</v>
      </c>
      <c r="F282" s="21">
        <v>146.58999999999997</v>
      </c>
      <c r="G282">
        <v>1</v>
      </c>
      <c r="H282" s="21">
        <v>146.58999999999997</v>
      </c>
      <c r="I282" t="s">
        <v>7</v>
      </c>
      <c r="J282" s="21"/>
      <c r="L282" s="21"/>
      <c r="M282" t="s">
        <v>7</v>
      </c>
      <c r="N282" s="21"/>
      <c r="P282" s="21"/>
      <c r="Q282" t="s">
        <v>7</v>
      </c>
      <c r="R282" s="21"/>
      <c r="T282" s="21"/>
      <c r="U282" t="s">
        <v>7</v>
      </c>
      <c r="V282" s="21"/>
      <c r="X282" s="21"/>
      <c r="Y282" t="s">
        <v>7</v>
      </c>
      <c r="AG282" s="19">
        <f t="shared" si="8"/>
        <v>146.58999999999997</v>
      </c>
      <c r="AH282" s="19">
        <f t="shared" si="9"/>
        <v>146.58999999999997</v>
      </c>
    </row>
    <row r="283" spans="1:34" x14ac:dyDescent="0.35">
      <c r="A283" t="s">
        <v>3940</v>
      </c>
      <c r="B283" s="15">
        <v>41339</v>
      </c>
      <c r="C283" t="s">
        <v>321</v>
      </c>
      <c r="D283" s="21">
        <v>380</v>
      </c>
      <c r="E283" t="s">
        <v>3502</v>
      </c>
      <c r="F283" s="21">
        <v>234.32</v>
      </c>
      <c r="G283">
        <v>4</v>
      </c>
      <c r="H283" s="21">
        <v>937.28</v>
      </c>
      <c r="I283" t="s">
        <v>3592</v>
      </c>
      <c r="J283" s="21">
        <v>174.08239999999998</v>
      </c>
      <c r="K283">
        <v>1</v>
      </c>
      <c r="L283" s="21">
        <v>174.08239999999998</v>
      </c>
      <c r="M283" t="s">
        <v>7</v>
      </c>
      <c r="N283" s="21"/>
      <c r="P283" s="21"/>
      <c r="Q283" t="s">
        <v>7</v>
      </c>
      <c r="R283" s="21"/>
      <c r="T283" s="21"/>
      <c r="U283" t="s">
        <v>7</v>
      </c>
      <c r="V283" s="21"/>
      <c r="X283" s="21"/>
      <c r="Y283" t="s">
        <v>7</v>
      </c>
      <c r="AG283" s="19">
        <f t="shared" si="8"/>
        <v>1111.3624</v>
      </c>
      <c r="AH283" s="19">
        <f t="shared" si="9"/>
        <v>1491.3624</v>
      </c>
    </row>
    <row r="284" spans="1:34" x14ac:dyDescent="0.35">
      <c r="A284" t="s">
        <v>3941</v>
      </c>
      <c r="B284" s="15">
        <v>41339</v>
      </c>
      <c r="C284" t="s">
        <v>93</v>
      </c>
      <c r="D284" s="21" t="s">
        <v>7</v>
      </c>
      <c r="E284" t="s">
        <v>3425</v>
      </c>
      <c r="F284" s="21">
        <v>205.29999999999998</v>
      </c>
      <c r="G284">
        <v>2</v>
      </c>
      <c r="H284" s="21">
        <v>410.59999999999997</v>
      </c>
      <c r="I284" t="s">
        <v>3553</v>
      </c>
      <c r="J284" s="21">
        <v>141.45999999999998</v>
      </c>
      <c r="K284">
        <v>2</v>
      </c>
      <c r="L284" s="21">
        <v>282.91999999999996</v>
      </c>
      <c r="M284" t="s">
        <v>7</v>
      </c>
      <c r="N284" s="21"/>
      <c r="P284" s="21"/>
      <c r="Q284" t="s">
        <v>7</v>
      </c>
      <c r="R284" s="21"/>
      <c r="T284" s="21"/>
      <c r="U284" t="s">
        <v>7</v>
      </c>
      <c r="V284" s="21"/>
      <c r="X284" s="21"/>
      <c r="Y284" t="s">
        <v>7</v>
      </c>
      <c r="AG284" s="19">
        <f t="shared" si="8"/>
        <v>693.52</v>
      </c>
      <c r="AH284" s="19">
        <f t="shared" si="9"/>
        <v>693.52</v>
      </c>
    </row>
    <row r="285" spans="1:34" x14ac:dyDescent="0.35">
      <c r="A285" t="s">
        <v>3942</v>
      </c>
      <c r="B285" s="15">
        <v>41344</v>
      </c>
      <c r="C285" t="s">
        <v>335</v>
      </c>
      <c r="D285" s="21">
        <v>380</v>
      </c>
      <c r="E285" t="s">
        <v>3534</v>
      </c>
      <c r="F285" s="21">
        <v>206.95999999999998</v>
      </c>
      <c r="G285">
        <v>5</v>
      </c>
      <c r="H285" s="21">
        <v>1034.8</v>
      </c>
      <c r="I285" t="s">
        <v>7</v>
      </c>
      <c r="J285" s="21"/>
      <c r="L285" s="21"/>
      <c r="M285" t="s">
        <v>7</v>
      </c>
      <c r="N285" s="21"/>
      <c r="P285" s="21"/>
      <c r="Q285" t="s">
        <v>7</v>
      </c>
      <c r="R285" s="21"/>
      <c r="T285" s="21"/>
      <c r="U285" t="s">
        <v>7</v>
      </c>
      <c r="V285" s="21"/>
      <c r="X285" s="21"/>
      <c r="Y285" t="s">
        <v>7</v>
      </c>
      <c r="AG285" s="19">
        <f t="shared" si="8"/>
        <v>1034.8</v>
      </c>
      <c r="AH285" s="19">
        <f t="shared" si="9"/>
        <v>1414.8</v>
      </c>
    </row>
    <row r="286" spans="1:34" x14ac:dyDescent="0.35">
      <c r="A286" t="s">
        <v>3943</v>
      </c>
      <c r="B286" s="15">
        <v>41345</v>
      </c>
      <c r="C286" t="s">
        <v>231</v>
      </c>
      <c r="D286" s="21">
        <v>380</v>
      </c>
      <c r="E286" t="s">
        <v>3598</v>
      </c>
      <c r="F286" s="21">
        <v>261.67999999999995</v>
      </c>
      <c r="G286">
        <v>2</v>
      </c>
      <c r="H286" s="21">
        <v>523.3599999999999</v>
      </c>
      <c r="I286" t="s">
        <v>3368</v>
      </c>
      <c r="J286" s="21">
        <v>184.85999999999999</v>
      </c>
      <c r="K286">
        <v>3</v>
      </c>
      <c r="L286" s="21">
        <v>554.57999999999993</v>
      </c>
      <c r="M286" t="s">
        <v>7</v>
      </c>
      <c r="N286" s="21"/>
      <c r="P286" s="21"/>
      <c r="Q286" t="s">
        <v>7</v>
      </c>
      <c r="R286" s="21"/>
      <c r="T286" s="21"/>
      <c r="U286" t="s">
        <v>7</v>
      </c>
      <c r="V286" s="21"/>
      <c r="X286" s="21"/>
      <c r="Y286" t="s">
        <v>7</v>
      </c>
      <c r="AG286" s="19">
        <f t="shared" si="8"/>
        <v>1077.9399999999998</v>
      </c>
      <c r="AH286" s="19">
        <f t="shared" si="9"/>
        <v>1457.9399999999998</v>
      </c>
    </row>
    <row r="287" spans="1:34" x14ac:dyDescent="0.35">
      <c r="A287" t="s">
        <v>3944</v>
      </c>
      <c r="B287" s="15">
        <v>41345</v>
      </c>
      <c r="C287" t="s">
        <v>95</v>
      </c>
      <c r="D287" s="21">
        <v>380</v>
      </c>
      <c r="E287" t="s">
        <v>3477</v>
      </c>
      <c r="F287" s="21">
        <v>41.04</v>
      </c>
      <c r="G287">
        <v>4</v>
      </c>
      <c r="H287" s="21">
        <v>164.16</v>
      </c>
      <c r="I287" t="s">
        <v>7</v>
      </c>
      <c r="J287" s="21"/>
      <c r="L287" s="21"/>
      <c r="M287" t="s">
        <v>7</v>
      </c>
      <c r="N287" s="21"/>
      <c r="P287" s="21"/>
      <c r="Q287" t="s">
        <v>7</v>
      </c>
      <c r="R287" s="21"/>
      <c r="T287" s="21"/>
      <c r="U287" t="s">
        <v>7</v>
      </c>
      <c r="V287" s="21"/>
      <c r="X287" s="21"/>
      <c r="Y287" t="s">
        <v>7</v>
      </c>
      <c r="AG287" s="19">
        <f t="shared" si="8"/>
        <v>164.16</v>
      </c>
      <c r="AH287" s="19">
        <f t="shared" si="9"/>
        <v>544.16</v>
      </c>
    </row>
    <row r="288" spans="1:34" x14ac:dyDescent="0.35">
      <c r="A288" t="s">
        <v>3945</v>
      </c>
      <c r="B288" s="15">
        <v>41345</v>
      </c>
      <c r="C288" t="s">
        <v>306</v>
      </c>
      <c r="D288" s="21">
        <v>380</v>
      </c>
      <c r="E288" t="s">
        <v>3401</v>
      </c>
      <c r="F288" s="21">
        <v>200.83559999999997</v>
      </c>
      <c r="G288">
        <v>3</v>
      </c>
      <c r="H288" s="21">
        <v>602.50679999999988</v>
      </c>
      <c r="I288" t="s">
        <v>7</v>
      </c>
      <c r="J288" s="21"/>
      <c r="L288" s="21"/>
      <c r="M288" t="s">
        <v>7</v>
      </c>
      <c r="N288" s="21"/>
      <c r="P288" s="21"/>
      <c r="Q288" t="s">
        <v>7</v>
      </c>
      <c r="R288" s="21"/>
      <c r="T288" s="21"/>
      <c r="U288" t="s">
        <v>7</v>
      </c>
      <c r="V288" s="21"/>
      <c r="X288" s="21"/>
      <c r="Y288" t="s">
        <v>7</v>
      </c>
      <c r="AG288" s="19">
        <f t="shared" si="8"/>
        <v>602.50679999999988</v>
      </c>
      <c r="AH288" s="19">
        <f t="shared" si="9"/>
        <v>982.50679999999988</v>
      </c>
    </row>
    <row r="289" spans="1:34" x14ac:dyDescent="0.35">
      <c r="A289" t="s">
        <v>3946</v>
      </c>
      <c r="B289" s="15">
        <v>41345</v>
      </c>
      <c r="C289" t="s">
        <v>129</v>
      </c>
      <c r="D289" s="21">
        <v>380</v>
      </c>
      <c r="E289" t="s">
        <v>3382</v>
      </c>
      <c r="F289" s="21">
        <v>139.18</v>
      </c>
      <c r="G289">
        <v>2</v>
      </c>
      <c r="H289" s="21">
        <v>278.36</v>
      </c>
      <c r="I289" t="s">
        <v>7</v>
      </c>
      <c r="J289" s="21"/>
      <c r="L289" s="21"/>
      <c r="M289" t="s">
        <v>7</v>
      </c>
      <c r="N289" s="21"/>
      <c r="P289" s="21"/>
      <c r="Q289" t="s">
        <v>7</v>
      </c>
      <c r="R289" s="21"/>
      <c r="T289" s="21"/>
      <c r="U289" t="s">
        <v>7</v>
      </c>
      <c r="V289" s="21"/>
      <c r="X289" s="21"/>
      <c r="Y289" t="s">
        <v>7</v>
      </c>
      <c r="AG289" s="19">
        <f t="shared" si="8"/>
        <v>278.36</v>
      </c>
      <c r="AH289" s="19">
        <f t="shared" si="9"/>
        <v>658.36</v>
      </c>
    </row>
    <row r="290" spans="1:34" x14ac:dyDescent="0.35">
      <c r="A290" t="s">
        <v>3947</v>
      </c>
      <c r="B290" s="15">
        <v>41347</v>
      </c>
      <c r="C290" t="s">
        <v>288</v>
      </c>
      <c r="D290" s="21">
        <v>380</v>
      </c>
      <c r="E290" t="s">
        <v>3417</v>
      </c>
      <c r="F290" s="21">
        <v>148.35699999999997</v>
      </c>
      <c r="G290">
        <v>4</v>
      </c>
      <c r="H290" s="21">
        <v>593.42799999999988</v>
      </c>
      <c r="I290" t="s">
        <v>3440</v>
      </c>
      <c r="J290" s="21">
        <v>258.88</v>
      </c>
      <c r="K290">
        <v>4</v>
      </c>
      <c r="L290" s="21">
        <v>1035.52</v>
      </c>
      <c r="M290" t="s">
        <v>7</v>
      </c>
      <c r="N290" s="21"/>
      <c r="P290" s="21"/>
      <c r="Q290" t="s">
        <v>7</v>
      </c>
      <c r="R290" s="21"/>
      <c r="T290" s="21"/>
      <c r="U290" t="s">
        <v>7</v>
      </c>
      <c r="V290" s="21"/>
      <c r="X290" s="21"/>
      <c r="Y290" t="s">
        <v>7</v>
      </c>
      <c r="AG290" s="19">
        <f t="shared" si="8"/>
        <v>1628.9479999999999</v>
      </c>
      <c r="AH290" s="19">
        <f t="shared" si="9"/>
        <v>2008.9479999999999</v>
      </c>
    </row>
    <row r="291" spans="1:34" x14ac:dyDescent="0.35">
      <c r="A291" t="s">
        <v>3948</v>
      </c>
      <c r="B291" s="15">
        <v>41349</v>
      </c>
      <c r="C291" t="s">
        <v>104</v>
      </c>
      <c r="D291" s="21">
        <v>380</v>
      </c>
      <c r="E291" t="s">
        <v>3518</v>
      </c>
      <c r="F291" s="21">
        <v>297.27999999999997</v>
      </c>
      <c r="G291">
        <v>3</v>
      </c>
      <c r="H291" s="21">
        <v>891.83999999999992</v>
      </c>
      <c r="I291" t="s">
        <v>7</v>
      </c>
      <c r="J291" s="21"/>
      <c r="L291" s="21"/>
      <c r="M291" t="s">
        <v>7</v>
      </c>
      <c r="N291" s="21"/>
      <c r="P291" s="21"/>
      <c r="Q291" t="s">
        <v>7</v>
      </c>
      <c r="R291" s="21"/>
      <c r="T291" s="21"/>
      <c r="U291" t="s">
        <v>7</v>
      </c>
      <c r="V291" s="21"/>
      <c r="X291" s="21"/>
      <c r="Y291" t="s">
        <v>7</v>
      </c>
      <c r="AG291" s="19">
        <f t="shared" si="8"/>
        <v>891.83999999999992</v>
      </c>
      <c r="AH291" s="19">
        <f t="shared" si="9"/>
        <v>1271.8399999999999</v>
      </c>
    </row>
    <row r="292" spans="1:34" x14ac:dyDescent="0.35">
      <c r="A292" t="s">
        <v>3949</v>
      </c>
      <c r="B292" s="15">
        <v>41349</v>
      </c>
      <c r="C292" t="s">
        <v>274</v>
      </c>
      <c r="D292" s="21">
        <v>380</v>
      </c>
      <c r="E292" t="s">
        <v>3510</v>
      </c>
      <c r="F292" s="21">
        <v>198.45999999999998</v>
      </c>
      <c r="G292">
        <v>1</v>
      </c>
      <c r="H292" s="21">
        <v>198.45999999999998</v>
      </c>
      <c r="I292" t="s">
        <v>3452</v>
      </c>
      <c r="J292" s="21">
        <v>275.91419999999999</v>
      </c>
      <c r="K292">
        <v>2</v>
      </c>
      <c r="L292" s="21">
        <v>551.82839999999999</v>
      </c>
      <c r="M292" t="s">
        <v>7</v>
      </c>
      <c r="N292" s="21"/>
      <c r="P292" s="21"/>
      <c r="Q292" t="s">
        <v>7</v>
      </c>
      <c r="R292" s="21"/>
      <c r="T292" s="21"/>
      <c r="U292" t="s">
        <v>7</v>
      </c>
      <c r="V292" s="21"/>
      <c r="X292" s="21"/>
      <c r="Y292" t="s">
        <v>7</v>
      </c>
      <c r="AG292" s="19">
        <f t="shared" si="8"/>
        <v>750.28839999999991</v>
      </c>
      <c r="AH292" s="19">
        <f t="shared" si="9"/>
        <v>1130.2883999999999</v>
      </c>
    </row>
    <row r="293" spans="1:34" x14ac:dyDescent="0.35">
      <c r="A293" t="s">
        <v>3950</v>
      </c>
      <c r="B293" s="15">
        <v>41350</v>
      </c>
      <c r="C293" t="s">
        <v>281</v>
      </c>
      <c r="D293" s="21" t="s">
        <v>7</v>
      </c>
      <c r="E293" t="s">
        <v>3556</v>
      </c>
      <c r="F293" s="21">
        <v>234.93999999999997</v>
      </c>
      <c r="G293">
        <v>5</v>
      </c>
      <c r="H293" s="21">
        <v>1174.6999999999998</v>
      </c>
      <c r="I293" t="s">
        <v>3585</v>
      </c>
      <c r="J293" s="21">
        <v>207.57999999999998</v>
      </c>
      <c r="K293">
        <v>4</v>
      </c>
      <c r="L293" s="21">
        <v>830.31999999999994</v>
      </c>
      <c r="M293" t="s">
        <v>7</v>
      </c>
      <c r="N293" s="21"/>
      <c r="P293" s="21"/>
      <c r="Q293" t="s">
        <v>7</v>
      </c>
      <c r="R293" s="21"/>
      <c r="T293" s="21"/>
      <c r="U293" t="s">
        <v>7</v>
      </c>
      <c r="V293" s="21"/>
      <c r="X293" s="21"/>
      <c r="Y293" t="s">
        <v>7</v>
      </c>
      <c r="AG293" s="19">
        <f t="shared" si="8"/>
        <v>2005.0199999999998</v>
      </c>
      <c r="AH293" s="19">
        <f t="shared" si="9"/>
        <v>2005.0199999999998</v>
      </c>
    </row>
    <row r="294" spans="1:34" x14ac:dyDescent="0.35">
      <c r="A294" t="s">
        <v>3951</v>
      </c>
      <c r="B294" s="15">
        <v>41350</v>
      </c>
      <c r="C294" t="s">
        <v>185</v>
      </c>
      <c r="D294" s="21">
        <v>380</v>
      </c>
      <c r="E294" t="s">
        <v>3589</v>
      </c>
      <c r="F294" s="21">
        <v>186.48999999999998</v>
      </c>
      <c r="G294">
        <v>5</v>
      </c>
      <c r="H294" s="21">
        <v>932.44999999999993</v>
      </c>
      <c r="I294" t="s">
        <v>7</v>
      </c>
      <c r="J294" s="21"/>
      <c r="L294" s="21"/>
      <c r="M294" t="s">
        <v>7</v>
      </c>
      <c r="N294" s="21"/>
      <c r="P294" s="21"/>
      <c r="Q294" t="s">
        <v>7</v>
      </c>
      <c r="R294" s="21"/>
      <c r="T294" s="21"/>
      <c r="U294" t="s">
        <v>7</v>
      </c>
      <c r="V294" s="21"/>
      <c r="X294" s="21"/>
      <c r="Y294" t="s">
        <v>7</v>
      </c>
      <c r="AG294" s="19">
        <f t="shared" si="8"/>
        <v>932.44999999999993</v>
      </c>
      <c r="AH294" s="19">
        <f t="shared" si="9"/>
        <v>1312.4499999999998</v>
      </c>
    </row>
    <row r="295" spans="1:34" x14ac:dyDescent="0.35">
      <c r="A295" t="s">
        <v>3952</v>
      </c>
      <c r="B295" s="15">
        <v>41352</v>
      </c>
      <c r="C295" t="s">
        <v>373</v>
      </c>
      <c r="D295" s="21" t="s">
        <v>7</v>
      </c>
      <c r="E295" t="s">
        <v>3409</v>
      </c>
      <c r="F295" s="21">
        <v>101.56</v>
      </c>
      <c r="G295">
        <v>4</v>
      </c>
      <c r="H295" s="21">
        <v>406.24</v>
      </c>
      <c r="I295" t="s">
        <v>3410</v>
      </c>
      <c r="J295" s="21">
        <v>210.99999999999997</v>
      </c>
      <c r="K295">
        <v>4</v>
      </c>
      <c r="L295" s="21">
        <v>843.99999999999989</v>
      </c>
      <c r="M295" t="s">
        <v>7</v>
      </c>
      <c r="N295" s="21"/>
      <c r="P295" s="21"/>
      <c r="Q295" t="s">
        <v>7</v>
      </c>
      <c r="R295" s="21"/>
      <c r="T295" s="21"/>
      <c r="U295" t="s">
        <v>7</v>
      </c>
      <c r="V295" s="21"/>
      <c r="X295" s="21"/>
      <c r="Y295" t="s">
        <v>7</v>
      </c>
      <c r="AG295" s="19">
        <f t="shared" si="8"/>
        <v>1250.2399999999998</v>
      </c>
      <c r="AH295" s="19">
        <f t="shared" si="9"/>
        <v>1250.2399999999998</v>
      </c>
    </row>
    <row r="296" spans="1:34" x14ac:dyDescent="0.35">
      <c r="A296" t="s">
        <v>3953</v>
      </c>
      <c r="B296" s="15">
        <v>41355</v>
      </c>
      <c r="C296" t="s">
        <v>283</v>
      </c>
      <c r="D296" s="21" t="s">
        <v>7</v>
      </c>
      <c r="E296" t="s">
        <v>3372</v>
      </c>
      <c r="F296" s="21">
        <v>166.54</v>
      </c>
      <c r="G296">
        <v>5</v>
      </c>
      <c r="H296" s="21">
        <v>832.69999999999993</v>
      </c>
      <c r="I296" t="s">
        <v>7</v>
      </c>
      <c r="J296" s="21"/>
      <c r="L296" s="21"/>
      <c r="M296" t="s">
        <v>7</v>
      </c>
      <c r="N296" s="21"/>
      <c r="P296" s="21"/>
      <c r="Q296" t="s">
        <v>7</v>
      </c>
      <c r="R296" s="21"/>
      <c r="T296" s="21"/>
      <c r="U296" t="s">
        <v>7</v>
      </c>
      <c r="V296" s="21"/>
      <c r="X296" s="21"/>
      <c r="Y296" t="s">
        <v>7</v>
      </c>
      <c r="AG296" s="19">
        <f t="shared" si="8"/>
        <v>832.69999999999993</v>
      </c>
      <c r="AH296" s="19">
        <f t="shared" si="9"/>
        <v>832.69999999999993</v>
      </c>
    </row>
    <row r="297" spans="1:34" x14ac:dyDescent="0.35">
      <c r="A297" t="s">
        <v>3954</v>
      </c>
      <c r="B297" s="15">
        <v>41355</v>
      </c>
      <c r="C297" t="s">
        <v>322</v>
      </c>
      <c r="D297" s="21">
        <v>380</v>
      </c>
      <c r="E297" t="s">
        <v>3418</v>
      </c>
      <c r="F297" s="21">
        <v>184.30119999999999</v>
      </c>
      <c r="G297">
        <v>2</v>
      </c>
      <c r="H297" s="21">
        <v>368.60239999999999</v>
      </c>
      <c r="I297" t="s">
        <v>7</v>
      </c>
      <c r="J297" s="21"/>
      <c r="L297" s="21"/>
      <c r="M297" t="s">
        <v>7</v>
      </c>
      <c r="N297" s="21"/>
      <c r="P297" s="21"/>
      <c r="Q297" t="s">
        <v>7</v>
      </c>
      <c r="R297" s="21"/>
      <c r="T297" s="21"/>
      <c r="U297" t="s">
        <v>7</v>
      </c>
      <c r="V297" s="21"/>
      <c r="X297" s="21"/>
      <c r="Y297" t="s">
        <v>7</v>
      </c>
      <c r="AG297" s="19">
        <f t="shared" si="8"/>
        <v>368.60239999999999</v>
      </c>
      <c r="AH297" s="19">
        <f t="shared" si="9"/>
        <v>748.60239999999999</v>
      </c>
    </row>
    <row r="298" spans="1:34" x14ac:dyDescent="0.35">
      <c r="A298" t="s">
        <v>3955</v>
      </c>
      <c r="B298" s="15">
        <v>41357</v>
      </c>
      <c r="C298" t="s">
        <v>151</v>
      </c>
      <c r="D298" s="21">
        <v>380</v>
      </c>
      <c r="E298" t="s">
        <v>3417</v>
      </c>
      <c r="F298" s="21">
        <v>148.35699999999997</v>
      </c>
      <c r="G298">
        <v>5</v>
      </c>
      <c r="H298" s="21">
        <v>741.78499999999985</v>
      </c>
      <c r="I298" t="s">
        <v>7</v>
      </c>
      <c r="J298" s="21"/>
      <c r="L298" s="21"/>
      <c r="M298" t="s">
        <v>7</v>
      </c>
      <c r="N298" s="21"/>
      <c r="P298" s="21"/>
      <c r="Q298" t="s">
        <v>7</v>
      </c>
      <c r="R298" s="21"/>
      <c r="T298" s="21"/>
      <c r="U298" t="s">
        <v>7</v>
      </c>
      <c r="V298" s="21"/>
      <c r="X298" s="21"/>
      <c r="Y298" t="s">
        <v>7</v>
      </c>
      <c r="AG298" s="19">
        <f t="shared" si="8"/>
        <v>741.78499999999985</v>
      </c>
      <c r="AH298" s="19">
        <f t="shared" si="9"/>
        <v>1121.7849999999999</v>
      </c>
    </row>
    <row r="299" spans="1:34" x14ac:dyDescent="0.35">
      <c r="A299" t="s">
        <v>3956</v>
      </c>
      <c r="B299" s="15">
        <v>41357</v>
      </c>
      <c r="C299" t="s">
        <v>78</v>
      </c>
      <c r="D299" s="21">
        <v>380</v>
      </c>
      <c r="E299" t="s">
        <v>3557</v>
      </c>
      <c r="F299" s="21">
        <v>222.29999999999998</v>
      </c>
      <c r="G299">
        <v>5</v>
      </c>
      <c r="H299" s="21">
        <v>1111.5</v>
      </c>
      <c r="I299" t="s">
        <v>3553</v>
      </c>
      <c r="J299" s="21">
        <v>141.45999999999998</v>
      </c>
      <c r="K299">
        <v>3</v>
      </c>
      <c r="L299" s="21">
        <v>424.37999999999994</v>
      </c>
      <c r="M299" t="s">
        <v>7</v>
      </c>
      <c r="N299" s="21"/>
      <c r="P299" s="21"/>
      <c r="Q299" t="s">
        <v>7</v>
      </c>
      <c r="R299" s="21"/>
      <c r="T299" s="21"/>
      <c r="U299" t="s">
        <v>7</v>
      </c>
      <c r="V299" s="21"/>
      <c r="X299" s="21"/>
      <c r="Y299" t="s">
        <v>7</v>
      </c>
      <c r="AG299" s="19">
        <f t="shared" si="8"/>
        <v>1535.8799999999999</v>
      </c>
      <c r="AH299" s="19">
        <f t="shared" si="9"/>
        <v>1915.8799999999999</v>
      </c>
    </row>
    <row r="300" spans="1:34" x14ac:dyDescent="0.35">
      <c r="A300" t="s">
        <v>3957</v>
      </c>
      <c r="B300" s="15">
        <v>41357</v>
      </c>
      <c r="C300" t="s">
        <v>371</v>
      </c>
      <c r="D300" s="21" t="s">
        <v>7</v>
      </c>
      <c r="E300" t="s">
        <v>3446</v>
      </c>
      <c r="F300" s="21">
        <v>156.27999999999997</v>
      </c>
      <c r="G300">
        <v>1</v>
      </c>
      <c r="H300" s="21">
        <v>156.27999999999997</v>
      </c>
      <c r="I300" t="s">
        <v>7</v>
      </c>
      <c r="J300" s="21"/>
      <c r="L300" s="21"/>
      <c r="M300" t="s">
        <v>7</v>
      </c>
      <c r="N300" s="21"/>
      <c r="P300" s="21"/>
      <c r="Q300" t="s">
        <v>7</v>
      </c>
      <c r="R300" s="21"/>
      <c r="T300" s="21"/>
      <c r="U300" t="s">
        <v>7</v>
      </c>
      <c r="V300" s="21"/>
      <c r="X300" s="21"/>
      <c r="Y300" t="s">
        <v>7</v>
      </c>
      <c r="AG300" s="19">
        <f t="shared" si="8"/>
        <v>156.27999999999997</v>
      </c>
      <c r="AH300" s="19">
        <f t="shared" si="9"/>
        <v>156.27999999999997</v>
      </c>
    </row>
    <row r="301" spans="1:34" x14ac:dyDescent="0.35">
      <c r="A301" t="s">
        <v>3958</v>
      </c>
      <c r="B301" s="15">
        <v>41366</v>
      </c>
      <c r="C301" t="s">
        <v>341</v>
      </c>
      <c r="D301" s="21" t="s">
        <v>7</v>
      </c>
      <c r="E301" t="s">
        <v>3427</v>
      </c>
      <c r="F301" s="21">
        <v>114.1</v>
      </c>
      <c r="G301">
        <v>4</v>
      </c>
      <c r="H301" s="21">
        <v>456.4</v>
      </c>
      <c r="I301" t="s">
        <v>7</v>
      </c>
      <c r="J301" s="21"/>
      <c r="L301" s="21"/>
      <c r="M301" t="s">
        <v>7</v>
      </c>
      <c r="N301" s="21"/>
      <c r="P301" s="21"/>
      <c r="Q301" t="s">
        <v>7</v>
      </c>
      <c r="R301" s="21"/>
      <c r="T301" s="21"/>
      <c r="U301" t="s">
        <v>7</v>
      </c>
      <c r="V301" s="21"/>
      <c r="X301" s="21"/>
      <c r="Y301" t="s">
        <v>7</v>
      </c>
      <c r="AG301" s="19">
        <f t="shared" si="8"/>
        <v>456.4</v>
      </c>
      <c r="AH301" s="19">
        <f t="shared" si="9"/>
        <v>456.4</v>
      </c>
    </row>
    <row r="302" spans="1:34" x14ac:dyDescent="0.35">
      <c r="A302" t="s">
        <v>3959</v>
      </c>
      <c r="B302" s="15">
        <v>41366</v>
      </c>
      <c r="C302" t="s">
        <v>392</v>
      </c>
      <c r="D302" s="21" t="s">
        <v>7</v>
      </c>
      <c r="E302" t="s">
        <v>3516</v>
      </c>
      <c r="F302" s="21">
        <v>206.44</v>
      </c>
      <c r="G302">
        <v>5</v>
      </c>
      <c r="H302" s="21">
        <v>1032.2</v>
      </c>
      <c r="I302" t="s">
        <v>7</v>
      </c>
      <c r="J302" s="21"/>
      <c r="L302" s="21"/>
      <c r="M302" t="s">
        <v>7</v>
      </c>
      <c r="N302" s="21"/>
      <c r="P302" s="21"/>
      <c r="Q302" t="s">
        <v>7</v>
      </c>
      <c r="R302" s="21"/>
      <c r="T302" s="21"/>
      <c r="U302" t="s">
        <v>7</v>
      </c>
      <c r="V302" s="21"/>
      <c r="X302" s="21"/>
      <c r="Y302" t="s">
        <v>7</v>
      </c>
      <c r="AG302" s="19">
        <f t="shared" si="8"/>
        <v>1032.2</v>
      </c>
      <c r="AH302" s="19">
        <f t="shared" si="9"/>
        <v>1032.2</v>
      </c>
    </row>
    <row r="303" spans="1:34" x14ac:dyDescent="0.35">
      <c r="A303" t="s">
        <v>3960</v>
      </c>
      <c r="B303" s="15">
        <v>41367</v>
      </c>
      <c r="C303" t="s">
        <v>268</v>
      </c>
      <c r="D303" s="21">
        <v>380</v>
      </c>
      <c r="E303" t="s">
        <v>3505</v>
      </c>
      <c r="F303" s="21">
        <v>166.54</v>
      </c>
      <c r="G303">
        <v>3</v>
      </c>
      <c r="H303" s="21">
        <v>499.62</v>
      </c>
      <c r="I303" t="s">
        <v>3540</v>
      </c>
      <c r="J303" s="21">
        <v>182.5</v>
      </c>
      <c r="K303">
        <v>3</v>
      </c>
      <c r="L303" s="21">
        <v>547.5</v>
      </c>
      <c r="M303" t="s">
        <v>7</v>
      </c>
      <c r="N303" s="21"/>
      <c r="P303" s="21"/>
      <c r="Q303" t="s">
        <v>7</v>
      </c>
      <c r="R303" s="21"/>
      <c r="T303" s="21"/>
      <c r="U303" t="s">
        <v>7</v>
      </c>
      <c r="V303" s="21"/>
      <c r="X303" s="21"/>
      <c r="Y303" t="s">
        <v>7</v>
      </c>
      <c r="AG303" s="19">
        <f t="shared" si="8"/>
        <v>1047.1199999999999</v>
      </c>
      <c r="AH303" s="19">
        <f t="shared" si="9"/>
        <v>1427.12</v>
      </c>
    </row>
    <row r="304" spans="1:34" x14ac:dyDescent="0.35">
      <c r="A304" t="s">
        <v>3961</v>
      </c>
      <c r="B304" s="15">
        <v>41368</v>
      </c>
      <c r="C304" t="s">
        <v>254</v>
      </c>
      <c r="D304" s="21">
        <v>380</v>
      </c>
      <c r="E304" t="s">
        <v>3544</v>
      </c>
      <c r="F304" s="21">
        <v>197.14</v>
      </c>
      <c r="G304">
        <v>5</v>
      </c>
      <c r="H304" s="21">
        <v>985.69999999999993</v>
      </c>
      <c r="I304" t="s">
        <v>3415</v>
      </c>
      <c r="J304" s="21">
        <v>126.7084</v>
      </c>
      <c r="K304">
        <v>2</v>
      </c>
      <c r="L304" s="21">
        <v>253.41679999999999</v>
      </c>
      <c r="M304" t="s">
        <v>7</v>
      </c>
      <c r="N304" s="21"/>
      <c r="P304" s="21"/>
      <c r="Q304" t="s">
        <v>7</v>
      </c>
      <c r="R304" s="21"/>
      <c r="T304" s="21"/>
      <c r="U304" t="s">
        <v>7</v>
      </c>
      <c r="V304" s="21"/>
      <c r="X304" s="21"/>
      <c r="Y304" t="s">
        <v>7</v>
      </c>
      <c r="AG304" s="19">
        <f t="shared" si="8"/>
        <v>1239.1168</v>
      </c>
      <c r="AH304" s="19">
        <f t="shared" si="9"/>
        <v>1619.1168</v>
      </c>
    </row>
    <row r="305" spans="1:34" x14ac:dyDescent="0.35">
      <c r="A305" t="s">
        <v>3962</v>
      </c>
      <c r="B305" s="15">
        <v>41368</v>
      </c>
      <c r="C305" t="s">
        <v>234</v>
      </c>
      <c r="D305" s="21">
        <v>380</v>
      </c>
      <c r="E305" t="s">
        <v>3590</v>
      </c>
      <c r="F305" s="21">
        <v>108.3</v>
      </c>
      <c r="G305">
        <v>3</v>
      </c>
      <c r="H305" s="21">
        <v>324.89999999999998</v>
      </c>
      <c r="I305" t="s">
        <v>7</v>
      </c>
      <c r="J305" s="21"/>
      <c r="L305" s="21"/>
      <c r="M305" t="s">
        <v>7</v>
      </c>
      <c r="N305" s="21"/>
      <c r="P305" s="21"/>
      <c r="Q305" t="s">
        <v>7</v>
      </c>
      <c r="R305" s="21"/>
      <c r="T305" s="21"/>
      <c r="U305" t="s">
        <v>7</v>
      </c>
      <c r="V305" s="21"/>
      <c r="X305" s="21"/>
      <c r="Y305" t="s">
        <v>7</v>
      </c>
      <c r="AG305" s="19">
        <f t="shared" si="8"/>
        <v>324.89999999999998</v>
      </c>
      <c r="AH305" s="19">
        <f t="shared" si="9"/>
        <v>704.9</v>
      </c>
    </row>
    <row r="306" spans="1:34" x14ac:dyDescent="0.35">
      <c r="A306" t="s">
        <v>3963</v>
      </c>
      <c r="B306" s="15">
        <v>41368</v>
      </c>
      <c r="C306" t="s">
        <v>428</v>
      </c>
      <c r="D306" s="21" t="s">
        <v>7</v>
      </c>
      <c r="E306" t="s">
        <v>3375</v>
      </c>
      <c r="F306" s="21">
        <v>160.149</v>
      </c>
      <c r="G306">
        <v>5</v>
      </c>
      <c r="H306" s="21">
        <v>800.745</v>
      </c>
      <c r="I306" t="s">
        <v>3443</v>
      </c>
      <c r="J306" s="21">
        <v>197.32</v>
      </c>
      <c r="K306">
        <v>2</v>
      </c>
      <c r="L306" s="21">
        <v>394.64</v>
      </c>
      <c r="M306" t="s">
        <v>7</v>
      </c>
      <c r="N306" s="21"/>
      <c r="P306" s="21"/>
      <c r="Q306" t="s">
        <v>7</v>
      </c>
      <c r="R306" s="21"/>
      <c r="T306" s="21"/>
      <c r="U306" t="s">
        <v>7</v>
      </c>
      <c r="V306" s="21"/>
      <c r="X306" s="21"/>
      <c r="Y306" t="s">
        <v>7</v>
      </c>
      <c r="AG306" s="19">
        <f t="shared" si="8"/>
        <v>1195.385</v>
      </c>
      <c r="AH306" s="19">
        <f t="shared" si="9"/>
        <v>1195.385</v>
      </c>
    </row>
    <row r="307" spans="1:34" x14ac:dyDescent="0.35">
      <c r="A307" t="s">
        <v>3964</v>
      </c>
      <c r="B307" s="15">
        <v>41368</v>
      </c>
      <c r="C307" t="s">
        <v>251</v>
      </c>
      <c r="D307" s="21" t="s">
        <v>7</v>
      </c>
      <c r="E307" t="s">
        <v>3421</v>
      </c>
      <c r="F307" s="21">
        <v>148.74459999999999</v>
      </c>
      <c r="G307">
        <v>2</v>
      </c>
      <c r="H307" s="21">
        <v>297.48919999999998</v>
      </c>
      <c r="I307" t="s">
        <v>7</v>
      </c>
      <c r="J307" s="21"/>
      <c r="L307" s="21"/>
      <c r="M307" t="s">
        <v>7</v>
      </c>
      <c r="N307" s="21"/>
      <c r="P307" s="21"/>
      <c r="Q307" t="s">
        <v>7</v>
      </c>
      <c r="R307" s="21"/>
      <c r="T307" s="21"/>
      <c r="U307" t="s">
        <v>7</v>
      </c>
      <c r="V307" s="21"/>
      <c r="X307" s="21"/>
      <c r="Y307" t="s">
        <v>7</v>
      </c>
      <c r="AG307" s="19">
        <f t="shared" si="8"/>
        <v>297.48919999999998</v>
      </c>
      <c r="AH307" s="19">
        <f t="shared" si="9"/>
        <v>297.48919999999998</v>
      </c>
    </row>
    <row r="308" spans="1:34" x14ac:dyDescent="0.35">
      <c r="A308" t="s">
        <v>3965</v>
      </c>
      <c r="B308" s="15">
        <v>41369</v>
      </c>
      <c r="C308" t="s">
        <v>210</v>
      </c>
      <c r="D308" s="21">
        <v>380</v>
      </c>
      <c r="E308" t="s">
        <v>3467</v>
      </c>
      <c r="F308" s="21">
        <v>539.904</v>
      </c>
      <c r="G308">
        <v>5</v>
      </c>
      <c r="H308" s="21">
        <v>2699.52</v>
      </c>
      <c r="I308" t="s">
        <v>7</v>
      </c>
      <c r="J308" s="21"/>
      <c r="L308" s="21"/>
      <c r="M308" t="s">
        <v>7</v>
      </c>
      <c r="N308" s="21"/>
      <c r="P308" s="21"/>
      <c r="Q308" t="s">
        <v>7</v>
      </c>
      <c r="R308" s="21"/>
      <c r="T308" s="21"/>
      <c r="U308" t="s">
        <v>7</v>
      </c>
      <c r="V308" s="21"/>
      <c r="X308" s="21"/>
      <c r="Y308" t="s">
        <v>7</v>
      </c>
      <c r="AG308" s="19">
        <f t="shared" si="8"/>
        <v>2699.52</v>
      </c>
      <c r="AH308" s="19">
        <f t="shared" si="9"/>
        <v>3079.52</v>
      </c>
    </row>
    <row r="309" spans="1:34" x14ac:dyDescent="0.35">
      <c r="A309" t="s">
        <v>3966</v>
      </c>
      <c r="B309" s="15">
        <v>41369</v>
      </c>
      <c r="C309" t="s">
        <v>398</v>
      </c>
      <c r="D309" s="21">
        <v>380</v>
      </c>
      <c r="E309" t="s">
        <v>3407</v>
      </c>
      <c r="F309" s="21">
        <v>170.92</v>
      </c>
      <c r="G309">
        <v>2</v>
      </c>
      <c r="H309" s="21">
        <v>341.84</v>
      </c>
      <c r="I309" t="s">
        <v>7</v>
      </c>
      <c r="J309" s="21"/>
      <c r="L309" s="21"/>
      <c r="M309" t="s">
        <v>7</v>
      </c>
      <c r="N309" s="21"/>
      <c r="P309" s="21"/>
      <c r="Q309" t="s">
        <v>7</v>
      </c>
      <c r="R309" s="21"/>
      <c r="T309" s="21"/>
      <c r="U309" t="s">
        <v>7</v>
      </c>
      <c r="V309" s="21"/>
      <c r="X309" s="21"/>
      <c r="Y309" t="s">
        <v>7</v>
      </c>
      <c r="AG309" s="19">
        <f t="shared" si="8"/>
        <v>341.84</v>
      </c>
      <c r="AH309" s="19">
        <f t="shared" si="9"/>
        <v>721.83999999999992</v>
      </c>
    </row>
    <row r="310" spans="1:34" x14ac:dyDescent="0.35">
      <c r="A310" t="s">
        <v>3967</v>
      </c>
      <c r="B310" s="15">
        <v>41369</v>
      </c>
      <c r="C310" t="s">
        <v>401</v>
      </c>
      <c r="D310" s="21">
        <v>380</v>
      </c>
      <c r="E310" t="s">
        <v>3588</v>
      </c>
      <c r="F310" s="21">
        <v>266.41999999999996</v>
      </c>
      <c r="G310">
        <v>2</v>
      </c>
      <c r="H310" s="21">
        <v>532.83999999999992</v>
      </c>
      <c r="I310" t="s">
        <v>3377</v>
      </c>
      <c r="J310" s="21">
        <v>106.19999999999999</v>
      </c>
      <c r="K310">
        <v>5</v>
      </c>
      <c r="L310" s="21">
        <v>531</v>
      </c>
      <c r="M310" t="s">
        <v>7</v>
      </c>
      <c r="N310" s="21"/>
      <c r="P310" s="21"/>
      <c r="Q310" t="s">
        <v>7</v>
      </c>
      <c r="R310" s="21"/>
      <c r="T310" s="21"/>
      <c r="U310" t="s">
        <v>7</v>
      </c>
      <c r="V310" s="21"/>
      <c r="X310" s="21"/>
      <c r="Y310" t="s">
        <v>7</v>
      </c>
      <c r="AG310" s="19">
        <f t="shared" si="8"/>
        <v>1063.8399999999999</v>
      </c>
      <c r="AH310" s="19">
        <f t="shared" si="9"/>
        <v>1443.84</v>
      </c>
    </row>
    <row r="311" spans="1:34" x14ac:dyDescent="0.35">
      <c r="A311" t="s">
        <v>3968</v>
      </c>
      <c r="B311" s="15">
        <v>41370</v>
      </c>
      <c r="C311" t="s">
        <v>355</v>
      </c>
      <c r="D311" s="21">
        <v>380</v>
      </c>
      <c r="E311" t="s">
        <v>3388</v>
      </c>
      <c r="F311" s="21">
        <v>188.0334</v>
      </c>
      <c r="G311">
        <v>5</v>
      </c>
      <c r="H311" s="21">
        <v>940.16700000000003</v>
      </c>
      <c r="I311" t="s">
        <v>7</v>
      </c>
      <c r="J311" s="21"/>
      <c r="L311" s="21"/>
      <c r="M311" t="s">
        <v>7</v>
      </c>
      <c r="N311" s="21"/>
      <c r="P311" s="21"/>
      <c r="Q311" t="s">
        <v>7</v>
      </c>
      <c r="R311" s="21"/>
      <c r="T311" s="21"/>
      <c r="U311" t="s">
        <v>7</v>
      </c>
      <c r="V311" s="21"/>
      <c r="X311" s="21"/>
      <c r="Y311" t="s">
        <v>7</v>
      </c>
      <c r="AG311" s="19">
        <f t="shared" si="8"/>
        <v>940.16700000000003</v>
      </c>
      <c r="AH311" s="19">
        <f t="shared" si="9"/>
        <v>1320.1669999999999</v>
      </c>
    </row>
    <row r="312" spans="1:34" x14ac:dyDescent="0.35">
      <c r="A312" t="s">
        <v>3969</v>
      </c>
      <c r="B312" s="15">
        <v>41370</v>
      </c>
      <c r="C312" t="s">
        <v>318</v>
      </c>
      <c r="D312" s="21" t="s">
        <v>7</v>
      </c>
      <c r="E312" t="s">
        <v>3537</v>
      </c>
      <c r="F312" s="21">
        <v>295.36</v>
      </c>
      <c r="G312">
        <v>5</v>
      </c>
      <c r="H312" s="21">
        <v>1476.8000000000002</v>
      </c>
      <c r="I312" t="s">
        <v>7</v>
      </c>
      <c r="J312" s="21"/>
      <c r="L312" s="21"/>
      <c r="M312" t="s">
        <v>7</v>
      </c>
      <c r="N312" s="21"/>
      <c r="P312" s="21"/>
      <c r="Q312" t="s">
        <v>7</v>
      </c>
      <c r="R312" s="21"/>
      <c r="T312" s="21"/>
      <c r="U312" t="s">
        <v>7</v>
      </c>
      <c r="V312" s="21"/>
      <c r="X312" s="21"/>
      <c r="Y312" t="s">
        <v>7</v>
      </c>
      <c r="AG312" s="19">
        <f t="shared" si="8"/>
        <v>1476.8000000000002</v>
      </c>
      <c r="AH312" s="19">
        <f t="shared" si="9"/>
        <v>1476.8000000000002</v>
      </c>
    </row>
    <row r="313" spans="1:34" x14ac:dyDescent="0.35">
      <c r="A313" t="s">
        <v>3970</v>
      </c>
      <c r="B313" s="15">
        <v>41370</v>
      </c>
      <c r="C313" t="s">
        <v>345</v>
      </c>
      <c r="D313" s="21">
        <v>380</v>
      </c>
      <c r="E313" t="s">
        <v>3500</v>
      </c>
      <c r="F313" s="21">
        <v>206.44</v>
      </c>
      <c r="G313">
        <v>2</v>
      </c>
      <c r="H313" s="21">
        <v>412.88</v>
      </c>
      <c r="I313" t="s">
        <v>3574</v>
      </c>
      <c r="J313" s="21">
        <v>147.16</v>
      </c>
      <c r="K313">
        <v>3</v>
      </c>
      <c r="L313" s="21">
        <v>441.48</v>
      </c>
      <c r="M313" t="s">
        <v>7</v>
      </c>
      <c r="N313" s="21"/>
      <c r="P313" s="21"/>
      <c r="Q313" t="s">
        <v>7</v>
      </c>
      <c r="R313" s="21"/>
      <c r="T313" s="21"/>
      <c r="U313" t="s">
        <v>7</v>
      </c>
      <c r="V313" s="21"/>
      <c r="X313" s="21"/>
      <c r="Y313" t="s">
        <v>7</v>
      </c>
      <c r="AG313" s="19">
        <f t="shared" si="8"/>
        <v>854.36</v>
      </c>
      <c r="AH313" s="19">
        <f t="shared" si="9"/>
        <v>1234.3600000000001</v>
      </c>
    </row>
    <row r="314" spans="1:34" x14ac:dyDescent="0.35">
      <c r="A314" t="s">
        <v>3971</v>
      </c>
      <c r="B314" s="15">
        <v>41371</v>
      </c>
      <c r="C314" t="s">
        <v>432</v>
      </c>
      <c r="D314" s="21" t="s">
        <v>7</v>
      </c>
      <c r="E314" t="s">
        <v>3467</v>
      </c>
      <c r="F314" s="21">
        <v>539.904</v>
      </c>
      <c r="G314">
        <v>3</v>
      </c>
      <c r="H314" s="21">
        <v>1619.712</v>
      </c>
      <c r="I314" t="s">
        <v>3403</v>
      </c>
      <c r="J314" s="21">
        <v>234.93999999999997</v>
      </c>
      <c r="K314">
        <v>3</v>
      </c>
      <c r="L314" s="21">
        <v>704.81999999999994</v>
      </c>
      <c r="M314" t="s">
        <v>7</v>
      </c>
      <c r="N314" s="21"/>
      <c r="P314" s="21"/>
      <c r="Q314" t="s">
        <v>7</v>
      </c>
      <c r="R314" s="21"/>
      <c r="T314" s="21"/>
      <c r="U314" t="s">
        <v>7</v>
      </c>
      <c r="V314" s="21"/>
      <c r="X314" s="21"/>
      <c r="Y314" t="s">
        <v>7</v>
      </c>
      <c r="AG314" s="19">
        <f t="shared" si="8"/>
        <v>2324.5320000000002</v>
      </c>
      <c r="AH314" s="19">
        <f t="shared" si="9"/>
        <v>2324.5320000000002</v>
      </c>
    </row>
    <row r="315" spans="1:34" x14ac:dyDescent="0.35">
      <c r="A315" t="s">
        <v>3972</v>
      </c>
      <c r="B315" s="15">
        <v>41371</v>
      </c>
      <c r="C315" t="s">
        <v>433</v>
      </c>
      <c r="D315" s="21">
        <v>380</v>
      </c>
      <c r="E315" t="s">
        <v>3366</v>
      </c>
      <c r="F315" s="21">
        <v>192.76</v>
      </c>
      <c r="G315">
        <v>1</v>
      </c>
      <c r="H315" s="21">
        <v>192.76</v>
      </c>
      <c r="I315" t="s">
        <v>7</v>
      </c>
      <c r="J315" s="21"/>
      <c r="L315" s="21"/>
      <c r="M315" t="s">
        <v>7</v>
      </c>
      <c r="N315" s="21"/>
      <c r="P315" s="21"/>
      <c r="Q315" t="s">
        <v>7</v>
      </c>
      <c r="R315" s="21"/>
      <c r="T315" s="21"/>
      <c r="U315" t="s">
        <v>7</v>
      </c>
      <c r="V315" s="21"/>
      <c r="X315" s="21"/>
      <c r="Y315" t="s">
        <v>7</v>
      </c>
      <c r="AG315" s="19">
        <f t="shared" si="8"/>
        <v>192.76</v>
      </c>
      <c r="AH315" s="19">
        <f t="shared" si="9"/>
        <v>572.76</v>
      </c>
    </row>
    <row r="316" spans="1:34" x14ac:dyDescent="0.35">
      <c r="A316" t="s">
        <v>3973</v>
      </c>
      <c r="B316" s="15">
        <v>41371</v>
      </c>
      <c r="C316" t="s">
        <v>378</v>
      </c>
      <c r="D316" s="21">
        <v>380</v>
      </c>
      <c r="E316" t="s">
        <v>3566</v>
      </c>
      <c r="F316" s="21">
        <v>180.48</v>
      </c>
      <c r="G316">
        <v>3</v>
      </c>
      <c r="H316" s="21">
        <v>541.43999999999994</v>
      </c>
      <c r="I316" t="s">
        <v>3369</v>
      </c>
      <c r="J316" s="21">
        <v>215.55999999999997</v>
      </c>
      <c r="K316">
        <v>5</v>
      </c>
      <c r="L316" s="21">
        <v>1077.8</v>
      </c>
      <c r="M316" t="s">
        <v>7</v>
      </c>
      <c r="N316" s="21"/>
      <c r="P316" s="21"/>
      <c r="Q316" t="s">
        <v>7</v>
      </c>
      <c r="R316" s="21"/>
      <c r="T316" s="21"/>
      <c r="U316" t="s">
        <v>7</v>
      </c>
      <c r="V316" s="21"/>
      <c r="X316" s="21"/>
      <c r="Y316" t="s">
        <v>7</v>
      </c>
      <c r="AG316" s="19">
        <f t="shared" si="8"/>
        <v>1619.2399999999998</v>
      </c>
      <c r="AH316" s="19">
        <f t="shared" si="9"/>
        <v>1999.2399999999998</v>
      </c>
    </row>
    <row r="317" spans="1:34" x14ac:dyDescent="0.35">
      <c r="A317" t="s">
        <v>3974</v>
      </c>
      <c r="B317" s="15">
        <v>41371</v>
      </c>
      <c r="C317" t="s">
        <v>381</v>
      </c>
      <c r="D317" s="21" t="s">
        <v>7</v>
      </c>
      <c r="E317" t="s">
        <v>3409</v>
      </c>
      <c r="F317" s="21">
        <v>101.56</v>
      </c>
      <c r="G317">
        <v>4</v>
      </c>
      <c r="H317" s="21">
        <v>406.24</v>
      </c>
      <c r="I317" t="s">
        <v>7</v>
      </c>
      <c r="J317" s="21"/>
      <c r="L317" s="21"/>
      <c r="M317" t="s">
        <v>7</v>
      </c>
      <c r="N317" s="21"/>
      <c r="P317" s="21"/>
      <c r="Q317" t="s">
        <v>7</v>
      </c>
      <c r="R317" s="21"/>
      <c r="T317" s="21"/>
      <c r="U317" t="s">
        <v>7</v>
      </c>
      <c r="V317" s="21"/>
      <c r="X317" s="21"/>
      <c r="Y317" t="s">
        <v>7</v>
      </c>
      <c r="AG317" s="19">
        <f t="shared" si="8"/>
        <v>406.24</v>
      </c>
      <c r="AH317" s="19">
        <f t="shared" si="9"/>
        <v>406.24</v>
      </c>
    </row>
    <row r="318" spans="1:34" x14ac:dyDescent="0.35">
      <c r="A318" t="s">
        <v>3975</v>
      </c>
      <c r="B318" s="15">
        <v>41372</v>
      </c>
      <c r="C318" t="s">
        <v>371</v>
      </c>
      <c r="D318" s="21" t="s">
        <v>7</v>
      </c>
      <c r="E318" t="s">
        <v>3437</v>
      </c>
      <c r="F318" s="21">
        <v>223.27779999999996</v>
      </c>
      <c r="G318">
        <v>5</v>
      </c>
      <c r="H318" s="21">
        <v>1116.3889999999997</v>
      </c>
      <c r="I318" t="s">
        <v>7</v>
      </c>
      <c r="J318" s="21"/>
      <c r="L318" s="21"/>
      <c r="M318" t="s">
        <v>7</v>
      </c>
      <c r="N318" s="21"/>
      <c r="P318" s="21"/>
      <c r="Q318" t="s">
        <v>7</v>
      </c>
      <c r="R318" s="21"/>
      <c r="T318" s="21"/>
      <c r="U318" t="s">
        <v>7</v>
      </c>
      <c r="V318" s="21"/>
      <c r="X318" s="21"/>
      <c r="Y318" t="s">
        <v>7</v>
      </c>
      <c r="AG318" s="19">
        <f t="shared" si="8"/>
        <v>1116.3889999999997</v>
      </c>
      <c r="AH318" s="19">
        <f t="shared" si="9"/>
        <v>1116.3889999999997</v>
      </c>
    </row>
    <row r="319" spans="1:34" x14ac:dyDescent="0.35">
      <c r="A319" t="s">
        <v>3976</v>
      </c>
      <c r="B319" s="15">
        <v>41373</v>
      </c>
      <c r="C319" t="s">
        <v>402</v>
      </c>
      <c r="D319" s="21">
        <v>380</v>
      </c>
      <c r="E319" t="s">
        <v>3499</v>
      </c>
      <c r="F319" s="21">
        <v>132.6</v>
      </c>
      <c r="G319">
        <v>3</v>
      </c>
      <c r="H319" s="21">
        <v>397.79999999999995</v>
      </c>
      <c r="I319" t="s">
        <v>7</v>
      </c>
      <c r="J319" s="21"/>
      <c r="L319" s="21"/>
      <c r="M319" t="s">
        <v>7</v>
      </c>
      <c r="N319" s="21"/>
      <c r="P319" s="21"/>
      <c r="Q319" t="s">
        <v>7</v>
      </c>
      <c r="R319" s="21"/>
      <c r="T319" s="21"/>
      <c r="U319" t="s">
        <v>7</v>
      </c>
      <c r="V319" s="21"/>
      <c r="X319" s="21"/>
      <c r="Y319" t="s">
        <v>7</v>
      </c>
      <c r="AG319" s="19">
        <f t="shared" si="8"/>
        <v>397.79999999999995</v>
      </c>
      <c r="AH319" s="19">
        <f t="shared" si="9"/>
        <v>777.8</v>
      </c>
    </row>
    <row r="320" spans="1:34" x14ac:dyDescent="0.35">
      <c r="A320" t="s">
        <v>3977</v>
      </c>
      <c r="B320" s="15">
        <v>41373</v>
      </c>
      <c r="C320" t="s">
        <v>134</v>
      </c>
      <c r="D320" s="21" t="s">
        <v>7</v>
      </c>
      <c r="E320" t="s">
        <v>3489</v>
      </c>
      <c r="F320" s="21">
        <v>158.56</v>
      </c>
      <c r="G320">
        <v>5</v>
      </c>
      <c r="H320" s="21">
        <v>792.8</v>
      </c>
      <c r="I320" t="s">
        <v>3493</v>
      </c>
      <c r="J320" s="21">
        <v>211.26</v>
      </c>
      <c r="K320">
        <v>2</v>
      </c>
      <c r="L320" s="21">
        <v>422.52</v>
      </c>
      <c r="M320" t="s">
        <v>7</v>
      </c>
      <c r="N320" s="21"/>
      <c r="P320" s="21"/>
      <c r="Q320" t="s">
        <v>7</v>
      </c>
      <c r="R320" s="21"/>
      <c r="T320" s="21"/>
      <c r="U320" t="s">
        <v>7</v>
      </c>
      <c r="V320" s="21"/>
      <c r="X320" s="21"/>
      <c r="Y320" t="s">
        <v>7</v>
      </c>
      <c r="AG320" s="19">
        <f t="shared" si="8"/>
        <v>1215.32</v>
      </c>
      <c r="AH320" s="19">
        <f t="shared" si="9"/>
        <v>1215.32</v>
      </c>
    </row>
    <row r="321" spans="1:34" x14ac:dyDescent="0.35">
      <c r="A321" t="s">
        <v>3978</v>
      </c>
      <c r="B321" s="15">
        <v>41374</v>
      </c>
      <c r="C321" t="s">
        <v>84</v>
      </c>
      <c r="D321" s="21" t="s">
        <v>7</v>
      </c>
      <c r="E321" t="s">
        <v>3400</v>
      </c>
      <c r="F321" s="21">
        <v>208.54</v>
      </c>
      <c r="G321">
        <v>3</v>
      </c>
      <c r="H321" s="21">
        <v>625.62</v>
      </c>
      <c r="I321" t="s">
        <v>7</v>
      </c>
      <c r="J321" s="21"/>
      <c r="L321" s="21"/>
      <c r="M321" t="s">
        <v>7</v>
      </c>
      <c r="N321" s="21"/>
      <c r="P321" s="21"/>
      <c r="Q321" t="s">
        <v>7</v>
      </c>
      <c r="R321" s="21"/>
      <c r="T321" s="21"/>
      <c r="U321" t="s">
        <v>7</v>
      </c>
      <c r="V321" s="21"/>
      <c r="X321" s="21"/>
      <c r="Y321" t="s">
        <v>7</v>
      </c>
      <c r="AG321" s="19">
        <f t="shared" si="8"/>
        <v>625.62</v>
      </c>
      <c r="AH321" s="19">
        <f t="shared" si="9"/>
        <v>625.62</v>
      </c>
    </row>
    <row r="322" spans="1:34" x14ac:dyDescent="0.35">
      <c r="A322" t="s">
        <v>3979</v>
      </c>
      <c r="B322" s="15">
        <v>41374</v>
      </c>
      <c r="C322" t="s">
        <v>109</v>
      </c>
      <c r="D322" s="21">
        <v>380</v>
      </c>
      <c r="E322" t="s">
        <v>3582</v>
      </c>
      <c r="F322" s="21">
        <v>225.82</v>
      </c>
      <c r="G322">
        <v>4</v>
      </c>
      <c r="H322" s="21">
        <v>903.28</v>
      </c>
      <c r="I322" t="s">
        <v>3584</v>
      </c>
      <c r="J322" s="21">
        <v>270.27999999999997</v>
      </c>
      <c r="K322">
        <v>1</v>
      </c>
      <c r="L322" s="21">
        <v>270.27999999999997</v>
      </c>
      <c r="M322" t="s">
        <v>7</v>
      </c>
      <c r="N322" s="21"/>
      <c r="P322" s="21"/>
      <c r="Q322" t="s">
        <v>7</v>
      </c>
      <c r="R322" s="21"/>
      <c r="T322" s="21"/>
      <c r="U322" t="s">
        <v>7</v>
      </c>
      <c r="V322" s="21"/>
      <c r="X322" s="21"/>
      <c r="Y322" t="s">
        <v>7</v>
      </c>
      <c r="AG322" s="19">
        <f t="shared" ref="AG322:AG385" si="10">SUM(H322,L322,P322,T322,X322,AB322,AF322)</f>
        <v>1173.56</v>
      </c>
      <c r="AH322" s="19">
        <f t="shared" ref="AH322:AH385" si="11">IFERROR(AG322+D322,AG322)</f>
        <v>1553.56</v>
      </c>
    </row>
    <row r="323" spans="1:34" x14ac:dyDescent="0.35">
      <c r="A323" t="s">
        <v>3980</v>
      </c>
      <c r="B323" s="15">
        <v>41374</v>
      </c>
      <c r="C323" t="s">
        <v>309</v>
      </c>
      <c r="D323" s="21">
        <v>380</v>
      </c>
      <c r="E323" t="s">
        <v>3529</v>
      </c>
      <c r="F323" s="21">
        <v>246.15999999999997</v>
      </c>
      <c r="G323">
        <v>1</v>
      </c>
      <c r="H323" s="21">
        <v>246.15999999999997</v>
      </c>
      <c r="I323" t="s">
        <v>3531</v>
      </c>
      <c r="J323" s="21">
        <v>197.32</v>
      </c>
      <c r="K323">
        <v>1</v>
      </c>
      <c r="L323" s="21">
        <v>197.32</v>
      </c>
      <c r="M323" t="s">
        <v>7</v>
      </c>
      <c r="N323" s="21"/>
      <c r="P323" s="21"/>
      <c r="Q323" t="s">
        <v>7</v>
      </c>
      <c r="R323" s="21"/>
      <c r="T323" s="21"/>
      <c r="U323" t="s">
        <v>7</v>
      </c>
      <c r="V323" s="21"/>
      <c r="X323" s="21"/>
      <c r="Y323" t="s">
        <v>7</v>
      </c>
      <c r="AG323" s="19">
        <f t="shared" si="10"/>
        <v>443.47999999999996</v>
      </c>
      <c r="AH323" s="19">
        <f t="shared" si="11"/>
        <v>823.48</v>
      </c>
    </row>
    <row r="324" spans="1:34" x14ac:dyDescent="0.35">
      <c r="A324" t="s">
        <v>3981</v>
      </c>
      <c r="B324" s="15">
        <v>41375</v>
      </c>
      <c r="C324" t="s">
        <v>152</v>
      </c>
      <c r="D324" s="21">
        <v>380</v>
      </c>
      <c r="E324" t="s">
        <v>3368</v>
      </c>
      <c r="F324" s="21">
        <v>184.85999999999999</v>
      </c>
      <c r="G324">
        <v>4</v>
      </c>
      <c r="H324" s="21">
        <v>739.43999999999994</v>
      </c>
      <c r="I324" t="s">
        <v>7</v>
      </c>
      <c r="J324" s="21"/>
      <c r="L324" s="21"/>
      <c r="M324" t="s">
        <v>7</v>
      </c>
      <c r="N324" s="21"/>
      <c r="P324" s="21"/>
      <c r="Q324" t="s">
        <v>7</v>
      </c>
      <c r="R324" s="21"/>
      <c r="T324" s="21"/>
      <c r="U324" t="s">
        <v>7</v>
      </c>
      <c r="V324" s="21"/>
      <c r="X324" s="21"/>
      <c r="Y324" t="s">
        <v>7</v>
      </c>
      <c r="AG324" s="19">
        <f t="shared" si="10"/>
        <v>739.43999999999994</v>
      </c>
      <c r="AH324" s="19">
        <f t="shared" si="11"/>
        <v>1119.44</v>
      </c>
    </row>
    <row r="325" spans="1:34" x14ac:dyDescent="0.35">
      <c r="A325" t="s">
        <v>3982</v>
      </c>
      <c r="B325" s="15">
        <v>41375</v>
      </c>
      <c r="C325" t="s">
        <v>305</v>
      </c>
      <c r="D325" s="21">
        <v>380</v>
      </c>
      <c r="E325" t="s">
        <v>3588</v>
      </c>
      <c r="F325" s="21">
        <v>266.41999999999996</v>
      </c>
      <c r="G325">
        <v>4</v>
      </c>
      <c r="H325" s="21">
        <v>1065.6799999999998</v>
      </c>
      <c r="I325" t="s">
        <v>3385</v>
      </c>
      <c r="J325" s="21">
        <v>303.59999999999997</v>
      </c>
      <c r="K325">
        <v>4</v>
      </c>
      <c r="L325" s="21">
        <v>1214.3999999999999</v>
      </c>
      <c r="M325" t="s">
        <v>7</v>
      </c>
      <c r="N325" s="21"/>
      <c r="P325" s="21"/>
      <c r="Q325" t="s">
        <v>7</v>
      </c>
      <c r="R325" s="21"/>
      <c r="T325" s="21"/>
      <c r="U325" t="s">
        <v>7</v>
      </c>
      <c r="V325" s="21"/>
      <c r="X325" s="21"/>
      <c r="Y325" t="s">
        <v>7</v>
      </c>
      <c r="AG325" s="19">
        <f t="shared" si="10"/>
        <v>2280.08</v>
      </c>
      <c r="AH325" s="19">
        <f t="shared" si="11"/>
        <v>2660.08</v>
      </c>
    </row>
    <row r="326" spans="1:34" x14ac:dyDescent="0.35">
      <c r="A326" t="s">
        <v>3983</v>
      </c>
      <c r="B326" s="15">
        <v>41377</v>
      </c>
      <c r="C326" t="s">
        <v>215</v>
      </c>
      <c r="D326" s="21" t="s">
        <v>7</v>
      </c>
      <c r="E326" t="s">
        <v>3484</v>
      </c>
      <c r="F326" s="21">
        <v>201.51739999999998</v>
      </c>
      <c r="G326">
        <v>4</v>
      </c>
      <c r="H326" s="21">
        <v>806.06959999999992</v>
      </c>
      <c r="I326" t="s">
        <v>7</v>
      </c>
      <c r="J326" s="21"/>
      <c r="L326" s="21"/>
      <c r="M326" t="s">
        <v>7</v>
      </c>
      <c r="N326" s="21"/>
      <c r="P326" s="21"/>
      <c r="Q326" t="s">
        <v>7</v>
      </c>
      <c r="R326" s="21"/>
      <c r="T326" s="21"/>
      <c r="U326" t="s">
        <v>7</v>
      </c>
      <c r="V326" s="21"/>
      <c r="X326" s="21"/>
      <c r="Y326" t="s">
        <v>7</v>
      </c>
      <c r="AG326" s="19">
        <f t="shared" si="10"/>
        <v>806.06959999999992</v>
      </c>
      <c r="AH326" s="19">
        <f t="shared" si="11"/>
        <v>806.06959999999992</v>
      </c>
    </row>
    <row r="327" spans="1:34" x14ac:dyDescent="0.35">
      <c r="A327" t="s">
        <v>3984</v>
      </c>
      <c r="B327" s="15">
        <v>41378</v>
      </c>
      <c r="C327" t="s">
        <v>128</v>
      </c>
      <c r="D327" s="21">
        <v>380</v>
      </c>
      <c r="E327" t="s">
        <v>3462</v>
      </c>
      <c r="F327" s="21">
        <v>179.07999999999998</v>
      </c>
      <c r="G327">
        <v>4</v>
      </c>
      <c r="H327" s="21">
        <v>716.31999999999994</v>
      </c>
      <c r="I327" t="s">
        <v>7</v>
      </c>
      <c r="J327" s="21"/>
      <c r="L327" s="21"/>
      <c r="M327" t="s">
        <v>7</v>
      </c>
      <c r="N327" s="21"/>
      <c r="P327" s="21"/>
      <c r="Q327" t="s">
        <v>7</v>
      </c>
      <c r="R327" s="21"/>
      <c r="T327" s="21"/>
      <c r="U327" t="s">
        <v>7</v>
      </c>
      <c r="V327" s="21"/>
      <c r="X327" s="21"/>
      <c r="Y327" t="s">
        <v>7</v>
      </c>
      <c r="AG327" s="19">
        <f t="shared" si="10"/>
        <v>716.31999999999994</v>
      </c>
      <c r="AH327" s="19">
        <f t="shared" si="11"/>
        <v>1096.32</v>
      </c>
    </row>
    <row r="328" spans="1:34" x14ac:dyDescent="0.35">
      <c r="A328" t="s">
        <v>3985</v>
      </c>
      <c r="B328" s="15">
        <v>41379</v>
      </c>
      <c r="C328" t="s">
        <v>345</v>
      </c>
      <c r="D328" s="21">
        <v>380</v>
      </c>
      <c r="E328" t="s">
        <v>3455</v>
      </c>
      <c r="F328" s="21">
        <v>255.54</v>
      </c>
      <c r="G328">
        <v>5</v>
      </c>
      <c r="H328" s="21">
        <v>1277.7</v>
      </c>
      <c r="I328" t="s">
        <v>7</v>
      </c>
      <c r="J328" s="21"/>
      <c r="L328" s="21"/>
      <c r="M328" t="s">
        <v>7</v>
      </c>
      <c r="N328" s="21"/>
      <c r="P328" s="21"/>
      <c r="Q328" t="s">
        <v>7</v>
      </c>
      <c r="R328" s="21"/>
      <c r="T328" s="21"/>
      <c r="U328" t="s">
        <v>7</v>
      </c>
      <c r="V328" s="21"/>
      <c r="X328" s="21"/>
      <c r="Y328" t="s">
        <v>7</v>
      </c>
      <c r="AG328" s="19">
        <f t="shared" si="10"/>
        <v>1277.7</v>
      </c>
      <c r="AH328" s="19">
        <f t="shared" si="11"/>
        <v>1657.7</v>
      </c>
    </row>
    <row r="329" spans="1:34" x14ac:dyDescent="0.35">
      <c r="A329" t="s">
        <v>3986</v>
      </c>
      <c r="B329" s="15">
        <v>41379</v>
      </c>
      <c r="C329" t="s">
        <v>75</v>
      </c>
      <c r="D329" s="21" t="s">
        <v>7</v>
      </c>
      <c r="E329" t="s">
        <v>3396</v>
      </c>
      <c r="F329" s="21">
        <v>160.83999999999997</v>
      </c>
      <c r="G329">
        <v>1</v>
      </c>
      <c r="H329" s="21">
        <v>160.83999999999997</v>
      </c>
      <c r="I329" t="s">
        <v>3390</v>
      </c>
      <c r="J329" s="21">
        <v>217.66</v>
      </c>
      <c r="K329">
        <v>3</v>
      </c>
      <c r="L329" s="21">
        <v>652.98</v>
      </c>
      <c r="M329" t="s">
        <v>7</v>
      </c>
      <c r="N329" s="21"/>
      <c r="P329" s="21"/>
      <c r="Q329" t="s">
        <v>7</v>
      </c>
      <c r="R329" s="21"/>
      <c r="T329" s="21"/>
      <c r="U329" t="s">
        <v>7</v>
      </c>
      <c r="V329" s="21"/>
      <c r="X329" s="21"/>
      <c r="Y329" t="s">
        <v>7</v>
      </c>
      <c r="AG329" s="19">
        <f t="shared" si="10"/>
        <v>813.81999999999994</v>
      </c>
      <c r="AH329" s="19">
        <f t="shared" si="11"/>
        <v>813.81999999999994</v>
      </c>
    </row>
    <row r="330" spans="1:34" x14ac:dyDescent="0.35">
      <c r="A330" t="s">
        <v>3987</v>
      </c>
      <c r="B330" s="15">
        <v>41380</v>
      </c>
      <c r="C330" t="s">
        <v>281</v>
      </c>
      <c r="D330" s="21" t="s">
        <v>7</v>
      </c>
      <c r="E330" t="s">
        <v>3542</v>
      </c>
      <c r="F330" s="21">
        <v>186.37619999999995</v>
      </c>
      <c r="G330">
        <v>3</v>
      </c>
      <c r="H330" s="21">
        <v>559.12859999999989</v>
      </c>
      <c r="I330" t="s">
        <v>3401</v>
      </c>
      <c r="J330" s="21">
        <v>200.83559999999997</v>
      </c>
      <c r="K330">
        <v>1</v>
      </c>
      <c r="L330" s="21">
        <v>200.83559999999997</v>
      </c>
      <c r="M330" t="s">
        <v>7</v>
      </c>
      <c r="N330" s="21"/>
      <c r="P330" s="21"/>
      <c r="Q330" t="s">
        <v>7</v>
      </c>
      <c r="R330" s="21"/>
      <c r="T330" s="21"/>
      <c r="U330" t="s">
        <v>7</v>
      </c>
      <c r="V330" s="21"/>
      <c r="X330" s="21"/>
      <c r="Y330" t="s">
        <v>7</v>
      </c>
      <c r="AG330" s="19">
        <f t="shared" si="10"/>
        <v>759.96419999999989</v>
      </c>
      <c r="AH330" s="19">
        <f t="shared" si="11"/>
        <v>759.96419999999989</v>
      </c>
    </row>
    <row r="331" spans="1:34" x14ac:dyDescent="0.35">
      <c r="A331" t="s">
        <v>3988</v>
      </c>
      <c r="B331" s="15">
        <v>41381</v>
      </c>
      <c r="C331" t="s">
        <v>415</v>
      </c>
      <c r="D331" s="21" t="s">
        <v>7</v>
      </c>
      <c r="E331" t="s">
        <v>3485</v>
      </c>
      <c r="F331" s="21">
        <v>241.15999999999997</v>
      </c>
      <c r="G331">
        <v>2</v>
      </c>
      <c r="H331" s="21">
        <v>482.31999999999994</v>
      </c>
      <c r="I331" t="s">
        <v>3599</v>
      </c>
      <c r="J331" s="21">
        <v>225.43459999999996</v>
      </c>
      <c r="K331">
        <v>1</v>
      </c>
      <c r="L331" s="21">
        <v>225.43459999999996</v>
      </c>
      <c r="M331" t="s">
        <v>7</v>
      </c>
      <c r="N331" s="21"/>
      <c r="P331" s="21"/>
      <c r="Q331" t="s">
        <v>7</v>
      </c>
      <c r="R331" s="21"/>
      <c r="T331" s="21"/>
      <c r="U331" t="s">
        <v>7</v>
      </c>
      <c r="V331" s="21"/>
      <c r="X331" s="21"/>
      <c r="Y331" t="s">
        <v>7</v>
      </c>
      <c r="AG331" s="19">
        <f t="shared" si="10"/>
        <v>707.75459999999987</v>
      </c>
      <c r="AH331" s="19">
        <f t="shared" si="11"/>
        <v>707.75459999999987</v>
      </c>
    </row>
    <row r="332" spans="1:34" x14ac:dyDescent="0.35">
      <c r="A332" t="s">
        <v>3989</v>
      </c>
      <c r="B332" s="15">
        <v>41381</v>
      </c>
      <c r="C332" t="s">
        <v>117</v>
      </c>
      <c r="D332" s="21" t="s">
        <v>7</v>
      </c>
      <c r="E332" t="s">
        <v>3521</v>
      </c>
      <c r="F332" s="21">
        <v>234.05999999999997</v>
      </c>
      <c r="G332">
        <v>2</v>
      </c>
      <c r="H332" s="21">
        <v>468.11999999999995</v>
      </c>
      <c r="I332" t="s">
        <v>7</v>
      </c>
      <c r="J332" s="21"/>
      <c r="L332" s="21"/>
      <c r="M332" t="s">
        <v>7</v>
      </c>
      <c r="N332" s="21"/>
      <c r="P332" s="21"/>
      <c r="Q332" t="s">
        <v>7</v>
      </c>
      <c r="R332" s="21"/>
      <c r="T332" s="21"/>
      <c r="U332" t="s">
        <v>7</v>
      </c>
      <c r="V332" s="21"/>
      <c r="X332" s="21"/>
      <c r="Y332" t="s">
        <v>7</v>
      </c>
      <c r="AG332" s="19">
        <f t="shared" si="10"/>
        <v>468.11999999999995</v>
      </c>
      <c r="AH332" s="19">
        <f t="shared" si="11"/>
        <v>468.11999999999995</v>
      </c>
    </row>
    <row r="333" spans="1:34" x14ac:dyDescent="0.35">
      <c r="A333" t="s">
        <v>3990</v>
      </c>
      <c r="B333" s="15">
        <v>41381</v>
      </c>
      <c r="C333" t="s">
        <v>139</v>
      </c>
      <c r="D333" s="21">
        <v>380</v>
      </c>
      <c r="E333" t="s">
        <v>3400</v>
      </c>
      <c r="F333" s="21">
        <v>208.54</v>
      </c>
      <c r="G333">
        <v>1</v>
      </c>
      <c r="H333" s="21">
        <v>208.54</v>
      </c>
      <c r="I333" t="s">
        <v>3483</v>
      </c>
      <c r="J333" s="21">
        <v>207.5616</v>
      </c>
      <c r="K333">
        <v>4</v>
      </c>
      <c r="L333" s="21">
        <v>830.24639999999999</v>
      </c>
      <c r="M333" t="s">
        <v>7</v>
      </c>
      <c r="N333" s="21"/>
      <c r="P333" s="21"/>
      <c r="Q333" t="s">
        <v>7</v>
      </c>
      <c r="R333" s="21"/>
      <c r="T333" s="21"/>
      <c r="U333" t="s">
        <v>7</v>
      </c>
      <c r="V333" s="21"/>
      <c r="X333" s="21"/>
      <c r="Y333" t="s">
        <v>7</v>
      </c>
      <c r="AG333" s="19">
        <f t="shared" si="10"/>
        <v>1038.7864</v>
      </c>
      <c r="AH333" s="19">
        <f t="shared" si="11"/>
        <v>1418.7864</v>
      </c>
    </row>
    <row r="334" spans="1:34" x14ac:dyDescent="0.35">
      <c r="A334" t="s">
        <v>3991</v>
      </c>
      <c r="B334" s="15">
        <v>41383</v>
      </c>
      <c r="C334" t="s">
        <v>239</v>
      </c>
      <c r="D334" s="21">
        <v>380</v>
      </c>
      <c r="E334" t="s">
        <v>3535</v>
      </c>
      <c r="F334" s="21">
        <v>375.67999999999995</v>
      </c>
      <c r="G334">
        <v>1</v>
      </c>
      <c r="H334" s="21">
        <v>375.67999999999995</v>
      </c>
      <c r="I334" t="s">
        <v>7</v>
      </c>
      <c r="J334" s="21"/>
      <c r="L334" s="21"/>
      <c r="M334" t="s">
        <v>7</v>
      </c>
      <c r="N334" s="21"/>
      <c r="P334" s="21"/>
      <c r="Q334" t="s">
        <v>7</v>
      </c>
      <c r="R334" s="21"/>
      <c r="T334" s="21"/>
      <c r="U334" t="s">
        <v>7</v>
      </c>
      <c r="V334" s="21"/>
      <c r="X334" s="21"/>
      <c r="Y334" t="s">
        <v>7</v>
      </c>
      <c r="AG334" s="19">
        <f t="shared" si="10"/>
        <v>375.67999999999995</v>
      </c>
      <c r="AH334" s="19">
        <f t="shared" si="11"/>
        <v>755.68</v>
      </c>
    </row>
    <row r="335" spans="1:34" x14ac:dyDescent="0.35">
      <c r="A335" t="s">
        <v>3992</v>
      </c>
      <c r="B335" s="15">
        <v>41385</v>
      </c>
      <c r="C335" t="s">
        <v>233</v>
      </c>
      <c r="D335" s="21">
        <v>380</v>
      </c>
      <c r="E335" t="s">
        <v>3522</v>
      </c>
      <c r="F335" s="21">
        <v>146.58999999999997</v>
      </c>
      <c r="G335">
        <v>5</v>
      </c>
      <c r="H335" s="21">
        <v>732.94999999999982</v>
      </c>
      <c r="I335" t="s">
        <v>7</v>
      </c>
      <c r="J335" s="21"/>
      <c r="L335" s="21"/>
      <c r="M335" t="s">
        <v>7</v>
      </c>
      <c r="N335" s="21"/>
      <c r="P335" s="21"/>
      <c r="Q335" t="s">
        <v>7</v>
      </c>
      <c r="R335" s="21"/>
      <c r="T335" s="21"/>
      <c r="U335" t="s">
        <v>7</v>
      </c>
      <c r="V335" s="21"/>
      <c r="X335" s="21"/>
      <c r="Y335" t="s">
        <v>7</v>
      </c>
      <c r="AG335" s="19">
        <f t="shared" si="10"/>
        <v>732.94999999999982</v>
      </c>
      <c r="AH335" s="19">
        <f t="shared" si="11"/>
        <v>1112.9499999999998</v>
      </c>
    </row>
    <row r="336" spans="1:34" x14ac:dyDescent="0.35">
      <c r="A336" t="s">
        <v>3993</v>
      </c>
      <c r="B336" s="15">
        <v>41386</v>
      </c>
      <c r="C336" t="s">
        <v>59</v>
      </c>
      <c r="D336" s="21">
        <v>380</v>
      </c>
      <c r="E336" t="s">
        <v>3600</v>
      </c>
      <c r="F336" s="21">
        <v>177.83999999999997</v>
      </c>
      <c r="G336">
        <v>3</v>
      </c>
      <c r="H336" s="21">
        <v>533.52</v>
      </c>
      <c r="I336" t="s">
        <v>7</v>
      </c>
      <c r="J336" s="21"/>
      <c r="L336" s="21"/>
      <c r="M336" t="s">
        <v>7</v>
      </c>
      <c r="N336" s="21"/>
      <c r="P336" s="21"/>
      <c r="Q336" t="s">
        <v>7</v>
      </c>
      <c r="R336" s="21"/>
      <c r="T336" s="21"/>
      <c r="U336" t="s">
        <v>7</v>
      </c>
      <c r="V336" s="21"/>
      <c r="X336" s="21"/>
      <c r="Y336" t="s">
        <v>7</v>
      </c>
      <c r="AG336" s="19">
        <f t="shared" si="10"/>
        <v>533.52</v>
      </c>
      <c r="AH336" s="19">
        <f t="shared" si="11"/>
        <v>913.52</v>
      </c>
    </row>
    <row r="337" spans="1:34" x14ac:dyDescent="0.35">
      <c r="A337" t="s">
        <v>3994</v>
      </c>
      <c r="B337" s="15">
        <v>41386</v>
      </c>
      <c r="C337" t="s">
        <v>146</v>
      </c>
      <c r="D337" s="21">
        <v>380</v>
      </c>
      <c r="E337" t="s">
        <v>3495</v>
      </c>
      <c r="F337" s="21">
        <v>223.35999999999999</v>
      </c>
      <c r="G337">
        <v>4</v>
      </c>
      <c r="H337" s="21">
        <v>893.43999999999994</v>
      </c>
      <c r="I337" t="s">
        <v>3427</v>
      </c>
      <c r="J337" s="21">
        <v>114.1</v>
      </c>
      <c r="K337">
        <v>5</v>
      </c>
      <c r="L337" s="21">
        <v>570.5</v>
      </c>
      <c r="M337" t="s">
        <v>7</v>
      </c>
      <c r="N337" s="21"/>
      <c r="P337" s="21"/>
      <c r="Q337" t="s">
        <v>7</v>
      </c>
      <c r="R337" s="21"/>
      <c r="T337" s="21"/>
      <c r="U337" t="s">
        <v>7</v>
      </c>
      <c r="V337" s="21"/>
      <c r="X337" s="21"/>
      <c r="Y337" t="s">
        <v>7</v>
      </c>
      <c r="AG337" s="19">
        <f t="shared" si="10"/>
        <v>1463.94</v>
      </c>
      <c r="AH337" s="19">
        <f t="shared" si="11"/>
        <v>1843.94</v>
      </c>
    </row>
    <row r="338" spans="1:34" x14ac:dyDescent="0.35">
      <c r="A338" t="s">
        <v>3995</v>
      </c>
      <c r="B338" s="15">
        <v>41389</v>
      </c>
      <c r="C338" t="s">
        <v>192</v>
      </c>
      <c r="D338" s="21" t="s">
        <v>7</v>
      </c>
      <c r="E338" t="s">
        <v>3413</v>
      </c>
      <c r="F338" s="21">
        <v>207.83999999999997</v>
      </c>
      <c r="G338">
        <v>2</v>
      </c>
      <c r="H338" s="21">
        <v>415.67999999999995</v>
      </c>
      <c r="I338" t="s">
        <v>7</v>
      </c>
      <c r="J338" s="21"/>
      <c r="L338" s="21"/>
      <c r="M338" t="s">
        <v>7</v>
      </c>
      <c r="N338" s="21"/>
      <c r="P338" s="21"/>
      <c r="Q338" t="s">
        <v>7</v>
      </c>
      <c r="R338" s="21"/>
      <c r="T338" s="21"/>
      <c r="U338" t="s">
        <v>7</v>
      </c>
      <c r="V338" s="21"/>
      <c r="X338" s="21"/>
      <c r="Y338" t="s">
        <v>7</v>
      </c>
      <c r="AG338" s="19">
        <f t="shared" si="10"/>
        <v>415.67999999999995</v>
      </c>
      <c r="AH338" s="19">
        <f t="shared" si="11"/>
        <v>415.67999999999995</v>
      </c>
    </row>
    <row r="339" spans="1:34" x14ac:dyDescent="0.35">
      <c r="A339" t="s">
        <v>3996</v>
      </c>
      <c r="B339" s="15">
        <v>41392</v>
      </c>
      <c r="C339" t="s">
        <v>446</v>
      </c>
      <c r="D339" s="21">
        <v>380</v>
      </c>
      <c r="E339" t="s">
        <v>3491</v>
      </c>
      <c r="F339" s="21">
        <v>169.95999999999998</v>
      </c>
      <c r="G339">
        <v>2</v>
      </c>
      <c r="H339" s="21">
        <v>339.91999999999996</v>
      </c>
      <c r="I339" t="s">
        <v>3424</v>
      </c>
      <c r="J339" s="21">
        <v>222.39999999999998</v>
      </c>
      <c r="K339">
        <v>1</v>
      </c>
      <c r="L339" s="21">
        <v>222.39999999999998</v>
      </c>
      <c r="M339" t="s">
        <v>7</v>
      </c>
      <c r="N339" s="21"/>
      <c r="P339" s="21"/>
      <c r="Q339" t="s">
        <v>7</v>
      </c>
      <c r="R339" s="21"/>
      <c r="T339" s="21"/>
      <c r="U339" t="s">
        <v>7</v>
      </c>
      <c r="V339" s="21"/>
      <c r="X339" s="21"/>
      <c r="Y339" t="s">
        <v>7</v>
      </c>
      <c r="AG339" s="19">
        <f t="shared" si="10"/>
        <v>562.31999999999994</v>
      </c>
      <c r="AH339" s="19">
        <f t="shared" si="11"/>
        <v>942.31999999999994</v>
      </c>
    </row>
    <row r="340" spans="1:34" x14ac:dyDescent="0.35">
      <c r="A340" t="s">
        <v>3997</v>
      </c>
      <c r="B340" s="15">
        <v>41392</v>
      </c>
      <c r="C340" t="s">
        <v>109</v>
      </c>
      <c r="D340" s="21" t="s">
        <v>7</v>
      </c>
      <c r="E340" t="s">
        <v>3470</v>
      </c>
      <c r="F340" s="21">
        <v>275.79999999999995</v>
      </c>
      <c r="G340">
        <v>2</v>
      </c>
      <c r="H340" s="21">
        <v>551.59999999999991</v>
      </c>
      <c r="I340" t="s">
        <v>3498</v>
      </c>
      <c r="J340" s="21">
        <v>193.89999999999998</v>
      </c>
      <c r="K340">
        <v>3</v>
      </c>
      <c r="L340" s="21">
        <v>581.69999999999993</v>
      </c>
      <c r="M340" t="s">
        <v>7</v>
      </c>
      <c r="N340" s="21"/>
      <c r="P340" s="21"/>
      <c r="Q340" t="s">
        <v>7</v>
      </c>
      <c r="R340" s="21"/>
      <c r="T340" s="21"/>
      <c r="U340" t="s">
        <v>7</v>
      </c>
      <c r="V340" s="21"/>
      <c r="X340" s="21"/>
      <c r="Y340" t="s">
        <v>7</v>
      </c>
      <c r="AG340" s="19">
        <f t="shared" si="10"/>
        <v>1133.2999999999997</v>
      </c>
      <c r="AH340" s="19">
        <f t="shared" si="11"/>
        <v>1133.2999999999997</v>
      </c>
    </row>
    <row r="341" spans="1:34" x14ac:dyDescent="0.35">
      <c r="A341" t="s">
        <v>3998</v>
      </c>
      <c r="B341" s="15">
        <v>41392</v>
      </c>
      <c r="C341" t="s">
        <v>123</v>
      </c>
      <c r="D341" s="21">
        <v>380</v>
      </c>
      <c r="E341" t="s">
        <v>3514</v>
      </c>
      <c r="F341" s="21">
        <v>346.65999999999997</v>
      </c>
      <c r="G341">
        <v>3</v>
      </c>
      <c r="H341" s="21">
        <v>1039.98</v>
      </c>
      <c r="I341" t="s">
        <v>7</v>
      </c>
      <c r="J341" s="21"/>
      <c r="L341" s="21"/>
      <c r="M341" t="s">
        <v>7</v>
      </c>
      <c r="N341" s="21"/>
      <c r="P341" s="21"/>
      <c r="Q341" t="s">
        <v>7</v>
      </c>
      <c r="R341" s="21"/>
      <c r="T341" s="21"/>
      <c r="U341" t="s">
        <v>7</v>
      </c>
      <c r="V341" s="21"/>
      <c r="X341" s="21"/>
      <c r="Y341" t="s">
        <v>7</v>
      </c>
      <c r="AG341" s="19">
        <f t="shared" si="10"/>
        <v>1039.98</v>
      </c>
      <c r="AH341" s="19">
        <f t="shared" si="11"/>
        <v>1419.98</v>
      </c>
    </row>
    <row r="342" spans="1:34" x14ac:dyDescent="0.35">
      <c r="A342" t="s">
        <v>3999</v>
      </c>
      <c r="B342" s="15">
        <v>41398</v>
      </c>
      <c r="C342" t="s">
        <v>50</v>
      </c>
      <c r="D342" s="21">
        <v>380</v>
      </c>
      <c r="E342" t="s">
        <v>3536</v>
      </c>
      <c r="F342" s="21">
        <v>163.12</v>
      </c>
      <c r="G342">
        <v>3</v>
      </c>
      <c r="H342" s="21">
        <v>489.36</v>
      </c>
      <c r="I342" t="s">
        <v>3493</v>
      </c>
      <c r="J342" s="21">
        <v>211.26</v>
      </c>
      <c r="K342">
        <v>4</v>
      </c>
      <c r="L342" s="21">
        <v>845.04</v>
      </c>
      <c r="M342" t="s">
        <v>7</v>
      </c>
      <c r="N342" s="21"/>
      <c r="P342" s="21"/>
      <c r="Q342" t="s">
        <v>7</v>
      </c>
      <c r="R342" s="21"/>
      <c r="T342" s="21"/>
      <c r="U342" t="s">
        <v>7</v>
      </c>
      <c r="V342" s="21"/>
      <c r="X342" s="21"/>
      <c r="Y342" t="s">
        <v>7</v>
      </c>
      <c r="AG342" s="19">
        <f t="shared" si="10"/>
        <v>1334.4</v>
      </c>
      <c r="AH342" s="19">
        <f t="shared" si="11"/>
        <v>1714.4</v>
      </c>
    </row>
    <row r="343" spans="1:34" x14ac:dyDescent="0.35">
      <c r="A343" t="s">
        <v>4000</v>
      </c>
      <c r="B343" s="15">
        <v>41400</v>
      </c>
      <c r="C343" t="s">
        <v>325</v>
      </c>
      <c r="D343" s="21" t="s">
        <v>7</v>
      </c>
      <c r="E343" t="s">
        <v>3377</v>
      </c>
      <c r="F343" s="21">
        <v>106.19999999999999</v>
      </c>
      <c r="G343">
        <v>3</v>
      </c>
      <c r="H343" s="21">
        <v>318.59999999999997</v>
      </c>
      <c r="I343" t="s">
        <v>3580</v>
      </c>
      <c r="J343" s="21">
        <v>289.65999999999997</v>
      </c>
      <c r="K343">
        <v>4</v>
      </c>
      <c r="L343" s="21">
        <v>1158.6399999999999</v>
      </c>
      <c r="M343" t="s">
        <v>7</v>
      </c>
      <c r="N343" s="21"/>
      <c r="P343" s="21"/>
      <c r="Q343" t="s">
        <v>7</v>
      </c>
      <c r="R343" s="21"/>
      <c r="T343" s="21"/>
      <c r="U343" t="s">
        <v>7</v>
      </c>
      <c r="V343" s="21"/>
      <c r="X343" s="21"/>
      <c r="Y343" t="s">
        <v>7</v>
      </c>
      <c r="AG343" s="19">
        <f t="shared" si="10"/>
        <v>1477.2399999999998</v>
      </c>
      <c r="AH343" s="19">
        <f t="shared" si="11"/>
        <v>1477.2399999999998</v>
      </c>
    </row>
    <row r="344" spans="1:34" x14ac:dyDescent="0.35">
      <c r="A344" t="s">
        <v>4001</v>
      </c>
      <c r="B344" s="15">
        <v>41400</v>
      </c>
      <c r="C344" t="s">
        <v>95</v>
      </c>
      <c r="D344" s="21" t="s">
        <v>7</v>
      </c>
      <c r="E344" t="s">
        <v>3578</v>
      </c>
      <c r="F344" s="21">
        <v>234.83999999999997</v>
      </c>
      <c r="G344">
        <v>1</v>
      </c>
      <c r="H344" s="21">
        <v>234.83999999999997</v>
      </c>
      <c r="I344" t="s">
        <v>7</v>
      </c>
      <c r="J344" s="21"/>
      <c r="L344" s="21"/>
      <c r="M344" t="s">
        <v>7</v>
      </c>
      <c r="N344" s="21"/>
      <c r="P344" s="21"/>
      <c r="Q344" t="s">
        <v>7</v>
      </c>
      <c r="R344" s="21"/>
      <c r="T344" s="21"/>
      <c r="U344" t="s">
        <v>7</v>
      </c>
      <c r="V344" s="21"/>
      <c r="X344" s="21"/>
      <c r="Y344" t="s">
        <v>7</v>
      </c>
      <c r="AG344" s="19">
        <f t="shared" si="10"/>
        <v>234.83999999999997</v>
      </c>
      <c r="AH344" s="19">
        <f t="shared" si="11"/>
        <v>234.83999999999997</v>
      </c>
    </row>
    <row r="345" spans="1:34" x14ac:dyDescent="0.35">
      <c r="A345" t="s">
        <v>4002</v>
      </c>
      <c r="B345" s="15">
        <v>41401</v>
      </c>
      <c r="C345" t="s">
        <v>82</v>
      </c>
      <c r="D345" s="21">
        <v>380</v>
      </c>
      <c r="E345" t="s">
        <v>3606</v>
      </c>
      <c r="F345" s="21">
        <v>245.71999999999997</v>
      </c>
      <c r="G345">
        <v>4</v>
      </c>
      <c r="H345" s="21">
        <v>982.87999999999988</v>
      </c>
      <c r="I345" t="s">
        <v>3391</v>
      </c>
      <c r="J345" s="21">
        <v>195.29999999999998</v>
      </c>
      <c r="K345">
        <v>5</v>
      </c>
      <c r="L345" s="21">
        <v>976.49999999999989</v>
      </c>
      <c r="M345" t="s">
        <v>7</v>
      </c>
      <c r="N345" s="21"/>
      <c r="P345" s="21"/>
      <c r="Q345" t="s">
        <v>7</v>
      </c>
      <c r="R345" s="21"/>
      <c r="T345" s="21"/>
      <c r="U345" t="s">
        <v>7</v>
      </c>
      <c r="V345" s="21"/>
      <c r="X345" s="21"/>
      <c r="Y345" t="s">
        <v>7</v>
      </c>
      <c r="AG345" s="19">
        <f t="shared" si="10"/>
        <v>1959.3799999999997</v>
      </c>
      <c r="AH345" s="19">
        <f t="shared" si="11"/>
        <v>2339.3799999999997</v>
      </c>
    </row>
    <row r="346" spans="1:34" x14ac:dyDescent="0.35">
      <c r="A346" t="s">
        <v>4003</v>
      </c>
      <c r="B346" s="15">
        <v>41401</v>
      </c>
      <c r="C346" t="s">
        <v>445</v>
      </c>
      <c r="D346" s="21">
        <v>380</v>
      </c>
      <c r="E346" t="s">
        <v>3432</v>
      </c>
      <c r="F346" s="21">
        <v>212.14</v>
      </c>
      <c r="G346">
        <v>1</v>
      </c>
      <c r="H346" s="21">
        <v>212.14</v>
      </c>
      <c r="I346" t="s">
        <v>7</v>
      </c>
      <c r="J346" s="21"/>
      <c r="L346" s="21"/>
      <c r="M346" t="s">
        <v>7</v>
      </c>
      <c r="N346" s="21"/>
      <c r="P346" s="21"/>
      <c r="Q346" t="s">
        <v>7</v>
      </c>
      <c r="R346" s="21"/>
      <c r="T346" s="21"/>
      <c r="U346" t="s">
        <v>7</v>
      </c>
      <c r="V346" s="21"/>
      <c r="X346" s="21"/>
      <c r="Y346" t="s">
        <v>7</v>
      </c>
      <c r="AG346" s="19">
        <f t="shared" si="10"/>
        <v>212.14</v>
      </c>
      <c r="AH346" s="19">
        <f t="shared" si="11"/>
        <v>592.14</v>
      </c>
    </row>
    <row r="347" spans="1:34" x14ac:dyDescent="0.35">
      <c r="A347" t="s">
        <v>4004</v>
      </c>
      <c r="B347" s="15">
        <v>41401</v>
      </c>
      <c r="C347" t="s">
        <v>330</v>
      </c>
      <c r="D347" s="21">
        <v>380</v>
      </c>
      <c r="E347" t="s">
        <v>3430</v>
      </c>
      <c r="F347" s="21">
        <v>101.56</v>
      </c>
      <c r="G347">
        <v>2</v>
      </c>
      <c r="H347" s="21">
        <v>203.12</v>
      </c>
      <c r="I347" t="s">
        <v>7</v>
      </c>
      <c r="J347" s="21"/>
      <c r="L347" s="21"/>
      <c r="M347" t="s">
        <v>7</v>
      </c>
      <c r="N347" s="21"/>
      <c r="P347" s="21"/>
      <c r="Q347" t="s">
        <v>7</v>
      </c>
      <c r="R347" s="21"/>
      <c r="T347" s="21"/>
      <c r="U347" t="s">
        <v>7</v>
      </c>
      <c r="V347" s="21"/>
      <c r="X347" s="21"/>
      <c r="Y347" t="s">
        <v>7</v>
      </c>
      <c r="AG347" s="19">
        <f t="shared" si="10"/>
        <v>203.12</v>
      </c>
      <c r="AH347" s="19">
        <f t="shared" si="11"/>
        <v>583.12</v>
      </c>
    </row>
    <row r="348" spans="1:34" x14ac:dyDescent="0.35">
      <c r="A348" t="s">
        <v>4005</v>
      </c>
      <c r="B348" s="15">
        <v>41402</v>
      </c>
      <c r="C348" t="s">
        <v>327</v>
      </c>
      <c r="D348" s="21" t="s">
        <v>7</v>
      </c>
      <c r="E348" t="s">
        <v>3487</v>
      </c>
      <c r="F348" s="21">
        <v>262.29999999999995</v>
      </c>
      <c r="G348">
        <v>4</v>
      </c>
      <c r="H348" s="21">
        <v>1049.1999999999998</v>
      </c>
      <c r="I348" t="s">
        <v>7</v>
      </c>
      <c r="J348" s="21"/>
      <c r="L348" s="21"/>
      <c r="M348" t="s">
        <v>7</v>
      </c>
      <c r="N348" s="21"/>
      <c r="P348" s="21"/>
      <c r="Q348" t="s">
        <v>7</v>
      </c>
      <c r="R348" s="21"/>
      <c r="T348" s="21"/>
      <c r="U348" t="s">
        <v>7</v>
      </c>
      <c r="V348" s="21"/>
      <c r="X348" s="21"/>
      <c r="Y348" t="s">
        <v>7</v>
      </c>
      <c r="AG348" s="19">
        <f t="shared" si="10"/>
        <v>1049.1999999999998</v>
      </c>
      <c r="AH348" s="19">
        <f t="shared" si="11"/>
        <v>1049.1999999999998</v>
      </c>
    </row>
    <row r="349" spans="1:34" x14ac:dyDescent="0.35">
      <c r="A349" t="s">
        <v>4006</v>
      </c>
      <c r="B349" s="15">
        <v>41402</v>
      </c>
      <c r="C349" t="s">
        <v>371</v>
      </c>
      <c r="D349" s="21">
        <v>380</v>
      </c>
      <c r="E349" t="s">
        <v>3515</v>
      </c>
      <c r="F349" s="21">
        <v>225.53059999999996</v>
      </c>
      <c r="G349">
        <v>2</v>
      </c>
      <c r="H349" s="21">
        <v>451.06119999999993</v>
      </c>
      <c r="I349" t="s">
        <v>3542</v>
      </c>
      <c r="J349" s="21">
        <v>186.37619999999995</v>
      </c>
      <c r="K349">
        <v>4</v>
      </c>
      <c r="L349" s="21">
        <v>745.50479999999982</v>
      </c>
      <c r="M349" t="s">
        <v>7</v>
      </c>
      <c r="N349" s="21"/>
      <c r="P349" s="21"/>
      <c r="Q349" t="s">
        <v>7</v>
      </c>
      <c r="R349" s="21"/>
      <c r="T349" s="21"/>
      <c r="U349" t="s">
        <v>7</v>
      </c>
      <c r="V349" s="21"/>
      <c r="X349" s="21"/>
      <c r="Y349" t="s">
        <v>7</v>
      </c>
      <c r="AG349" s="19">
        <f t="shared" si="10"/>
        <v>1196.5659999999998</v>
      </c>
      <c r="AH349" s="19">
        <f t="shared" si="11"/>
        <v>1576.5659999999998</v>
      </c>
    </row>
    <row r="350" spans="1:34" x14ac:dyDescent="0.35">
      <c r="A350" t="s">
        <v>4007</v>
      </c>
      <c r="B350" s="15">
        <v>41402</v>
      </c>
      <c r="C350" t="s">
        <v>413</v>
      </c>
      <c r="D350" s="21" t="s">
        <v>7</v>
      </c>
      <c r="E350" t="s">
        <v>3406</v>
      </c>
      <c r="F350" s="21">
        <v>352.61999999999995</v>
      </c>
      <c r="G350">
        <v>4</v>
      </c>
      <c r="H350" s="21">
        <v>1410.4799999999998</v>
      </c>
      <c r="I350" t="s">
        <v>7</v>
      </c>
      <c r="J350" s="21"/>
      <c r="L350" s="21"/>
      <c r="M350" t="s">
        <v>7</v>
      </c>
      <c r="N350" s="21"/>
      <c r="P350" s="21"/>
      <c r="Q350" t="s">
        <v>7</v>
      </c>
      <c r="R350" s="21"/>
      <c r="T350" s="21"/>
      <c r="U350" t="s">
        <v>7</v>
      </c>
      <c r="V350" s="21"/>
      <c r="X350" s="21"/>
      <c r="Y350" t="s">
        <v>7</v>
      </c>
      <c r="AG350" s="19">
        <f t="shared" si="10"/>
        <v>1410.4799999999998</v>
      </c>
      <c r="AH350" s="19">
        <f t="shared" si="11"/>
        <v>1410.4799999999998</v>
      </c>
    </row>
    <row r="351" spans="1:34" x14ac:dyDescent="0.35">
      <c r="A351" t="s">
        <v>4008</v>
      </c>
      <c r="B351" s="15">
        <v>41405</v>
      </c>
      <c r="C351" t="s">
        <v>187</v>
      </c>
      <c r="D351" s="21" t="s">
        <v>7</v>
      </c>
      <c r="E351" t="s">
        <v>3499</v>
      </c>
      <c r="F351" s="21">
        <v>132.6</v>
      </c>
      <c r="G351">
        <v>4</v>
      </c>
      <c r="H351" s="21">
        <v>530.4</v>
      </c>
      <c r="I351" t="s">
        <v>3570</v>
      </c>
      <c r="J351" s="21">
        <v>267.82</v>
      </c>
      <c r="K351">
        <v>1</v>
      </c>
      <c r="L351" s="21">
        <v>267.82</v>
      </c>
      <c r="M351" t="s">
        <v>7</v>
      </c>
      <c r="N351" s="21"/>
      <c r="P351" s="21"/>
      <c r="Q351" t="s">
        <v>7</v>
      </c>
      <c r="R351" s="21"/>
      <c r="T351" s="21"/>
      <c r="U351" t="s">
        <v>7</v>
      </c>
      <c r="V351" s="21"/>
      <c r="X351" s="21"/>
      <c r="Y351" t="s">
        <v>7</v>
      </c>
      <c r="AG351" s="19">
        <f t="shared" si="10"/>
        <v>798.22</v>
      </c>
      <c r="AH351" s="19">
        <f t="shared" si="11"/>
        <v>798.22</v>
      </c>
    </row>
    <row r="352" spans="1:34" x14ac:dyDescent="0.35">
      <c r="A352" t="s">
        <v>4009</v>
      </c>
      <c r="B352" s="15">
        <v>41405</v>
      </c>
      <c r="C352" t="s">
        <v>421</v>
      </c>
      <c r="D352" s="21" t="s">
        <v>7</v>
      </c>
      <c r="E352" t="s">
        <v>3419</v>
      </c>
      <c r="F352" s="21">
        <v>115.8784</v>
      </c>
      <c r="G352">
        <v>5</v>
      </c>
      <c r="H352" s="21">
        <v>579.39200000000005</v>
      </c>
      <c r="I352" t="s">
        <v>3446</v>
      </c>
      <c r="J352" s="21">
        <v>156.27999999999997</v>
      </c>
      <c r="K352">
        <v>3</v>
      </c>
      <c r="L352" s="21">
        <v>468.83999999999992</v>
      </c>
      <c r="M352" t="s">
        <v>7</v>
      </c>
      <c r="N352" s="21"/>
      <c r="P352" s="21"/>
      <c r="Q352" t="s">
        <v>7</v>
      </c>
      <c r="R352" s="21"/>
      <c r="T352" s="21"/>
      <c r="U352" t="s">
        <v>7</v>
      </c>
      <c r="V352" s="21"/>
      <c r="X352" s="21"/>
      <c r="Y352" t="s">
        <v>7</v>
      </c>
      <c r="AG352" s="19">
        <f t="shared" si="10"/>
        <v>1048.232</v>
      </c>
      <c r="AH352" s="19">
        <f t="shared" si="11"/>
        <v>1048.232</v>
      </c>
    </row>
    <row r="353" spans="1:34" x14ac:dyDescent="0.35">
      <c r="A353" t="s">
        <v>4010</v>
      </c>
      <c r="B353" s="15">
        <v>41405</v>
      </c>
      <c r="C353" t="s">
        <v>418</v>
      </c>
      <c r="D353" s="21">
        <v>380</v>
      </c>
      <c r="E353" t="s">
        <v>3552</v>
      </c>
      <c r="F353" s="21">
        <v>131.1</v>
      </c>
      <c r="G353">
        <v>3</v>
      </c>
      <c r="H353" s="21">
        <v>393.29999999999995</v>
      </c>
      <c r="I353" t="s">
        <v>3491</v>
      </c>
      <c r="J353" s="21">
        <v>169.95999999999998</v>
      </c>
      <c r="K353">
        <v>4</v>
      </c>
      <c r="L353" s="21">
        <v>679.83999999999992</v>
      </c>
      <c r="M353" t="s">
        <v>7</v>
      </c>
      <c r="N353" s="21"/>
      <c r="P353" s="21"/>
      <c r="Q353" t="s">
        <v>7</v>
      </c>
      <c r="R353" s="21"/>
      <c r="T353" s="21"/>
      <c r="U353" t="s">
        <v>7</v>
      </c>
      <c r="V353" s="21"/>
      <c r="X353" s="21"/>
      <c r="Y353" t="s">
        <v>7</v>
      </c>
      <c r="AG353" s="19">
        <f t="shared" si="10"/>
        <v>1073.1399999999999</v>
      </c>
      <c r="AH353" s="19">
        <f t="shared" si="11"/>
        <v>1453.1399999999999</v>
      </c>
    </row>
    <row r="354" spans="1:34" x14ac:dyDescent="0.35">
      <c r="A354" t="s">
        <v>4011</v>
      </c>
      <c r="B354" s="15">
        <v>41407</v>
      </c>
      <c r="C354" t="s">
        <v>195</v>
      </c>
      <c r="D354" s="21" t="s">
        <v>7</v>
      </c>
      <c r="E354" t="s">
        <v>3467</v>
      </c>
      <c r="F354" s="21">
        <v>539.904</v>
      </c>
      <c r="G354">
        <v>4</v>
      </c>
      <c r="H354" s="21">
        <v>2159.616</v>
      </c>
      <c r="I354" t="s">
        <v>7</v>
      </c>
      <c r="J354" s="21"/>
      <c r="L354" s="21"/>
      <c r="M354" t="s">
        <v>7</v>
      </c>
      <c r="N354" s="21"/>
      <c r="P354" s="21"/>
      <c r="Q354" t="s">
        <v>7</v>
      </c>
      <c r="R354" s="21"/>
      <c r="T354" s="21"/>
      <c r="U354" t="s">
        <v>7</v>
      </c>
      <c r="V354" s="21"/>
      <c r="X354" s="21"/>
      <c r="Y354" t="s">
        <v>7</v>
      </c>
      <c r="AG354" s="19">
        <f t="shared" si="10"/>
        <v>2159.616</v>
      </c>
      <c r="AH354" s="19">
        <f t="shared" si="11"/>
        <v>2159.616</v>
      </c>
    </row>
    <row r="355" spans="1:34" x14ac:dyDescent="0.35">
      <c r="A355" t="s">
        <v>4012</v>
      </c>
      <c r="B355" s="15">
        <v>41407</v>
      </c>
      <c r="C355" t="s">
        <v>299</v>
      </c>
      <c r="D355" s="21" t="s">
        <v>7</v>
      </c>
      <c r="E355" t="s">
        <v>3489</v>
      </c>
      <c r="F355" s="21">
        <v>158.56</v>
      </c>
      <c r="G355">
        <v>5</v>
      </c>
      <c r="H355" s="21">
        <v>792.8</v>
      </c>
      <c r="I355" t="s">
        <v>7</v>
      </c>
      <c r="J355" s="21"/>
      <c r="L355" s="21"/>
      <c r="M355" t="s">
        <v>7</v>
      </c>
      <c r="N355" s="21"/>
      <c r="P355" s="21"/>
      <c r="Q355" t="s">
        <v>7</v>
      </c>
      <c r="R355" s="21"/>
      <c r="T355" s="21"/>
      <c r="U355" t="s">
        <v>7</v>
      </c>
      <c r="V355" s="21"/>
      <c r="X355" s="21"/>
      <c r="Y355" t="s">
        <v>7</v>
      </c>
      <c r="AG355" s="19">
        <f t="shared" si="10"/>
        <v>792.8</v>
      </c>
      <c r="AH355" s="19">
        <f t="shared" si="11"/>
        <v>792.8</v>
      </c>
    </row>
    <row r="356" spans="1:34" x14ac:dyDescent="0.35">
      <c r="A356" t="s">
        <v>4013</v>
      </c>
      <c r="B356" s="15">
        <v>41411</v>
      </c>
      <c r="C356" t="s">
        <v>332</v>
      </c>
      <c r="D356" s="21">
        <v>380</v>
      </c>
      <c r="E356" t="s">
        <v>3386</v>
      </c>
      <c r="F356" s="21">
        <v>184.78</v>
      </c>
      <c r="G356">
        <v>3</v>
      </c>
      <c r="H356" s="21">
        <v>554.34</v>
      </c>
      <c r="I356" t="s">
        <v>7</v>
      </c>
      <c r="J356" s="21"/>
      <c r="L356" s="21"/>
      <c r="M356" t="s">
        <v>7</v>
      </c>
      <c r="N356" s="21"/>
      <c r="P356" s="21"/>
      <c r="Q356" t="s">
        <v>7</v>
      </c>
      <c r="R356" s="21"/>
      <c r="T356" s="21"/>
      <c r="U356" t="s">
        <v>7</v>
      </c>
      <c r="V356" s="21"/>
      <c r="X356" s="21"/>
      <c r="Y356" t="s">
        <v>7</v>
      </c>
      <c r="AG356" s="19">
        <f t="shared" si="10"/>
        <v>554.34</v>
      </c>
      <c r="AH356" s="19">
        <f t="shared" si="11"/>
        <v>934.34</v>
      </c>
    </row>
    <row r="357" spans="1:34" x14ac:dyDescent="0.35">
      <c r="A357" t="s">
        <v>4014</v>
      </c>
      <c r="B357" s="15">
        <v>41411</v>
      </c>
      <c r="C357" t="s">
        <v>84</v>
      </c>
      <c r="D357" s="21" t="s">
        <v>7</v>
      </c>
      <c r="E357" t="s">
        <v>3433</v>
      </c>
      <c r="F357" s="21">
        <v>182.5</v>
      </c>
      <c r="G357">
        <v>4</v>
      </c>
      <c r="H357" s="21">
        <v>730</v>
      </c>
      <c r="I357" t="s">
        <v>3453</v>
      </c>
      <c r="J357" s="21">
        <v>301.06</v>
      </c>
      <c r="K357">
        <v>5</v>
      </c>
      <c r="L357" s="21">
        <v>1505.3</v>
      </c>
      <c r="M357" t="s">
        <v>7</v>
      </c>
      <c r="N357" s="21"/>
      <c r="P357" s="21"/>
      <c r="Q357" t="s">
        <v>7</v>
      </c>
      <c r="R357" s="21"/>
      <c r="T357" s="21"/>
      <c r="U357" t="s">
        <v>7</v>
      </c>
      <c r="V357" s="21"/>
      <c r="X357" s="21"/>
      <c r="Y357" t="s">
        <v>7</v>
      </c>
      <c r="AG357" s="19">
        <f t="shared" si="10"/>
        <v>2235.3000000000002</v>
      </c>
      <c r="AH357" s="19">
        <f t="shared" si="11"/>
        <v>2235.3000000000002</v>
      </c>
    </row>
    <row r="358" spans="1:34" x14ac:dyDescent="0.35">
      <c r="A358" t="s">
        <v>4015</v>
      </c>
      <c r="B358" s="15">
        <v>41411</v>
      </c>
      <c r="C358" t="s">
        <v>113</v>
      </c>
      <c r="D358" s="21" t="s">
        <v>7</v>
      </c>
      <c r="E358" t="s">
        <v>3376</v>
      </c>
      <c r="F358" s="21">
        <v>262.38</v>
      </c>
      <c r="G358">
        <v>3</v>
      </c>
      <c r="H358" s="21">
        <v>787.14</v>
      </c>
      <c r="I358" t="s">
        <v>7</v>
      </c>
      <c r="J358" s="21"/>
      <c r="L358" s="21"/>
      <c r="M358" t="s">
        <v>7</v>
      </c>
      <c r="N358" s="21"/>
      <c r="P358" s="21"/>
      <c r="Q358" t="s">
        <v>7</v>
      </c>
      <c r="R358" s="21"/>
      <c r="T358" s="21"/>
      <c r="U358" t="s">
        <v>7</v>
      </c>
      <c r="V358" s="21"/>
      <c r="X358" s="21"/>
      <c r="Y358" t="s">
        <v>7</v>
      </c>
      <c r="AG358" s="19">
        <f t="shared" si="10"/>
        <v>787.14</v>
      </c>
      <c r="AH358" s="19">
        <f t="shared" si="11"/>
        <v>787.14</v>
      </c>
    </row>
    <row r="359" spans="1:34" x14ac:dyDescent="0.35">
      <c r="A359" t="s">
        <v>4016</v>
      </c>
      <c r="B359" s="15">
        <v>41411</v>
      </c>
      <c r="C359" t="s">
        <v>237</v>
      </c>
      <c r="D359" s="21" t="s">
        <v>7</v>
      </c>
      <c r="E359" t="s">
        <v>3573</v>
      </c>
      <c r="F359" s="21">
        <v>189.33999999999997</v>
      </c>
      <c r="G359">
        <v>2</v>
      </c>
      <c r="H359" s="21">
        <v>378.67999999999995</v>
      </c>
      <c r="I359" t="s">
        <v>3593</v>
      </c>
      <c r="J359" s="21">
        <v>133.708</v>
      </c>
      <c r="K359">
        <v>4</v>
      </c>
      <c r="L359" s="21">
        <v>534.83199999999999</v>
      </c>
      <c r="M359" t="s">
        <v>7</v>
      </c>
      <c r="N359" s="21"/>
      <c r="P359" s="21"/>
      <c r="Q359" t="s">
        <v>7</v>
      </c>
      <c r="R359" s="21"/>
      <c r="T359" s="21"/>
      <c r="U359" t="s">
        <v>7</v>
      </c>
      <c r="V359" s="21"/>
      <c r="X359" s="21"/>
      <c r="Y359" t="s">
        <v>7</v>
      </c>
      <c r="AG359" s="19">
        <f t="shared" si="10"/>
        <v>913.51199999999994</v>
      </c>
      <c r="AH359" s="19">
        <f t="shared" si="11"/>
        <v>913.51199999999994</v>
      </c>
    </row>
    <row r="360" spans="1:34" x14ac:dyDescent="0.35">
      <c r="A360" t="s">
        <v>4017</v>
      </c>
      <c r="B360" s="15">
        <v>41412</v>
      </c>
      <c r="C360" t="s">
        <v>256</v>
      </c>
      <c r="D360" s="21" t="s">
        <v>7</v>
      </c>
      <c r="E360" t="s">
        <v>3505</v>
      </c>
      <c r="F360" s="21">
        <v>166.54</v>
      </c>
      <c r="G360">
        <v>5</v>
      </c>
      <c r="H360" s="21">
        <v>832.69999999999993</v>
      </c>
      <c r="I360" t="s">
        <v>3562</v>
      </c>
      <c r="J360" s="21">
        <v>180.48</v>
      </c>
      <c r="K360">
        <v>3</v>
      </c>
      <c r="L360" s="21">
        <v>541.43999999999994</v>
      </c>
      <c r="M360" t="s">
        <v>7</v>
      </c>
      <c r="N360" s="21"/>
      <c r="P360" s="21"/>
      <c r="Q360" t="s">
        <v>7</v>
      </c>
      <c r="R360" s="21"/>
      <c r="T360" s="21"/>
      <c r="U360" t="s">
        <v>7</v>
      </c>
      <c r="V360" s="21"/>
      <c r="X360" s="21"/>
      <c r="Y360" t="s">
        <v>7</v>
      </c>
      <c r="AG360" s="19">
        <f t="shared" si="10"/>
        <v>1374.1399999999999</v>
      </c>
      <c r="AH360" s="19">
        <f t="shared" si="11"/>
        <v>1374.1399999999999</v>
      </c>
    </row>
    <row r="361" spans="1:34" x14ac:dyDescent="0.35">
      <c r="A361" t="s">
        <v>4018</v>
      </c>
      <c r="B361" s="15">
        <v>41414</v>
      </c>
      <c r="C361" t="s">
        <v>444</v>
      </c>
      <c r="D361" s="21" t="s">
        <v>7</v>
      </c>
      <c r="E361" t="s">
        <v>3513</v>
      </c>
      <c r="F361" s="21">
        <v>247.48</v>
      </c>
      <c r="G361">
        <v>5</v>
      </c>
      <c r="H361" s="21">
        <v>1237.3999999999999</v>
      </c>
      <c r="I361" t="s">
        <v>7</v>
      </c>
      <c r="J361" s="21"/>
      <c r="L361" s="21"/>
      <c r="M361" t="s">
        <v>7</v>
      </c>
      <c r="N361" s="21"/>
      <c r="P361" s="21"/>
      <c r="Q361" t="s">
        <v>7</v>
      </c>
      <c r="R361" s="21"/>
      <c r="T361" s="21"/>
      <c r="U361" t="s">
        <v>7</v>
      </c>
      <c r="V361" s="21"/>
      <c r="X361" s="21"/>
      <c r="Y361" t="s">
        <v>7</v>
      </c>
      <c r="AG361" s="19">
        <f t="shared" si="10"/>
        <v>1237.3999999999999</v>
      </c>
      <c r="AH361" s="19">
        <f t="shared" si="11"/>
        <v>1237.3999999999999</v>
      </c>
    </row>
    <row r="362" spans="1:34" x14ac:dyDescent="0.35">
      <c r="A362" t="s">
        <v>4019</v>
      </c>
      <c r="B362" s="15">
        <v>41414</v>
      </c>
      <c r="C362" t="s">
        <v>318</v>
      </c>
      <c r="D362" s="21" t="s">
        <v>7</v>
      </c>
      <c r="E362" t="s">
        <v>3590</v>
      </c>
      <c r="F362" s="21">
        <v>108.3</v>
      </c>
      <c r="G362">
        <v>1</v>
      </c>
      <c r="H362" s="21">
        <v>108.3</v>
      </c>
      <c r="I362" t="s">
        <v>3536</v>
      </c>
      <c r="J362" s="21">
        <v>163.12</v>
      </c>
      <c r="K362">
        <v>3</v>
      </c>
      <c r="L362" s="21">
        <v>489.36</v>
      </c>
      <c r="M362" t="s">
        <v>7</v>
      </c>
      <c r="N362" s="21"/>
      <c r="P362" s="21"/>
      <c r="Q362" t="s">
        <v>7</v>
      </c>
      <c r="R362" s="21"/>
      <c r="T362" s="21"/>
      <c r="U362" t="s">
        <v>7</v>
      </c>
      <c r="V362" s="21"/>
      <c r="X362" s="21"/>
      <c r="Y362" t="s">
        <v>7</v>
      </c>
      <c r="AG362" s="19">
        <f t="shared" si="10"/>
        <v>597.66</v>
      </c>
      <c r="AH362" s="19">
        <f t="shared" si="11"/>
        <v>597.66</v>
      </c>
    </row>
    <row r="363" spans="1:34" x14ac:dyDescent="0.35">
      <c r="A363" t="s">
        <v>4020</v>
      </c>
      <c r="B363" s="15">
        <v>41415</v>
      </c>
      <c r="C363" t="s">
        <v>127</v>
      </c>
      <c r="D363" s="21">
        <v>380</v>
      </c>
      <c r="E363" t="s">
        <v>3599</v>
      </c>
      <c r="F363" s="21">
        <v>225.43459999999996</v>
      </c>
      <c r="G363">
        <v>2</v>
      </c>
      <c r="H363" s="21">
        <v>450.86919999999992</v>
      </c>
      <c r="I363" t="s">
        <v>3412</v>
      </c>
      <c r="J363" s="21">
        <v>223.61999999999998</v>
      </c>
      <c r="K363">
        <v>5</v>
      </c>
      <c r="L363" s="21">
        <v>1118.0999999999999</v>
      </c>
      <c r="M363" t="s">
        <v>7</v>
      </c>
      <c r="N363" s="21"/>
      <c r="P363" s="21"/>
      <c r="Q363" t="s">
        <v>7</v>
      </c>
      <c r="R363" s="21"/>
      <c r="T363" s="21"/>
      <c r="U363" t="s">
        <v>7</v>
      </c>
      <c r="V363" s="21"/>
      <c r="X363" s="21"/>
      <c r="Y363" t="s">
        <v>7</v>
      </c>
      <c r="AG363" s="19">
        <f t="shared" si="10"/>
        <v>1568.9691999999998</v>
      </c>
      <c r="AH363" s="19">
        <f t="shared" si="11"/>
        <v>1948.9691999999998</v>
      </c>
    </row>
    <row r="364" spans="1:34" x14ac:dyDescent="0.35">
      <c r="A364" t="s">
        <v>4021</v>
      </c>
      <c r="B364" s="15">
        <v>41416</v>
      </c>
      <c r="C364" t="s">
        <v>175</v>
      </c>
      <c r="D364" s="21">
        <v>380</v>
      </c>
      <c r="E364" t="s">
        <v>3479</v>
      </c>
      <c r="F364" s="21">
        <v>377.08</v>
      </c>
      <c r="G364">
        <v>2</v>
      </c>
      <c r="H364" s="21">
        <v>754.16</v>
      </c>
      <c r="I364" t="s">
        <v>7</v>
      </c>
      <c r="J364" s="21"/>
      <c r="L364" s="21"/>
      <c r="M364" t="s">
        <v>7</v>
      </c>
      <c r="N364" s="21"/>
      <c r="P364" s="21"/>
      <c r="Q364" t="s">
        <v>7</v>
      </c>
      <c r="R364" s="21"/>
      <c r="T364" s="21"/>
      <c r="U364" t="s">
        <v>7</v>
      </c>
      <c r="V364" s="21"/>
      <c r="X364" s="21"/>
      <c r="Y364" t="s">
        <v>7</v>
      </c>
      <c r="AG364" s="19">
        <f t="shared" si="10"/>
        <v>754.16</v>
      </c>
      <c r="AH364" s="19">
        <f t="shared" si="11"/>
        <v>1134.1599999999999</v>
      </c>
    </row>
    <row r="365" spans="1:34" x14ac:dyDescent="0.35">
      <c r="A365" t="s">
        <v>4022</v>
      </c>
      <c r="B365" s="15">
        <v>41417</v>
      </c>
      <c r="C365" t="s">
        <v>323</v>
      </c>
      <c r="D365" s="21" t="s">
        <v>7</v>
      </c>
      <c r="E365" t="s">
        <v>3477</v>
      </c>
      <c r="F365" s="21">
        <v>41.04</v>
      </c>
      <c r="G365">
        <v>5</v>
      </c>
      <c r="H365" s="21">
        <v>205.2</v>
      </c>
      <c r="I365" t="s">
        <v>3585</v>
      </c>
      <c r="J365" s="21">
        <v>207.57999999999998</v>
      </c>
      <c r="K365">
        <v>4</v>
      </c>
      <c r="L365" s="21">
        <v>830.31999999999994</v>
      </c>
      <c r="M365" t="s">
        <v>7</v>
      </c>
      <c r="N365" s="21"/>
      <c r="P365" s="21"/>
      <c r="Q365" t="s">
        <v>7</v>
      </c>
      <c r="R365" s="21"/>
      <c r="T365" s="21"/>
      <c r="U365" t="s">
        <v>7</v>
      </c>
      <c r="V365" s="21"/>
      <c r="X365" s="21"/>
      <c r="Y365" t="s">
        <v>7</v>
      </c>
      <c r="AG365" s="19">
        <f t="shared" si="10"/>
        <v>1035.52</v>
      </c>
      <c r="AH365" s="19">
        <f t="shared" si="11"/>
        <v>1035.52</v>
      </c>
    </row>
    <row r="366" spans="1:34" x14ac:dyDescent="0.35">
      <c r="A366" t="s">
        <v>4023</v>
      </c>
      <c r="B366" s="15">
        <v>41417</v>
      </c>
      <c r="C366" t="s">
        <v>311</v>
      </c>
      <c r="D366" s="21">
        <v>380</v>
      </c>
      <c r="E366" t="s">
        <v>3524</v>
      </c>
      <c r="F366" s="21">
        <v>201.88</v>
      </c>
      <c r="G366">
        <v>1</v>
      </c>
      <c r="H366" s="21">
        <v>201.88</v>
      </c>
      <c r="I366" t="s">
        <v>7</v>
      </c>
      <c r="J366" s="21"/>
      <c r="L366" s="21"/>
      <c r="M366" t="s">
        <v>7</v>
      </c>
      <c r="N366" s="21"/>
      <c r="P366" s="21"/>
      <c r="Q366" t="s">
        <v>7</v>
      </c>
      <c r="R366" s="21"/>
      <c r="T366" s="21"/>
      <c r="U366" t="s">
        <v>7</v>
      </c>
      <c r="V366" s="21"/>
      <c r="X366" s="21"/>
      <c r="Y366" t="s">
        <v>7</v>
      </c>
      <c r="AG366" s="19">
        <f t="shared" si="10"/>
        <v>201.88</v>
      </c>
      <c r="AH366" s="19">
        <f t="shared" si="11"/>
        <v>581.88</v>
      </c>
    </row>
    <row r="367" spans="1:34" x14ac:dyDescent="0.35">
      <c r="A367" t="s">
        <v>4024</v>
      </c>
      <c r="B367" s="15">
        <v>41418</v>
      </c>
      <c r="C367" t="s">
        <v>107</v>
      </c>
      <c r="D367" s="21">
        <v>380</v>
      </c>
      <c r="E367" t="s">
        <v>3444</v>
      </c>
      <c r="F367" s="21">
        <v>233.79999999999998</v>
      </c>
      <c r="G367">
        <v>1</v>
      </c>
      <c r="H367" s="21">
        <v>233.79999999999998</v>
      </c>
      <c r="I367" t="s">
        <v>7</v>
      </c>
      <c r="J367" s="21"/>
      <c r="L367" s="21"/>
      <c r="M367" t="s">
        <v>7</v>
      </c>
      <c r="N367" s="21"/>
      <c r="P367" s="21"/>
      <c r="Q367" t="s">
        <v>7</v>
      </c>
      <c r="R367" s="21"/>
      <c r="T367" s="21"/>
      <c r="U367" t="s">
        <v>7</v>
      </c>
      <c r="V367" s="21"/>
      <c r="X367" s="21"/>
      <c r="Y367" t="s">
        <v>7</v>
      </c>
      <c r="AG367" s="19">
        <f t="shared" si="10"/>
        <v>233.79999999999998</v>
      </c>
      <c r="AH367" s="19">
        <f t="shared" si="11"/>
        <v>613.79999999999995</v>
      </c>
    </row>
    <row r="368" spans="1:34" x14ac:dyDescent="0.35">
      <c r="A368" t="s">
        <v>4025</v>
      </c>
      <c r="B368" s="15">
        <v>41418</v>
      </c>
      <c r="C368" t="s">
        <v>332</v>
      </c>
      <c r="D368" s="21" t="s">
        <v>7</v>
      </c>
      <c r="E368" t="s">
        <v>3448</v>
      </c>
      <c r="F368" s="21">
        <v>136.89999999999998</v>
      </c>
      <c r="G368">
        <v>1</v>
      </c>
      <c r="H368" s="21">
        <v>136.89999999999998</v>
      </c>
      <c r="I368" t="s">
        <v>7</v>
      </c>
      <c r="J368" s="21"/>
      <c r="L368" s="21"/>
      <c r="M368" t="s">
        <v>7</v>
      </c>
      <c r="N368" s="21"/>
      <c r="P368" s="21"/>
      <c r="Q368" t="s">
        <v>7</v>
      </c>
      <c r="R368" s="21"/>
      <c r="T368" s="21"/>
      <c r="U368" t="s">
        <v>7</v>
      </c>
      <c r="V368" s="21"/>
      <c r="X368" s="21"/>
      <c r="Y368" t="s">
        <v>7</v>
      </c>
      <c r="AG368" s="19">
        <f t="shared" si="10"/>
        <v>136.89999999999998</v>
      </c>
      <c r="AH368" s="19">
        <f t="shared" si="11"/>
        <v>136.89999999999998</v>
      </c>
    </row>
    <row r="369" spans="1:34" x14ac:dyDescent="0.35">
      <c r="A369" t="s">
        <v>4026</v>
      </c>
      <c r="B369" s="15">
        <v>41418</v>
      </c>
      <c r="C369" t="s">
        <v>373</v>
      </c>
      <c r="D369" s="21" t="s">
        <v>7</v>
      </c>
      <c r="E369" t="s">
        <v>3476</v>
      </c>
      <c r="F369" s="21">
        <v>2689.2999999999997</v>
      </c>
      <c r="G369">
        <v>1</v>
      </c>
      <c r="H369" s="21">
        <v>2689.2999999999997</v>
      </c>
      <c r="I369" t="s">
        <v>7</v>
      </c>
      <c r="J369" s="21"/>
      <c r="L369" s="21"/>
      <c r="M369" t="s">
        <v>7</v>
      </c>
      <c r="N369" s="21"/>
      <c r="P369" s="21"/>
      <c r="Q369" t="s">
        <v>7</v>
      </c>
      <c r="R369" s="21"/>
      <c r="T369" s="21"/>
      <c r="U369" t="s">
        <v>7</v>
      </c>
      <c r="V369" s="21"/>
      <c r="X369" s="21"/>
      <c r="Y369" t="s">
        <v>7</v>
      </c>
      <c r="AG369" s="19">
        <f t="shared" si="10"/>
        <v>2689.2999999999997</v>
      </c>
      <c r="AH369" s="19">
        <f t="shared" si="11"/>
        <v>2689.2999999999997</v>
      </c>
    </row>
    <row r="370" spans="1:34" x14ac:dyDescent="0.35">
      <c r="A370" t="s">
        <v>4027</v>
      </c>
      <c r="B370" s="15">
        <v>41419</v>
      </c>
      <c r="C370" t="s">
        <v>338</v>
      </c>
      <c r="D370" s="21" t="s">
        <v>7</v>
      </c>
      <c r="E370" t="s">
        <v>3529</v>
      </c>
      <c r="F370" s="21">
        <v>246.15999999999997</v>
      </c>
      <c r="G370">
        <v>3</v>
      </c>
      <c r="H370" s="21">
        <v>738.4799999999999</v>
      </c>
      <c r="I370" t="s">
        <v>7</v>
      </c>
      <c r="J370" s="21"/>
      <c r="L370" s="21"/>
      <c r="M370" t="s">
        <v>7</v>
      </c>
      <c r="N370" s="21"/>
      <c r="P370" s="21"/>
      <c r="Q370" t="s">
        <v>7</v>
      </c>
      <c r="R370" s="21"/>
      <c r="T370" s="21"/>
      <c r="U370" t="s">
        <v>7</v>
      </c>
      <c r="V370" s="21"/>
      <c r="X370" s="21"/>
      <c r="Y370" t="s">
        <v>7</v>
      </c>
      <c r="AG370" s="19">
        <f t="shared" si="10"/>
        <v>738.4799999999999</v>
      </c>
      <c r="AH370" s="19">
        <f t="shared" si="11"/>
        <v>738.4799999999999</v>
      </c>
    </row>
    <row r="371" spans="1:34" x14ac:dyDescent="0.35">
      <c r="A371" t="s">
        <v>4028</v>
      </c>
      <c r="B371" s="15">
        <v>41421</v>
      </c>
      <c r="C371" t="s">
        <v>216</v>
      </c>
      <c r="D371" s="21">
        <v>380</v>
      </c>
      <c r="E371" t="s">
        <v>3484</v>
      </c>
      <c r="F371" s="21">
        <v>201.51739999999998</v>
      </c>
      <c r="G371">
        <v>2</v>
      </c>
      <c r="H371" s="21">
        <v>403.03479999999996</v>
      </c>
      <c r="I371" t="s">
        <v>3481</v>
      </c>
      <c r="J371" s="21">
        <v>224.36999999999998</v>
      </c>
      <c r="K371">
        <v>4</v>
      </c>
      <c r="L371" s="21">
        <v>897.4799999999999</v>
      </c>
      <c r="M371" t="s">
        <v>7</v>
      </c>
      <c r="N371" s="21"/>
      <c r="P371" s="21"/>
      <c r="Q371" t="s">
        <v>7</v>
      </c>
      <c r="R371" s="21"/>
      <c r="T371" s="21"/>
      <c r="U371" t="s">
        <v>7</v>
      </c>
      <c r="V371" s="21"/>
      <c r="X371" s="21"/>
      <c r="Y371" t="s">
        <v>7</v>
      </c>
      <c r="AG371" s="19">
        <f t="shared" si="10"/>
        <v>1300.5147999999999</v>
      </c>
      <c r="AH371" s="19">
        <f t="shared" si="11"/>
        <v>1680.5147999999999</v>
      </c>
    </row>
    <row r="372" spans="1:34" x14ac:dyDescent="0.35">
      <c r="A372" t="s">
        <v>4029</v>
      </c>
      <c r="B372" s="15">
        <v>41422</v>
      </c>
      <c r="C372" t="s">
        <v>138</v>
      </c>
      <c r="D372" s="21" t="s">
        <v>7</v>
      </c>
      <c r="E372" t="s">
        <v>3546</v>
      </c>
      <c r="F372" s="21">
        <v>262.29999999999995</v>
      </c>
      <c r="G372">
        <v>2</v>
      </c>
      <c r="H372" s="21">
        <v>524.59999999999991</v>
      </c>
      <c r="I372" t="s">
        <v>7</v>
      </c>
      <c r="J372" s="21"/>
      <c r="L372" s="21"/>
      <c r="M372" t="s">
        <v>7</v>
      </c>
      <c r="N372" s="21"/>
      <c r="P372" s="21"/>
      <c r="Q372" t="s">
        <v>7</v>
      </c>
      <c r="R372" s="21"/>
      <c r="T372" s="21"/>
      <c r="U372" t="s">
        <v>7</v>
      </c>
      <c r="V372" s="21"/>
      <c r="X372" s="21"/>
      <c r="Y372" t="s">
        <v>7</v>
      </c>
      <c r="AG372" s="19">
        <f t="shared" si="10"/>
        <v>524.59999999999991</v>
      </c>
      <c r="AH372" s="19">
        <f t="shared" si="11"/>
        <v>524.59999999999991</v>
      </c>
    </row>
    <row r="373" spans="1:34" x14ac:dyDescent="0.35">
      <c r="A373" t="s">
        <v>4030</v>
      </c>
      <c r="B373" s="15">
        <v>41422</v>
      </c>
      <c r="C373" t="s">
        <v>425</v>
      </c>
      <c r="D373" s="21">
        <v>380</v>
      </c>
      <c r="E373" t="s">
        <v>3406</v>
      </c>
      <c r="F373" s="21">
        <v>352.61999999999995</v>
      </c>
      <c r="G373">
        <v>1</v>
      </c>
      <c r="H373" s="21">
        <v>352.61999999999995</v>
      </c>
      <c r="I373" t="s">
        <v>7</v>
      </c>
      <c r="J373" s="21"/>
      <c r="L373" s="21"/>
      <c r="M373" t="s">
        <v>7</v>
      </c>
      <c r="N373" s="21"/>
      <c r="P373" s="21"/>
      <c r="Q373" t="s">
        <v>7</v>
      </c>
      <c r="R373" s="21"/>
      <c r="T373" s="21"/>
      <c r="U373" t="s">
        <v>7</v>
      </c>
      <c r="V373" s="21"/>
      <c r="X373" s="21"/>
      <c r="Y373" t="s">
        <v>7</v>
      </c>
      <c r="AG373" s="19">
        <f t="shared" si="10"/>
        <v>352.61999999999995</v>
      </c>
      <c r="AH373" s="19">
        <f t="shared" si="11"/>
        <v>732.61999999999989</v>
      </c>
    </row>
    <row r="374" spans="1:34" x14ac:dyDescent="0.35">
      <c r="A374" t="s">
        <v>4031</v>
      </c>
      <c r="B374" s="15">
        <v>41426</v>
      </c>
      <c r="C374" t="s">
        <v>262</v>
      </c>
      <c r="D374" s="21" t="s">
        <v>7</v>
      </c>
      <c r="E374" t="s">
        <v>3455</v>
      </c>
      <c r="F374" s="21">
        <v>255.54</v>
      </c>
      <c r="G374">
        <v>4</v>
      </c>
      <c r="H374" s="21">
        <v>1022.16</v>
      </c>
      <c r="I374" t="s">
        <v>7</v>
      </c>
      <c r="J374" s="21"/>
      <c r="L374" s="21"/>
      <c r="M374" t="s">
        <v>7</v>
      </c>
      <c r="N374" s="21"/>
      <c r="P374" s="21"/>
      <c r="Q374" t="s">
        <v>7</v>
      </c>
      <c r="R374" s="21"/>
      <c r="T374" s="21"/>
      <c r="U374" t="s">
        <v>7</v>
      </c>
      <c r="V374" s="21"/>
      <c r="X374" s="21"/>
      <c r="Y374" t="s">
        <v>7</v>
      </c>
      <c r="AG374" s="19">
        <f t="shared" si="10"/>
        <v>1022.16</v>
      </c>
      <c r="AH374" s="19">
        <f t="shared" si="11"/>
        <v>1022.16</v>
      </c>
    </row>
    <row r="375" spans="1:34" x14ac:dyDescent="0.35">
      <c r="A375" t="s">
        <v>4032</v>
      </c>
      <c r="B375" s="15">
        <v>41426</v>
      </c>
      <c r="C375" t="s">
        <v>164</v>
      </c>
      <c r="D375" s="21" t="s">
        <v>7</v>
      </c>
      <c r="E375" t="s">
        <v>3530</v>
      </c>
      <c r="F375" s="21">
        <v>181.35999999999999</v>
      </c>
      <c r="G375">
        <v>4</v>
      </c>
      <c r="H375" s="21">
        <v>725.43999999999994</v>
      </c>
      <c r="I375" t="s">
        <v>3566</v>
      </c>
      <c r="J375" s="21">
        <v>180.48</v>
      </c>
      <c r="K375">
        <v>5</v>
      </c>
      <c r="L375" s="21">
        <v>902.4</v>
      </c>
      <c r="M375" t="s">
        <v>7</v>
      </c>
      <c r="N375" s="21"/>
      <c r="P375" s="21"/>
      <c r="Q375" t="s">
        <v>7</v>
      </c>
      <c r="R375" s="21"/>
      <c r="T375" s="21"/>
      <c r="U375" t="s">
        <v>7</v>
      </c>
      <c r="V375" s="21"/>
      <c r="X375" s="21"/>
      <c r="Y375" t="s">
        <v>7</v>
      </c>
      <c r="AG375" s="19">
        <f t="shared" si="10"/>
        <v>1627.84</v>
      </c>
      <c r="AH375" s="19">
        <f t="shared" si="11"/>
        <v>1627.84</v>
      </c>
    </row>
    <row r="376" spans="1:34" x14ac:dyDescent="0.35">
      <c r="A376" t="s">
        <v>4033</v>
      </c>
      <c r="B376" s="15">
        <v>41427</v>
      </c>
      <c r="C376" t="s">
        <v>131</v>
      </c>
      <c r="D376" s="21">
        <v>380</v>
      </c>
      <c r="E376" t="s">
        <v>3395</v>
      </c>
      <c r="F376" s="21">
        <v>141.02679999999998</v>
      </c>
      <c r="G376">
        <v>3</v>
      </c>
      <c r="H376" s="21">
        <v>423.08039999999994</v>
      </c>
      <c r="I376" t="s">
        <v>7</v>
      </c>
      <c r="J376" s="21"/>
      <c r="L376" s="21"/>
      <c r="M376" t="s">
        <v>7</v>
      </c>
      <c r="N376" s="21"/>
      <c r="P376" s="21"/>
      <c r="Q376" t="s">
        <v>7</v>
      </c>
      <c r="R376" s="21"/>
      <c r="T376" s="21"/>
      <c r="U376" t="s">
        <v>7</v>
      </c>
      <c r="V376" s="21"/>
      <c r="X376" s="21"/>
      <c r="Y376" t="s">
        <v>7</v>
      </c>
      <c r="AG376" s="19">
        <f t="shared" si="10"/>
        <v>423.08039999999994</v>
      </c>
      <c r="AH376" s="19">
        <f t="shared" si="11"/>
        <v>803.08039999999994</v>
      </c>
    </row>
    <row r="377" spans="1:34" x14ac:dyDescent="0.35">
      <c r="A377" t="s">
        <v>4034</v>
      </c>
      <c r="B377" s="15">
        <v>41429</v>
      </c>
      <c r="C377" t="s">
        <v>235</v>
      </c>
      <c r="D377" s="21" t="s">
        <v>7</v>
      </c>
      <c r="E377" t="s">
        <v>3583</v>
      </c>
      <c r="F377" s="21">
        <v>218.1</v>
      </c>
      <c r="G377">
        <v>3</v>
      </c>
      <c r="H377" s="21">
        <v>654.29999999999995</v>
      </c>
      <c r="I377" t="s">
        <v>3551</v>
      </c>
      <c r="J377" s="21">
        <v>133.47999999999999</v>
      </c>
      <c r="K377">
        <v>4</v>
      </c>
      <c r="L377" s="21">
        <v>533.91999999999996</v>
      </c>
      <c r="M377" t="s">
        <v>7</v>
      </c>
      <c r="N377" s="21"/>
      <c r="P377" s="21"/>
      <c r="Q377" t="s">
        <v>7</v>
      </c>
      <c r="R377" s="21"/>
      <c r="T377" s="21"/>
      <c r="U377" t="s">
        <v>7</v>
      </c>
      <c r="V377" s="21"/>
      <c r="X377" s="21"/>
      <c r="Y377" t="s">
        <v>7</v>
      </c>
      <c r="AG377" s="19">
        <f t="shared" si="10"/>
        <v>1188.2199999999998</v>
      </c>
      <c r="AH377" s="19">
        <f t="shared" si="11"/>
        <v>1188.2199999999998</v>
      </c>
    </row>
    <row r="378" spans="1:34" x14ac:dyDescent="0.35">
      <c r="A378" t="s">
        <v>4035</v>
      </c>
      <c r="B378" s="15">
        <v>41429</v>
      </c>
      <c r="C378" t="s">
        <v>134</v>
      </c>
      <c r="D378" s="21" t="s">
        <v>7</v>
      </c>
      <c r="E378" t="s">
        <v>3502</v>
      </c>
      <c r="F378" s="21">
        <v>234.32</v>
      </c>
      <c r="G378">
        <v>5</v>
      </c>
      <c r="H378" s="21">
        <v>1171.5999999999999</v>
      </c>
      <c r="I378" t="s">
        <v>3608</v>
      </c>
      <c r="J378" s="21">
        <v>268</v>
      </c>
      <c r="K378">
        <v>5</v>
      </c>
      <c r="L378" s="21">
        <v>1340</v>
      </c>
      <c r="M378" t="s">
        <v>7</v>
      </c>
      <c r="N378" s="21"/>
      <c r="P378" s="21"/>
      <c r="Q378" t="s">
        <v>7</v>
      </c>
      <c r="R378" s="21"/>
      <c r="T378" s="21"/>
      <c r="U378" t="s">
        <v>7</v>
      </c>
      <c r="V378" s="21"/>
      <c r="X378" s="21"/>
      <c r="Y378" t="s">
        <v>7</v>
      </c>
      <c r="AG378" s="19">
        <f t="shared" si="10"/>
        <v>2511.6</v>
      </c>
      <c r="AH378" s="19">
        <f t="shared" si="11"/>
        <v>2511.6</v>
      </c>
    </row>
    <row r="379" spans="1:34" x14ac:dyDescent="0.35">
      <c r="A379" t="s">
        <v>4036</v>
      </c>
      <c r="B379" s="15">
        <v>41430</v>
      </c>
      <c r="C379" t="s">
        <v>182</v>
      </c>
      <c r="D379" s="21" t="s">
        <v>7</v>
      </c>
      <c r="E379" t="s">
        <v>3380</v>
      </c>
      <c r="F379" s="21">
        <v>200.82</v>
      </c>
      <c r="G379">
        <v>5</v>
      </c>
      <c r="H379" s="21">
        <v>1004.0999999999999</v>
      </c>
      <c r="I379" t="s">
        <v>7</v>
      </c>
      <c r="J379" s="21"/>
      <c r="L379" s="21"/>
      <c r="M379" t="s">
        <v>7</v>
      </c>
      <c r="N379" s="21"/>
      <c r="P379" s="21"/>
      <c r="Q379" t="s">
        <v>7</v>
      </c>
      <c r="R379" s="21"/>
      <c r="T379" s="21"/>
      <c r="U379" t="s">
        <v>7</v>
      </c>
      <c r="V379" s="21"/>
      <c r="X379" s="21"/>
      <c r="Y379" t="s">
        <v>7</v>
      </c>
      <c r="AG379" s="19">
        <f t="shared" si="10"/>
        <v>1004.0999999999999</v>
      </c>
      <c r="AH379" s="19">
        <f t="shared" si="11"/>
        <v>1004.0999999999999</v>
      </c>
    </row>
    <row r="380" spans="1:34" x14ac:dyDescent="0.35">
      <c r="A380" t="s">
        <v>4037</v>
      </c>
      <c r="B380" s="15">
        <v>41431</v>
      </c>
      <c r="C380" t="s">
        <v>236</v>
      </c>
      <c r="D380" s="21" t="s">
        <v>7</v>
      </c>
      <c r="E380" t="s">
        <v>3428</v>
      </c>
      <c r="F380" s="21">
        <v>122.08</v>
      </c>
      <c r="G380">
        <v>5</v>
      </c>
      <c r="H380" s="21">
        <v>610.4</v>
      </c>
      <c r="I380" t="s">
        <v>3608</v>
      </c>
      <c r="J380" s="21">
        <v>268</v>
      </c>
      <c r="K380">
        <v>3</v>
      </c>
      <c r="L380" s="21">
        <v>804</v>
      </c>
      <c r="M380" t="s">
        <v>7</v>
      </c>
      <c r="N380" s="21"/>
      <c r="P380" s="21"/>
      <c r="Q380" t="s">
        <v>7</v>
      </c>
      <c r="R380" s="21"/>
      <c r="T380" s="21"/>
      <c r="U380" t="s">
        <v>7</v>
      </c>
      <c r="V380" s="21"/>
      <c r="X380" s="21"/>
      <c r="Y380" t="s">
        <v>7</v>
      </c>
      <c r="AG380" s="19">
        <f t="shared" si="10"/>
        <v>1414.4</v>
      </c>
      <c r="AH380" s="19">
        <f t="shared" si="11"/>
        <v>1414.4</v>
      </c>
    </row>
    <row r="381" spans="1:34" x14ac:dyDescent="0.35">
      <c r="A381" t="s">
        <v>4038</v>
      </c>
      <c r="B381" s="15">
        <v>41431</v>
      </c>
      <c r="C381" t="s">
        <v>283</v>
      </c>
      <c r="D381" s="21">
        <v>380</v>
      </c>
      <c r="E381" t="s">
        <v>3367</v>
      </c>
      <c r="F381" s="21">
        <v>238.84339999999997</v>
      </c>
      <c r="G381">
        <v>3</v>
      </c>
      <c r="H381" s="21">
        <v>716.53019999999992</v>
      </c>
      <c r="I381" t="s">
        <v>3403</v>
      </c>
      <c r="J381" s="21">
        <v>234.93999999999997</v>
      </c>
      <c r="K381">
        <v>4</v>
      </c>
      <c r="L381" s="21">
        <v>939.75999999999988</v>
      </c>
      <c r="M381" t="s">
        <v>7</v>
      </c>
      <c r="N381" s="21"/>
      <c r="P381" s="21"/>
      <c r="Q381" t="s">
        <v>7</v>
      </c>
      <c r="R381" s="21"/>
      <c r="T381" s="21"/>
      <c r="U381" t="s">
        <v>7</v>
      </c>
      <c r="V381" s="21"/>
      <c r="X381" s="21"/>
      <c r="Y381" t="s">
        <v>7</v>
      </c>
      <c r="AG381" s="19">
        <f t="shared" si="10"/>
        <v>1656.2901999999999</v>
      </c>
      <c r="AH381" s="19">
        <f t="shared" si="11"/>
        <v>2036.2901999999999</v>
      </c>
    </row>
    <row r="382" spans="1:34" x14ac:dyDescent="0.35">
      <c r="A382" t="s">
        <v>4039</v>
      </c>
      <c r="B382" s="15">
        <v>41434</v>
      </c>
      <c r="C382" t="s">
        <v>293</v>
      </c>
      <c r="D382" s="21" t="s">
        <v>7</v>
      </c>
      <c r="E382" t="s">
        <v>3555</v>
      </c>
      <c r="F382" s="21">
        <v>266.93999999999994</v>
      </c>
      <c r="G382">
        <v>2</v>
      </c>
      <c r="H382" s="21">
        <v>533.87999999999988</v>
      </c>
      <c r="I382" t="s">
        <v>7</v>
      </c>
      <c r="J382" s="21"/>
      <c r="L382" s="21"/>
      <c r="M382" t="s">
        <v>7</v>
      </c>
      <c r="N382" s="21"/>
      <c r="P382" s="21"/>
      <c r="Q382" t="s">
        <v>7</v>
      </c>
      <c r="R382" s="21"/>
      <c r="T382" s="21"/>
      <c r="U382" t="s">
        <v>7</v>
      </c>
      <c r="V382" s="21"/>
      <c r="X382" s="21"/>
      <c r="Y382" t="s">
        <v>7</v>
      </c>
      <c r="AG382" s="19">
        <f t="shared" si="10"/>
        <v>533.87999999999988</v>
      </c>
      <c r="AH382" s="19">
        <f t="shared" si="11"/>
        <v>533.87999999999988</v>
      </c>
    </row>
    <row r="383" spans="1:34" x14ac:dyDescent="0.35">
      <c r="A383" t="s">
        <v>4040</v>
      </c>
      <c r="B383" s="15">
        <v>41435</v>
      </c>
      <c r="C383" t="s">
        <v>259</v>
      </c>
      <c r="D383" s="21" t="s">
        <v>7</v>
      </c>
      <c r="E383" t="s">
        <v>3609</v>
      </c>
      <c r="F383" s="21">
        <v>243.732</v>
      </c>
      <c r="G383">
        <v>3</v>
      </c>
      <c r="H383" s="21">
        <v>731.19600000000003</v>
      </c>
      <c r="I383" t="s">
        <v>3515</v>
      </c>
      <c r="J383" s="21">
        <v>225.53059999999996</v>
      </c>
      <c r="K383">
        <v>1</v>
      </c>
      <c r="L383" s="21">
        <v>225.53059999999996</v>
      </c>
      <c r="M383" t="s">
        <v>7</v>
      </c>
      <c r="N383" s="21"/>
      <c r="P383" s="21"/>
      <c r="Q383" t="s">
        <v>7</v>
      </c>
      <c r="R383" s="21"/>
      <c r="T383" s="21"/>
      <c r="U383" t="s">
        <v>7</v>
      </c>
      <c r="V383" s="21"/>
      <c r="X383" s="21"/>
      <c r="Y383" t="s">
        <v>7</v>
      </c>
      <c r="AG383" s="19">
        <f t="shared" si="10"/>
        <v>956.72659999999996</v>
      </c>
      <c r="AH383" s="19">
        <f t="shared" si="11"/>
        <v>956.72659999999996</v>
      </c>
    </row>
    <row r="384" spans="1:34" x14ac:dyDescent="0.35">
      <c r="A384" t="s">
        <v>4041</v>
      </c>
      <c r="B384" s="15">
        <v>41436</v>
      </c>
      <c r="C384" t="s">
        <v>112</v>
      </c>
      <c r="D384" s="21">
        <v>380</v>
      </c>
      <c r="E384" t="s">
        <v>3459</v>
      </c>
      <c r="F384" s="21">
        <v>206.44</v>
      </c>
      <c r="G384">
        <v>4</v>
      </c>
      <c r="H384" s="21">
        <v>825.76</v>
      </c>
      <c r="I384" t="s">
        <v>3522</v>
      </c>
      <c r="J384" s="21">
        <v>146.58999999999997</v>
      </c>
      <c r="K384">
        <v>1</v>
      </c>
      <c r="L384" s="21">
        <v>146.58999999999997</v>
      </c>
      <c r="M384" t="s">
        <v>7</v>
      </c>
      <c r="N384" s="21"/>
      <c r="P384" s="21"/>
      <c r="Q384" t="s">
        <v>7</v>
      </c>
      <c r="R384" s="21"/>
      <c r="T384" s="21"/>
      <c r="U384" t="s">
        <v>7</v>
      </c>
      <c r="V384" s="21"/>
      <c r="X384" s="21"/>
      <c r="Y384" t="s">
        <v>7</v>
      </c>
      <c r="AG384" s="19">
        <f t="shared" si="10"/>
        <v>972.34999999999991</v>
      </c>
      <c r="AH384" s="19">
        <f t="shared" si="11"/>
        <v>1352.35</v>
      </c>
    </row>
    <row r="385" spans="1:34" x14ac:dyDescent="0.35">
      <c r="A385" t="s">
        <v>4042</v>
      </c>
      <c r="B385" s="15">
        <v>41436</v>
      </c>
      <c r="C385" t="s">
        <v>254</v>
      </c>
      <c r="D385" s="21" t="s">
        <v>7</v>
      </c>
      <c r="E385" t="s">
        <v>3576</v>
      </c>
      <c r="F385" s="21">
        <v>244.57999999999998</v>
      </c>
      <c r="G385">
        <v>3</v>
      </c>
      <c r="H385" s="21">
        <v>733.74</v>
      </c>
      <c r="I385" t="s">
        <v>7</v>
      </c>
      <c r="J385" s="21"/>
      <c r="L385" s="21"/>
      <c r="M385" t="s">
        <v>7</v>
      </c>
      <c r="N385" s="21"/>
      <c r="P385" s="21"/>
      <c r="Q385" t="s">
        <v>7</v>
      </c>
      <c r="R385" s="21"/>
      <c r="T385" s="21"/>
      <c r="U385" t="s">
        <v>7</v>
      </c>
      <c r="V385" s="21"/>
      <c r="X385" s="21"/>
      <c r="Y385" t="s">
        <v>7</v>
      </c>
      <c r="AG385" s="19">
        <f t="shared" si="10"/>
        <v>733.74</v>
      </c>
      <c r="AH385" s="19">
        <f t="shared" si="11"/>
        <v>733.74</v>
      </c>
    </row>
    <row r="386" spans="1:34" x14ac:dyDescent="0.35">
      <c r="A386" t="s">
        <v>4043</v>
      </c>
      <c r="B386" s="15">
        <v>41436</v>
      </c>
      <c r="C386" t="s">
        <v>439</v>
      </c>
      <c r="D386" s="21">
        <v>380</v>
      </c>
      <c r="E386" t="s">
        <v>3465</v>
      </c>
      <c r="F386" s="21">
        <v>208.54</v>
      </c>
      <c r="G386">
        <v>1</v>
      </c>
      <c r="H386" s="21">
        <v>208.54</v>
      </c>
      <c r="I386" t="s">
        <v>7</v>
      </c>
      <c r="J386" s="21"/>
      <c r="L386" s="21"/>
      <c r="M386" t="s">
        <v>7</v>
      </c>
      <c r="N386" s="21"/>
      <c r="P386" s="21"/>
      <c r="Q386" t="s">
        <v>7</v>
      </c>
      <c r="R386" s="21"/>
      <c r="T386" s="21"/>
      <c r="U386" t="s">
        <v>7</v>
      </c>
      <c r="V386" s="21"/>
      <c r="X386" s="21"/>
      <c r="Y386" t="s">
        <v>7</v>
      </c>
      <c r="AG386" s="19">
        <f t="shared" ref="AG386:AG449" si="12">SUM(H386,L386,P386,T386,X386,AB386,AF386)</f>
        <v>208.54</v>
      </c>
      <c r="AH386" s="19">
        <f t="shared" ref="AH386:AH449" si="13">IFERROR(AG386+D386,AG386)</f>
        <v>588.54</v>
      </c>
    </row>
    <row r="387" spans="1:34" x14ac:dyDescent="0.35">
      <c r="A387" t="s">
        <v>4044</v>
      </c>
      <c r="B387" s="15">
        <v>41437</v>
      </c>
      <c r="C387" t="s">
        <v>282</v>
      </c>
      <c r="D387" s="21" t="s">
        <v>7</v>
      </c>
      <c r="E387" t="s">
        <v>3483</v>
      </c>
      <c r="F387" s="21">
        <v>207.5616</v>
      </c>
      <c r="G387">
        <v>4</v>
      </c>
      <c r="H387" s="21">
        <v>830.24639999999999</v>
      </c>
      <c r="I387" t="s">
        <v>7</v>
      </c>
      <c r="J387" s="21"/>
      <c r="L387" s="21"/>
      <c r="M387" t="s">
        <v>7</v>
      </c>
      <c r="N387" s="21"/>
      <c r="P387" s="21"/>
      <c r="Q387" t="s">
        <v>7</v>
      </c>
      <c r="R387" s="21"/>
      <c r="T387" s="21"/>
      <c r="U387" t="s">
        <v>7</v>
      </c>
      <c r="V387" s="21"/>
      <c r="X387" s="21"/>
      <c r="Y387" t="s">
        <v>7</v>
      </c>
      <c r="AG387" s="19">
        <f t="shared" si="12"/>
        <v>830.24639999999999</v>
      </c>
      <c r="AH387" s="19">
        <f t="shared" si="13"/>
        <v>830.24639999999999</v>
      </c>
    </row>
    <row r="388" spans="1:34" x14ac:dyDescent="0.35">
      <c r="A388" t="s">
        <v>4045</v>
      </c>
      <c r="B388" s="15">
        <v>41437</v>
      </c>
      <c r="C388" t="s">
        <v>227</v>
      </c>
      <c r="D388" s="21">
        <v>380</v>
      </c>
      <c r="E388" t="s">
        <v>3568</v>
      </c>
      <c r="F388" s="21">
        <v>290.62</v>
      </c>
      <c r="G388">
        <v>2</v>
      </c>
      <c r="H388" s="21">
        <v>581.24</v>
      </c>
      <c r="I388" t="s">
        <v>3596</v>
      </c>
      <c r="J388" s="21">
        <v>302.02</v>
      </c>
      <c r="K388">
        <v>1</v>
      </c>
      <c r="L388" s="21">
        <v>302.02</v>
      </c>
      <c r="M388" t="s">
        <v>7</v>
      </c>
      <c r="N388" s="21"/>
      <c r="P388" s="21"/>
      <c r="Q388" t="s">
        <v>7</v>
      </c>
      <c r="R388" s="21"/>
      <c r="T388" s="21"/>
      <c r="U388" t="s">
        <v>7</v>
      </c>
      <c r="V388" s="21"/>
      <c r="X388" s="21"/>
      <c r="Y388" t="s">
        <v>7</v>
      </c>
      <c r="AG388" s="19">
        <f t="shared" si="12"/>
        <v>883.26</v>
      </c>
      <c r="AH388" s="19">
        <f t="shared" si="13"/>
        <v>1263.26</v>
      </c>
    </row>
    <row r="389" spans="1:34" x14ac:dyDescent="0.35">
      <c r="A389" t="s">
        <v>4046</v>
      </c>
      <c r="B389" s="15">
        <v>41438</v>
      </c>
      <c r="C389" t="s">
        <v>302</v>
      </c>
      <c r="D389" s="21" t="s">
        <v>7</v>
      </c>
      <c r="E389" t="s">
        <v>3379</v>
      </c>
      <c r="F389" s="21">
        <v>307.97999999999996</v>
      </c>
      <c r="G389">
        <v>2</v>
      </c>
      <c r="H389" s="21">
        <v>615.95999999999992</v>
      </c>
      <c r="I389" t="s">
        <v>7</v>
      </c>
      <c r="J389" s="21"/>
      <c r="L389" s="21"/>
      <c r="M389" t="s">
        <v>7</v>
      </c>
      <c r="N389" s="21"/>
      <c r="P389" s="21"/>
      <c r="Q389" t="s">
        <v>7</v>
      </c>
      <c r="R389" s="21"/>
      <c r="T389" s="21"/>
      <c r="U389" t="s">
        <v>7</v>
      </c>
      <c r="V389" s="21"/>
      <c r="X389" s="21"/>
      <c r="Y389" t="s">
        <v>7</v>
      </c>
      <c r="AG389" s="19">
        <f t="shared" si="12"/>
        <v>615.95999999999992</v>
      </c>
      <c r="AH389" s="19">
        <f t="shared" si="13"/>
        <v>615.95999999999992</v>
      </c>
    </row>
    <row r="390" spans="1:34" x14ac:dyDescent="0.35">
      <c r="A390" t="s">
        <v>4047</v>
      </c>
      <c r="B390" s="15">
        <v>41438</v>
      </c>
      <c r="C390" t="s">
        <v>370</v>
      </c>
      <c r="D390" s="21" t="s">
        <v>7</v>
      </c>
      <c r="E390" t="s">
        <v>3391</v>
      </c>
      <c r="F390" s="21">
        <v>195.29999999999998</v>
      </c>
      <c r="G390">
        <v>2</v>
      </c>
      <c r="H390" s="21">
        <v>390.59999999999997</v>
      </c>
      <c r="I390" t="s">
        <v>3576</v>
      </c>
      <c r="J390" s="21">
        <v>244.57999999999998</v>
      </c>
      <c r="K390">
        <v>5</v>
      </c>
      <c r="L390" s="21">
        <v>1222.8999999999999</v>
      </c>
      <c r="M390" t="s">
        <v>7</v>
      </c>
      <c r="N390" s="21"/>
      <c r="P390" s="21"/>
      <c r="Q390" t="s">
        <v>7</v>
      </c>
      <c r="R390" s="21"/>
      <c r="T390" s="21"/>
      <c r="U390" t="s">
        <v>7</v>
      </c>
      <c r="V390" s="21"/>
      <c r="X390" s="21"/>
      <c r="Y390" t="s">
        <v>7</v>
      </c>
      <c r="AG390" s="19">
        <f t="shared" si="12"/>
        <v>1613.4999999999998</v>
      </c>
      <c r="AH390" s="19">
        <f t="shared" si="13"/>
        <v>1613.4999999999998</v>
      </c>
    </row>
    <row r="391" spans="1:34" x14ac:dyDescent="0.35">
      <c r="A391" t="s">
        <v>4048</v>
      </c>
      <c r="B391" s="15">
        <v>41443</v>
      </c>
      <c r="C391" t="s">
        <v>211</v>
      </c>
      <c r="D391" s="21" t="s">
        <v>7</v>
      </c>
      <c r="E391" t="s">
        <v>3430</v>
      </c>
      <c r="F391" s="21">
        <v>101.56</v>
      </c>
      <c r="G391">
        <v>1</v>
      </c>
      <c r="H391" s="21">
        <v>101.56</v>
      </c>
      <c r="I391" t="s">
        <v>3568</v>
      </c>
      <c r="J391" s="21">
        <v>290.62</v>
      </c>
      <c r="K391">
        <v>2</v>
      </c>
      <c r="L391" s="21">
        <v>581.24</v>
      </c>
      <c r="M391" t="s">
        <v>7</v>
      </c>
      <c r="N391" s="21"/>
      <c r="P391" s="21"/>
      <c r="Q391" t="s">
        <v>7</v>
      </c>
      <c r="R391" s="21"/>
      <c r="T391" s="21"/>
      <c r="U391" t="s">
        <v>7</v>
      </c>
      <c r="V391" s="21"/>
      <c r="X391" s="21"/>
      <c r="Y391" t="s">
        <v>7</v>
      </c>
      <c r="AG391" s="19">
        <f t="shared" si="12"/>
        <v>682.8</v>
      </c>
      <c r="AH391" s="19">
        <f t="shared" si="13"/>
        <v>682.8</v>
      </c>
    </row>
    <row r="392" spans="1:34" x14ac:dyDescent="0.35">
      <c r="A392" t="s">
        <v>4049</v>
      </c>
      <c r="B392" s="15">
        <v>41444</v>
      </c>
      <c r="C392" t="s">
        <v>198</v>
      </c>
      <c r="D392" s="21" t="s">
        <v>7</v>
      </c>
      <c r="E392" t="s">
        <v>3453</v>
      </c>
      <c r="F392" s="21">
        <v>301.06</v>
      </c>
      <c r="G392">
        <v>2</v>
      </c>
      <c r="H392" s="21">
        <v>602.12</v>
      </c>
      <c r="I392" t="s">
        <v>7</v>
      </c>
      <c r="J392" s="21"/>
      <c r="L392" s="21"/>
      <c r="M392" t="s">
        <v>7</v>
      </c>
      <c r="N392" s="21"/>
      <c r="P392" s="21"/>
      <c r="Q392" t="s">
        <v>7</v>
      </c>
      <c r="R392" s="21"/>
      <c r="T392" s="21"/>
      <c r="U392" t="s">
        <v>7</v>
      </c>
      <c r="V392" s="21"/>
      <c r="X392" s="21"/>
      <c r="Y392" t="s">
        <v>7</v>
      </c>
      <c r="AG392" s="19">
        <f t="shared" si="12"/>
        <v>602.12</v>
      </c>
      <c r="AH392" s="19">
        <f t="shared" si="13"/>
        <v>602.12</v>
      </c>
    </row>
    <row r="393" spans="1:34" x14ac:dyDescent="0.35">
      <c r="A393" t="s">
        <v>4050</v>
      </c>
      <c r="B393" s="15">
        <v>41444</v>
      </c>
      <c r="C393" t="s">
        <v>124</v>
      </c>
      <c r="D393" s="21">
        <v>380</v>
      </c>
      <c r="E393" t="s">
        <v>3527</v>
      </c>
      <c r="F393" s="21">
        <v>128.91999999999999</v>
      </c>
      <c r="G393">
        <v>2</v>
      </c>
      <c r="H393" s="21">
        <v>257.83999999999997</v>
      </c>
      <c r="I393" t="s">
        <v>3481</v>
      </c>
      <c r="J393" s="21">
        <v>224.36999999999998</v>
      </c>
      <c r="K393">
        <v>5</v>
      </c>
      <c r="L393" s="21">
        <v>1121.8499999999999</v>
      </c>
      <c r="M393" t="s">
        <v>7</v>
      </c>
      <c r="N393" s="21"/>
      <c r="P393" s="21"/>
      <c r="Q393" t="s">
        <v>7</v>
      </c>
      <c r="R393" s="21"/>
      <c r="T393" s="21"/>
      <c r="U393" t="s">
        <v>7</v>
      </c>
      <c r="V393" s="21"/>
      <c r="X393" s="21"/>
      <c r="Y393" t="s">
        <v>7</v>
      </c>
      <c r="AG393" s="19">
        <f t="shared" si="12"/>
        <v>1379.6899999999998</v>
      </c>
      <c r="AH393" s="19">
        <f t="shared" si="13"/>
        <v>1759.6899999999998</v>
      </c>
    </row>
    <row r="394" spans="1:34" x14ac:dyDescent="0.35">
      <c r="A394" t="s">
        <v>4051</v>
      </c>
      <c r="B394" s="15">
        <v>41445</v>
      </c>
      <c r="C394" t="s">
        <v>330</v>
      </c>
      <c r="D394" s="21">
        <v>380</v>
      </c>
      <c r="E394" t="s">
        <v>3501</v>
      </c>
      <c r="F394" s="21">
        <v>161.35999999999999</v>
      </c>
      <c r="G394">
        <v>3</v>
      </c>
      <c r="H394" s="21">
        <v>484.07999999999993</v>
      </c>
      <c r="I394" t="s">
        <v>7</v>
      </c>
      <c r="J394" s="21"/>
      <c r="L394" s="21"/>
      <c r="M394" t="s">
        <v>7</v>
      </c>
      <c r="N394" s="21"/>
      <c r="P394" s="21"/>
      <c r="Q394" t="s">
        <v>7</v>
      </c>
      <c r="R394" s="21"/>
      <c r="T394" s="21"/>
      <c r="U394" t="s">
        <v>7</v>
      </c>
      <c r="V394" s="21"/>
      <c r="X394" s="21"/>
      <c r="Y394" t="s">
        <v>7</v>
      </c>
      <c r="AG394" s="19">
        <f t="shared" si="12"/>
        <v>484.07999999999993</v>
      </c>
      <c r="AH394" s="19">
        <f t="shared" si="13"/>
        <v>864.07999999999993</v>
      </c>
    </row>
    <row r="395" spans="1:34" x14ac:dyDescent="0.35">
      <c r="A395" t="s">
        <v>4052</v>
      </c>
      <c r="B395" s="15">
        <v>41445</v>
      </c>
      <c r="C395" t="s">
        <v>75</v>
      </c>
      <c r="D395" s="21" t="s">
        <v>7</v>
      </c>
      <c r="E395" t="s">
        <v>3469</v>
      </c>
      <c r="F395" s="21">
        <v>239.49999999999997</v>
      </c>
      <c r="G395">
        <v>4</v>
      </c>
      <c r="H395" s="21">
        <v>957.99999999999989</v>
      </c>
      <c r="I395" t="s">
        <v>3432</v>
      </c>
      <c r="J395" s="21">
        <v>212.14</v>
      </c>
      <c r="K395">
        <v>4</v>
      </c>
      <c r="L395" s="21">
        <v>848.56</v>
      </c>
      <c r="M395" t="s">
        <v>7</v>
      </c>
      <c r="N395" s="21"/>
      <c r="P395" s="21"/>
      <c r="Q395" t="s">
        <v>7</v>
      </c>
      <c r="R395" s="21"/>
      <c r="T395" s="21"/>
      <c r="U395" t="s">
        <v>7</v>
      </c>
      <c r="V395" s="21"/>
      <c r="X395" s="21"/>
      <c r="Y395" t="s">
        <v>7</v>
      </c>
      <c r="AG395" s="19">
        <f t="shared" si="12"/>
        <v>1806.56</v>
      </c>
      <c r="AH395" s="19">
        <f t="shared" si="13"/>
        <v>1806.56</v>
      </c>
    </row>
    <row r="396" spans="1:34" x14ac:dyDescent="0.35">
      <c r="A396" t="s">
        <v>4053</v>
      </c>
      <c r="B396" s="15">
        <v>41445</v>
      </c>
      <c r="C396" t="s">
        <v>367</v>
      </c>
      <c r="D396" s="21" t="s">
        <v>7</v>
      </c>
      <c r="E396" t="s">
        <v>3577</v>
      </c>
      <c r="F396" s="21">
        <v>195.55999999999997</v>
      </c>
      <c r="G396">
        <v>1</v>
      </c>
      <c r="H396" s="21">
        <v>195.55999999999997</v>
      </c>
      <c r="I396" t="s">
        <v>3497</v>
      </c>
      <c r="J396" s="21">
        <v>230.38</v>
      </c>
      <c r="K396">
        <v>1</v>
      </c>
      <c r="L396" s="21">
        <v>230.38</v>
      </c>
      <c r="M396" t="s">
        <v>7</v>
      </c>
      <c r="N396" s="21"/>
      <c r="P396" s="21"/>
      <c r="Q396" t="s">
        <v>7</v>
      </c>
      <c r="R396" s="21"/>
      <c r="T396" s="21"/>
      <c r="U396" t="s">
        <v>7</v>
      </c>
      <c r="V396" s="21"/>
      <c r="X396" s="21"/>
      <c r="Y396" t="s">
        <v>7</v>
      </c>
      <c r="AG396" s="19">
        <f t="shared" si="12"/>
        <v>425.93999999999994</v>
      </c>
      <c r="AH396" s="19">
        <f t="shared" si="13"/>
        <v>425.93999999999994</v>
      </c>
    </row>
    <row r="397" spans="1:34" x14ac:dyDescent="0.35">
      <c r="A397" t="s">
        <v>4054</v>
      </c>
      <c r="B397" s="15">
        <v>41446</v>
      </c>
      <c r="C397" t="s">
        <v>272</v>
      </c>
      <c r="D397" s="21">
        <v>380</v>
      </c>
      <c r="E397" t="s">
        <v>3581</v>
      </c>
      <c r="F397" s="21">
        <v>294.73999999999995</v>
      </c>
      <c r="G397">
        <v>1</v>
      </c>
      <c r="H397" s="21">
        <v>294.73999999999995</v>
      </c>
      <c r="I397" t="s">
        <v>7</v>
      </c>
      <c r="J397" s="21"/>
      <c r="L397" s="21"/>
      <c r="M397" t="s">
        <v>7</v>
      </c>
      <c r="N397" s="21"/>
      <c r="P397" s="21"/>
      <c r="Q397" t="s">
        <v>7</v>
      </c>
      <c r="R397" s="21"/>
      <c r="T397" s="21"/>
      <c r="U397" t="s">
        <v>7</v>
      </c>
      <c r="V397" s="21"/>
      <c r="X397" s="21"/>
      <c r="Y397" t="s">
        <v>7</v>
      </c>
      <c r="AG397" s="19">
        <f t="shared" si="12"/>
        <v>294.73999999999995</v>
      </c>
      <c r="AH397" s="19">
        <f t="shared" si="13"/>
        <v>674.74</v>
      </c>
    </row>
    <row r="398" spans="1:34" x14ac:dyDescent="0.35">
      <c r="A398" t="s">
        <v>4055</v>
      </c>
      <c r="B398" s="15">
        <v>41448</v>
      </c>
      <c r="C398" t="s">
        <v>174</v>
      </c>
      <c r="D398" s="21" t="s">
        <v>7</v>
      </c>
      <c r="E398" t="s">
        <v>3564</v>
      </c>
      <c r="F398" s="21">
        <v>231.77999999999997</v>
      </c>
      <c r="G398">
        <v>1</v>
      </c>
      <c r="H398" s="21">
        <v>231.77999999999997</v>
      </c>
      <c r="I398" t="s">
        <v>3525</v>
      </c>
      <c r="J398" s="21">
        <v>209.85999999999999</v>
      </c>
      <c r="K398">
        <v>3</v>
      </c>
      <c r="L398" s="21">
        <v>629.57999999999993</v>
      </c>
      <c r="M398" t="s">
        <v>7</v>
      </c>
      <c r="N398" s="21"/>
      <c r="P398" s="21"/>
      <c r="Q398" t="s">
        <v>7</v>
      </c>
      <c r="R398" s="21"/>
      <c r="T398" s="21"/>
      <c r="U398" t="s">
        <v>7</v>
      </c>
      <c r="V398" s="21"/>
      <c r="X398" s="21"/>
      <c r="Y398" t="s">
        <v>7</v>
      </c>
      <c r="AG398" s="19">
        <f t="shared" si="12"/>
        <v>861.3599999999999</v>
      </c>
      <c r="AH398" s="19">
        <f t="shared" si="13"/>
        <v>861.3599999999999</v>
      </c>
    </row>
    <row r="399" spans="1:34" x14ac:dyDescent="0.35">
      <c r="A399" t="s">
        <v>4056</v>
      </c>
      <c r="B399" s="15">
        <v>41448</v>
      </c>
      <c r="C399" t="s">
        <v>131</v>
      </c>
      <c r="D399" s="21">
        <v>380</v>
      </c>
      <c r="E399" t="s">
        <v>3427</v>
      </c>
      <c r="F399" s="21">
        <v>114.1</v>
      </c>
      <c r="G399">
        <v>2</v>
      </c>
      <c r="H399" s="21">
        <v>228.2</v>
      </c>
      <c r="I399" t="s">
        <v>3388</v>
      </c>
      <c r="J399" s="21">
        <v>188.0334</v>
      </c>
      <c r="K399">
        <v>3</v>
      </c>
      <c r="L399" s="21">
        <v>564.10019999999997</v>
      </c>
      <c r="M399" t="s">
        <v>7</v>
      </c>
      <c r="N399" s="21"/>
      <c r="P399" s="21"/>
      <c r="Q399" t="s">
        <v>7</v>
      </c>
      <c r="R399" s="21"/>
      <c r="T399" s="21"/>
      <c r="U399" t="s">
        <v>7</v>
      </c>
      <c r="V399" s="21"/>
      <c r="X399" s="21"/>
      <c r="Y399" t="s">
        <v>7</v>
      </c>
      <c r="AG399" s="19">
        <f t="shared" si="12"/>
        <v>792.3001999999999</v>
      </c>
      <c r="AH399" s="19">
        <f t="shared" si="13"/>
        <v>1172.3001999999999</v>
      </c>
    </row>
    <row r="400" spans="1:34" x14ac:dyDescent="0.35">
      <c r="A400" t="s">
        <v>4057</v>
      </c>
      <c r="B400" s="15">
        <v>41448</v>
      </c>
      <c r="C400" t="s">
        <v>323</v>
      </c>
      <c r="D400" s="21" t="s">
        <v>7</v>
      </c>
      <c r="E400" t="s">
        <v>3602</v>
      </c>
      <c r="F400" s="21">
        <v>226.33999999999997</v>
      </c>
      <c r="G400">
        <v>1</v>
      </c>
      <c r="H400" s="21">
        <v>226.33999999999997</v>
      </c>
      <c r="I400" t="s">
        <v>7</v>
      </c>
      <c r="J400" s="21"/>
      <c r="L400" s="21"/>
      <c r="M400" t="s">
        <v>7</v>
      </c>
      <c r="N400" s="21"/>
      <c r="P400" s="21"/>
      <c r="Q400" t="s">
        <v>7</v>
      </c>
      <c r="R400" s="21"/>
      <c r="T400" s="21"/>
      <c r="U400" t="s">
        <v>7</v>
      </c>
      <c r="V400" s="21"/>
      <c r="X400" s="21"/>
      <c r="Y400" t="s">
        <v>7</v>
      </c>
      <c r="AG400" s="19">
        <f t="shared" si="12"/>
        <v>226.33999999999997</v>
      </c>
      <c r="AH400" s="19">
        <f t="shared" si="13"/>
        <v>226.33999999999997</v>
      </c>
    </row>
    <row r="401" spans="1:34" x14ac:dyDescent="0.35">
      <c r="A401" t="s">
        <v>4058</v>
      </c>
      <c r="B401" s="15">
        <v>41451</v>
      </c>
      <c r="C401" t="s">
        <v>252</v>
      </c>
      <c r="D401" s="21" t="s">
        <v>7</v>
      </c>
      <c r="E401" t="s">
        <v>3444</v>
      </c>
      <c r="F401" s="21">
        <v>233.79999999999998</v>
      </c>
      <c r="G401">
        <v>3</v>
      </c>
      <c r="H401" s="21">
        <v>701.4</v>
      </c>
      <c r="I401" t="s">
        <v>3512</v>
      </c>
      <c r="J401" s="21">
        <v>191.78399999999999</v>
      </c>
      <c r="K401">
        <v>5</v>
      </c>
      <c r="L401" s="21">
        <v>958.92</v>
      </c>
      <c r="M401" t="s">
        <v>7</v>
      </c>
      <c r="N401" s="21"/>
      <c r="P401" s="21"/>
      <c r="Q401" t="s">
        <v>7</v>
      </c>
      <c r="R401" s="21"/>
      <c r="T401" s="21"/>
      <c r="U401" t="s">
        <v>7</v>
      </c>
      <c r="V401" s="21"/>
      <c r="X401" s="21"/>
      <c r="Y401" t="s">
        <v>7</v>
      </c>
      <c r="AG401" s="19">
        <f t="shared" si="12"/>
        <v>1660.32</v>
      </c>
      <c r="AH401" s="19">
        <f t="shared" si="13"/>
        <v>1660.32</v>
      </c>
    </row>
    <row r="402" spans="1:34" x14ac:dyDescent="0.35">
      <c r="A402" t="s">
        <v>4059</v>
      </c>
      <c r="B402" s="15">
        <v>41451</v>
      </c>
      <c r="C402" t="s">
        <v>253</v>
      </c>
      <c r="D402" s="21">
        <v>380</v>
      </c>
      <c r="E402" t="s">
        <v>3589</v>
      </c>
      <c r="F402" s="21">
        <v>186.48999999999998</v>
      </c>
      <c r="G402">
        <v>2</v>
      </c>
      <c r="H402" s="21">
        <v>372.97999999999996</v>
      </c>
      <c r="I402" t="s">
        <v>3456</v>
      </c>
      <c r="J402" s="21">
        <v>230.38</v>
      </c>
      <c r="K402">
        <v>5</v>
      </c>
      <c r="L402" s="21">
        <v>1151.9000000000001</v>
      </c>
      <c r="M402" t="s">
        <v>7</v>
      </c>
      <c r="N402" s="21"/>
      <c r="P402" s="21"/>
      <c r="Q402" t="s">
        <v>7</v>
      </c>
      <c r="R402" s="21"/>
      <c r="T402" s="21"/>
      <c r="U402" t="s">
        <v>7</v>
      </c>
      <c r="V402" s="21"/>
      <c r="X402" s="21"/>
      <c r="Y402" t="s">
        <v>7</v>
      </c>
      <c r="AG402" s="19">
        <f t="shared" si="12"/>
        <v>1524.88</v>
      </c>
      <c r="AH402" s="19">
        <f t="shared" si="13"/>
        <v>1904.88</v>
      </c>
    </row>
    <row r="403" spans="1:34" x14ac:dyDescent="0.35">
      <c r="A403" t="s">
        <v>4060</v>
      </c>
      <c r="B403" s="15">
        <v>41452</v>
      </c>
      <c r="C403" t="s">
        <v>162</v>
      </c>
      <c r="D403" s="21" t="s">
        <v>7</v>
      </c>
      <c r="E403" t="s">
        <v>3538</v>
      </c>
      <c r="F403" s="21">
        <v>295.62</v>
      </c>
      <c r="G403">
        <v>3</v>
      </c>
      <c r="H403" s="21">
        <v>886.86</v>
      </c>
      <c r="I403" t="s">
        <v>7</v>
      </c>
      <c r="J403" s="21"/>
      <c r="L403" s="21"/>
      <c r="M403" t="s">
        <v>7</v>
      </c>
      <c r="N403" s="21"/>
      <c r="P403" s="21"/>
      <c r="Q403" t="s">
        <v>7</v>
      </c>
      <c r="R403" s="21"/>
      <c r="T403" s="21"/>
      <c r="U403" t="s">
        <v>7</v>
      </c>
      <c r="V403" s="21"/>
      <c r="X403" s="21"/>
      <c r="Y403" t="s">
        <v>7</v>
      </c>
      <c r="AG403" s="19">
        <f t="shared" si="12"/>
        <v>886.86</v>
      </c>
      <c r="AH403" s="19">
        <f t="shared" si="13"/>
        <v>886.86</v>
      </c>
    </row>
    <row r="404" spans="1:34" x14ac:dyDescent="0.35">
      <c r="A404" t="s">
        <v>4061</v>
      </c>
      <c r="B404" s="15">
        <v>41452</v>
      </c>
      <c r="C404" t="s">
        <v>105</v>
      </c>
      <c r="D404" s="21">
        <v>380</v>
      </c>
      <c r="E404" t="s">
        <v>3561</v>
      </c>
      <c r="F404" s="21">
        <v>251.42</v>
      </c>
      <c r="G404">
        <v>1</v>
      </c>
      <c r="H404" s="21">
        <v>251.42</v>
      </c>
      <c r="I404" t="s">
        <v>7</v>
      </c>
      <c r="J404" s="21"/>
      <c r="L404" s="21"/>
      <c r="M404" t="s">
        <v>7</v>
      </c>
      <c r="N404" s="21"/>
      <c r="P404" s="21"/>
      <c r="Q404" t="s">
        <v>7</v>
      </c>
      <c r="R404" s="21"/>
      <c r="T404" s="21"/>
      <c r="U404" t="s">
        <v>7</v>
      </c>
      <c r="V404" s="21"/>
      <c r="X404" s="21"/>
      <c r="Y404" t="s">
        <v>7</v>
      </c>
      <c r="AG404" s="19">
        <f t="shared" si="12"/>
        <v>251.42</v>
      </c>
      <c r="AH404" s="19">
        <f t="shared" si="13"/>
        <v>631.41999999999996</v>
      </c>
    </row>
    <row r="405" spans="1:34" x14ac:dyDescent="0.35">
      <c r="A405" t="s">
        <v>4062</v>
      </c>
      <c r="B405" s="15">
        <v>41456</v>
      </c>
      <c r="C405" t="s">
        <v>105</v>
      </c>
      <c r="D405" s="21">
        <v>380</v>
      </c>
      <c r="E405" t="s">
        <v>3397</v>
      </c>
      <c r="F405" s="21">
        <v>241.6</v>
      </c>
      <c r="G405">
        <v>5</v>
      </c>
      <c r="H405" s="21">
        <v>1208</v>
      </c>
      <c r="I405" t="s">
        <v>7</v>
      </c>
      <c r="J405" s="21"/>
      <c r="L405" s="21"/>
      <c r="M405" t="s">
        <v>7</v>
      </c>
      <c r="N405" s="21"/>
      <c r="P405" s="21"/>
      <c r="Q405" t="s">
        <v>7</v>
      </c>
      <c r="R405" s="21"/>
      <c r="T405" s="21"/>
      <c r="U405" t="s">
        <v>7</v>
      </c>
      <c r="V405" s="21"/>
      <c r="X405" s="21"/>
      <c r="Y405" t="s">
        <v>7</v>
      </c>
      <c r="AG405" s="19">
        <f t="shared" si="12"/>
        <v>1208</v>
      </c>
      <c r="AH405" s="19">
        <f t="shared" si="13"/>
        <v>1588</v>
      </c>
    </row>
    <row r="406" spans="1:34" x14ac:dyDescent="0.35">
      <c r="A406" t="s">
        <v>4063</v>
      </c>
      <c r="B406" s="15">
        <v>41457</v>
      </c>
      <c r="C406" t="s">
        <v>339</v>
      </c>
      <c r="D406" s="21">
        <v>380</v>
      </c>
      <c r="E406" t="s">
        <v>3516</v>
      </c>
      <c r="F406" s="21">
        <v>206.44</v>
      </c>
      <c r="G406">
        <v>5</v>
      </c>
      <c r="H406" s="21">
        <v>1032.2</v>
      </c>
      <c r="I406" t="s">
        <v>3567</v>
      </c>
      <c r="J406" s="21">
        <v>370.85999999999996</v>
      </c>
      <c r="K406">
        <v>4</v>
      </c>
      <c r="L406" s="21">
        <v>1483.4399999999998</v>
      </c>
      <c r="M406" t="s">
        <v>7</v>
      </c>
      <c r="N406" s="21"/>
      <c r="P406" s="21"/>
      <c r="Q406" t="s">
        <v>7</v>
      </c>
      <c r="R406" s="21"/>
      <c r="T406" s="21"/>
      <c r="U406" t="s">
        <v>7</v>
      </c>
      <c r="V406" s="21"/>
      <c r="X406" s="21"/>
      <c r="Y406" t="s">
        <v>7</v>
      </c>
      <c r="AG406" s="19">
        <f t="shared" si="12"/>
        <v>2515.64</v>
      </c>
      <c r="AH406" s="19">
        <f t="shared" si="13"/>
        <v>2895.64</v>
      </c>
    </row>
    <row r="407" spans="1:34" x14ac:dyDescent="0.35">
      <c r="A407" t="s">
        <v>4064</v>
      </c>
      <c r="B407" s="15">
        <v>41457</v>
      </c>
      <c r="C407" t="s">
        <v>64</v>
      </c>
      <c r="D407" s="21">
        <v>380</v>
      </c>
      <c r="E407" t="s">
        <v>3492</v>
      </c>
      <c r="F407" s="21">
        <v>205.11999999999998</v>
      </c>
      <c r="G407">
        <v>3</v>
      </c>
      <c r="H407" s="21">
        <v>615.3599999999999</v>
      </c>
      <c r="I407" t="s">
        <v>7</v>
      </c>
      <c r="J407" s="21"/>
      <c r="L407" s="21"/>
      <c r="M407" t="s">
        <v>7</v>
      </c>
      <c r="N407" s="21"/>
      <c r="P407" s="21"/>
      <c r="Q407" t="s">
        <v>7</v>
      </c>
      <c r="R407" s="21"/>
      <c r="T407" s="21"/>
      <c r="U407" t="s">
        <v>7</v>
      </c>
      <c r="V407" s="21"/>
      <c r="X407" s="21"/>
      <c r="Y407" t="s">
        <v>7</v>
      </c>
      <c r="AG407" s="19">
        <f t="shared" si="12"/>
        <v>615.3599999999999</v>
      </c>
      <c r="AH407" s="19">
        <f t="shared" si="13"/>
        <v>995.3599999999999</v>
      </c>
    </row>
    <row r="408" spans="1:34" x14ac:dyDescent="0.35">
      <c r="A408" t="s">
        <v>4065</v>
      </c>
      <c r="B408" s="15">
        <v>41457</v>
      </c>
      <c r="C408" t="s">
        <v>257</v>
      </c>
      <c r="D408" s="21">
        <v>380</v>
      </c>
      <c r="E408" t="s">
        <v>3366</v>
      </c>
      <c r="F408" s="21">
        <v>192.76</v>
      </c>
      <c r="G408">
        <v>4</v>
      </c>
      <c r="H408" s="21">
        <v>771.04</v>
      </c>
      <c r="I408" t="s">
        <v>3526</v>
      </c>
      <c r="J408" s="21">
        <v>229.76</v>
      </c>
      <c r="K408">
        <v>1</v>
      </c>
      <c r="L408" s="21">
        <v>229.76</v>
      </c>
      <c r="M408" t="s">
        <v>7</v>
      </c>
      <c r="N408" s="21"/>
      <c r="P408" s="21"/>
      <c r="Q408" t="s">
        <v>7</v>
      </c>
      <c r="R408" s="21"/>
      <c r="T408" s="21"/>
      <c r="U408" t="s">
        <v>7</v>
      </c>
      <c r="V408" s="21"/>
      <c r="X408" s="21"/>
      <c r="Y408" t="s">
        <v>7</v>
      </c>
      <c r="AG408" s="19">
        <f t="shared" si="12"/>
        <v>1000.8</v>
      </c>
      <c r="AH408" s="19">
        <f t="shared" si="13"/>
        <v>1380.8</v>
      </c>
    </row>
    <row r="409" spans="1:34" x14ac:dyDescent="0.35">
      <c r="A409" t="s">
        <v>4066</v>
      </c>
      <c r="B409" s="15">
        <v>41458</v>
      </c>
      <c r="C409" t="s">
        <v>336</v>
      </c>
      <c r="D409" s="21">
        <v>380</v>
      </c>
      <c r="E409" t="s">
        <v>3377</v>
      </c>
      <c r="F409" s="21">
        <v>106.19999999999999</v>
      </c>
      <c r="G409">
        <v>3</v>
      </c>
      <c r="H409" s="21">
        <v>318.59999999999997</v>
      </c>
      <c r="I409" t="s">
        <v>3368</v>
      </c>
      <c r="J409" s="21">
        <v>184.85999999999999</v>
      </c>
      <c r="K409">
        <v>5</v>
      </c>
      <c r="L409" s="21">
        <v>924.3</v>
      </c>
      <c r="M409" t="s">
        <v>7</v>
      </c>
      <c r="N409" s="21"/>
      <c r="P409" s="21"/>
      <c r="Q409" t="s">
        <v>7</v>
      </c>
      <c r="R409" s="21"/>
      <c r="T409" s="21"/>
      <c r="U409" t="s">
        <v>7</v>
      </c>
      <c r="V409" s="21"/>
      <c r="X409" s="21"/>
      <c r="Y409" t="s">
        <v>7</v>
      </c>
      <c r="AG409" s="19">
        <f t="shared" si="12"/>
        <v>1242.8999999999999</v>
      </c>
      <c r="AH409" s="19">
        <f t="shared" si="13"/>
        <v>1622.8999999999999</v>
      </c>
    </row>
    <row r="410" spans="1:34" x14ac:dyDescent="0.35">
      <c r="A410" t="s">
        <v>4067</v>
      </c>
      <c r="B410" s="15">
        <v>41459</v>
      </c>
      <c r="C410" t="s">
        <v>110</v>
      </c>
      <c r="D410" s="21" t="s">
        <v>7</v>
      </c>
      <c r="E410" t="s">
        <v>3535</v>
      </c>
      <c r="F410" s="21">
        <v>375.67999999999995</v>
      </c>
      <c r="G410">
        <v>3</v>
      </c>
      <c r="H410" s="21">
        <v>1127.04</v>
      </c>
      <c r="I410" t="s">
        <v>7</v>
      </c>
      <c r="J410" s="21"/>
      <c r="L410" s="21"/>
      <c r="M410" t="s">
        <v>7</v>
      </c>
      <c r="N410" s="21"/>
      <c r="P410" s="21"/>
      <c r="Q410" t="s">
        <v>7</v>
      </c>
      <c r="R410" s="21"/>
      <c r="T410" s="21"/>
      <c r="U410" t="s">
        <v>7</v>
      </c>
      <c r="V410" s="21"/>
      <c r="X410" s="21"/>
      <c r="Y410" t="s">
        <v>7</v>
      </c>
      <c r="AG410" s="19">
        <f t="shared" si="12"/>
        <v>1127.04</v>
      </c>
      <c r="AH410" s="19">
        <f t="shared" si="13"/>
        <v>1127.04</v>
      </c>
    </row>
    <row r="411" spans="1:34" x14ac:dyDescent="0.35">
      <c r="A411" t="s">
        <v>4068</v>
      </c>
      <c r="B411" s="15">
        <v>41459</v>
      </c>
      <c r="C411" t="s">
        <v>186</v>
      </c>
      <c r="D411" s="21" t="s">
        <v>7</v>
      </c>
      <c r="E411" t="s">
        <v>3574</v>
      </c>
      <c r="F411" s="21">
        <v>147.16</v>
      </c>
      <c r="G411">
        <v>2</v>
      </c>
      <c r="H411" s="21">
        <v>294.32</v>
      </c>
      <c r="I411" t="s">
        <v>7</v>
      </c>
      <c r="J411" s="21"/>
      <c r="L411" s="21"/>
      <c r="M411" t="s">
        <v>7</v>
      </c>
      <c r="N411" s="21"/>
      <c r="P411" s="21"/>
      <c r="Q411" t="s">
        <v>7</v>
      </c>
      <c r="R411" s="21"/>
      <c r="T411" s="21"/>
      <c r="U411" t="s">
        <v>7</v>
      </c>
      <c r="V411" s="21"/>
      <c r="X411" s="21"/>
      <c r="Y411" t="s">
        <v>7</v>
      </c>
      <c r="AG411" s="19">
        <f t="shared" si="12"/>
        <v>294.32</v>
      </c>
      <c r="AH411" s="19">
        <f t="shared" si="13"/>
        <v>294.32</v>
      </c>
    </row>
    <row r="412" spans="1:34" x14ac:dyDescent="0.35">
      <c r="A412" t="s">
        <v>4069</v>
      </c>
      <c r="B412" s="15">
        <v>41461</v>
      </c>
      <c r="C412" t="s">
        <v>219</v>
      </c>
      <c r="D412" s="21" t="s">
        <v>7</v>
      </c>
      <c r="E412" t="s">
        <v>3473</v>
      </c>
      <c r="F412" s="21">
        <v>186.17999999999998</v>
      </c>
      <c r="G412">
        <v>2</v>
      </c>
      <c r="H412" s="21">
        <v>372.35999999999996</v>
      </c>
      <c r="I412" t="s">
        <v>3597</v>
      </c>
      <c r="J412" s="21">
        <v>236.70939999999996</v>
      </c>
      <c r="K412">
        <v>1</v>
      </c>
      <c r="L412" s="21">
        <v>236.70939999999996</v>
      </c>
      <c r="M412" t="s">
        <v>7</v>
      </c>
      <c r="N412" s="21"/>
      <c r="P412" s="21"/>
      <c r="Q412" t="s">
        <v>7</v>
      </c>
      <c r="R412" s="21"/>
      <c r="T412" s="21"/>
      <c r="U412" t="s">
        <v>7</v>
      </c>
      <c r="V412" s="21"/>
      <c r="X412" s="21"/>
      <c r="Y412" t="s">
        <v>7</v>
      </c>
      <c r="AG412" s="19">
        <f t="shared" si="12"/>
        <v>609.06939999999986</v>
      </c>
      <c r="AH412" s="19">
        <f t="shared" si="13"/>
        <v>609.06939999999986</v>
      </c>
    </row>
    <row r="413" spans="1:34" x14ac:dyDescent="0.35">
      <c r="A413" t="s">
        <v>4070</v>
      </c>
      <c r="B413" s="15">
        <v>41462</v>
      </c>
      <c r="C413" t="s">
        <v>126</v>
      </c>
      <c r="D413" s="21" t="s">
        <v>7</v>
      </c>
      <c r="E413" t="s">
        <v>3593</v>
      </c>
      <c r="F413" s="21">
        <v>133.708</v>
      </c>
      <c r="G413">
        <v>1</v>
      </c>
      <c r="H413" s="21">
        <v>133.708</v>
      </c>
      <c r="I413" t="s">
        <v>7</v>
      </c>
      <c r="J413" s="21"/>
      <c r="L413" s="21"/>
      <c r="M413" t="s">
        <v>7</v>
      </c>
      <c r="N413" s="21"/>
      <c r="P413" s="21"/>
      <c r="Q413" t="s">
        <v>7</v>
      </c>
      <c r="R413" s="21"/>
      <c r="T413" s="21"/>
      <c r="U413" t="s">
        <v>7</v>
      </c>
      <c r="V413" s="21"/>
      <c r="X413" s="21"/>
      <c r="Y413" t="s">
        <v>7</v>
      </c>
      <c r="AG413" s="19">
        <f t="shared" si="12"/>
        <v>133.708</v>
      </c>
      <c r="AH413" s="19">
        <f t="shared" si="13"/>
        <v>133.708</v>
      </c>
    </row>
    <row r="414" spans="1:34" x14ac:dyDescent="0.35">
      <c r="A414" t="s">
        <v>4071</v>
      </c>
      <c r="B414" s="15">
        <v>41464</v>
      </c>
      <c r="C414" t="s">
        <v>331</v>
      </c>
      <c r="D414" s="21" t="s">
        <v>7</v>
      </c>
      <c r="E414" t="s">
        <v>3568</v>
      </c>
      <c r="F414" s="21">
        <v>290.62</v>
      </c>
      <c r="G414">
        <v>5</v>
      </c>
      <c r="H414" s="21">
        <v>1453.1</v>
      </c>
      <c r="I414" t="s">
        <v>3430</v>
      </c>
      <c r="J414" s="21">
        <v>101.56</v>
      </c>
      <c r="K414">
        <v>2</v>
      </c>
      <c r="L414" s="21">
        <v>203.12</v>
      </c>
      <c r="M414" t="s">
        <v>7</v>
      </c>
      <c r="N414" s="21"/>
      <c r="P414" s="21"/>
      <c r="Q414" t="s">
        <v>7</v>
      </c>
      <c r="R414" s="21"/>
      <c r="T414" s="21"/>
      <c r="U414" t="s">
        <v>7</v>
      </c>
      <c r="V414" s="21"/>
      <c r="X414" s="21"/>
      <c r="Y414" t="s">
        <v>7</v>
      </c>
      <c r="AG414" s="19">
        <f t="shared" si="12"/>
        <v>1656.2199999999998</v>
      </c>
      <c r="AH414" s="19">
        <f t="shared" si="13"/>
        <v>1656.2199999999998</v>
      </c>
    </row>
    <row r="415" spans="1:34" x14ac:dyDescent="0.35">
      <c r="A415" t="s">
        <v>4072</v>
      </c>
      <c r="B415" s="15">
        <v>41464</v>
      </c>
      <c r="C415" t="s">
        <v>148</v>
      </c>
      <c r="D415" s="21">
        <v>380</v>
      </c>
      <c r="E415" t="s">
        <v>3536</v>
      </c>
      <c r="F415" s="21">
        <v>163.12</v>
      </c>
      <c r="G415">
        <v>3</v>
      </c>
      <c r="H415" s="21">
        <v>489.36</v>
      </c>
      <c r="I415" t="s">
        <v>3589</v>
      </c>
      <c r="J415" s="21">
        <v>186.48999999999998</v>
      </c>
      <c r="K415">
        <v>5</v>
      </c>
      <c r="L415" s="21">
        <v>932.44999999999993</v>
      </c>
      <c r="M415" t="s">
        <v>7</v>
      </c>
      <c r="N415" s="21"/>
      <c r="P415" s="21"/>
      <c r="Q415" t="s">
        <v>7</v>
      </c>
      <c r="R415" s="21"/>
      <c r="T415" s="21"/>
      <c r="U415" t="s">
        <v>7</v>
      </c>
      <c r="V415" s="21"/>
      <c r="X415" s="21"/>
      <c r="Y415" t="s">
        <v>7</v>
      </c>
      <c r="AG415" s="19">
        <f t="shared" si="12"/>
        <v>1421.81</v>
      </c>
      <c r="AH415" s="19">
        <f t="shared" si="13"/>
        <v>1801.81</v>
      </c>
    </row>
    <row r="416" spans="1:34" x14ac:dyDescent="0.35">
      <c r="A416" t="s">
        <v>4073</v>
      </c>
      <c r="B416" s="15">
        <v>41464</v>
      </c>
      <c r="C416" t="s">
        <v>106</v>
      </c>
      <c r="D416" s="21">
        <v>380</v>
      </c>
      <c r="E416" t="s">
        <v>3554</v>
      </c>
      <c r="F416" s="21">
        <v>218.35999999999999</v>
      </c>
      <c r="G416">
        <v>5</v>
      </c>
      <c r="H416" s="21">
        <v>1091.8</v>
      </c>
      <c r="I416" t="s">
        <v>7</v>
      </c>
      <c r="J416" s="21"/>
      <c r="L416" s="21"/>
      <c r="M416" t="s">
        <v>7</v>
      </c>
      <c r="N416" s="21"/>
      <c r="P416" s="21"/>
      <c r="Q416" t="s">
        <v>7</v>
      </c>
      <c r="R416" s="21"/>
      <c r="T416" s="21"/>
      <c r="U416" t="s">
        <v>7</v>
      </c>
      <c r="V416" s="21"/>
      <c r="X416" s="21"/>
      <c r="Y416" t="s">
        <v>7</v>
      </c>
      <c r="AG416" s="19">
        <f t="shared" si="12"/>
        <v>1091.8</v>
      </c>
      <c r="AH416" s="19">
        <f t="shared" si="13"/>
        <v>1471.8</v>
      </c>
    </row>
    <row r="417" spans="1:34" x14ac:dyDescent="0.35">
      <c r="A417" t="s">
        <v>4074</v>
      </c>
      <c r="B417" s="15">
        <v>41464</v>
      </c>
      <c r="C417" t="s">
        <v>152</v>
      </c>
      <c r="D417" s="21" t="s">
        <v>7</v>
      </c>
      <c r="E417" t="s">
        <v>3434</v>
      </c>
      <c r="F417" s="21">
        <v>214.42</v>
      </c>
      <c r="G417">
        <v>5</v>
      </c>
      <c r="H417" s="21">
        <v>1072.0999999999999</v>
      </c>
      <c r="I417" t="s">
        <v>3490</v>
      </c>
      <c r="J417" s="21">
        <v>196.96439999999996</v>
      </c>
      <c r="K417">
        <v>3</v>
      </c>
      <c r="L417" s="21">
        <v>590.89319999999987</v>
      </c>
      <c r="M417" t="s">
        <v>7</v>
      </c>
      <c r="N417" s="21"/>
      <c r="P417" s="21"/>
      <c r="Q417" t="s">
        <v>7</v>
      </c>
      <c r="R417" s="21"/>
      <c r="T417" s="21"/>
      <c r="U417" t="s">
        <v>7</v>
      </c>
      <c r="V417" s="21"/>
      <c r="X417" s="21"/>
      <c r="Y417" t="s">
        <v>7</v>
      </c>
      <c r="AG417" s="19">
        <f t="shared" si="12"/>
        <v>1662.9931999999999</v>
      </c>
      <c r="AH417" s="19">
        <f t="shared" si="13"/>
        <v>1662.9931999999999</v>
      </c>
    </row>
    <row r="418" spans="1:34" x14ac:dyDescent="0.35">
      <c r="A418" t="s">
        <v>4075</v>
      </c>
      <c r="B418" s="15">
        <v>41465</v>
      </c>
      <c r="C418" t="s">
        <v>167</v>
      </c>
      <c r="D418" s="21" t="s">
        <v>7</v>
      </c>
      <c r="E418" t="s">
        <v>3368</v>
      </c>
      <c r="F418" s="21">
        <v>184.85999999999999</v>
      </c>
      <c r="G418">
        <v>2</v>
      </c>
      <c r="H418" s="21">
        <v>369.71999999999997</v>
      </c>
      <c r="I418" t="s">
        <v>3519</v>
      </c>
      <c r="J418" s="21">
        <v>120.32</v>
      </c>
      <c r="K418">
        <v>3</v>
      </c>
      <c r="L418" s="21">
        <v>360.96</v>
      </c>
      <c r="M418" t="s">
        <v>7</v>
      </c>
      <c r="N418" s="21"/>
      <c r="P418" s="21"/>
      <c r="Q418" t="s">
        <v>7</v>
      </c>
      <c r="R418" s="21"/>
      <c r="T418" s="21"/>
      <c r="U418" t="s">
        <v>7</v>
      </c>
      <c r="V418" s="21"/>
      <c r="X418" s="21"/>
      <c r="Y418" t="s">
        <v>7</v>
      </c>
      <c r="AG418" s="19">
        <f t="shared" si="12"/>
        <v>730.68</v>
      </c>
      <c r="AH418" s="19">
        <f t="shared" si="13"/>
        <v>730.68</v>
      </c>
    </row>
    <row r="419" spans="1:34" x14ac:dyDescent="0.35">
      <c r="A419" t="s">
        <v>4076</v>
      </c>
      <c r="B419" s="15">
        <v>41466</v>
      </c>
      <c r="C419" t="s">
        <v>412</v>
      </c>
      <c r="D419" s="21" t="s">
        <v>7</v>
      </c>
      <c r="E419" t="s">
        <v>3447</v>
      </c>
      <c r="F419" s="21">
        <v>237.73999999999998</v>
      </c>
      <c r="G419">
        <v>2</v>
      </c>
      <c r="H419" s="21">
        <v>475.47999999999996</v>
      </c>
      <c r="I419" t="s">
        <v>7</v>
      </c>
      <c r="J419" s="21"/>
      <c r="L419" s="21"/>
      <c r="M419" t="s">
        <v>7</v>
      </c>
      <c r="N419" s="21"/>
      <c r="P419" s="21"/>
      <c r="Q419" t="s">
        <v>7</v>
      </c>
      <c r="R419" s="21"/>
      <c r="T419" s="21"/>
      <c r="U419" t="s">
        <v>7</v>
      </c>
      <c r="V419" s="21"/>
      <c r="X419" s="21"/>
      <c r="Y419" t="s">
        <v>7</v>
      </c>
      <c r="AG419" s="19">
        <f t="shared" si="12"/>
        <v>475.47999999999996</v>
      </c>
      <c r="AH419" s="19">
        <f t="shared" si="13"/>
        <v>475.47999999999996</v>
      </c>
    </row>
    <row r="420" spans="1:34" x14ac:dyDescent="0.35">
      <c r="A420" t="s">
        <v>4077</v>
      </c>
      <c r="B420" s="15">
        <v>41466</v>
      </c>
      <c r="C420" t="s">
        <v>267</v>
      </c>
      <c r="D420" s="21">
        <v>380</v>
      </c>
      <c r="E420" t="s">
        <v>3586</v>
      </c>
      <c r="F420" s="21">
        <v>289.29999999999995</v>
      </c>
      <c r="G420">
        <v>2</v>
      </c>
      <c r="H420" s="21">
        <v>578.59999999999991</v>
      </c>
      <c r="I420" t="s">
        <v>3503</v>
      </c>
      <c r="J420" s="21">
        <v>146.01999999999998</v>
      </c>
      <c r="K420">
        <v>1</v>
      </c>
      <c r="L420" s="21">
        <v>146.01999999999998</v>
      </c>
      <c r="M420" t="s">
        <v>7</v>
      </c>
      <c r="N420" s="21"/>
      <c r="P420" s="21"/>
      <c r="Q420" t="s">
        <v>7</v>
      </c>
      <c r="R420" s="21"/>
      <c r="T420" s="21"/>
      <c r="U420" t="s">
        <v>7</v>
      </c>
      <c r="V420" s="21"/>
      <c r="X420" s="21"/>
      <c r="Y420" t="s">
        <v>7</v>
      </c>
      <c r="AG420" s="19">
        <f t="shared" si="12"/>
        <v>724.61999999999989</v>
      </c>
      <c r="AH420" s="19">
        <f t="shared" si="13"/>
        <v>1104.6199999999999</v>
      </c>
    </row>
    <row r="421" spans="1:34" x14ac:dyDescent="0.35">
      <c r="A421" t="s">
        <v>4078</v>
      </c>
      <c r="B421" s="15">
        <v>41467</v>
      </c>
      <c r="C421" t="s">
        <v>75</v>
      </c>
      <c r="D421" s="21">
        <v>380</v>
      </c>
      <c r="E421" t="s">
        <v>3416</v>
      </c>
      <c r="F421" s="21">
        <v>161.50119999999998</v>
      </c>
      <c r="G421">
        <v>2</v>
      </c>
      <c r="H421" s="21">
        <v>323.00239999999997</v>
      </c>
      <c r="I421" t="s">
        <v>3511</v>
      </c>
      <c r="J421" s="21">
        <v>220.52119999999996</v>
      </c>
      <c r="K421">
        <v>2</v>
      </c>
      <c r="L421" s="21">
        <v>441.04239999999993</v>
      </c>
      <c r="M421" t="s">
        <v>7</v>
      </c>
      <c r="N421" s="21"/>
      <c r="P421" s="21"/>
      <c r="Q421" t="s">
        <v>7</v>
      </c>
      <c r="R421" s="21"/>
      <c r="T421" s="21"/>
      <c r="U421" t="s">
        <v>7</v>
      </c>
      <c r="V421" s="21"/>
      <c r="X421" s="21"/>
      <c r="Y421" t="s">
        <v>7</v>
      </c>
      <c r="AG421" s="19">
        <f t="shared" si="12"/>
        <v>764.0447999999999</v>
      </c>
      <c r="AH421" s="19">
        <f t="shared" si="13"/>
        <v>1144.0447999999999</v>
      </c>
    </row>
    <row r="422" spans="1:34" x14ac:dyDescent="0.35">
      <c r="A422" t="s">
        <v>4079</v>
      </c>
      <c r="B422" s="15">
        <v>41467</v>
      </c>
      <c r="C422" t="s">
        <v>311</v>
      </c>
      <c r="D422" s="21">
        <v>380</v>
      </c>
      <c r="E422" t="s">
        <v>3420</v>
      </c>
      <c r="F422" s="21">
        <v>4739.08</v>
      </c>
      <c r="G422">
        <v>1</v>
      </c>
      <c r="H422" s="21">
        <v>4739.08</v>
      </c>
      <c r="I422" t="s">
        <v>7</v>
      </c>
      <c r="J422" s="21"/>
      <c r="L422" s="21"/>
      <c r="M422" t="s">
        <v>7</v>
      </c>
      <c r="N422" s="21"/>
      <c r="P422" s="21"/>
      <c r="Q422" t="s">
        <v>7</v>
      </c>
      <c r="R422" s="21"/>
      <c r="T422" s="21"/>
      <c r="U422" t="s">
        <v>7</v>
      </c>
      <c r="V422" s="21"/>
      <c r="X422" s="21"/>
      <c r="Y422" t="s">
        <v>7</v>
      </c>
      <c r="AG422" s="19">
        <f t="shared" si="12"/>
        <v>4739.08</v>
      </c>
      <c r="AH422" s="19">
        <f t="shared" si="13"/>
        <v>5119.08</v>
      </c>
    </row>
    <row r="423" spans="1:34" x14ac:dyDescent="0.35">
      <c r="A423" t="s">
        <v>4080</v>
      </c>
      <c r="B423" s="15">
        <v>41469</v>
      </c>
      <c r="C423" t="s">
        <v>122</v>
      </c>
      <c r="D423" s="21" t="s">
        <v>7</v>
      </c>
      <c r="E423" t="s">
        <v>3547</v>
      </c>
      <c r="F423" s="21">
        <v>261.24</v>
      </c>
      <c r="G423">
        <v>1</v>
      </c>
      <c r="H423" s="21">
        <v>261.24</v>
      </c>
      <c r="I423" t="s">
        <v>7</v>
      </c>
      <c r="J423" s="21"/>
      <c r="L423" s="21"/>
      <c r="M423" t="s">
        <v>7</v>
      </c>
      <c r="N423" s="21"/>
      <c r="P423" s="21"/>
      <c r="Q423" t="s">
        <v>7</v>
      </c>
      <c r="R423" s="21"/>
      <c r="T423" s="21"/>
      <c r="U423" t="s">
        <v>7</v>
      </c>
      <c r="V423" s="21"/>
      <c r="X423" s="21"/>
      <c r="Y423" t="s">
        <v>7</v>
      </c>
      <c r="AG423" s="19">
        <f t="shared" si="12"/>
        <v>261.24</v>
      </c>
      <c r="AH423" s="19">
        <f t="shared" si="13"/>
        <v>261.24</v>
      </c>
    </row>
    <row r="424" spans="1:34" x14ac:dyDescent="0.35">
      <c r="A424" t="s">
        <v>4081</v>
      </c>
      <c r="B424" s="15">
        <v>41469</v>
      </c>
      <c r="C424" t="s">
        <v>150</v>
      </c>
      <c r="D424" s="21">
        <v>380</v>
      </c>
      <c r="E424" t="s">
        <v>3373</v>
      </c>
      <c r="F424" s="21">
        <v>286.32</v>
      </c>
      <c r="G424">
        <v>2</v>
      </c>
      <c r="H424" s="21">
        <v>572.64</v>
      </c>
      <c r="I424" t="s">
        <v>7</v>
      </c>
      <c r="J424" s="21"/>
      <c r="L424" s="21"/>
      <c r="M424" t="s">
        <v>7</v>
      </c>
      <c r="N424" s="21"/>
      <c r="P424" s="21"/>
      <c r="Q424" t="s">
        <v>7</v>
      </c>
      <c r="R424" s="21"/>
      <c r="T424" s="21"/>
      <c r="U424" t="s">
        <v>7</v>
      </c>
      <c r="V424" s="21"/>
      <c r="X424" s="21"/>
      <c r="Y424" t="s">
        <v>7</v>
      </c>
      <c r="AG424" s="19">
        <f t="shared" si="12"/>
        <v>572.64</v>
      </c>
      <c r="AH424" s="19">
        <f t="shared" si="13"/>
        <v>952.64</v>
      </c>
    </row>
    <row r="425" spans="1:34" x14ac:dyDescent="0.35">
      <c r="A425" t="s">
        <v>4082</v>
      </c>
      <c r="B425" s="15">
        <v>41471</v>
      </c>
      <c r="C425" t="s">
        <v>83</v>
      </c>
      <c r="D425" s="21" t="s">
        <v>7</v>
      </c>
      <c r="E425" t="s">
        <v>3544</v>
      </c>
      <c r="F425" s="21">
        <v>197.14</v>
      </c>
      <c r="G425">
        <v>1</v>
      </c>
      <c r="H425" s="21">
        <v>197.14</v>
      </c>
      <c r="I425" t="s">
        <v>3550</v>
      </c>
      <c r="J425" s="21">
        <v>185.92</v>
      </c>
      <c r="K425">
        <v>1</v>
      </c>
      <c r="L425" s="21">
        <v>185.92</v>
      </c>
      <c r="M425" t="s">
        <v>7</v>
      </c>
      <c r="N425" s="21"/>
      <c r="P425" s="21"/>
      <c r="Q425" t="s">
        <v>7</v>
      </c>
      <c r="R425" s="21"/>
      <c r="T425" s="21"/>
      <c r="U425" t="s">
        <v>7</v>
      </c>
      <c r="V425" s="21"/>
      <c r="X425" s="21"/>
      <c r="Y425" t="s">
        <v>7</v>
      </c>
      <c r="AG425" s="19">
        <f t="shared" si="12"/>
        <v>383.05999999999995</v>
      </c>
      <c r="AH425" s="19">
        <f t="shared" si="13"/>
        <v>383.05999999999995</v>
      </c>
    </row>
    <row r="426" spans="1:34" x14ac:dyDescent="0.35">
      <c r="A426" t="s">
        <v>4083</v>
      </c>
      <c r="B426" s="15">
        <v>41471</v>
      </c>
      <c r="C426" t="s">
        <v>160</v>
      </c>
      <c r="D426" s="21" t="s">
        <v>7</v>
      </c>
      <c r="E426" t="s">
        <v>3503</v>
      </c>
      <c r="F426" s="21">
        <v>146.01999999999998</v>
      </c>
      <c r="G426">
        <v>4</v>
      </c>
      <c r="H426" s="21">
        <v>584.07999999999993</v>
      </c>
      <c r="I426" t="s">
        <v>7</v>
      </c>
      <c r="J426" s="21"/>
      <c r="L426" s="21"/>
      <c r="M426" t="s">
        <v>7</v>
      </c>
      <c r="N426" s="21"/>
      <c r="P426" s="21"/>
      <c r="Q426" t="s">
        <v>7</v>
      </c>
      <c r="R426" s="21"/>
      <c r="T426" s="21"/>
      <c r="U426" t="s">
        <v>7</v>
      </c>
      <c r="V426" s="21"/>
      <c r="X426" s="21"/>
      <c r="Y426" t="s">
        <v>7</v>
      </c>
      <c r="AG426" s="19">
        <f t="shared" si="12"/>
        <v>584.07999999999993</v>
      </c>
      <c r="AH426" s="19">
        <f t="shared" si="13"/>
        <v>584.07999999999993</v>
      </c>
    </row>
    <row r="427" spans="1:34" x14ac:dyDescent="0.35">
      <c r="A427" t="s">
        <v>4084</v>
      </c>
      <c r="B427" s="15">
        <v>41472</v>
      </c>
      <c r="C427" t="s">
        <v>339</v>
      </c>
      <c r="D427" s="21">
        <v>380</v>
      </c>
      <c r="E427" t="s">
        <v>3537</v>
      </c>
      <c r="F427" s="21">
        <v>295.36</v>
      </c>
      <c r="G427">
        <v>5</v>
      </c>
      <c r="H427" s="21">
        <v>1476.8000000000002</v>
      </c>
      <c r="I427" t="s">
        <v>3499</v>
      </c>
      <c r="J427" s="21">
        <v>132.6</v>
      </c>
      <c r="K427">
        <v>4</v>
      </c>
      <c r="L427" s="21">
        <v>530.4</v>
      </c>
      <c r="M427" t="s">
        <v>7</v>
      </c>
      <c r="N427" s="21"/>
      <c r="P427" s="21"/>
      <c r="Q427" t="s">
        <v>7</v>
      </c>
      <c r="R427" s="21"/>
      <c r="T427" s="21"/>
      <c r="U427" t="s">
        <v>7</v>
      </c>
      <c r="V427" s="21"/>
      <c r="X427" s="21"/>
      <c r="Y427" t="s">
        <v>7</v>
      </c>
      <c r="AG427" s="19">
        <f t="shared" si="12"/>
        <v>2007.2000000000003</v>
      </c>
      <c r="AH427" s="19">
        <f t="shared" si="13"/>
        <v>2387.2000000000003</v>
      </c>
    </row>
    <row r="428" spans="1:34" x14ac:dyDescent="0.35">
      <c r="A428" t="s">
        <v>4085</v>
      </c>
      <c r="B428" s="15">
        <v>41472</v>
      </c>
      <c r="C428" t="s">
        <v>229</v>
      </c>
      <c r="D428" s="21">
        <v>380</v>
      </c>
      <c r="E428" t="s">
        <v>3472</v>
      </c>
      <c r="F428" s="21">
        <v>232.48</v>
      </c>
      <c r="G428">
        <v>1</v>
      </c>
      <c r="H428" s="21">
        <v>232.48</v>
      </c>
      <c r="I428" t="s">
        <v>3492</v>
      </c>
      <c r="J428" s="21">
        <v>205.11999999999998</v>
      </c>
      <c r="K428">
        <v>3</v>
      </c>
      <c r="L428" s="21">
        <v>615.3599999999999</v>
      </c>
      <c r="M428" t="s">
        <v>7</v>
      </c>
      <c r="N428" s="21"/>
      <c r="P428" s="21"/>
      <c r="Q428" t="s">
        <v>7</v>
      </c>
      <c r="R428" s="21"/>
      <c r="T428" s="21"/>
      <c r="U428" t="s">
        <v>7</v>
      </c>
      <c r="V428" s="21"/>
      <c r="X428" s="21"/>
      <c r="Y428" t="s">
        <v>7</v>
      </c>
      <c r="AG428" s="19">
        <f t="shared" si="12"/>
        <v>847.83999999999992</v>
      </c>
      <c r="AH428" s="19">
        <f t="shared" si="13"/>
        <v>1227.8399999999999</v>
      </c>
    </row>
    <row r="429" spans="1:34" x14ac:dyDescent="0.35">
      <c r="A429" t="s">
        <v>4086</v>
      </c>
      <c r="B429" s="15">
        <v>41473</v>
      </c>
      <c r="C429" t="s">
        <v>256</v>
      </c>
      <c r="D429" s="21" t="s">
        <v>7</v>
      </c>
      <c r="E429" t="s">
        <v>3549</v>
      </c>
      <c r="F429" s="21">
        <v>185.29999999999998</v>
      </c>
      <c r="G429">
        <v>2</v>
      </c>
      <c r="H429" s="21">
        <v>370.59999999999997</v>
      </c>
      <c r="I429" t="s">
        <v>7</v>
      </c>
      <c r="J429" s="21"/>
      <c r="L429" s="21"/>
      <c r="M429" t="s">
        <v>7</v>
      </c>
      <c r="N429" s="21"/>
      <c r="P429" s="21"/>
      <c r="Q429" t="s">
        <v>7</v>
      </c>
      <c r="R429" s="21"/>
      <c r="T429" s="21"/>
      <c r="U429" t="s">
        <v>7</v>
      </c>
      <c r="V429" s="21"/>
      <c r="X429" s="21"/>
      <c r="Y429" t="s">
        <v>7</v>
      </c>
      <c r="AG429" s="19">
        <f t="shared" si="12"/>
        <v>370.59999999999997</v>
      </c>
      <c r="AH429" s="19">
        <f t="shared" si="13"/>
        <v>370.59999999999997</v>
      </c>
    </row>
    <row r="430" spans="1:34" x14ac:dyDescent="0.35">
      <c r="A430" t="s">
        <v>4087</v>
      </c>
      <c r="B430" s="15">
        <v>41473</v>
      </c>
      <c r="C430" t="s">
        <v>273</v>
      </c>
      <c r="D430" s="21">
        <v>380</v>
      </c>
      <c r="E430" t="s">
        <v>3428</v>
      </c>
      <c r="F430" s="21">
        <v>122.08</v>
      </c>
      <c r="G430">
        <v>1</v>
      </c>
      <c r="H430" s="21">
        <v>122.08</v>
      </c>
      <c r="I430" t="s">
        <v>7</v>
      </c>
      <c r="J430" s="21"/>
      <c r="L430" s="21"/>
      <c r="M430" t="s">
        <v>7</v>
      </c>
      <c r="N430" s="21"/>
      <c r="P430" s="21"/>
      <c r="Q430" t="s">
        <v>7</v>
      </c>
      <c r="R430" s="21"/>
      <c r="T430" s="21"/>
      <c r="U430" t="s">
        <v>7</v>
      </c>
      <c r="V430" s="21"/>
      <c r="X430" s="21"/>
      <c r="Y430" t="s">
        <v>7</v>
      </c>
      <c r="AG430" s="19">
        <f t="shared" si="12"/>
        <v>122.08</v>
      </c>
      <c r="AH430" s="19">
        <f t="shared" si="13"/>
        <v>502.08</v>
      </c>
    </row>
    <row r="431" spans="1:34" x14ac:dyDescent="0.35">
      <c r="A431" t="s">
        <v>4088</v>
      </c>
      <c r="B431" s="15">
        <v>41473</v>
      </c>
      <c r="C431" t="s">
        <v>408</v>
      </c>
      <c r="D431" s="21">
        <v>380</v>
      </c>
      <c r="E431" t="s">
        <v>3507</v>
      </c>
      <c r="F431" s="21">
        <v>192.76</v>
      </c>
      <c r="G431">
        <v>4</v>
      </c>
      <c r="H431" s="21">
        <v>771.04</v>
      </c>
      <c r="I431" t="s">
        <v>7</v>
      </c>
      <c r="J431" s="21"/>
      <c r="L431" s="21"/>
      <c r="M431" t="s">
        <v>7</v>
      </c>
      <c r="N431" s="21"/>
      <c r="P431" s="21"/>
      <c r="Q431" t="s">
        <v>7</v>
      </c>
      <c r="R431" s="21"/>
      <c r="T431" s="21"/>
      <c r="U431" t="s">
        <v>7</v>
      </c>
      <c r="V431" s="21"/>
      <c r="X431" s="21"/>
      <c r="Y431" t="s">
        <v>7</v>
      </c>
      <c r="AG431" s="19">
        <f t="shared" si="12"/>
        <v>771.04</v>
      </c>
      <c r="AH431" s="19">
        <f t="shared" si="13"/>
        <v>1151.04</v>
      </c>
    </row>
    <row r="432" spans="1:34" x14ac:dyDescent="0.35">
      <c r="A432" t="s">
        <v>4089</v>
      </c>
      <c r="B432" s="15">
        <v>41475</v>
      </c>
      <c r="C432" t="s">
        <v>441</v>
      </c>
      <c r="D432" s="21">
        <v>380</v>
      </c>
      <c r="E432" t="s">
        <v>3530</v>
      </c>
      <c r="F432" s="21">
        <v>181.35999999999999</v>
      </c>
      <c r="G432">
        <v>2</v>
      </c>
      <c r="H432" s="21">
        <v>362.71999999999997</v>
      </c>
      <c r="I432" t="s">
        <v>3545</v>
      </c>
      <c r="J432" s="21">
        <v>180.04</v>
      </c>
      <c r="K432">
        <v>1</v>
      </c>
      <c r="L432" s="21">
        <v>180.04</v>
      </c>
      <c r="M432" t="s">
        <v>7</v>
      </c>
      <c r="N432" s="21"/>
      <c r="P432" s="21"/>
      <c r="Q432" t="s">
        <v>7</v>
      </c>
      <c r="R432" s="21"/>
      <c r="T432" s="21"/>
      <c r="U432" t="s">
        <v>7</v>
      </c>
      <c r="V432" s="21"/>
      <c r="X432" s="21"/>
      <c r="Y432" t="s">
        <v>7</v>
      </c>
      <c r="AG432" s="19">
        <f t="shared" si="12"/>
        <v>542.76</v>
      </c>
      <c r="AH432" s="19">
        <f t="shared" si="13"/>
        <v>922.76</v>
      </c>
    </row>
    <row r="433" spans="1:34" x14ac:dyDescent="0.35">
      <c r="A433" t="s">
        <v>4090</v>
      </c>
      <c r="B433" s="15">
        <v>41475</v>
      </c>
      <c r="C433" t="s">
        <v>118</v>
      </c>
      <c r="D433" s="21">
        <v>380</v>
      </c>
      <c r="E433" t="s">
        <v>3451</v>
      </c>
      <c r="F433" s="21">
        <v>130.32</v>
      </c>
      <c r="G433">
        <v>1</v>
      </c>
      <c r="H433" s="21">
        <v>130.32</v>
      </c>
      <c r="I433" t="s">
        <v>7</v>
      </c>
      <c r="J433" s="21"/>
      <c r="L433" s="21"/>
      <c r="M433" t="s">
        <v>7</v>
      </c>
      <c r="N433" s="21"/>
      <c r="P433" s="21"/>
      <c r="Q433" t="s">
        <v>7</v>
      </c>
      <c r="R433" s="21"/>
      <c r="T433" s="21"/>
      <c r="U433" t="s">
        <v>7</v>
      </c>
      <c r="V433" s="21"/>
      <c r="X433" s="21"/>
      <c r="Y433" t="s">
        <v>7</v>
      </c>
      <c r="AG433" s="19">
        <f t="shared" si="12"/>
        <v>130.32</v>
      </c>
      <c r="AH433" s="19">
        <f t="shared" si="13"/>
        <v>510.32</v>
      </c>
    </row>
    <row r="434" spans="1:34" x14ac:dyDescent="0.35">
      <c r="A434" t="s">
        <v>4091</v>
      </c>
      <c r="B434" s="15">
        <v>41475</v>
      </c>
      <c r="C434" t="s">
        <v>397</v>
      </c>
      <c r="D434" s="21">
        <v>380</v>
      </c>
      <c r="E434" t="s">
        <v>3423</v>
      </c>
      <c r="F434" s="21">
        <v>211.61999999999998</v>
      </c>
      <c r="G434">
        <v>2</v>
      </c>
      <c r="H434" s="21">
        <v>423.23999999999995</v>
      </c>
      <c r="I434" t="s">
        <v>3438</v>
      </c>
      <c r="J434" s="21">
        <v>210.82</v>
      </c>
      <c r="K434">
        <v>1</v>
      </c>
      <c r="L434" s="21">
        <v>210.82</v>
      </c>
      <c r="M434" t="s">
        <v>7</v>
      </c>
      <c r="N434" s="21"/>
      <c r="P434" s="21"/>
      <c r="Q434" t="s">
        <v>7</v>
      </c>
      <c r="R434" s="21"/>
      <c r="T434" s="21"/>
      <c r="U434" t="s">
        <v>7</v>
      </c>
      <c r="V434" s="21"/>
      <c r="X434" s="21"/>
      <c r="Y434" t="s">
        <v>7</v>
      </c>
      <c r="AG434" s="19">
        <f t="shared" si="12"/>
        <v>634.05999999999995</v>
      </c>
      <c r="AH434" s="19">
        <f t="shared" si="13"/>
        <v>1014.06</v>
      </c>
    </row>
    <row r="435" spans="1:34" x14ac:dyDescent="0.35">
      <c r="A435" t="s">
        <v>4092</v>
      </c>
      <c r="B435" s="15">
        <v>41475</v>
      </c>
      <c r="C435" t="s">
        <v>177</v>
      </c>
      <c r="D435" s="21">
        <v>380</v>
      </c>
      <c r="E435" t="s">
        <v>3462</v>
      </c>
      <c r="F435" s="21">
        <v>179.07999999999998</v>
      </c>
      <c r="G435">
        <v>4</v>
      </c>
      <c r="H435" s="21">
        <v>716.31999999999994</v>
      </c>
      <c r="I435" t="s">
        <v>3418</v>
      </c>
      <c r="J435" s="21">
        <v>184.30119999999999</v>
      </c>
      <c r="K435">
        <v>3</v>
      </c>
      <c r="L435" s="21">
        <v>552.90359999999998</v>
      </c>
      <c r="M435" t="s">
        <v>7</v>
      </c>
      <c r="N435" s="21"/>
      <c r="P435" s="21"/>
      <c r="Q435" t="s">
        <v>7</v>
      </c>
      <c r="R435" s="21"/>
      <c r="T435" s="21"/>
      <c r="U435" t="s">
        <v>7</v>
      </c>
      <c r="V435" s="21"/>
      <c r="X435" s="21"/>
      <c r="Y435" t="s">
        <v>7</v>
      </c>
      <c r="AG435" s="19">
        <f t="shared" si="12"/>
        <v>1269.2235999999998</v>
      </c>
      <c r="AH435" s="19">
        <f t="shared" si="13"/>
        <v>1649.2235999999998</v>
      </c>
    </row>
    <row r="436" spans="1:34" x14ac:dyDescent="0.35">
      <c r="A436" t="s">
        <v>4093</v>
      </c>
      <c r="B436" s="15">
        <v>41476</v>
      </c>
      <c r="C436" t="s">
        <v>300</v>
      </c>
      <c r="D436" s="21" t="s">
        <v>7</v>
      </c>
      <c r="E436" t="s">
        <v>3446</v>
      </c>
      <c r="F436" s="21">
        <v>156.27999999999997</v>
      </c>
      <c r="G436">
        <v>5</v>
      </c>
      <c r="H436" s="21">
        <v>781.39999999999986</v>
      </c>
      <c r="I436" t="s">
        <v>7</v>
      </c>
      <c r="J436" s="21"/>
      <c r="L436" s="21"/>
      <c r="M436" t="s">
        <v>7</v>
      </c>
      <c r="N436" s="21"/>
      <c r="P436" s="21"/>
      <c r="Q436" t="s">
        <v>7</v>
      </c>
      <c r="R436" s="21"/>
      <c r="T436" s="21"/>
      <c r="U436" t="s">
        <v>7</v>
      </c>
      <c r="V436" s="21"/>
      <c r="X436" s="21"/>
      <c r="Y436" t="s">
        <v>7</v>
      </c>
      <c r="AG436" s="19">
        <f t="shared" si="12"/>
        <v>781.39999999999986</v>
      </c>
      <c r="AH436" s="19">
        <f t="shared" si="13"/>
        <v>781.39999999999986</v>
      </c>
    </row>
    <row r="437" spans="1:34" x14ac:dyDescent="0.35">
      <c r="A437" t="s">
        <v>4094</v>
      </c>
      <c r="B437" s="15">
        <v>41476</v>
      </c>
      <c r="C437" t="s">
        <v>272</v>
      </c>
      <c r="D437" s="21">
        <v>380</v>
      </c>
      <c r="E437" t="s">
        <v>3528</v>
      </c>
      <c r="F437" s="21">
        <v>253.17999999999998</v>
      </c>
      <c r="G437">
        <v>4</v>
      </c>
      <c r="H437" s="21">
        <v>1012.7199999999999</v>
      </c>
      <c r="I437" t="s">
        <v>3504</v>
      </c>
      <c r="J437" s="21">
        <v>151.99799999999999</v>
      </c>
      <c r="K437">
        <v>4</v>
      </c>
      <c r="L437" s="21">
        <v>607.99199999999996</v>
      </c>
      <c r="M437" t="s">
        <v>7</v>
      </c>
      <c r="N437" s="21"/>
      <c r="P437" s="21"/>
      <c r="Q437" t="s">
        <v>7</v>
      </c>
      <c r="R437" s="21"/>
      <c r="T437" s="21"/>
      <c r="U437" t="s">
        <v>7</v>
      </c>
      <c r="V437" s="21"/>
      <c r="X437" s="21"/>
      <c r="Y437" t="s">
        <v>7</v>
      </c>
      <c r="AG437" s="19">
        <f t="shared" si="12"/>
        <v>1620.712</v>
      </c>
      <c r="AH437" s="19">
        <f t="shared" si="13"/>
        <v>2000.712</v>
      </c>
    </row>
    <row r="438" spans="1:34" x14ac:dyDescent="0.35">
      <c r="A438" t="s">
        <v>4095</v>
      </c>
      <c r="B438" s="15">
        <v>41476</v>
      </c>
      <c r="C438" t="s">
        <v>426</v>
      </c>
      <c r="D438" s="21" t="s">
        <v>7</v>
      </c>
      <c r="E438" t="s">
        <v>3543</v>
      </c>
      <c r="F438" s="21">
        <v>258.52</v>
      </c>
      <c r="G438">
        <v>5</v>
      </c>
      <c r="H438" s="21">
        <v>1292.5999999999999</v>
      </c>
      <c r="I438" t="s">
        <v>3514</v>
      </c>
      <c r="J438" s="21">
        <v>346.65999999999997</v>
      </c>
      <c r="K438">
        <v>1</v>
      </c>
      <c r="L438" s="21">
        <v>346.65999999999997</v>
      </c>
      <c r="M438" t="s">
        <v>7</v>
      </c>
      <c r="N438" s="21"/>
      <c r="P438" s="21"/>
      <c r="Q438" t="s">
        <v>7</v>
      </c>
      <c r="R438" s="21"/>
      <c r="T438" s="21"/>
      <c r="U438" t="s">
        <v>7</v>
      </c>
      <c r="V438" s="21"/>
      <c r="X438" s="21"/>
      <c r="Y438" t="s">
        <v>7</v>
      </c>
      <c r="AG438" s="19">
        <f t="shared" si="12"/>
        <v>1639.2599999999998</v>
      </c>
      <c r="AH438" s="19">
        <f t="shared" si="13"/>
        <v>1639.2599999999998</v>
      </c>
    </row>
    <row r="439" spans="1:34" x14ac:dyDescent="0.35">
      <c r="A439" t="s">
        <v>4096</v>
      </c>
      <c r="B439" s="15">
        <v>41477</v>
      </c>
      <c r="C439" t="s">
        <v>293</v>
      </c>
      <c r="D439" s="21" t="s">
        <v>7</v>
      </c>
      <c r="E439" t="s">
        <v>3547</v>
      </c>
      <c r="F439" s="21">
        <v>261.24</v>
      </c>
      <c r="G439">
        <v>2</v>
      </c>
      <c r="H439" s="21">
        <v>522.48</v>
      </c>
      <c r="I439" t="s">
        <v>7</v>
      </c>
      <c r="J439" s="21"/>
      <c r="L439" s="21"/>
      <c r="M439" t="s">
        <v>7</v>
      </c>
      <c r="N439" s="21"/>
      <c r="P439" s="21"/>
      <c r="Q439" t="s">
        <v>7</v>
      </c>
      <c r="R439" s="21"/>
      <c r="T439" s="21"/>
      <c r="U439" t="s">
        <v>7</v>
      </c>
      <c r="V439" s="21"/>
      <c r="X439" s="21"/>
      <c r="Y439" t="s">
        <v>7</v>
      </c>
      <c r="AG439" s="19">
        <f t="shared" si="12"/>
        <v>522.48</v>
      </c>
      <c r="AH439" s="19">
        <f t="shared" si="13"/>
        <v>522.48</v>
      </c>
    </row>
    <row r="440" spans="1:34" x14ac:dyDescent="0.35">
      <c r="A440" t="s">
        <v>4097</v>
      </c>
      <c r="B440" s="15">
        <v>41477</v>
      </c>
      <c r="C440" t="s">
        <v>316</v>
      </c>
      <c r="D440" s="21" t="s">
        <v>7</v>
      </c>
      <c r="E440" t="s">
        <v>3484</v>
      </c>
      <c r="F440" s="21">
        <v>201.51739999999998</v>
      </c>
      <c r="G440">
        <v>3</v>
      </c>
      <c r="H440" s="21">
        <v>604.55219999999997</v>
      </c>
      <c r="I440" t="s">
        <v>3426</v>
      </c>
      <c r="J440" s="21">
        <v>359.91159999999996</v>
      </c>
      <c r="K440">
        <v>2</v>
      </c>
      <c r="L440" s="21">
        <v>719.82319999999993</v>
      </c>
      <c r="M440" t="s">
        <v>7</v>
      </c>
      <c r="N440" s="21"/>
      <c r="P440" s="21"/>
      <c r="Q440" t="s">
        <v>7</v>
      </c>
      <c r="R440" s="21"/>
      <c r="T440" s="21"/>
      <c r="U440" t="s">
        <v>7</v>
      </c>
      <c r="V440" s="21"/>
      <c r="X440" s="21"/>
      <c r="Y440" t="s">
        <v>7</v>
      </c>
      <c r="AG440" s="19">
        <f t="shared" si="12"/>
        <v>1324.3753999999999</v>
      </c>
      <c r="AH440" s="19">
        <f t="shared" si="13"/>
        <v>1324.3753999999999</v>
      </c>
    </row>
    <row r="441" spans="1:34" x14ac:dyDescent="0.35">
      <c r="A441" t="s">
        <v>4098</v>
      </c>
      <c r="B441" s="15">
        <v>41478</v>
      </c>
      <c r="C441" t="s">
        <v>449</v>
      </c>
      <c r="D441" s="21" t="s">
        <v>7</v>
      </c>
      <c r="E441" t="s">
        <v>3509</v>
      </c>
      <c r="F441" s="21">
        <v>221.07999999999998</v>
      </c>
      <c r="G441">
        <v>5</v>
      </c>
      <c r="H441" s="21">
        <v>1105.3999999999999</v>
      </c>
      <c r="I441" t="s">
        <v>3407</v>
      </c>
      <c r="J441" s="21">
        <v>170.92</v>
      </c>
      <c r="K441">
        <v>3</v>
      </c>
      <c r="L441" s="21">
        <v>512.76</v>
      </c>
      <c r="M441" t="s">
        <v>7</v>
      </c>
      <c r="N441" s="21"/>
      <c r="P441" s="21"/>
      <c r="Q441" t="s">
        <v>7</v>
      </c>
      <c r="R441" s="21"/>
      <c r="T441" s="21"/>
      <c r="U441" t="s">
        <v>7</v>
      </c>
      <c r="V441" s="21"/>
      <c r="X441" s="21"/>
      <c r="Y441" t="s">
        <v>7</v>
      </c>
      <c r="AG441" s="19">
        <f t="shared" si="12"/>
        <v>1618.1599999999999</v>
      </c>
      <c r="AH441" s="19">
        <f t="shared" si="13"/>
        <v>1618.1599999999999</v>
      </c>
    </row>
    <row r="442" spans="1:34" x14ac:dyDescent="0.35">
      <c r="A442" t="s">
        <v>4099</v>
      </c>
      <c r="B442" s="15">
        <v>41479</v>
      </c>
      <c r="C442" t="s">
        <v>55</v>
      </c>
      <c r="D442" s="21" t="s">
        <v>7</v>
      </c>
      <c r="E442" t="s">
        <v>3519</v>
      </c>
      <c r="F442" s="21">
        <v>120.32</v>
      </c>
      <c r="G442">
        <v>2</v>
      </c>
      <c r="H442" s="21">
        <v>240.64</v>
      </c>
      <c r="I442" t="s">
        <v>7</v>
      </c>
      <c r="J442" s="21"/>
      <c r="L442" s="21"/>
      <c r="M442" t="s">
        <v>7</v>
      </c>
      <c r="N442" s="21"/>
      <c r="P442" s="21"/>
      <c r="Q442" t="s">
        <v>7</v>
      </c>
      <c r="R442" s="21"/>
      <c r="T442" s="21"/>
      <c r="U442" t="s">
        <v>7</v>
      </c>
      <c r="V442" s="21"/>
      <c r="X442" s="21"/>
      <c r="Y442" t="s">
        <v>7</v>
      </c>
      <c r="AG442" s="19">
        <f t="shared" si="12"/>
        <v>240.64</v>
      </c>
      <c r="AH442" s="19">
        <f t="shared" si="13"/>
        <v>240.64</v>
      </c>
    </row>
    <row r="443" spans="1:34" x14ac:dyDescent="0.35">
      <c r="A443" t="s">
        <v>4100</v>
      </c>
      <c r="B443" s="15">
        <v>41481</v>
      </c>
      <c r="C443" t="s">
        <v>206</v>
      </c>
      <c r="D443" s="21" t="s">
        <v>7</v>
      </c>
      <c r="E443" t="s">
        <v>3534</v>
      </c>
      <c r="F443" s="21">
        <v>206.95999999999998</v>
      </c>
      <c r="G443">
        <v>1</v>
      </c>
      <c r="H443" s="21">
        <v>206.95999999999998</v>
      </c>
      <c r="I443" t="s">
        <v>7</v>
      </c>
      <c r="J443" s="21"/>
      <c r="L443" s="21"/>
      <c r="M443" t="s">
        <v>7</v>
      </c>
      <c r="N443" s="21"/>
      <c r="P443" s="21"/>
      <c r="Q443" t="s">
        <v>7</v>
      </c>
      <c r="R443" s="21"/>
      <c r="T443" s="21"/>
      <c r="U443" t="s">
        <v>7</v>
      </c>
      <c r="V443" s="21"/>
      <c r="X443" s="21"/>
      <c r="Y443" t="s">
        <v>7</v>
      </c>
      <c r="AG443" s="19">
        <f t="shared" si="12"/>
        <v>206.95999999999998</v>
      </c>
      <c r="AH443" s="19">
        <f t="shared" si="13"/>
        <v>206.95999999999998</v>
      </c>
    </row>
    <row r="444" spans="1:34" x14ac:dyDescent="0.35">
      <c r="A444" t="s">
        <v>4101</v>
      </c>
      <c r="B444" s="15">
        <v>41481</v>
      </c>
      <c r="C444" t="s">
        <v>178</v>
      </c>
      <c r="D444" s="21">
        <v>380</v>
      </c>
      <c r="E444" t="s">
        <v>3571</v>
      </c>
      <c r="F444" s="21">
        <v>553.12799999999993</v>
      </c>
      <c r="G444">
        <v>1</v>
      </c>
      <c r="H444" s="21">
        <v>553.12799999999993</v>
      </c>
      <c r="I444" t="s">
        <v>7</v>
      </c>
      <c r="J444" s="21"/>
      <c r="L444" s="21"/>
      <c r="M444" t="s">
        <v>7</v>
      </c>
      <c r="N444" s="21"/>
      <c r="P444" s="21"/>
      <c r="Q444" t="s">
        <v>7</v>
      </c>
      <c r="R444" s="21"/>
      <c r="T444" s="21"/>
      <c r="U444" t="s">
        <v>7</v>
      </c>
      <c r="V444" s="21"/>
      <c r="X444" s="21"/>
      <c r="Y444" t="s">
        <v>7</v>
      </c>
      <c r="AG444" s="19">
        <f t="shared" si="12"/>
        <v>553.12799999999993</v>
      </c>
      <c r="AH444" s="19">
        <f t="shared" si="13"/>
        <v>933.12799999999993</v>
      </c>
    </row>
    <row r="445" spans="1:34" x14ac:dyDescent="0.35">
      <c r="A445" t="s">
        <v>4102</v>
      </c>
      <c r="B445" s="15">
        <v>41482</v>
      </c>
      <c r="C445" t="s">
        <v>165</v>
      </c>
      <c r="D445" s="21">
        <v>380</v>
      </c>
      <c r="E445" t="s">
        <v>3509</v>
      </c>
      <c r="F445" s="21">
        <v>221.07999999999998</v>
      </c>
      <c r="G445">
        <v>5</v>
      </c>
      <c r="H445" s="21">
        <v>1105.3999999999999</v>
      </c>
      <c r="I445" t="s">
        <v>3515</v>
      </c>
      <c r="J445" s="21">
        <v>225.53059999999996</v>
      </c>
      <c r="K445">
        <v>5</v>
      </c>
      <c r="L445" s="21">
        <v>1127.6529999999998</v>
      </c>
      <c r="M445" t="s">
        <v>7</v>
      </c>
      <c r="N445" s="21"/>
      <c r="P445" s="21"/>
      <c r="Q445" t="s">
        <v>7</v>
      </c>
      <c r="R445" s="21"/>
      <c r="T445" s="21"/>
      <c r="U445" t="s">
        <v>7</v>
      </c>
      <c r="V445" s="21"/>
      <c r="X445" s="21"/>
      <c r="Y445" t="s">
        <v>7</v>
      </c>
      <c r="AG445" s="19">
        <f t="shared" si="12"/>
        <v>2233.0529999999999</v>
      </c>
      <c r="AH445" s="19">
        <f t="shared" si="13"/>
        <v>2613.0529999999999</v>
      </c>
    </row>
    <row r="446" spans="1:34" x14ac:dyDescent="0.35">
      <c r="A446" t="s">
        <v>4103</v>
      </c>
      <c r="B446" s="15">
        <v>41491</v>
      </c>
      <c r="C446" t="s">
        <v>365</v>
      </c>
      <c r="D446" s="21">
        <v>380</v>
      </c>
      <c r="E446" t="s">
        <v>3466</v>
      </c>
      <c r="F446" s="21">
        <v>214.23999999999998</v>
      </c>
      <c r="G446">
        <v>3</v>
      </c>
      <c r="H446" s="21">
        <v>642.71999999999991</v>
      </c>
      <c r="I446" t="s">
        <v>7</v>
      </c>
      <c r="J446" s="21"/>
      <c r="L446" s="21"/>
      <c r="M446" t="s">
        <v>7</v>
      </c>
      <c r="N446" s="21"/>
      <c r="P446" s="21"/>
      <c r="Q446" t="s">
        <v>7</v>
      </c>
      <c r="R446" s="21"/>
      <c r="T446" s="21"/>
      <c r="U446" t="s">
        <v>7</v>
      </c>
      <c r="V446" s="21"/>
      <c r="X446" s="21"/>
      <c r="Y446" t="s">
        <v>7</v>
      </c>
      <c r="AG446" s="19">
        <f t="shared" si="12"/>
        <v>642.71999999999991</v>
      </c>
      <c r="AH446" s="19">
        <f t="shared" si="13"/>
        <v>1022.7199999999999</v>
      </c>
    </row>
    <row r="447" spans="1:34" x14ac:dyDescent="0.35">
      <c r="A447" t="s">
        <v>4104</v>
      </c>
      <c r="B447" s="15">
        <v>41491</v>
      </c>
      <c r="C447" t="s">
        <v>180</v>
      </c>
      <c r="D447" s="21" t="s">
        <v>7</v>
      </c>
      <c r="E447" t="s">
        <v>3562</v>
      </c>
      <c r="F447" s="21">
        <v>180.48</v>
      </c>
      <c r="G447">
        <v>4</v>
      </c>
      <c r="H447" s="21">
        <v>721.92</v>
      </c>
      <c r="I447" t="s">
        <v>3527</v>
      </c>
      <c r="J447" s="21">
        <v>128.91999999999999</v>
      </c>
      <c r="K447">
        <v>3</v>
      </c>
      <c r="L447" s="21">
        <v>386.76</v>
      </c>
      <c r="M447" t="s">
        <v>7</v>
      </c>
      <c r="N447" s="21"/>
      <c r="P447" s="21"/>
      <c r="Q447" t="s">
        <v>7</v>
      </c>
      <c r="R447" s="21"/>
      <c r="T447" s="21"/>
      <c r="U447" t="s">
        <v>7</v>
      </c>
      <c r="V447" s="21"/>
      <c r="X447" s="21"/>
      <c r="Y447" t="s">
        <v>7</v>
      </c>
      <c r="AG447" s="19">
        <f t="shared" si="12"/>
        <v>1108.6799999999998</v>
      </c>
      <c r="AH447" s="19">
        <f t="shared" si="13"/>
        <v>1108.6799999999998</v>
      </c>
    </row>
    <row r="448" spans="1:34" x14ac:dyDescent="0.35">
      <c r="A448" t="s">
        <v>4105</v>
      </c>
      <c r="B448" s="15">
        <v>41491</v>
      </c>
      <c r="C448" t="s">
        <v>241</v>
      </c>
      <c r="D448" s="21">
        <v>380</v>
      </c>
      <c r="E448" t="s">
        <v>3424</v>
      </c>
      <c r="F448" s="21">
        <v>222.39999999999998</v>
      </c>
      <c r="G448">
        <v>2</v>
      </c>
      <c r="H448" s="21">
        <v>444.79999999999995</v>
      </c>
      <c r="I448" t="s">
        <v>3387</v>
      </c>
      <c r="J448" s="21">
        <v>563.26</v>
      </c>
      <c r="K448">
        <v>3</v>
      </c>
      <c r="L448" s="21">
        <v>1689.78</v>
      </c>
      <c r="M448" t="s">
        <v>7</v>
      </c>
      <c r="N448" s="21"/>
      <c r="P448" s="21"/>
      <c r="Q448" t="s">
        <v>7</v>
      </c>
      <c r="R448" s="21"/>
      <c r="T448" s="21"/>
      <c r="U448" t="s">
        <v>7</v>
      </c>
      <c r="V448" s="21"/>
      <c r="X448" s="21"/>
      <c r="Y448" t="s">
        <v>7</v>
      </c>
      <c r="AG448" s="19">
        <f t="shared" si="12"/>
        <v>2134.58</v>
      </c>
      <c r="AH448" s="19">
        <f t="shared" si="13"/>
        <v>2514.58</v>
      </c>
    </row>
    <row r="449" spans="1:34" x14ac:dyDescent="0.35">
      <c r="A449" t="s">
        <v>4106</v>
      </c>
      <c r="B449" s="15">
        <v>41492</v>
      </c>
      <c r="C449" t="s">
        <v>94</v>
      </c>
      <c r="D449" s="21">
        <v>380</v>
      </c>
      <c r="E449" t="s">
        <v>3392</v>
      </c>
      <c r="F449" s="21">
        <v>229.49999999999997</v>
      </c>
      <c r="G449">
        <v>1</v>
      </c>
      <c r="H449" s="21">
        <v>229.49999999999997</v>
      </c>
      <c r="I449" t="s">
        <v>7</v>
      </c>
      <c r="J449" s="21"/>
      <c r="L449" s="21"/>
      <c r="M449" t="s">
        <v>7</v>
      </c>
      <c r="N449" s="21"/>
      <c r="P449" s="21"/>
      <c r="Q449" t="s">
        <v>7</v>
      </c>
      <c r="R449" s="21"/>
      <c r="T449" s="21"/>
      <c r="U449" t="s">
        <v>7</v>
      </c>
      <c r="V449" s="21"/>
      <c r="X449" s="21"/>
      <c r="Y449" t="s">
        <v>7</v>
      </c>
      <c r="AG449" s="19">
        <f t="shared" si="12"/>
        <v>229.49999999999997</v>
      </c>
      <c r="AH449" s="19">
        <f t="shared" si="13"/>
        <v>609.5</v>
      </c>
    </row>
    <row r="450" spans="1:34" x14ac:dyDescent="0.35">
      <c r="A450" t="s">
        <v>4107</v>
      </c>
      <c r="B450" s="15">
        <v>41494</v>
      </c>
      <c r="C450" t="s">
        <v>56</v>
      </c>
      <c r="D450" s="21">
        <v>380</v>
      </c>
      <c r="E450" t="s">
        <v>3509</v>
      </c>
      <c r="F450" s="21">
        <v>221.07999999999998</v>
      </c>
      <c r="G450">
        <v>2</v>
      </c>
      <c r="H450" s="21">
        <v>442.15999999999997</v>
      </c>
      <c r="I450" t="s">
        <v>7</v>
      </c>
      <c r="J450" s="21"/>
      <c r="L450" s="21"/>
      <c r="M450" t="s">
        <v>7</v>
      </c>
      <c r="N450" s="21"/>
      <c r="P450" s="21"/>
      <c r="Q450" t="s">
        <v>7</v>
      </c>
      <c r="R450" s="21"/>
      <c r="T450" s="21"/>
      <c r="U450" t="s">
        <v>7</v>
      </c>
      <c r="V450" s="21"/>
      <c r="X450" s="21"/>
      <c r="Y450" t="s">
        <v>7</v>
      </c>
      <c r="AG450" s="19">
        <f t="shared" ref="AG450:AG513" si="14">SUM(H450,L450,P450,T450,X450,AB450,AF450)</f>
        <v>442.15999999999997</v>
      </c>
      <c r="AH450" s="19">
        <f t="shared" ref="AH450:AH513" si="15">IFERROR(AG450+D450,AG450)</f>
        <v>822.16</v>
      </c>
    </row>
    <row r="451" spans="1:34" x14ac:dyDescent="0.35">
      <c r="A451" t="s">
        <v>4108</v>
      </c>
      <c r="B451" s="15">
        <v>41494</v>
      </c>
      <c r="C451" t="s">
        <v>52</v>
      </c>
      <c r="D451" s="21">
        <v>380</v>
      </c>
      <c r="E451" t="s">
        <v>3447</v>
      </c>
      <c r="F451" s="21">
        <v>237.73999999999998</v>
      </c>
      <c r="G451">
        <v>5</v>
      </c>
      <c r="H451" s="21">
        <v>1188.6999999999998</v>
      </c>
      <c r="I451" t="s">
        <v>3571</v>
      </c>
      <c r="J451" s="21">
        <v>553.12799999999993</v>
      </c>
      <c r="K451">
        <v>1</v>
      </c>
      <c r="L451" s="21">
        <v>553.12799999999993</v>
      </c>
      <c r="M451" t="s">
        <v>7</v>
      </c>
      <c r="N451" s="21"/>
      <c r="P451" s="21"/>
      <c r="Q451" t="s">
        <v>7</v>
      </c>
      <c r="R451" s="21"/>
      <c r="T451" s="21"/>
      <c r="U451" t="s">
        <v>7</v>
      </c>
      <c r="V451" s="21"/>
      <c r="X451" s="21"/>
      <c r="Y451" t="s">
        <v>7</v>
      </c>
      <c r="AG451" s="19">
        <f t="shared" si="14"/>
        <v>1741.8279999999997</v>
      </c>
      <c r="AH451" s="19">
        <f t="shared" si="15"/>
        <v>2121.8279999999995</v>
      </c>
    </row>
    <row r="452" spans="1:34" x14ac:dyDescent="0.35">
      <c r="A452" t="s">
        <v>4109</v>
      </c>
      <c r="B452" s="15">
        <v>41496</v>
      </c>
      <c r="C452" t="s">
        <v>189</v>
      </c>
      <c r="D452" s="21" t="s">
        <v>7</v>
      </c>
      <c r="E452" t="s">
        <v>3484</v>
      </c>
      <c r="F452" s="21">
        <v>201.51739999999998</v>
      </c>
      <c r="G452">
        <v>2</v>
      </c>
      <c r="H452" s="21">
        <v>403.03479999999996</v>
      </c>
      <c r="I452" t="s">
        <v>7</v>
      </c>
      <c r="J452" s="21"/>
      <c r="L452" s="21"/>
      <c r="M452" t="s">
        <v>7</v>
      </c>
      <c r="N452" s="21"/>
      <c r="P452" s="21"/>
      <c r="Q452" t="s">
        <v>7</v>
      </c>
      <c r="R452" s="21"/>
      <c r="T452" s="21"/>
      <c r="U452" t="s">
        <v>7</v>
      </c>
      <c r="V452" s="21"/>
      <c r="X452" s="21"/>
      <c r="Y452" t="s">
        <v>7</v>
      </c>
      <c r="AG452" s="19">
        <f t="shared" si="14"/>
        <v>403.03479999999996</v>
      </c>
      <c r="AH452" s="19">
        <f t="shared" si="15"/>
        <v>403.03479999999996</v>
      </c>
    </row>
    <row r="453" spans="1:34" x14ac:dyDescent="0.35">
      <c r="A453" t="s">
        <v>4110</v>
      </c>
      <c r="B453" s="15">
        <v>41497</v>
      </c>
      <c r="C453" t="s">
        <v>288</v>
      </c>
      <c r="D453" s="21">
        <v>380</v>
      </c>
      <c r="E453" t="s">
        <v>3603</v>
      </c>
      <c r="F453" s="21">
        <v>273.7</v>
      </c>
      <c r="G453">
        <v>4</v>
      </c>
      <c r="H453" s="21">
        <v>1094.8</v>
      </c>
      <c r="I453" t="s">
        <v>3495</v>
      </c>
      <c r="J453" s="21">
        <v>223.35999999999999</v>
      </c>
      <c r="K453">
        <v>5</v>
      </c>
      <c r="L453" s="21">
        <v>1116.8</v>
      </c>
      <c r="M453" t="s">
        <v>7</v>
      </c>
      <c r="N453" s="21"/>
      <c r="P453" s="21"/>
      <c r="Q453" t="s">
        <v>7</v>
      </c>
      <c r="R453" s="21"/>
      <c r="T453" s="21"/>
      <c r="U453" t="s">
        <v>7</v>
      </c>
      <c r="V453" s="21"/>
      <c r="X453" s="21"/>
      <c r="Y453" t="s">
        <v>7</v>
      </c>
      <c r="AG453" s="19">
        <f t="shared" si="14"/>
        <v>2211.6</v>
      </c>
      <c r="AH453" s="19">
        <f t="shared" si="15"/>
        <v>2591.6</v>
      </c>
    </row>
    <row r="454" spans="1:34" x14ac:dyDescent="0.35">
      <c r="A454" t="s">
        <v>4111</v>
      </c>
      <c r="B454" s="15">
        <v>41498</v>
      </c>
      <c r="C454" t="s">
        <v>206</v>
      </c>
      <c r="D454" s="21">
        <v>380</v>
      </c>
      <c r="E454" t="s">
        <v>3553</v>
      </c>
      <c r="F454" s="21">
        <v>141.45999999999998</v>
      </c>
      <c r="G454">
        <v>1</v>
      </c>
      <c r="H454" s="21">
        <v>141.45999999999998</v>
      </c>
      <c r="I454" t="s">
        <v>3534</v>
      </c>
      <c r="J454" s="21">
        <v>206.95999999999998</v>
      </c>
      <c r="K454">
        <v>3</v>
      </c>
      <c r="L454" s="21">
        <v>620.87999999999988</v>
      </c>
      <c r="M454" t="s">
        <v>7</v>
      </c>
      <c r="N454" s="21"/>
      <c r="P454" s="21"/>
      <c r="Q454" t="s">
        <v>7</v>
      </c>
      <c r="R454" s="21"/>
      <c r="T454" s="21"/>
      <c r="U454" t="s">
        <v>7</v>
      </c>
      <c r="V454" s="21"/>
      <c r="X454" s="21"/>
      <c r="Y454" t="s">
        <v>7</v>
      </c>
      <c r="AG454" s="19">
        <f t="shared" si="14"/>
        <v>762.33999999999992</v>
      </c>
      <c r="AH454" s="19">
        <f t="shared" si="15"/>
        <v>1142.3399999999999</v>
      </c>
    </row>
    <row r="455" spans="1:34" x14ac:dyDescent="0.35">
      <c r="A455" t="s">
        <v>4112</v>
      </c>
      <c r="B455" s="15">
        <v>41498</v>
      </c>
      <c r="C455" t="s">
        <v>443</v>
      </c>
      <c r="D455" s="21">
        <v>380</v>
      </c>
      <c r="E455" t="s">
        <v>3508</v>
      </c>
      <c r="F455" s="21">
        <v>176.79999999999998</v>
      </c>
      <c r="G455">
        <v>5</v>
      </c>
      <c r="H455" s="21">
        <v>883.99999999999989</v>
      </c>
      <c r="I455" t="s">
        <v>7</v>
      </c>
      <c r="J455" s="21"/>
      <c r="L455" s="21"/>
      <c r="M455" t="s">
        <v>7</v>
      </c>
      <c r="N455" s="21"/>
      <c r="P455" s="21"/>
      <c r="Q455" t="s">
        <v>7</v>
      </c>
      <c r="R455" s="21"/>
      <c r="T455" s="21"/>
      <c r="U455" t="s">
        <v>7</v>
      </c>
      <c r="V455" s="21"/>
      <c r="X455" s="21"/>
      <c r="Y455" t="s">
        <v>7</v>
      </c>
      <c r="AG455" s="19">
        <f t="shared" si="14"/>
        <v>883.99999999999989</v>
      </c>
      <c r="AH455" s="19">
        <f t="shared" si="15"/>
        <v>1264</v>
      </c>
    </row>
    <row r="456" spans="1:34" x14ac:dyDescent="0.35">
      <c r="A456" t="s">
        <v>4113</v>
      </c>
      <c r="B456" s="15">
        <v>41499</v>
      </c>
      <c r="C456" t="s">
        <v>200</v>
      </c>
      <c r="D456" s="21">
        <v>380</v>
      </c>
      <c r="E456" t="s">
        <v>3604</v>
      </c>
      <c r="F456" s="21">
        <v>150.57999999999998</v>
      </c>
      <c r="G456">
        <v>1</v>
      </c>
      <c r="H456" s="21">
        <v>150.57999999999998</v>
      </c>
      <c r="I456" t="s">
        <v>3451</v>
      </c>
      <c r="J456" s="21">
        <v>130.32</v>
      </c>
      <c r="K456">
        <v>3</v>
      </c>
      <c r="L456" s="21">
        <v>390.96</v>
      </c>
      <c r="M456" t="s">
        <v>7</v>
      </c>
      <c r="N456" s="21"/>
      <c r="P456" s="21"/>
      <c r="Q456" t="s">
        <v>7</v>
      </c>
      <c r="R456" s="21"/>
      <c r="T456" s="21"/>
      <c r="U456" t="s">
        <v>7</v>
      </c>
      <c r="V456" s="21"/>
      <c r="X456" s="21"/>
      <c r="Y456" t="s">
        <v>7</v>
      </c>
      <c r="AG456" s="19">
        <f t="shared" si="14"/>
        <v>541.54</v>
      </c>
      <c r="AH456" s="19">
        <f t="shared" si="15"/>
        <v>921.54</v>
      </c>
    </row>
    <row r="457" spans="1:34" x14ac:dyDescent="0.35">
      <c r="A457" t="s">
        <v>4114</v>
      </c>
      <c r="B457" s="15">
        <v>41499</v>
      </c>
      <c r="C457" t="s">
        <v>377</v>
      </c>
      <c r="D457" s="21">
        <v>380</v>
      </c>
      <c r="E457" t="s">
        <v>3416</v>
      </c>
      <c r="F457" s="21">
        <v>161.50119999999998</v>
      </c>
      <c r="G457">
        <v>4</v>
      </c>
      <c r="H457" s="21">
        <v>646.00479999999993</v>
      </c>
      <c r="I457" t="s">
        <v>3587</v>
      </c>
      <c r="J457" s="21">
        <v>327.79999999999995</v>
      </c>
      <c r="K457">
        <v>2</v>
      </c>
      <c r="L457" s="21">
        <v>655.59999999999991</v>
      </c>
      <c r="M457" t="s">
        <v>7</v>
      </c>
      <c r="N457" s="21"/>
      <c r="P457" s="21"/>
      <c r="Q457" t="s">
        <v>7</v>
      </c>
      <c r="R457" s="21"/>
      <c r="T457" s="21"/>
      <c r="U457" t="s">
        <v>7</v>
      </c>
      <c r="V457" s="21"/>
      <c r="X457" s="21"/>
      <c r="Y457" t="s">
        <v>7</v>
      </c>
      <c r="AG457" s="19">
        <f t="shared" si="14"/>
        <v>1301.6047999999998</v>
      </c>
      <c r="AH457" s="19">
        <f t="shared" si="15"/>
        <v>1681.6047999999998</v>
      </c>
    </row>
    <row r="458" spans="1:34" x14ac:dyDescent="0.35">
      <c r="A458" t="s">
        <v>4115</v>
      </c>
      <c r="B458" s="15">
        <v>41501</v>
      </c>
      <c r="C458" t="s">
        <v>333</v>
      </c>
      <c r="D458" s="21" t="s">
        <v>7</v>
      </c>
      <c r="E458" t="s">
        <v>3558</v>
      </c>
      <c r="F458" s="21">
        <v>216.77999999999997</v>
      </c>
      <c r="G458">
        <v>1</v>
      </c>
      <c r="H458" s="21">
        <v>216.77999999999997</v>
      </c>
      <c r="I458" t="s">
        <v>7</v>
      </c>
      <c r="J458" s="21"/>
      <c r="L458" s="21"/>
      <c r="M458" t="s">
        <v>7</v>
      </c>
      <c r="N458" s="21"/>
      <c r="P458" s="21"/>
      <c r="Q458" t="s">
        <v>7</v>
      </c>
      <c r="R458" s="21"/>
      <c r="T458" s="21"/>
      <c r="U458" t="s">
        <v>7</v>
      </c>
      <c r="V458" s="21"/>
      <c r="X458" s="21"/>
      <c r="Y458" t="s">
        <v>7</v>
      </c>
      <c r="AG458" s="19">
        <f t="shared" si="14"/>
        <v>216.77999999999997</v>
      </c>
      <c r="AH458" s="19">
        <f t="shared" si="15"/>
        <v>216.77999999999997</v>
      </c>
    </row>
    <row r="459" spans="1:34" x14ac:dyDescent="0.35">
      <c r="A459" t="s">
        <v>4116</v>
      </c>
      <c r="B459" s="15">
        <v>41501</v>
      </c>
      <c r="C459" t="s">
        <v>371</v>
      </c>
      <c r="D459" s="21" t="s">
        <v>7</v>
      </c>
      <c r="E459" t="s">
        <v>3560</v>
      </c>
      <c r="F459" s="21">
        <v>300.44</v>
      </c>
      <c r="G459">
        <v>3</v>
      </c>
      <c r="H459" s="21">
        <v>901.31999999999994</v>
      </c>
      <c r="I459" t="s">
        <v>3424</v>
      </c>
      <c r="J459" s="21">
        <v>222.39999999999998</v>
      </c>
      <c r="K459">
        <v>1</v>
      </c>
      <c r="L459" s="21">
        <v>222.39999999999998</v>
      </c>
      <c r="M459" t="s">
        <v>7</v>
      </c>
      <c r="N459" s="21"/>
      <c r="P459" s="21"/>
      <c r="Q459" t="s">
        <v>7</v>
      </c>
      <c r="R459" s="21"/>
      <c r="T459" s="21"/>
      <c r="U459" t="s">
        <v>7</v>
      </c>
      <c r="V459" s="21"/>
      <c r="X459" s="21"/>
      <c r="Y459" t="s">
        <v>7</v>
      </c>
      <c r="AG459" s="19">
        <f t="shared" si="14"/>
        <v>1123.7199999999998</v>
      </c>
      <c r="AH459" s="19">
        <f t="shared" si="15"/>
        <v>1123.7199999999998</v>
      </c>
    </row>
    <row r="460" spans="1:34" x14ac:dyDescent="0.35">
      <c r="A460" t="s">
        <v>4117</v>
      </c>
      <c r="B460" s="15">
        <v>41503</v>
      </c>
      <c r="C460" t="s">
        <v>446</v>
      </c>
      <c r="D460" s="21" t="s">
        <v>7</v>
      </c>
      <c r="E460" t="s">
        <v>3557</v>
      </c>
      <c r="F460" s="21">
        <v>222.29999999999998</v>
      </c>
      <c r="G460">
        <v>5</v>
      </c>
      <c r="H460" s="21">
        <v>1111.5</v>
      </c>
      <c r="I460" t="s">
        <v>3533</v>
      </c>
      <c r="J460" s="21">
        <v>233.61999999999998</v>
      </c>
      <c r="K460">
        <v>1</v>
      </c>
      <c r="L460" s="21">
        <v>233.61999999999998</v>
      </c>
      <c r="M460" t="s">
        <v>7</v>
      </c>
      <c r="N460" s="21"/>
      <c r="P460" s="21"/>
      <c r="Q460" t="s">
        <v>7</v>
      </c>
      <c r="R460" s="21"/>
      <c r="T460" s="21"/>
      <c r="U460" t="s">
        <v>7</v>
      </c>
      <c r="V460" s="21"/>
      <c r="X460" s="21"/>
      <c r="Y460" t="s">
        <v>7</v>
      </c>
      <c r="AG460" s="19">
        <f t="shared" si="14"/>
        <v>1345.12</v>
      </c>
      <c r="AH460" s="19">
        <f t="shared" si="15"/>
        <v>1345.12</v>
      </c>
    </row>
    <row r="461" spans="1:34" x14ac:dyDescent="0.35">
      <c r="A461" t="s">
        <v>4118</v>
      </c>
      <c r="B461" s="15">
        <v>41504</v>
      </c>
      <c r="C461" t="s">
        <v>367</v>
      </c>
      <c r="D461" s="21" t="s">
        <v>7</v>
      </c>
      <c r="E461" t="s">
        <v>3380</v>
      </c>
      <c r="F461" s="21">
        <v>200.82</v>
      </c>
      <c r="G461">
        <v>1</v>
      </c>
      <c r="H461" s="21">
        <v>200.82</v>
      </c>
      <c r="I461" t="s">
        <v>7</v>
      </c>
      <c r="J461" s="21"/>
      <c r="L461" s="21"/>
      <c r="M461" t="s">
        <v>7</v>
      </c>
      <c r="N461" s="21"/>
      <c r="P461" s="21"/>
      <c r="Q461" t="s">
        <v>7</v>
      </c>
      <c r="R461" s="21"/>
      <c r="T461" s="21"/>
      <c r="U461" t="s">
        <v>7</v>
      </c>
      <c r="V461" s="21"/>
      <c r="X461" s="21"/>
      <c r="Y461" t="s">
        <v>7</v>
      </c>
      <c r="AG461" s="19">
        <f t="shared" si="14"/>
        <v>200.82</v>
      </c>
      <c r="AH461" s="19">
        <f t="shared" si="15"/>
        <v>200.82</v>
      </c>
    </row>
    <row r="462" spans="1:34" x14ac:dyDescent="0.35">
      <c r="A462" t="s">
        <v>4119</v>
      </c>
      <c r="B462" s="15">
        <v>41504</v>
      </c>
      <c r="C462" t="s">
        <v>383</v>
      </c>
      <c r="D462" s="21">
        <v>380</v>
      </c>
      <c r="E462" t="s">
        <v>3551</v>
      </c>
      <c r="F462" s="21">
        <v>133.47999999999999</v>
      </c>
      <c r="G462">
        <v>1</v>
      </c>
      <c r="H462" s="21">
        <v>133.47999999999999</v>
      </c>
      <c r="I462" t="s">
        <v>7</v>
      </c>
      <c r="J462" s="21"/>
      <c r="L462" s="21"/>
      <c r="M462" t="s">
        <v>7</v>
      </c>
      <c r="N462" s="21"/>
      <c r="P462" s="21"/>
      <c r="Q462" t="s">
        <v>7</v>
      </c>
      <c r="R462" s="21"/>
      <c r="T462" s="21"/>
      <c r="U462" t="s">
        <v>7</v>
      </c>
      <c r="V462" s="21"/>
      <c r="X462" s="21"/>
      <c r="Y462" t="s">
        <v>7</v>
      </c>
      <c r="AG462" s="19">
        <f t="shared" si="14"/>
        <v>133.47999999999999</v>
      </c>
      <c r="AH462" s="19">
        <f t="shared" si="15"/>
        <v>513.48</v>
      </c>
    </row>
    <row r="463" spans="1:34" x14ac:dyDescent="0.35">
      <c r="A463" t="s">
        <v>4120</v>
      </c>
      <c r="B463" s="15">
        <v>41505</v>
      </c>
      <c r="C463" t="s">
        <v>334</v>
      </c>
      <c r="D463" s="21">
        <v>380</v>
      </c>
      <c r="E463" t="s">
        <v>3416</v>
      </c>
      <c r="F463" s="21">
        <v>161.50119999999998</v>
      </c>
      <c r="G463">
        <v>3</v>
      </c>
      <c r="H463" s="21">
        <v>484.50359999999995</v>
      </c>
      <c r="I463" t="s">
        <v>7</v>
      </c>
      <c r="J463" s="21"/>
      <c r="L463" s="21"/>
      <c r="M463" t="s">
        <v>7</v>
      </c>
      <c r="N463" s="21"/>
      <c r="P463" s="21"/>
      <c r="Q463" t="s">
        <v>7</v>
      </c>
      <c r="R463" s="21"/>
      <c r="T463" s="21"/>
      <c r="U463" t="s">
        <v>7</v>
      </c>
      <c r="V463" s="21"/>
      <c r="X463" s="21"/>
      <c r="Y463" t="s">
        <v>7</v>
      </c>
      <c r="AG463" s="19">
        <f t="shared" si="14"/>
        <v>484.50359999999995</v>
      </c>
      <c r="AH463" s="19">
        <f t="shared" si="15"/>
        <v>864.50360000000001</v>
      </c>
    </row>
    <row r="464" spans="1:34" x14ac:dyDescent="0.35">
      <c r="A464" t="s">
        <v>4121</v>
      </c>
      <c r="B464" s="15">
        <v>41506</v>
      </c>
      <c r="C464" t="s">
        <v>55</v>
      </c>
      <c r="D464" s="21">
        <v>380</v>
      </c>
      <c r="E464" t="s">
        <v>3434</v>
      </c>
      <c r="F464" s="21">
        <v>214.42</v>
      </c>
      <c r="G464">
        <v>5</v>
      </c>
      <c r="H464" s="21">
        <v>1072.0999999999999</v>
      </c>
      <c r="I464" t="s">
        <v>3490</v>
      </c>
      <c r="J464" s="21">
        <v>196.96439999999996</v>
      </c>
      <c r="K464">
        <v>4</v>
      </c>
      <c r="L464" s="21">
        <v>787.85759999999982</v>
      </c>
      <c r="M464" t="s">
        <v>7</v>
      </c>
      <c r="N464" s="21"/>
      <c r="P464" s="21"/>
      <c r="Q464" t="s">
        <v>7</v>
      </c>
      <c r="R464" s="21"/>
      <c r="T464" s="21"/>
      <c r="U464" t="s">
        <v>7</v>
      </c>
      <c r="V464" s="21"/>
      <c r="X464" s="21"/>
      <c r="Y464" t="s">
        <v>7</v>
      </c>
      <c r="AG464" s="19">
        <f t="shared" si="14"/>
        <v>1859.9575999999997</v>
      </c>
      <c r="AH464" s="19">
        <f t="shared" si="15"/>
        <v>2239.9575999999997</v>
      </c>
    </row>
    <row r="465" spans="1:34" x14ac:dyDescent="0.35">
      <c r="A465" t="s">
        <v>4122</v>
      </c>
      <c r="B465" s="15">
        <v>41507</v>
      </c>
      <c r="C465" t="s">
        <v>105</v>
      </c>
      <c r="D465" s="21" t="s">
        <v>7</v>
      </c>
      <c r="E465" t="s">
        <v>3402</v>
      </c>
      <c r="F465" s="21">
        <v>212.66</v>
      </c>
      <c r="G465">
        <v>5</v>
      </c>
      <c r="H465" s="21">
        <v>1063.3</v>
      </c>
      <c r="I465" t="s">
        <v>7</v>
      </c>
      <c r="J465" s="21"/>
      <c r="L465" s="21"/>
      <c r="M465" t="s">
        <v>7</v>
      </c>
      <c r="N465" s="21"/>
      <c r="P465" s="21"/>
      <c r="Q465" t="s">
        <v>7</v>
      </c>
      <c r="R465" s="21"/>
      <c r="T465" s="21"/>
      <c r="U465" t="s">
        <v>7</v>
      </c>
      <c r="V465" s="21"/>
      <c r="X465" s="21"/>
      <c r="Y465" t="s">
        <v>7</v>
      </c>
      <c r="AG465" s="19">
        <f t="shared" si="14"/>
        <v>1063.3</v>
      </c>
      <c r="AH465" s="19">
        <f t="shared" si="15"/>
        <v>1063.3</v>
      </c>
    </row>
    <row r="466" spans="1:34" x14ac:dyDescent="0.35">
      <c r="A466" t="s">
        <v>4123</v>
      </c>
      <c r="B466" s="15">
        <v>41507</v>
      </c>
      <c r="C466" t="s">
        <v>110</v>
      </c>
      <c r="D466" s="21" t="s">
        <v>7</v>
      </c>
      <c r="E466" t="s">
        <v>3549</v>
      </c>
      <c r="F466" s="21">
        <v>185.29999999999998</v>
      </c>
      <c r="G466">
        <v>4</v>
      </c>
      <c r="H466" s="21">
        <v>741.19999999999993</v>
      </c>
      <c r="I466" t="s">
        <v>3366</v>
      </c>
      <c r="J466" s="21">
        <v>192.76</v>
      </c>
      <c r="K466">
        <v>3</v>
      </c>
      <c r="L466" s="21">
        <v>578.28</v>
      </c>
      <c r="M466" t="s">
        <v>7</v>
      </c>
      <c r="N466" s="21"/>
      <c r="P466" s="21"/>
      <c r="Q466" t="s">
        <v>7</v>
      </c>
      <c r="R466" s="21"/>
      <c r="T466" s="21"/>
      <c r="U466" t="s">
        <v>7</v>
      </c>
      <c r="V466" s="21"/>
      <c r="X466" s="21"/>
      <c r="Y466" t="s">
        <v>7</v>
      </c>
      <c r="AG466" s="19">
        <f t="shared" si="14"/>
        <v>1319.48</v>
      </c>
      <c r="AH466" s="19">
        <f t="shared" si="15"/>
        <v>1319.48</v>
      </c>
    </row>
    <row r="467" spans="1:34" x14ac:dyDescent="0.35">
      <c r="A467" t="s">
        <v>4124</v>
      </c>
      <c r="B467" s="15">
        <v>41508</v>
      </c>
      <c r="C467" t="s">
        <v>76</v>
      </c>
      <c r="D467" s="21">
        <v>380</v>
      </c>
      <c r="E467" t="s">
        <v>3419</v>
      </c>
      <c r="F467" s="21">
        <v>115.8784</v>
      </c>
      <c r="G467">
        <v>4</v>
      </c>
      <c r="H467" s="21">
        <v>463.5136</v>
      </c>
      <c r="I467" t="s">
        <v>3490</v>
      </c>
      <c r="J467" s="21">
        <v>196.96439999999996</v>
      </c>
      <c r="K467">
        <v>2</v>
      </c>
      <c r="L467" s="21">
        <v>393.92879999999991</v>
      </c>
      <c r="M467" t="s">
        <v>7</v>
      </c>
      <c r="N467" s="21"/>
      <c r="P467" s="21"/>
      <c r="Q467" t="s">
        <v>7</v>
      </c>
      <c r="R467" s="21"/>
      <c r="T467" s="21"/>
      <c r="U467" t="s">
        <v>7</v>
      </c>
      <c r="V467" s="21"/>
      <c r="X467" s="21"/>
      <c r="Y467" t="s">
        <v>7</v>
      </c>
      <c r="AG467" s="19">
        <f t="shared" si="14"/>
        <v>857.44239999999991</v>
      </c>
      <c r="AH467" s="19">
        <f t="shared" si="15"/>
        <v>1237.4423999999999</v>
      </c>
    </row>
    <row r="468" spans="1:34" x14ac:dyDescent="0.35">
      <c r="A468" t="s">
        <v>4125</v>
      </c>
      <c r="B468" s="15">
        <v>41511</v>
      </c>
      <c r="C468" t="s">
        <v>256</v>
      </c>
      <c r="D468" s="21">
        <v>380</v>
      </c>
      <c r="E468" t="s">
        <v>3517</v>
      </c>
      <c r="F468" s="21">
        <v>203.01999999999998</v>
      </c>
      <c r="G468">
        <v>3</v>
      </c>
      <c r="H468" s="21">
        <v>609.05999999999995</v>
      </c>
      <c r="I468" t="s">
        <v>7</v>
      </c>
      <c r="J468" s="21"/>
      <c r="L468" s="21"/>
      <c r="M468" t="s">
        <v>7</v>
      </c>
      <c r="N468" s="21"/>
      <c r="P468" s="21"/>
      <c r="Q468" t="s">
        <v>7</v>
      </c>
      <c r="R468" s="21"/>
      <c r="T468" s="21"/>
      <c r="U468" t="s">
        <v>7</v>
      </c>
      <c r="V468" s="21"/>
      <c r="X468" s="21"/>
      <c r="Y468" t="s">
        <v>7</v>
      </c>
      <c r="AG468" s="19">
        <f t="shared" si="14"/>
        <v>609.05999999999995</v>
      </c>
      <c r="AH468" s="19">
        <f t="shared" si="15"/>
        <v>989.06</v>
      </c>
    </row>
    <row r="469" spans="1:34" x14ac:dyDescent="0.35">
      <c r="A469" t="s">
        <v>4126</v>
      </c>
      <c r="B469" s="15">
        <v>41512</v>
      </c>
      <c r="C469" t="s">
        <v>269</v>
      </c>
      <c r="D469" s="21" t="s">
        <v>7</v>
      </c>
      <c r="E469" t="s">
        <v>3521</v>
      </c>
      <c r="F469" s="21">
        <v>234.05999999999997</v>
      </c>
      <c r="G469">
        <v>4</v>
      </c>
      <c r="H469" s="21">
        <v>936.2399999999999</v>
      </c>
      <c r="I469" t="s">
        <v>3521</v>
      </c>
      <c r="J469" s="21">
        <v>234.05999999999997</v>
      </c>
      <c r="K469">
        <v>5</v>
      </c>
      <c r="L469" s="21">
        <v>1170.3</v>
      </c>
      <c r="M469" t="s">
        <v>7</v>
      </c>
      <c r="N469" s="21"/>
      <c r="P469" s="21"/>
      <c r="Q469" t="s">
        <v>7</v>
      </c>
      <c r="R469" s="21"/>
      <c r="T469" s="21"/>
      <c r="U469" t="s">
        <v>7</v>
      </c>
      <c r="V469" s="21"/>
      <c r="X469" s="21"/>
      <c r="Y469" t="s">
        <v>7</v>
      </c>
      <c r="AG469" s="19">
        <f t="shared" si="14"/>
        <v>2106.54</v>
      </c>
      <c r="AH469" s="19">
        <f t="shared" si="15"/>
        <v>2106.54</v>
      </c>
    </row>
    <row r="470" spans="1:34" x14ac:dyDescent="0.35">
      <c r="A470" t="s">
        <v>4127</v>
      </c>
      <c r="B470" s="15">
        <v>41513</v>
      </c>
      <c r="C470" t="s">
        <v>256</v>
      </c>
      <c r="D470" s="21">
        <v>380</v>
      </c>
      <c r="E470" t="s">
        <v>3401</v>
      </c>
      <c r="F470" s="21">
        <v>200.83559999999997</v>
      </c>
      <c r="G470">
        <v>2</v>
      </c>
      <c r="H470" s="21">
        <v>401.67119999999994</v>
      </c>
      <c r="I470" t="s">
        <v>7</v>
      </c>
      <c r="J470" s="21"/>
      <c r="L470" s="21"/>
      <c r="M470" t="s">
        <v>7</v>
      </c>
      <c r="N470" s="21"/>
      <c r="P470" s="21"/>
      <c r="Q470" t="s">
        <v>7</v>
      </c>
      <c r="R470" s="21"/>
      <c r="T470" s="21"/>
      <c r="U470" t="s">
        <v>7</v>
      </c>
      <c r="V470" s="21"/>
      <c r="X470" s="21"/>
      <c r="Y470" t="s">
        <v>7</v>
      </c>
      <c r="AG470" s="19">
        <f t="shared" si="14"/>
        <v>401.67119999999994</v>
      </c>
      <c r="AH470" s="19">
        <f t="shared" si="15"/>
        <v>781.6712</v>
      </c>
    </row>
    <row r="471" spans="1:34" x14ac:dyDescent="0.35">
      <c r="A471" t="s">
        <v>4128</v>
      </c>
      <c r="B471" s="15">
        <v>41514</v>
      </c>
      <c r="C471" t="s">
        <v>133</v>
      </c>
      <c r="D471" s="21" t="s">
        <v>7</v>
      </c>
      <c r="E471" t="s">
        <v>3403</v>
      </c>
      <c r="F471" s="21">
        <v>234.93999999999997</v>
      </c>
      <c r="G471">
        <v>4</v>
      </c>
      <c r="H471" s="21">
        <v>939.75999999999988</v>
      </c>
      <c r="I471" t="s">
        <v>7</v>
      </c>
      <c r="J471" s="21"/>
      <c r="L471" s="21"/>
      <c r="M471" t="s">
        <v>7</v>
      </c>
      <c r="N471" s="21"/>
      <c r="P471" s="21"/>
      <c r="Q471" t="s">
        <v>7</v>
      </c>
      <c r="R471" s="21"/>
      <c r="T471" s="21"/>
      <c r="U471" t="s">
        <v>7</v>
      </c>
      <c r="V471" s="21"/>
      <c r="X471" s="21"/>
      <c r="Y471" t="s">
        <v>7</v>
      </c>
      <c r="AG471" s="19">
        <f t="shared" si="14"/>
        <v>939.75999999999988</v>
      </c>
      <c r="AH471" s="19">
        <f t="shared" si="15"/>
        <v>939.75999999999988</v>
      </c>
    </row>
    <row r="472" spans="1:34" x14ac:dyDescent="0.35">
      <c r="A472" t="s">
        <v>4129</v>
      </c>
      <c r="B472" s="15">
        <v>41518</v>
      </c>
      <c r="C472" t="s">
        <v>238</v>
      </c>
      <c r="D472" s="21">
        <v>380</v>
      </c>
      <c r="E472" t="s">
        <v>3506</v>
      </c>
      <c r="F472" s="21">
        <v>110.32</v>
      </c>
      <c r="G472">
        <v>4</v>
      </c>
      <c r="H472" s="21">
        <v>441.28</v>
      </c>
      <c r="I472" t="s">
        <v>7</v>
      </c>
      <c r="J472" s="21"/>
      <c r="L472" s="21"/>
      <c r="M472" t="s">
        <v>7</v>
      </c>
      <c r="N472" s="21"/>
      <c r="P472" s="21"/>
      <c r="Q472" t="s">
        <v>7</v>
      </c>
      <c r="R472" s="21"/>
      <c r="T472" s="21"/>
      <c r="U472" t="s">
        <v>7</v>
      </c>
      <c r="V472" s="21"/>
      <c r="X472" s="21"/>
      <c r="Y472" t="s">
        <v>7</v>
      </c>
      <c r="AG472" s="19">
        <f t="shared" si="14"/>
        <v>441.28</v>
      </c>
      <c r="AH472" s="19">
        <f t="shared" si="15"/>
        <v>821.28</v>
      </c>
    </row>
    <row r="473" spans="1:34" x14ac:dyDescent="0.35">
      <c r="A473" t="s">
        <v>4130</v>
      </c>
      <c r="B473" s="15">
        <v>41518</v>
      </c>
      <c r="C473" t="s">
        <v>390</v>
      </c>
      <c r="D473" s="21">
        <v>380</v>
      </c>
      <c r="E473" t="s">
        <v>3487</v>
      </c>
      <c r="F473" s="21">
        <v>262.29999999999995</v>
      </c>
      <c r="G473">
        <v>5</v>
      </c>
      <c r="H473" s="21">
        <v>1311.4999999999998</v>
      </c>
      <c r="I473" t="s">
        <v>3608</v>
      </c>
      <c r="J473" s="21">
        <v>268</v>
      </c>
      <c r="K473">
        <v>3</v>
      </c>
      <c r="L473" s="21">
        <v>804</v>
      </c>
      <c r="M473" t="s">
        <v>7</v>
      </c>
      <c r="N473" s="21"/>
      <c r="P473" s="21"/>
      <c r="Q473" t="s">
        <v>7</v>
      </c>
      <c r="R473" s="21"/>
      <c r="T473" s="21"/>
      <c r="U473" t="s">
        <v>7</v>
      </c>
      <c r="V473" s="21"/>
      <c r="X473" s="21"/>
      <c r="Y473" t="s">
        <v>7</v>
      </c>
      <c r="AG473" s="19">
        <f t="shared" si="14"/>
        <v>2115.5</v>
      </c>
      <c r="AH473" s="19">
        <f t="shared" si="15"/>
        <v>2495.5</v>
      </c>
    </row>
    <row r="474" spans="1:34" x14ac:dyDescent="0.35">
      <c r="A474" t="s">
        <v>4131</v>
      </c>
      <c r="B474" s="15">
        <v>41519</v>
      </c>
      <c r="C474" t="s">
        <v>337</v>
      </c>
      <c r="D474" s="21" t="s">
        <v>7</v>
      </c>
      <c r="E474" t="s">
        <v>3580</v>
      </c>
      <c r="F474" s="21">
        <v>289.65999999999997</v>
      </c>
      <c r="G474">
        <v>3</v>
      </c>
      <c r="H474" s="21">
        <v>868.9799999999999</v>
      </c>
      <c r="I474" t="s">
        <v>7</v>
      </c>
      <c r="J474" s="21"/>
      <c r="L474" s="21"/>
      <c r="M474" t="s">
        <v>7</v>
      </c>
      <c r="N474" s="21"/>
      <c r="P474" s="21"/>
      <c r="Q474" t="s">
        <v>7</v>
      </c>
      <c r="R474" s="21"/>
      <c r="T474" s="21"/>
      <c r="U474" t="s">
        <v>7</v>
      </c>
      <c r="V474" s="21"/>
      <c r="X474" s="21"/>
      <c r="Y474" t="s">
        <v>7</v>
      </c>
      <c r="AG474" s="19">
        <f t="shared" si="14"/>
        <v>868.9799999999999</v>
      </c>
      <c r="AH474" s="19">
        <f t="shared" si="15"/>
        <v>868.9799999999999</v>
      </c>
    </row>
    <row r="475" spans="1:34" x14ac:dyDescent="0.35">
      <c r="A475" t="s">
        <v>4132</v>
      </c>
      <c r="B475" s="15">
        <v>41519</v>
      </c>
      <c r="C475" t="s">
        <v>170</v>
      </c>
      <c r="D475" s="21">
        <v>380</v>
      </c>
      <c r="E475" t="s">
        <v>3444</v>
      </c>
      <c r="F475" s="21">
        <v>233.79999999999998</v>
      </c>
      <c r="G475">
        <v>4</v>
      </c>
      <c r="H475" s="21">
        <v>935.19999999999993</v>
      </c>
      <c r="I475" t="s">
        <v>3442</v>
      </c>
      <c r="J475" s="21">
        <v>224.67999999999998</v>
      </c>
      <c r="K475">
        <v>1</v>
      </c>
      <c r="L475" s="21">
        <v>224.67999999999998</v>
      </c>
      <c r="M475" t="s">
        <v>7</v>
      </c>
      <c r="N475" s="21"/>
      <c r="P475" s="21"/>
      <c r="Q475" t="s">
        <v>7</v>
      </c>
      <c r="R475" s="21"/>
      <c r="T475" s="21"/>
      <c r="U475" t="s">
        <v>7</v>
      </c>
      <c r="V475" s="21"/>
      <c r="X475" s="21"/>
      <c r="Y475" t="s">
        <v>7</v>
      </c>
      <c r="AG475" s="19">
        <f t="shared" si="14"/>
        <v>1159.8799999999999</v>
      </c>
      <c r="AH475" s="19">
        <f t="shared" si="15"/>
        <v>1539.8799999999999</v>
      </c>
    </row>
    <row r="476" spans="1:34" x14ac:dyDescent="0.35">
      <c r="A476" t="s">
        <v>4133</v>
      </c>
      <c r="B476" s="15">
        <v>41520</v>
      </c>
      <c r="C476" t="s">
        <v>151</v>
      </c>
      <c r="D476" s="21">
        <v>380</v>
      </c>
      <c r="E476" t="s">
        <v>3431</v>
      </c>
      <c r="F476" s="21">
        <v>92.44</v>
      </c>
      <c r="G476">
        <v>4</v>
      </c>
      <c r="H476" s="21">
        <v>369.76</v>
      </c>
      <c r="I476" t="s">
        <v>3375</v>
      </c>
      <c r="J476" s="21">
        <v>160.149</v>
      </c>
      <c r="K476">
        <v>3</v>
      </c>
      <c r="L476" s="21">
        <v>480.447</v>
      </c>
      <c r="M476" t="s">
        <v>7</v>
      </c>
      <c r="N476" s="21"/>
      <c r="P476" s="21"/>
      <c r="Q476" t="s">
        <v>7</v>
      </c>
      <c r="R476" s="21"/>
      <c r="T476" s="21"/>
      <c r="U476" t="s">
        <v>7</v>
      </c>
      <c r="V476" s="21"/>
      <c r="X476" s="21"/>
      <c r="Y476" t="s">
        <v>7</v>
      </c>
      <c r="AG476" s="19">
        <f t="shared" si="14"/>
        <v>850.20699999999999</v>
      </c>
      <c r="AH476" s="19">
        <f t="shared" si="15"/>
        <v>1230.2069999999999</v>
      </c>
    </row>
    <row r="477" spans="1:34" x14ac:dyDescent="0.35">
      <c r="A477" t="s">
        <v>4134</v>
      </c>
      <c r="B477" s="15">
        <v>41520</v>
      </c>
      <c r="C477" t="s">
        <v>74</v>
      </c>
      <c r="D477" s="21">
        <v>380</v>
      </c>
      <c r="E477" t="s">
        <v>3552</v>
      </c>
      <c r="F477" s="21">
        <v>131.1</v>
      </c>
      <c r="G477">
        <v>4</v>
      </c>
      <c r="H477" s="21">
        <v>524.4</v>
      </c>
      <c r="I477" t="s">
        <v>3400</v>
      </c>
      <c r="J477" s="21">
        <v>208.54</v>
      </c>
      <c r="K477">
        <v>1</v>
      </c>
      <c r="L477" s="21">
        <v>208.54</v>
      </c>
      <c r="M477" t="s">
        <v>7</v>
      </c>
      <c r="N477" s="21"/>
      <c r="P477" s="21"/>
      <c r="Q477" t="s">
        <v>7</v>
      </c>
      <c r="R477" s="21"/>
      <c r="T477" s="21"/>
      <c r="U477" t="s">
        <v>7</v>
      </c>
      <c r="V477" s="21"/>
      <c r="X477" s="21"/>
      <c r="Y477" t="s">
        <v>7</v>
      </c>
      <c r="AG477" s="19">
        <f t="shared" si="14"/>
        <v>732.93999999999994</v>
      </c>
      <c r="AH477" s="19">
        <f t="shared" si="15"/>
        <v>1112.94</v>
      </c>
    </row>
    <row r="478" spans="1:34" x14ac:dyDescent="0.35">
      <c r="A478" t="s">
        <v>4135</v>
      </c>
      <c r="B478" s="15">
        <v>41520</v>
      </c>
      <c r="C478" t="s">
        <v>433</v>
      </c>
      <c r="D478" s="21">
        <v>380</v>
      </c>
      <c r="E478" t="s">
        <v>3580</v>
      </c>
      <c r="F478" s="21">
        <v>289.65999999999997</v>
      </c>
      <c r="G478">
        <v>4</v>
      </c>
      <c r="H478" s="21">
        <v>1158.6399999999999</v>
      </c>
      <c r="I478" t="s">
        <v>7</v>
      </c>
      <c r="J478" s="21"/>
      <c r="L478" s="21"/>
      <c r="M478" t="s">
        <v>7</v>
      </c>
      <c r="N478" s="21"/>
      <c r="P478" s="21"/>
      <c r="Q478" t="s">
        <v>7</v>
      </c>
      <c r="R478" s="21"/>
      <c r="T478" s="21"/>
      <c r="U478" t="s">
        <v>7</v>
      </c>
      <c r="V478" s="21"/>
      <c r="X478" s="21"/>
      <c r="Y478" t="s">
        <v>7</v>
      </c>
      <c r="AG478" s="19">
        <f t="shared" si="14"/>
        <v>1158.6399999999999</v>
      </c>
      <c r="AH478" s="19">
        <f t="shared" si="15"/>
        <v>1538.6399999999999</v>
      </c>
    </row>
    <row r="479" spans="1:34" x14ac:dyDescent="0.35">
      <c r="A479" t="s">
        <v>4136</v>
      </c>
      <c r="B479" s="15">
        <v>41520</v>
      </c>
      <c r="C479" t="s">
        <v>358</v>
      </c>
      <c r="D479" s="21">
        <v>380</v>
      </c>
      <c r="E479" t="s">
        <v>3511</v>
      </c>
      <c r="F479" s="21">
        <v>220.52119999999996</v>
      </c>
      <c r="G479">
        <v>5</v>
      </c>
      <c r="H479" s="21">
        <v>1102.6059999999998</v>
      </c>
      <c r="I479" t="s">
        <v>7</v>
      </c>
      <c r="J479" s="21"/>
      <c r="L479" s="21"/>
      <c r="M479" t="s">
        <v>7</v>
      </c>
      <c r="N479" s="21"/>
      <c r="P479" s="21"/>
      <c r="Q479" t="s">
        <v>7</v>
      </c>
      <c r="R479" s="21"/>
      <c r="T479" s="21"/>
      <c r="U479" t="s">
        <v>7</v>
      </c>
      <c r="V479" s="21"/>
      <c r="X479" s="21"/>
      <c r="Y479" t="s">
        <v>7</v>
      </c>
      <c r="AG479" s="19">
        <f t="shared" si="14"/>
        <v>1102.6059999999998</v>
      </c>
      <c r="AH479" s="19">
        <f t="shared" si="15"/>
        <v>1482.6059999999998</v>
      </c>
    </row>
    <row r="480" spans="1:34" x14ac:dyDescent="0.35">
      <c r="A480" t="s">
        <v>4137</v>
      </c>
      <c r="B480" s="15">
        <v>41521</v>
      </c>
      <c r="C480" t="s">
        <v>114</v>
      </c>
      <c r="D480" s="21" t="s">
        <v>7</v>
      </c>
      <c r="E480" t="s">
        <v>3438</v>
      </c>
      <c r="F480" s="21">
        <v>210.82</v>
      </c>
      <c r="G480">
        <v>2</v>
      </c>
      <c r="H480" s="21">
        <v>421.64</v>
      </c>
      <c r="I480" t="s">
        <v>7</v>
      </c>
      <c r="J480" s="21"/>
      <c r="L480" s="21"/>
      <c r="M480" t="s">
        <v>7</v>
      </c>
      <c r="N480" s="21"/>
      <c r="P480" s="21"/>
      <c r="Q480" t="s">
        <v>7</v>
      </c>
      <c r="R480" s="21"/>
      <c r="T480" s="21"/>
      <c r="U480" t="s">
        <v>7</v>
      </c>
      <c r="V480" s="21"/>
      <c r="X480" s="21"/>
      <c r="Y480" t="s">
        <v>7</v>
      </c>
      <c r="AG480" s="19">
        <f t="shared" si="14"/>
        <v>421.64</v>
      </c>
      <c r="AH480" s="19">
        <f t="shared" si="15"/>
        <v>421.64</v>
      </c>
    </row>
    <row r="481" spans="1:34" x14ac:dyDescent="0.35">
      <c r="A481" t="s">
        <v>4138</v>
      </c>
      <c r="B481" s="15">
        <v>41522</v>
      </c>
      <c r="C481" t="s">
        <v>357</v>
      </c>
      <c r="D481" s="21">
        <v>380</v>
      </c>
      <c r="E481" t="s">
        <v>3543</v>
      </c>
      <c r="F481" s="21">
        <v>258.52</v>
      </c>
      <c r="G481">
        <v>2</v>
      </c>
      <c r="H481" s="21">
        <v>517.04</v>
      </c>
      <c r="I481" t="s">
        <v>3594</v>
      </c>
      <c r="J481" s="21">
        <v>239.49999999999997</v>
      </c>
      <c r="K481">
        <v>4</v>
      </c>
      <c r="L481" s="21">
        <v>957.99999999999989</v>
      </c>
      <c r="M481" t="s">
        <v>7</v>
      </c>
      <c r="N481" s="21"/>
      <c r="P481" s="21"/>
      <c r="Q481" t="s">
        <v>7</v>
      </c>
      <c r="R481" s="21"/>
      <c r="T481" s="21"/>
      <c r="U481" t="s">
        <v>7</v>
      </c>
      <c r="V481" s="21"/>
      <c r="X481" s="21"/>
      <c r="Y481" t="s">
        <v>7</v>
      </c>
      <c r="AG481" s="19">
        <f t="shared" si="14"/>
        <v>1475.04</v>
      </c>
      <c r="AH481" s="19">
        <f t="shared" si="15"/>
        <v>1855.04</v>
      </c>
    </row>
    <row r="482" spans="1:34" x14ac:dyDescent="0.35">
      <c r="A482" t="s">
        <v>4139</v>
      </c>
      <c r="B482" s="15">
        <v>41523</v>
      </c>
      <c r="C482" t="s">
        <v>123</v>
      </c>
      <c r="D482" s="21" t="s">
        <v>7</v>
      </c>
      <c r="E482" t="s">
        <v>3424</v>
      </c>
      <c r="F482" s="21">
        <v>222.39999999999998</v>
      </c>
      <c r="G482">
        <v>3</v>
      </c>
      <c r="H482" s="21">
        <v>667.19999999999993</v>
      </c>
      <c r="I482" t="s">
        <v>7</v>
      </c>
      <c r="J482" s="21"/>
      <c r="L482" s="21"/>
      <c r="M482" t="s">
        <v>7</v>
      </c>
      <c r="N482" s="21"/>
      <c r="P482" s="21"/>
      <c r="Q482" t="s">
        <v>7</v>
      </c>
      <c r="R482" s="21"/>
      <c r="T482" s="21"/>
      <c r="U482" t="s">
        <v>7</v>
      </c>
      <c r="V482" s="21"/>
      <c r="X482" s="21"/>
      <c r="Y482" t="s">
        <v>7</v>
      </c>
      <c r="AG482" s="19">
        <f t="shared" si="14"/>
        <v>667.19999999999993</v>
      </c>
      <c r="AH482" s="19">
        <f t="shared" si="15"/>
        <v>667.19999999999993</v>
      </c>
    </row>
    <row r="483" spans="1:34" x14ac:dyDescent="0.35">
      <c r="A483" t="s">
        <v>4140</v>
      </c>
      <c r="B483" s="15">
        <v>41524</v>
      </c>
      <c r="C483" t="s">
        <v>348</v>
      </c>
      <c r="D483" s="21">
        <v>380</v>
      </c>
      <c r="E483" t="s">
        <v>3543</v>
      </c>
      <c r="F483" s="21">
        <v>258.52</v>
      </c>
      <c r="G483">
        <v>1</v>
      </c>
      <c r="H483" s="21">
        <v>258.52</v>
      </c>
      <c r="I483" t="s">
        <v>3532</v>
      </c>
      <c r="J483" s="21">
        <v>206.88</v>
      </c>
      <c r="K483">
        <v>1</v>
      </c>
      <c r="L483" s="21">
        <v>206.88</v>
      </c>
      <c r="M483" t="s">
        <v>7</v>
      </c>
      <c r="N483" s="21"/>
      <c r="P483" s="21"/>
      <c r="Q483" t="s">
        <v>7</v>
      </c>
      <c r="R483" s="21"/>
      <c r="T483" s="21"/>
      <c r="U483" t="s">
        <v>7</v>
      </c>
      <c r="V483" s="21"/>
      <c r="X483" s="21"/>
      <c r="Y483" t="s">
        <v>7</v>
      </c>
      <c r="AG483" s="19">
        <f t="shared" si="14"/>
        <v>465.4</v>
      </c>
      <c r="AH483" s="19">
        <f t="shared" si="15"/>
        <v>845.4</v>
      </c>
    </row>
    <row r="484" spans="1:34" x14ac:dyDescent="0.35">
      <c r="A484" t="s">
        <v>4141</v>
      </c>
      <c r="B484" s="15">
        <v>41524</v>
      </c>
      <c r="C484" t="s">
        <v>291</v>
      </c>
      <c r="D484" s="21" t="s">
        <v>7</v>
      </c>
      <c r="E484" t="s">
        <v>3557</v>
      </c>
      <c r="F484" s="21">
        <v>222.29999999999998</v>
      </c>
      <c r="G484">
        <v>2</v>
      </c>
      <c r="H484" s="21">
        <v>444.59999999999997</v>
      </c>
      <c r="I484" t="s">
        <v>3472</v>
      </c>
      <c r="J484" s="21">
        <v>232.48</v>
      </c>
      <c r="K484">
        <v>2</v>
      </c>
      <c r="L484" s="21">
        <v>464.96</v>
      </c>
      <c r="M484" t="s">
        <v>7</v>
      </c>
      <c r="N484" s="21"/>
      <c r="P484" s="21"/>
      <c r="Q484" t="s">
        <v>7</v>
      </c>
      <c r="R484" s="21"/>
      <c r="T484" s="21"/>
      <c r="U484" t="s">
        <v>7</v>
      </c>
      <c r="V484" s="21"/>
      <c r="X484" s="21"/>
      <c r="Y484" t="s">
        <v>7</v>
      </c>
      <c r="AG484" s="19">
        <f t="shared" si="14"/>
        <v>909.56</v>
      </c>
      <c r="AH484" s="19">
        <f t="shared" si="15"/>
        <v>909.56</v>
      </c>
    </row>
    <row r="485" spans="1:34" x14ac:dyDescent="0.35">
      <c r="A485" t="s">
        <v>4142</v>
      </c>
      <c r="B485" s="15">
        <v>41524</v>
      </c>
      <c r="C485" t="s">
        <v>139</v>
      </c>
      <c r="D485" s="21" t="s">
        <v>7</v>
      </c>
      <c r="E485" t="s">
        <v>3379</v>
      </c>
      <c r="F485" s="21">
        <v>307.97999999999996</v>
      </c>
      <c r="G485">
        <v>5</v>
      </c>
      <c r="H485" s="21">
        <v>1539.8999999999999</v>
      </c>
      <c r="I485" t="s">
        <v>7</v>
      </c>
      <c r="J485" s="21"/>
      <c r="L485" s="21"/>
      <c r="M485" t="s">
        <v>7</v>
      </c>
      <c r="N485" s="21"/>
      <c r="P485" s="21"/>
      <c r="Q485" t="s">
        <v>7</v>
      </c>
      <c r="R485" s="21"/>
      <c r="T485" s="21"/>
      <c r="U485" t="s">
        <v>7</v>
      </c>
      <c r="V485" s="21"/>
      <c r="X485" s="21"/>
      <c r="Y485" t="s">
        <v>7</v>
      </c>
      <c r="AG485" s="19">
        <f t="shared" si="14"/>
        <v>1539.8999999999999</v>
      </c>
      <c r="AH485" s="19">
        <f t="shared" si="15"/>
        <v>1539.8999999999999</v>
      </c>
    </row>
    <row r="486" spans="1:34" x14ac:dyDescent="0.35">
      <c r="A486" t="s">
        <v>4143</v>
      </c>
      <c r="B486" s="15">
        <v>41525</v>
      </c>
      <c r="C486" t="s">
        <v>264</v>
      </c>
      <c r="D486" s="21">
        <v>380</v>
      </c>
      <c r="E486" t="s">
        <v>3490</v>
      </c>
      <c r="F486" s="21">
        <v>196.96439999999996</v>
      </c>
      <c r="G486">
        <v>3</v>
      </c>
      <c r="H486" s="21">
        <v>590.89319999999987</v>
      </c>
      <c r="I486" t="s">
        <v>3598</v>
      </c>
      <c r="J486" s="21">
        <v>261.67999999999995</v>
      </c>
      <c r="K486">
        <v>4</v>
      </c>
      <c r="L486" s="21">
        <v>1046.7199999999998</v>
      </c>
      <c r="M486" t="s">
        <v>7</v>
      </c>
      <c r="N486" s="21"/>
      <c r="P486" s="21"/>
      <c r="Q486" t="s">
        <v>7</v>
      </c>
      <c r="R486" s="21"/>
      <c r="T486" s="21"/>
      <c r="U486" t="s">
        <v>7</v>
      </c>
      <c r="V486" s="21"/>
      <c r="X486" s="21"/>
      <c r="Y486" t="s">
        <v>7</v>
      </c>
      <c r="AG486" s="19">
        <f t="shared" si="14"/>
        <v>1637.6131999999998</v>
      </c>
      <c r="AH486" s="19">
        <f t="shared" si="15"/>
        <v>2017.6131999999998</v>
      </c>
    </row>
    <row r="487" spans="1:34" x14ac:dyDescent="0.35">
      <c r="A487" t="s">
        <v>4144</v>
      </c>
      <c r="B487" s="15">
        <v>41526</v>
      </c>
      <c r="C487" t="s">
        <v>176</v>
      </c>
      <c r="D487" s="21" t="s">
        <v>7</v>
      </c>
      <c r="E487" t="s">
        <v>3373</v>
      </c>
      <c r="F487" s="21">
        <v>286.32</v>
      </c>
      <c r="G487">
        <v>1</v>
      </c>
      <c r="H487" s="21">
        <v>286.32</v>
      </c>
      <c r="I487" t="s">
        <v>3572</v>
      </c>
      <c r="J487" s="21">
        <v>218.79999999999998</v>
      </c>
      <c r="K487">
        <v>5</v>
      </c>
      <c r="L487" s="21">
        <v>1094</v>
      </c>
      <c r="M487" t="s">
        <v>7</v>
      </c>
      <c r="N487" s="21"/>
      <c r="P487" s="21"/>
      <c r="Q487" t="s">
        <v>7</v>
      </c>
      <c r="R487" s="21"/>
      <c r="T487" s="21"/>
      <c r="U487" t="s">
        <v>7</v>
      </c>
      <c r="V487" s="21"/>
      <c r="X487" s="21"/>
      <c r="Y487" t="s">
        <v>7</v>
      </c>
      <c r="AG487" s="19">
        <f t="shared" si="14"/>
        <v>1380.32</v>
      </c>
      <c r="AH487" s="19">
        <f t="shared" si="15"/>
        <v>1380.32</v>
      </c>
    </row>
    <row r="488" spans="1:34" x14ac:dyDescent="0.35">
      <c r="A488" t="s">
        <v>4145</v>
      </c>
      <c r="B488" s="15">
        <v>41527</v>
      </c>
      <c r="C488" t="s">
        <v>286</v>
      </c>
      <c r="D488" s="21" t="s">
        <v>7</v>
      </c>
      <c r="E488" t="s">
        <v>3369</v>
      </c>
      <c r="F488" s="21">
        <v>215.55999999999997</v>
      </c>
      <c r="G488">
        <v>3</v>
      </c>
      <c r="H488" s="21">
        <v>646.67999999999995</v>
      </c>
      <c r="I488" t="s">
        <v>7</v>
      </c>
      <c r="J488" s="21"/>
      <c r="L488" s="21"/>
      <c r="M488" t="s">
        <v>7</v>
      </c>
      <c r="N488" s="21"/>
      <c r="P488" s="21"/>
      <c r="Q488" t="s">
        <v>7</v>
      </c>
      <c r="R488" s="21"/>
      <c r="T488" s="21"/>
      <c r="U488" t="s">
        <v>7</v>
      </c>
      <c r="V488" s="21"/>
      <c r="X488" s="21"/>
      <c r="Y488" t="s">
        <v>7</v>
      </c>
      <c r="AG488" s="19">
        <f t="shared" si="14"/>
        <v>646.67999999999995</v>
      </c>
      <c r="AH488" s="19">
        <f t="shared" si="15"/>
        <v>646.67999999999995</v>
      </c>
    </row>
    <row r="489" spans="1:34" x14ac:dyDescent="0.35">
      <c r="A489" t="s">
        <v>4146</v>
      </c>
      <c r="B489" s="15">
        <v>41527</v>
      </c>
      <c r="C489" t="s">
        <v>279</v>
      </c>
      <c r="D489" s="21" t="s">
        <v>7</v>
      </c>
      <c r="E489" t="s">
        <v>3372</v>
      </c>
      <c r="F489" s="21">
        <v>166.54</v>
      </c>
      <c r="G489">
        <v>4</v>
      </c>
      <c r="H489" s="21">
        <v>666.16</v>
      </c>
      <c r="I489" t="s">
        <v>3383</v>
      </c>
      <c r="J489" s="21">
        <v>118.66</v>
      </c>
      <c r="K489">
        <v>1</v>
      </c>
      <c r="L489" s="21">
        <v>118.66</v>
      </c>
      <c r="M489" t="s">
        <v>7</v>
      </c>
      <c r="N489" s="21"/>
      <c r="P489" s="21"/>
      <c r="Q489" t="s">
        <v>7</v>
      </c>
      <c r="R489" s="21"/>
      <c r="T489" s="21"/>
      <c r="U489" t="s">
        <v>7</v>
      </c>
      <c r="V489" s="21"/>
      <c r="X489" s="21"/>
      <c r="Y489" t="s">
        <v>7</v>
      </c>
      <c r="AG489" s="19">
        <f t="shared" si="14"/>
        <v>784.81999999999994</v>
      </c>
      <c r="AH489" s="19">
        <f t="shared" si="15"/>
        <v>784.81999999999994</v>
      </c>
    </row>
    <row r="490" spans="1:34" x14ac:dyDescent="0.35">
      <c r="A490" t="s">
        <v>4147</v>
      </c>
      <c r="B490" s="15">
        <v>41527</v>
      </c>
      <c r="C490" t="s">
        <v>239</v>
      </c>
      <c r="D490" s="21">
        <v>380</v>
      </c>
      <c r="E490" t="s">
        <v>3436</v>
      </c>
      <c r="F490" s="21">
        <v>230.2</v>
      </c>
      <c r="G490">
        <v>1</v>
      </c>
      <c r="H490" s="21">
        <v>230.2</v>
      </c>
      <c r="I490" t="s">
        <v>7</v>
      </c>
      <c r="J490" s="21"/>
      <c r="L490" s="21"/>
      <c r="M490" t="s">
        <v>7</v>
      </c>
      <c r="N490" s="21"/>
      <c r="P490" s="21"/>
      <c r="Q490" t="s">
        <v>7</v>
      </c>
      <c r="R490" s="21"/>
      <c r="T490" s="21"/>
      <c r="U490" t="s">
        <v>7</v>
      </c>
      <c r="V490" s="21"/>
      <c r="X490" s="21"/>
      <c r="Y490" t="s">
        <v>7</v>
      </c>
      <c r="AG490" s="19">
        <f t="shared" si="14"/>
        <v>230.2</v>
      </c>
      <c r="AH490" s="19">
        <f t="shared" si="15"/>
        <v>610.20000000000005</v>
      </c>
    </row>
    <row r="491" spans="1:34" x14ac:dyDescent="0.35">
      <c r="A491" t="s">
        <v>4148</v>
      </c>
      <c r="B491" s="15">
        <v>41528</v>
      </c>
      <c r="C491" t="s">
        <v>64</v>
      </c>
      <c r="D491" s="21">
        <v>380</v>
      </c>
      <c r="E491" t="s">
        <v>3406</v>
      </c>
      <c r="F491" s="21">
        <v>352.61999999999995</v>
      </c>
      <c r="G491">
        <v>5</v>
      </c>
      <c r="H491" s="21">
        <v>1763.0999999999997</v>
      </c>
      <c r="I491" t="s">
        <v>7</v>
      </c>
      <c r="J491" s="21"/>
      <c r="L491" s="21"/>
      <c r="M491" t="s">
        <v>7</v>
      </c>
      <c r="N491" s="21"/>
      <c r="P491" s="21"/>
      <c r="Q491" t="s">
        <v>7</v>
      </c>
      <c r="R491" s="21"/>
      <c r="T491" s="21"/>
      <c r="U491" t="s">
        <v>7</v>
      </c>
      <c r="V491" s="21"/>
      <c r="X491" s="21"/>
      <c r="Y491" t="s">
        <v>7</v>
      </c>
      <c r="AG491" s="19">
        <f t="shared" si="14"/>
        <v>1763.0999999999997</v>
      </c>
      <c r="AH491" s="19">
        <f t="shared" si="15"/>
        <v>2143.0999999999995</v>
      </c>
    </row>
    <row r="492" spans="1:34" x14ac:dyDescent="0.35">
      <c r="A492" t="s">
        <v>4149</v>
      </c>
      <c r="B492" s="15">
        <v>41528</v>
      </c>
      <c r="C492" t="s">
        <v>306</v>
      </c>
      <c r="D492" s="21" t="s">
        <v>7</v>
      </c>
      <c r="E492" t="s">
        <v>3423</v>
      </c>
      <c r="F492" s="21">
        <v>211.61999999999998</v>
      </c>
      <c r="G492">
        <v>2</v>
      </c>
      <c r="H492" s="21">
        <v>423.23999999999995</v>
      </c>
      <c r="I492" t="s">
        <v>7</v>
      </c>
      <c r="J492" s="21"/>
      <c r="L492" s="21"/>
      <c r="M492" t="s">
        <v>7</v>
      </c>
      <c r="N492" s="21"/>
      <c r="P492" s="21"/>
      <c r="Q492" t="s">
        <v>7</v>
      </c>
      <c r="R492" s="21"/>
      <c r="T492" s="21"/>
      <c r="U492" t="s">
        <v>7</v>
      </c>
      <c r="V492" s="21"/>
      <c r="X492" s="21"/>
      <c r="Y492" t="s">
        <v>7</v>
      </c>
      <c r="AG492" s="19">
        <f t="shared" si="14"/>
        <v>423.23999999999995</v>
      </c>
      <c r="AH492" s="19">
        <f t="shared" si="15"/>
        <v>423.23999999999995</v>
      </c>
    </row>
    <row r="493" spans="1:34" x14ac:dyDescent="0.35">
      <c r="A493" t="s">
        <v>4150</v>
      </c>
      <c r="B493" s="15">
        <v>41528</v>
      </c>
      <c r="C493" t="s">
        <v>118</v>
      </c>
      <c r="D493" s="21">
        <v>380</v>
      </c>
      <c r="E493" t="s">
        <v>3466</v>
      </c>
      <c r="F493" s="21">
        <v>214.23999999999998</v>
      </c>
      <c r="G493">
        <v>3</v>
      </c>
      <c r="H493" s="21">
        <v>642.71999999999991</v>
      </c>
      <c r="I493" t="s">
        <v>7</v>
      </c>
      <c r="J493" s="21"/>
      <c r="L493" s="21"/>
      <c r="M493" t="s">
        <v>7</v>
      </c>
      <c r="N493" s="21"/>
      <c r="P493" s="21"/>
      <c r="Q493" t="s">
        <v>7</v>
      </c>
      <c r="R493" s="21"/>
      <c r="T493" s="21"/>
      <c r="U493" t="s">
        <v>7</v>
      </c>
      <c r="V493" s="21"/>
      <c r="X493" s="21"/>
      <c r="Y493" t="s">
        <v>7</v>
      </c>
      <c r="AG493" s="19">
        <f t="shared" si="14"/>
        <v>642.71999999999991</v>
      </c>
      <c r="AH493" s="19">
        <f t="shared" si="15"/>
        <v>1022.7199999999999</v>
      </c>
    </row>
    <row r="494" spans="1:34" x14ac:dyDescent="0.35">
      <c r="A494" t="s">
        <v>4151</v>
      </c>
      <c r="B494" s="15">
        <v>41528</v>
      </c>
      <c r="C494" t="s">
        <v>167</v>
      </c>
      <c r="D494" s="21" t="s">
        <v>7</v>
      </c>
      <c r="E494" t="s">
        <v>3518</v>
      </c>
      <c r="F494" s="21">
        <v>297.27999999999997</v>
      </c>
      <c r="G494">
        <v>4</v>
      </c>
      <c r="H494" s="21">
        <v>1189.1199999999999</v>
      </c>
      <c r="I494" t="s">
        <v>7</v>
      </c>
      <c r="J494" s="21"/>
      <c r="L494" s="21"/>
      <c r="M494" t="s">
        <v>7</v>
      </c>
      <c r="N494" s="21"/>
      <c r="P494" s="21"/>
      <c r="Q494" t="s">
        <v>7</v>
      </c>
      <c r="R494" s="21"/>
      <c r="T494" s="21"/>
      <c r="U494" t="s">
        <v>7</v>
      </c>
      <c r="V494" s="21"/>
      <c r="X494" s="21"/>
      <c r="Y494" t="s">
        <v>7</v>
      </c>
      <c r="AG494" s="19">
        <f t="shared" si="14"/>
        <v>1189.1199999999999</v>
      </c>
      <c r="AH494" s="19">
        <f t="shared" si="15"/>
        <v>1189.1199999999999</v>
      </c>
    </row>
    <row r="495" spans="1:34" x14ac:dyDescent="0.35">
      <c r="A495" t="s">
        <v>4152</v>
      </c>
      <c r="B495" s="15">
        <v>41528</v>
      </c>
      <c r="C495" t="s">
        <v>203</v>
      </c>
      <c r="D495" s="21" t="s">
        <v>7</v>
      </c>
      <c r="E495" t="s">
        <v>3552</v>
      </c>
      <c r="F495" s="21">
        <v>131.1</v>
      </c>
      <c r="G495">
        <v>3</v>
      </c>
      <c r="H495" s="21">
        <v>393.29999999999995</v>
      </c>
      <c r="I495" t="s">
        <v>3526</v>
      </c>
      <c r="J495" s="21">
        <v>229.76</v>
      </c>
      <c r="K495">
        <v>1</v>
      </c>
      <c r="L495" s="21">
        <v>229.76</v>
      </c>
      <c r="M495" t="s">
        <v>7</v>
      </c>
      <c r="N495" s="21"/>
      <c r="P495" s="21"/>
      <c r="Q495" t="s">
        <v>7</v>
      </c>
      <c r="R495" s="21"/>
      <c r="T495" s="21"/>
      <c r="U495" t="s">
        <v>7</v>
      </c>
      <c r="V495" s="21"/>
      <c r="X495" s="21"/>
      <c r="Y495" t="s">
        <v>7</v>
      </c>
      <c r="AG495" s="19">
        <f t="shared" si="14"/>
        <v>623.05999999999995</v>
      </c>
      <c r="AH495" s="19">
        <f t="shared" si="15"/>
        <v>623.05999999999995</v>
      </c>
    </row>
    <row r="496" spans="1:34" x14ac:dyDescent="0.35">
      <c r="A496" t="s">
        <v>4153</v>
      </c>
      <c r="B496" s="15">
        <v>41528</v>
      </c>
      <c r="C496" t="s">
        <v>323</v>
      </c>
      <c r="D496" s="21">
        <v>380</v>
      </c>
      <c r="E496" t="s">
        <v>3478</v>
      </c>
      <c r="F496" s="21">
        <v>209.23999999999998</v>
      </c>
      <c r="G496">
        <v>1</v>
      </c>
      <c r="H496" s="21">
        <v>209.23999999999998</v>
      </c>
      <c r="I496" t="s">
        <v>7</v>
      </c>
      <c r="J496" s="21"/>
      <c r="L496" s="21"/>
      <c r="M496" t="s">
        <v>7</v>
      </c>
      <c r="N496" s="21"/>
      <c r="P496" s="21"/>
      <c r="Q496" t="s">
        <v>7</v>
      </c>
      <c r="R496" s="21"/>
      <c r="T496" s="21"/>
      <c r="U496" t="s">
        <v>7</v>
      </c>
      <c r="V496" s="21"/>
      <c r="X496" s="21"/>
      <c r="Y496" t="s">
        <v>7</v>
      </c>
      <c r="AG496" s="19">
        <f t="shared" si="14"/>
        <v>209.23999999999998</v>
      </c>
      <c r="AH496" s="19">
        <f t="shared" si="15"/>
        <v>589.24</v>
      </c>
    </row>
    <row r="497" spans="1:34" x14ac:dyDescent="0.35">
      <c r="A497" t="s">
        <v>4154</v>
      </c>
      <c r="B497" s="15">
        <v>41529</v>
      </c>
      <c r="C497" t="s">
        <v>277</v>
      </c>
      <c r="D497" s="21">
        <v>380</v>
      </c>
      <c r="E497" t="s">
        <v>3472</v>
      </c>
      <c r="F497" s="21">
        <v>232.48</v>
      </c>
      <c r="G497">
        <v>5</v>
      </c>
      <c r="H497" s="21">
        <v>1162.3999999999999</v>
      </c>
      <c r="I497" t="s">
        <v>7</v>
      </c>
      <c r="J497" s="21"/>
      <c r="L497" s="21"/>
      <c r="M497" t="s">
        <v>7</v>
      </c>
      <c r="N497" s="21"/>
      <c r="P497" s="21"/>
      <c r="Q497" t="s">
        <v>7</v>
      </c>
      <c r="R497" s="21"/>
      <c r="T497" s="21"/>
      <c r="U497" t="s">
        <v>7</v>
      </c>
      <c r="V497" s="21"/>
      <c r="X497" s="21"/>
      <c r="Y497" t="s">
        <v>7</v>
      </c>
      <c r="AG497" s="19">
        <f t="shared" si="14"/>
        <v>1162.3999999999999</v>
      </c>
      <c r="AH497" s="19">
        <f t="shared" si="15"/>
        <v>1542.3999999999999</v>
      </c>
    </row>
    <row r="498" spans="1:34" x14ac:dyDescent="0.35">
      <c r="A498" t="s">
        <v>4155</v>
      </c>
      <c r="B498" s="15">
        <v>41529</v>
      </c>
      <c r="C498" t="s">
        <v>326</v>
      </c>
      <c r="D498" s="21">
        <v>380</v>
      </c>
      <c r="E498" t="s">
        <v>3391</v>
      </c>
      <c r="F498" s="21">
        <v>195.29999999999998</v>
      </c>
      <c r="G498">
        <v>3</v>
      </c>
      <c r="H498" s="21">
        <v>585.9</v>
      </c>
      <c r="I498" t="s">
        <v>7</v>
      </c>
      <c r="J498" s="21"/>
      <c r="L498" s="21"/>
      <c r="M498" t="s">
        <v>7</v>
      </c>
      <c r="N498" s="21"/>
      <c r="P498" s="21"/>
      <c r="Q498" t="s">
        <v>7</v>
      </c>
      <c r="R498" s="21"/>
      <c r="T498" s="21"/>
      <c r="U498" t="s">
        <v>7</v>
      </c>
      <c r="V498" s="21"/>
      <c r="X498" s="21"/>
      <c r="Y498" t="s">
        <v>7</v>
      </c>
      <c r="AG498" s="19">
        <f t="shared" si="14"/>
        <v>585.9</v>
      </c>
      <c r="AH498" s="19">
        <f t="shared" si="15"/>
        <v>965.9</v>
      </c>
    </row>
    <row r="499" spans="1:34" x14ac:dyDescent="0.35">
      <c r="A499" t="s">
        <v>4156</v>
      </c>
      <c r="B499" s="15">
        <v>41529</v>
      </c>
      <c r="C499" t="s">
        <v>201</v>
      </c>
      <c r="D499" s="21">
        <v>380</v>
      </c>
      <c r="E499" t="s">
        <v>3423</v>
      </c>
      <c r="F499" s="21">
        <v>211.61999999999998</v>
      </c>
      <c r="G499">
        <v>4</v>
      </c>
      <c r="H499" s="21">
        <v>846.4799999999999</v>
      </c>
      <c r="I499" t="s">
        <v>3538</v>
      </c>
      <c r="J499" s="21">
        <v>295.62</v>
      </c>
      <c r="K499">
        <v>1</v>
      </c>
      <c r="L499" s="21">
        <v>295.62</v>
      </c>
      <c r="M499" t="s">
        <v>7</v>
      </c>
      <c r="N499" s="21"/>
      <c r="P499" s="21"/>
      <c r="Q499" t="s">
        <v>7</v>
      </c>
      <c r="R499" s="21"/>
      <c r="T499" s="21"/>
      <c r="U499" t="s">
        <v>7</v>
      </c>
      <c r="V499" s="21"/>
      <c r="X499" s="21"/>
      <c r="Y499" t="s">
        <v>7</v>
      </c>
      <c r="AG499" s="19">
        <f t="shared" si="14"/>
        <v>1142.0999999999999</v>
      </c>
      <c r="AH499" s="19">
        <f t="shared" si="15"/>
        <v>1522.1</v>
      </c>
    </row>
    <row r="500" spans="1:34" x14ac:dyDescent="0.35">
      <c r="A500" t="s">
        <v>4157</v>
      </c>
      <c r="B500" s="15">
        <v>41530</v>
      </c>
      <c r="C500" t="s">
        <v>168</v>
      </c>
      <c r="D500" s="21">
        <v>380</v>
      </c>
      <c r="E500" t="s">
        <v>3597</v>
      </c>
      <c r="F500" s="21">
        <v>236.70939999999996</v>
      </c>
      <c r="G500">
        <v>5</v>
      </c>
      <c r="H500" s="21">
        <v>1183.5469999999998</v>
      </c>
      <c r="I500" t="s">
        <v>7</v>
      </c>
      <c r="J500" s="21"/>
      <c r="L500" s="21"/>
      <c r="M500" t="s">
        <v>7</v>
      </c>
      <c r="N500" s="21"/>
      <c r="P500" s="21"/>
      <c r="Q500" t="s">
        <v>7</v>
      </c>
      <c r="R500" s="21"/>
      <c r="T500" s="21"/>
      <c r="U500" t="s">
        <v>7</v>
      </c>
      <c r="V500" s="21"/>
      <c r="X500" s="21"/>
      <c r="Y500" t="s">
        <v>7</v>
      </c>
      <c r="AG500" s="19">
        <f t="shared" si="14"/>
        <v>1183.5469999999998</v>
      </c>
      <c r="AH500" s="19">
        <f t="shared" si="15"/>
        <v>1563.5469999999998</v>
      </c>
    </row>
    <row r="501" spans="1:34" x14ac:dyDescent="0.35">
      <c r="A501" t="s">
        <v>4158</v>
      </c>
      <c r="B501" s="15">
        <v>41531</v>
      </c>
      <c r="C501" t="s">
        <v>426</v>
      </c>
      <c r="D501" s="21">
        <v>380</v>
      </c>
      <c r="E501" t="s">
        <v>3491</v>
      </c>
      <c r="F501" s="21">
        <v>169.95999999999998</v>
      </c>
      <c r="G501">
        <v>4</v>
      </c>
      <c r="H501" s="21">
        <v>679.83999999999992</v>
      </c>
      <c r="I501" t="s">
        <v>3560</v>
      </c>
      <c r="J501" s="21">
        <v>300.44</v>
      </c>
      <c r="K501">
        <v>3</v>
      </c>
      <c r="L501" s="21">
        <v>901.31999999999994</v>
      </c>
      <c r="M501" t="s">
        <v>7</v>
      </c>
      <c r="N501" s="21"/>
      <c r="P501" s="21"/>
      <c r="Q501" t="s">
        <v>7</v>
      </c>
      <c r="R501" s="21"/>
      <c r="T501" s="21"/>
      <c r="U501" t="s">
        <v>7</v>
      </c>
      <c r="V501" s="21"/>
      <c r="X501" s="21"/>
      <c r="Y501" t="s">
        <v>7</v>
      </c>
      <c r="AG501" s="19">
        <f t="shared" si="14"/>
        <v>1581.1599999999999</v>
      </c>
      <c r="AH501" s="19">
        <f t="shared" si="15"/>
        <v>1961.1599999999999</v>
      </c>
    </row>
    <row r="502" spans="1:34" x14ac:dyDescent="0.35">
      <c r="A502" t="s">
        <v>4159</v>
      </c>
      <c r="B502" s="15">
        <v>41531</v>
      </c>
      <c r="C502" t="s">
        <v>429</v>
      </c>
      <c r="D502" s="21">
        <v>380</v>
      </c>
      <c r="E502" t="s">
        <v>3605</v>
      </c>
      <c r="F502" s="21">
        <v>175.29999999999998</v>
      </c>
      <c r="G502">
        <v>5</v>
      </c>
      <c r="H502" s="21">
        <v>876.49999999999989</v>
      </c>
      <c r="I502" t="s">
        <v>3588</v>
      </c>
      <c r="J502" s="21">
        <v>266.41999999999996</v>
      </c>
      <c r="K502">
        <v>1</v>
      </c>
      <c r="L502" s="21">
        <v>266.41999999999996</v>
      </c>
      <c r="M502" t="s">
        <v>7</v>
      </c>
      <c r="N502" s="21"/>
      <c r="P502" s="21"/>
      <c r="Q502" t="s">
        <v>7</v>
      </c>
      <c r="R502" s="21"/>
      <c r="T502" s="21"/>
      <c r="U502" t="s">
        <v>7</v>
      </c>
      <c r="V502" s="21"/>
      <c r="X502" s="21"/>
      <c r="Y502" t="s">
        <v>7</v>
      </c>
      <c r="AG502" s="19">
        <f t="shared" si="14"/>
        <v>1142.9199999999998</v>
      </c>
      <c r="AH502" s="19">
        <f t="shared" si="15"/>
        <v>1522.9199999999998</v>
      </c>
    </row>
    <row r="503" spans="1:34" x14ac:dyDescent="0.35">
      <c r="A503" t="s">
        <v>4160</v>
      </c>
      <c r="B503" s="15">
        <v>41531</v>
      </c>
      <c r="C503" t="s">
        <v>363</v>
      </c>
      <c r="D503" s="21" t="s">
        <v>7</v>
      </c>
      <c r="E503" t="s">
        <v>3504</v>
      </c>
      <c r="F503" s="21">
        <v>151.99799999999999</v>
      </c>
      <c r="G503">
        <v>3</v>
      </c>
      <c r="H503" s="21">
        <v>455.99399999999997</v>
      </c>
      <c r="I503" t="s">
        <v>7</v>
      </c>
      <c r="J503" s="21"/>
      <c r="L503" s="21"/>
      <c r="M503" t="s">
        <v>7</v>
      </c>
      <c r="N503" s="21"/>
      <c r="P503" s="21"/>
      <c r="Q503" t="s">
        <v>7</v>
      </c>
      <c r="R503" s="21"/>
      <c r="T503" s="21"/>
      <c r="U503" t="s">
        <v>7</v>
      </c>
      <c r="V503" s="21"/>
      <c r="X503" s="21"/>
      <c r="Y503" t="s">
        <v>7</v>
      </c>
      <c r="AG503" s="19">
        <f t="shared" si="14"/>
        <v>455.99399999999997</v>
      </c>
      <c r="AH503" s="19">
        <f t="shared" si="15"/>
        <v>455.99399999999997</v>
      </c>
    </row>
    <row r="504" spans="1:34" x14ac:dyDescent="0.35">
      <c r="A504" t="s">
        <v>4161</v>
      </c>
      <c r="B504" s="15">
        <v>41533</v>
      </c>
      <c r="C504" t="s">
        <v>326</v>
      </c>
      <c r="D504" s="21" t="s">
        <v>7</v>
      </c>
      <c r="E504" t="s">
        <v>3590</v>
      </c>
      <c r="F504" s="21">
        <v>108.3</v>
      </c>
      <c r="G504">
        <v>5</v>
      </c>
      <c r="H504" s="21">
        <v>541.5</v>
      </c>
      <c r="I504" t="s">
        <v>3508</v>
      </c>
      <c r="J504" s="21">
        <v>176.79999999999998</v>
      </c>
      <c r="K504">
        <v>2</v>
      </c>
      <c r="L504" s="21">
        <v>353.59999999999997</v>
      </c>
      <c r="M504" t="s">
        <v>7</v>
      </c>
      <c r="N504" s="21"/>
      <c r="P504" s="21"/>
      <c r="Q504" t="s">
        <v>7</v>
      </c>
      <c r="R504" s="21"/>
      <c r="T504" s="21"/>
      <c r="U504" t="s">
        <v>7</v>
      </c>
      <c r="V504" s="21"/>
      <c r="X504" s="21"/>
      <c r="Y504" t="s">
        <v>7</v>
      </c>
      <c r="AG504" s="19">
        <f t="shared" si="14"/>
        <v>895.09999999999991</v>
      </c>
      <c r="AH504" s="19">
        <f t="shared" si="15"/>
        <v>895.09999999999991</v>
      </c>
    </row>
    <row r="505" spans="1:34" x14ac:dyDescent="0.35">
      <c r="A505" t="s">
        <v>4162</v>
      </c>
      <c r="B505" s="15">
        <v>41535</v>
      </c>
      <c r="C505" t="s">
        <v>353</v>
      </c>
      <c r="D505" s="21" t="s">
        <v>7</v>
      </c>
      <c r="E505" t="s">
        <v>3554</v>
      </c>
      <c r="F505" s="21">
        <v>218.35999999999999</v>
      </c>
      <c r="G505">
        <v>3</v>
      </c>
      <c r="H505" s="21">
        <v>655.07999999999993</v>
      </c>
      <c r="I505" t="s">
        <v>3543</v>
      </c>
      <c r="J505" s="21">
        <v>258.52</v>
      </c>
      <c r="K505">
        <v>1</v>
      </c>
      <c r="L505" s="21">
        <v>258.52</v>
      </c>
      <c r="M505" t="s">
        <v>7</v>
      </c>
      <c r="N505" s="21"/>
      <c r="P505" s="21"/>
      <c r="Q505" t="s">
        <v>7</v>
      </c>
      <c r="R505" s="21"/>
      <c r="T505" s="21"/>
      <c r="U505" t="s">
        <v>7</v>
      </c>
      <c r="V505" s="21"/>
      <c r="X505" s="21"/>
      <c r="Y505" t="s">
        <v>7</v>
      </c>
      <c r="AG505" s="19">
        <f t="shared" si="14"/>
        <v>913.59999999999991</v>
      </c>
      <c r="AH505" s="19">
        <f t="shared" si="15"/>
        <v>913.59999999999991</v>
      </c>
    </row>
    <row r="506" spans="1:34" x14ac:dyDescent="0.35">
      <c r="A506" t="s">
        <v>4163</v>
      </c>
      <c r="B506" s="15">
        <v>41536</v>
      </c>
      <c r="C506" t="s">
        <v>272</v>
      </c>
      <c r="D506" s="21">
        <v>380</v>
      </c>
      <c r="E506" t="s">
        <v>3424</v>
      </c>
      <c r="F506" s="21">
        <v>222.39999999999998</v>
      </c>
      <c r="G506">
        <v>2</v>
      </c>
      <c r="H506" s="21">
        <v>444.79999999999995</v>
      </c>
      <c r="I506" t="s">
        <v>7</v>
      </c>
      <c r="J506" s="21"/>
      <c r="L506" s="21"/>
      <c r="M506" t="s">
        <v>7</v>
      </c>
      <c r="N506" s="21"/>
      <c r="P506" s="21"/>
      <c r="Q506" t="s">
        <v>7</v>
      </c>
      <c r="R506" s="21"/>
      <c r="T506" s="21"/>
      <c r="U506" t="s">
        <v>7</v>
      </c>
      <c r="V506" s="21"/>
      <c r="X506" s="21"/>
      <c r="Y506" t="s">
        <v>7</v>
      </c>
      <c r="AG506" s="19">
        <f t="shared" si="14"/>
        <v>444.79999999999995</v>
      </c>
      <c r="AH506" s="19">
        <f t="shared" si="15"/>
        <v>824.8</v>
      </c>
    </row>
    <row r="507" spans="1:34" x14ac:dyDescent="0.35">
      <c r="A507" t="s">
        <v>4164</v>
      </c>
      <c r="B507" s="15">
        <v>41536</v>
      </c>
      <c r="C507" t="s">
        <v>299</v>
      </c>
      <c r="D507" s="21" t="s">
        <v>7</v>
      </c>
      <c r="E507" t="s">
        <v>3409</v>
      </c>
      <c r="F507" s="21">
        <v>101.56</v>
      </c>
      <c r="G507">
        <v>4</v>
      </c>
      <c r="H507" s="21">
        <v>406.24</v>
      </c>
      <c r="I507" t="s">
        <v>3460</v>
      </c>
      <c r="J507" s="21">
        <v>174.33999999999997</v>
      </c>
      <c r="K507">
        <v>4</v>
      </c>
      <c r="L507" s="21">
        <v>697.3599999999999</v>
      </c>
      <c r="M507" t="s">
        <v>7</v>
      </c>
      <c r="N507" s="21"/>
      <c r="P507" s="21"/>
      <c r="Q507" t="s">
        <v>7</v>
      </c>
      <c r="R507" s="21"/>
      <c r="T507" s="21"/>
      <c r="U507" t="s">
        <v>7</v>
      </c>
      <c r="V507" s="21"/>
      <c r="X507" s="21"/>
      <c r="Y507" t="s">
        <v>7</v>
      </c>
      <c r="AG507" s="19">
        <f t="shared" si="14"/>
        <v>1103.5999999999999</v>
      </c>
      <c r="AH507" s="19">
        <f t="shared" si="15"/>
        <v>1103.5999999999999</v>
      </c>
    </row>
    <row r="508" spans="1:34" x14ac:dyDescent="0.35">
      <c r="A508" t="s">
        <v>4165</v>
      </c>
      <c r="B508" s="15">
        <v>41537</v>
      </c>
      <c r="C508" t="s">
        <v>201</v>
      </c>
      <c r="D508" s="21" t="s">
        <v>7</v>
      </c>
      <c r="E508" t="s">
        <v>3395</v>
      </c>
      <c r="F508" s="21">
        <v>141.02679999999998</v>
      </c>
      <c r="G508">
        <v>2</v>
      </c>
      <c r="H508" s="21">
        <v>282.05359999999996</v>
      </c>
      <c r="I508" t="s">
        <v>3385</v>
      </c>
      <c r="J508" s="21">
        <v>303.59999999999997</v>
      </c>
      <c r="K508">
        <v>2</v>
      </c>
      <c r="L508" s="21">
        <v>607.19999999999993</v>
      </c>
      <c r="M508" t="s">
        <v>7</v>
      </c>
      <c r="N508" s="21"/>
      <c r="P508" s="21"/>
      <c r="Q508" t="s">
        <v>7</v>
      </c>
      <c r="R508" s="21"/>
      <c r="T508" s="21"/>
      <c r="U508" t="s">
        <v>7</v>
      </c>
      <c r="V508" s="21"/>
      <c r="X508" s="21"/>
      <c r="Y508" t="s">
        <v>7</v>
      </c>
      <c r="AG508" s="19">
        <f t="shared" si="14"/>
        <v>889.25359999999989</v>
      </c>
      <c r="AH508" s="19">
        <f t="shared" si="15"/>
        <v>889.25359999999989</v>
      </c>
    </row>
    <row r="509" spans="1:34" x14ac:dyDescent="0.35">
      <c r="A509" t="s">
        <v>4166</v>
      </c>
      <c r="B509" s="15">
        <v>41539</v>
      </c>
      <c r="C509" t="s">
        <v>432</v>
      </c>
      <c r="D509" s="21">
        <v>380</v>
      </c>
      <c r="E509" t="s">
        <v>3461</v>
      </c>
      <c r="F509" s="21">
        <v>200.55999999999997</v>
      </c>
      <c r="G509">
        <v>3</v>
      </c>
      <c r="H509" s="21">
        <v>601.67999999999995</v>
      </c>
      <c r="I509" t="s">
        <v>7</v>
      </c>
      <c r="J509" s="21"/>
      <c r="L509" s="21"/>
      <c r="M509" t="s">
        <v>7</v>
      </c>
      <c r="N509" s="21"/>
      <c r="P509" s="21"/>
      <c r="Q509" t="s">
        <v>7</v>
      </c>
      <c r="R509" s="21"/>
      <c r="T509" s="21"/>
      <c r="U509" t="s">
        <v>7</v>
      </c>
      <c r="V509" s="21"/>
      <c r="X509" s="21"/>
      <c r="Y509" t="s">
        <v>7</v>
      </c>
      <c r="AG509" s="19">
        <f t="shared" si="14"/>
        <v>601.67999999999995</v>
      </c>
      <c r="AH509" s="19">
        <f t="shared" si="15"/>
        <v>981.68</v>
      </c>
    </row>
    <row r="510" spans="1:34" x14ac:dyDescent="0.35">
      <c r="A510" t="s">
        <v>4167</v>
      </c>
      <c r="B510" s="15">
        <v>41540</v>
      </c>
      <c r="C510" t="s">
        <v>387</v>
      </c>
      <c r="D510" s="21">
        <v>380</v>
      </c>
      <c r="E510" t="s">
        <v>3467</v>
      </c>
      <c r="F510" s="21">
        <v>539.904</v>
      </c>
      <c r="G510">
        <v>2</v>
      </c>
      <c r="H510" s="21">
        <v>1079.808</v>
      </c>
      <c r="I510" t="s">
        <v>7</v>
      </c>
      <c r="J510" s="21"/>
      <c r="L510" s="21"/>
      <c r="M510" t="s">
        <v>7</v>
      </c>
      <c r="N510" s="21"/>
      <c r="P510" s="21"/>
      <c r="Q510" t="s">
        <v>7</v>
      </c>
      <c r="R510" s="21"/>
      <c r="T510" s="21"/>
      <c r="U510" t="s">
        <v>7</v>
      </c>
      <c r="V510" s="21"/>
      <c r="X510" s="21"/>
      <c r="Y510" t="s">
        <v>7</v>
      </c>
      <c r="AG510" s="19">
        <f t="shared" si="14"/>
        <v>1079.808</v>
      </c>
      <c r="AH510" s="19">
        <f t="shared" si="15"/>
        <v>1459.808</v>
      </c>
    </row>
    <row r="511" spans="1:34" x14ac:dyDescent="0.35">
      <c r="A511" t="s">
        <v>4168</v>
      </c>
      <c r="B511" s="15">
        <v>41540</v>
      </c>
      <c r="C511" t="s">
        <v>408</v>
      </c>
      <c r="D511" s="21">
        <v>380</v>
      </c>
      <c r="E511" t="s">
        <v>3549</v>
      </c>
      <c r="F511" s="21">
        <v>185.29999999999998</v>
      </c>
      <c r="G511">
        <v>1</v>
      </c>
      <c r="H511" s="21">
        <v>185.29999999999998</v>
      </c>
      <c r="I511" t="s">
        <v>7</v>
      </c>
      <c r="J511" s="21"/>
      <c r="L511" s="21"/>
      <c r="M511" t="s">
        <v>7</v>
      </c>
      <c r="N511" s="21"/>
      <c r="P511" s="21"/>
      <c r="Q511" t="s">
        <v>7</v>
      </c>
      <c r="R511" s="21"/>
      <c r="T511" s="21"/>
      <c r="U511" t="s">
        <v>7</v>
      </c>
      <c r="V511" s="21"/>
      <c r="X511" s="21"/>
      <c r="Y511" t="s">
        <v>7</v>
      </c>
      <c r="AG511" s="19">
        <f t="shared" si="14"/>
        <v>185.29999999999998</v>
      </c>
      <c r="AH511" s="19">
        <f t="shared" si="15"/>
        <v>565.29999999999995</v>
      </c>
    </row>
    <row r="512" spans="1:34" x14ac:dyDescent="0.35">
      <c r="A512" t="s">
        <v>4169</v>
      </c>
      <c r="B512" s="15">
        <v>41540</v>
      </c>
      <c r="C512" t="s">
        <v>223</v>
      </c>
      <c r="D512" s="21" t="s">
        <v>7</v>
      </c>
      <c r="E512" t="s">
        <v>3365</v>
      </c>
      <c r="F512" s="21">
        <v>281.93999999999994</v>
      </c>
      <c r="G512">
        <v>4</v>
      </c>
      <c r="H512" s="21">
        <v>1127.7599999999998</v>
      </c>
      <c r="I512" t="s">
        <v>3584</v>
      </c>
      <c r="J512" s="21">
        <v>270.27999999999997</v>
      </c>
      <c r="K512">
        <v>3</v>
      </c>
      <c r="L512" s="21">
        <v>810.83999999999992</v>
      </c>
      <c r="M512" t="s">
        <v>7</v>
      </c>
      <c r="N512" s="21"/>
      <c r="P512" s="21"/>
      <c r="Q512" t="s">
        <v>7</v>
      </c>
      <c r="R512" s="21"/>
      <c r="T512" s="21"/>
      <c r="U512" t="s">
        <v>7</v>
      </c>
      <c r="V512" s="21"/>
      <c r="X512" s="21"/>
      <c r="Y512" t="s">
        <v>7</v>
      </c>
      <c r="AG512" s="19">
        <f t="shared" si="14"/>
        <v>1938.5999999999997</v>
      </c>
      <c r="AH512" s="19">
        <f t="shared" si="15"/>
        <v>1938.5999999999997</v>
      </c>
    </row>
    <row r="513" spans="1:34" x14ac:dyDescent="0.35">
      <c r="A513" t="s">
        <v>4170</v>
      </c>
      <c r="B513" s="15">
        <v>41541</v>
      </c>
      <c r="C513" t="s">
        <v>252</v>
      </c>
      <c r="D513" s="21" t="s">
        <v>7</v>
      </c>
      <c r="E513" t="s">
        <v>3486</v>
      </c>
      <c r="F513" s="21">
        <v>239.76</v>
      </c>
      <c r="G513">
        <v>3</v>
      </c>
      <c r="H513" s="21">
        <v>719.28</v>
      </c>
      <c r="I513" t="s">
        <v>7</v>
      </c>
      <c r="J513" s="21"/>
      <c r="L513" s="21"/>
      <c r="M513" t="s">
        <v>7</v>
      </c>
      <c r="N513" s="21"/>
      <c r="P513" s="21"/>
      <c r="Q513" t="s">
        <v>7</v>
      </c>
      <c r="R513" s="21"/>
      <c r="T513" s="21"/>
      <c r="U513" t="s">
        <v>7</v>
      </c>
      <c r="V513" s="21"/>
      <c r="X513" s="21"/>
      <c r="Y513" t="s">
        <v>7</v>
      </c>
      <c r="AG513" s="19">
        <f t="shared" si="14"/>
        <v>719.28</v>
      </c>
      <c r="AH513" s="19">
        <f t="shared" si="15"/>
        <v>719.28</v>
      </c>
    </row>
    <row r="514" spans="1:34" x14ac:dyDescent="0.35">
      <c r="A514" t="s">
        <v>4171</v>
      </c>
      <c r="B514" s="15">
        <v>41541</v>
      </c>
      <c r="C514" t="s">
        <v>322</v>
      </c>
      <c r="D514" s="21">
        <v>380</v>
      </c>
      <c r="E514" t="s">
        <v>3391</v>
      </c>
      <c r="F514" s="21">
        <v>195.29999999999998</v>
      </c>
      <c r="G514">
        <v>1</v>
      </c>
      <c r="H514" s="21">
        <v>195.29999999999998</v>
      </c>
      <c r="I514" t="s">
        <v>3378</v>
      </c>
      <c r="J514" s="21">
        <v>261.12819999999999</v>
      </c>
      <c r="K514">
        <v>5</v>
      </c>
      <c r="L514" s="21">
        <v>1305.6410000000001</v>
      </c>
      <c r="M514" t="s">
        <v>7</v>
      </c>
      <c r="N514" s="21"/>
      <c r="P514" s="21"/>
      <c r="Q514" t="s">
        <v>7</v>
      </c>
      <c r="R514" s="21"/>
      <c r="T514" s="21"/>
      <c r="U514" t="s">
        <v>7</v>
      </c>
      <c r="V514" s="21"/>
      <c r="X514" s="21"/>
      <c r="Y514" t="s">
        <v>7</v>
      </c>
      <c r="AG514" s="19">
        <f t="shared" ref="AG514:AG577" si="16">SUM(H514,L514,P514,T514,X514,AB514,AF514)</f>
        <v>1500.941</v>
      </c>
      <c r="AH514" s="19">
        <f t="shared" ref="AH514:AH577" si="17">IFERROR(AG514+D514,AG514)</f>
        <v>1880.941</v>
      </c>
    </row>
    <row r="515" spans="1:34" x14ac:dyDescent="0.35">
      <c r="A515" t="s">
        <v>4172</v>
      </c>
      <c r="B515" s="15">
        <v>41541</v>
      </c>
      <c r="C515" t="s">
        <v>240</v>
      </c>
      <c r="D515" s="21" t="s">
        <v>7</v>
      </c>
      <c r="E515" t="s">
        <v>3569</v>
      </c>
      <c r="F515" s="21">
        <v>259.39999999999998</v>
      </c>
      <c r="G515">
        <v>4</v>
      </c>
      <c r="H515" s="21">
        <v>1037.5999999999999</v>
      </c>
      <c r="I515" t="s">
        <v>3539</v>
      </c>
      <c r="J515" s="21">
        <v>294.21999999999997</v>
      </c>
      <c r="K515">
        <v>5</v>
      </c>
      <c r="L515" s="21">
        <v>1471.1</v>
      </c>
      <c r="M515" t="s">
        <v>7</v>
      </c>
      <c r="N515" s="21"/>
      <c r="P515" s="21"/>
      <c r="Q515" t="s">
        <v>7</v>
      </c>
      <c r="R515" s="21"/>
      <c r="T515" s="21"/>
      <c r="U515" t="s">
        <v>7</v>
      </c>
      <c r="V515" s="21"/>
      <c r="X515" s="21"/>
      <c r="Y515" t="s">
        <v>7</v>
      </c>
      <c r="AG515" s="19">
        <f t="shared" si="16"/>
        <v>2508.6999999999998</v>
      </c>
      <c r="AH515" s="19">
        <f t="shared" si="17"/>
        <v>2508.6999999999998</v>
      </c>
    </row>
    <row r="516" spans="1:34" x14ac:dyDescent="0.35">
      <c r="A516" t="s">
        <v>4173</v>
      </c>
      <c r="B516" s="15">
        <v>41542</v>
      </c>
      <c r="C516" t="s">
        <v>243</v>
      </c>
      <c r="D516" s="21">
        <v>380</v>
      </c>
      <c r="E516" t="s">
        <v>3519</v>
      </c>
      <c r="F516" s="21">
        <v>120.32</v>
      </c>
      <c r="G516">
        <v>4</v>
      </c>
      <c r="H516" s="21">
        <v>481.28</v>
      </c>
      <c r="I516" t="s">
        <v>7</v>
      </c>
      <c r="J516" s="21"/>
      <c r="L516" s="21"/>
      <c r="M516" t="s">
        <v>7</v>
      </c>
      <c r="N516" s="21"/>
      <c r="P516" s="21"/>
      <c r="Q516" t="s">
        <v>7</v>
      </c>
      <c r="R516" s="21"/>
      <c r="T516" s="21"/>
      <c r="U516" t="s">
        <v>7</v>
      </c>
      <c r="V516" s="21"/>
      <c r="X516" s="21"/>
      <c r="Y516" t="s">
        <v>7</v>
      </c>
      <c r="AG516" s="19">
        <f t="shared" si="16"/>
        <v>481.28</v>
      </c>
      <c r="AH516" s="19">
        <f t="shared" si="17"/>
        <v>861.28</v>
      </c>
    </row>
    <row r="517" spans="1:34" x14ac:dyDescent="0.35">
      <c r="A517" t="s">
        <v>4174</v>
      </c>
      <c r="B517" s="15">
        <v>41544</v>
      </c>
      <c r="C517" t="s">
        <v>105</v>
      </c>
      <c r="D517" s="21" t="s">
        <v>7</v>
      </c>
      <c r="E517" t="s">
        <v>3478</v>
      </c>
      <c r="F517" s="21">
        <v>209.23999999999998</v>
      </c>
      <c r="G517">
        <v>1</v>
      </c>
      <c r="H517" s="21">
        <v>209.23999999999998</v>
      </c>
      <c r="I517" t="s">
        <v>3429</v>
      </c>
      <c r="J517" s="21">
        <v>115.24</v>
      </c>
      <c r="K517">
        <v>1</v>
      </c>
      <c r="L517" s="21">
        <v>115.24</v>
      </c>
      <c r="M517" t="s">
        <v>7</v>
      </c>
      <c r="N517" s="21"/>
      <c r="P517" s="21"/>
      <c r="Q517" t="s">
        <v>7</v>
      </c>
      <c r="R517" s="21"/>
      <c r="T517" s="21"/>
      <c r="U517" t="s">
        <v>7</v>
      </c>
      <c r="V517" s="21"/>
      <c r="X517" s="21"/>
      <c r="Y517" t="s">
        <v>7</v>
      </c>
      <c r="AG517" s="19">
        <f t="shared" si="16"/>
        <v>324.47999999999996</v>
      </c>
      <c r="AH517" s="19">
        <f t="shared" si="17"/>
        <v>324.47999999999996</v>
      </c>
    </row>
    <row r="518" spans="1:34" x14ac:dyDescent="0.35">
      <c r="A518" t="s">
        <v>4175</v>
      </c>
      <c r="B518" s="15">
        <v>41545</v>
      </c>
      <c r="C518" t="s">
        <v>357</v>
      </c>
      <c r="D518" s="21">
        <v>380</v>
      </c>
      <c r="E518" t="s">
        <v>3374</v>
      </c>
      <c r="F518" s="21">
        <v>186.38040000000001</v>
      </c>
      <c r="G518">
        <v>4</v>
      </c>
      <c r="H518" s="21">
        <v>745.52160000000003</v>
      </c>
      <c r="I518" t="s">
        <v>7</v>
      </c>
      <c r="J518" s="21"/>
      <c r="L518" s="21"/>
      <c r="M518" t="s">
        <v>7</v>
      </c>
      <c r="N518" s="21"/>
      <c r="P518" s="21"/>
      <c r="Q518" t="s">
        <v>7</v>
      </c>
      <c r="R518" s="21"/>
      <c r="T518" s="21"/>
      <c r="U518" t="s">
        <v>7</v>
      </c>
      <c r="V518" s="21"/>
      <c r="X518" s="21"/>
      <c r="Y518" t="s">
        <v>7</v>
      </c>
      <c r="AG518" s="19">
        <f t="shared" si="16"/>
        <v>745.52160000000003</v>
      </c>
      <c r="AH518" s="19">
        <f t="shared" si="17"/>
        <v>1125.5216</v>
      </c>
    </row>
    <row r="519" spans="1:34" x14ac:dyDescent="0.35">
      <c r="A519" t="s">
        <v>4176</v>
      </c>
      <c r="B519" s="15">
        <v>41545</v>
      </c>
      <c r="C519" t="s">
        <v>380</v>
      </c>
      <c r="D519" s="21" t="s">
        <v>7</v>
      </c>
      <c r="E519" t="s">
        <v>3406</v>
      </c>
      <c r="F519" s="21">
        <v>352.61999999999995</v>
      </c>
      <c r="G519">
        <v>4</v>
      </c>
      <c r="H519" s="21">
        <v>1410.4799999999998</v>
      </c>
      <c r="I519" t="s">
        <v>3425</v>
      </c>
      <c r="J519" s="21">
        <v>205.29999999999998</v>
      </c>
      <c r="K519">
        <v>4</v>
      </c>
      <c r="L519" s="21">
        <v>821.19999999999993</v>
      </c>
      <c r="M519" t="s">
        <v>7</v>
      </c>
      <c r="N519" s="21"/>
      <c r="P519" s="21"/>
      <c r="Q519" t="s">
        <v>7</v>
      </c>
      <c r="R519" s="21"/>
      <c r="T519" s="21"/>
      <c r="U519" t="s">
        <v>7</v>
      </c>
      <c r="V519" s="21"/>
      <c r="X519" s="21"/>
      <c r="Y519" t="s">
        <v>7</v>
      </c>
      <c r="AG519" s="19">
        <f t="shared" si="16"/>
        <v>2231.6799999999998</v>
      </c>
      <c r="AH519" s="19">
        <f t="shared" si="17"/>
        <v>2231.6799999999998</v>
      </c>
    </row>
    <row r="520" spans="1:34" x14ac:dyDescent="0.35">
      <c r="A520" t="s">
        <v>4177</v>
      </c>
      <c r="B520" s="15">
        <v>41545</v>
      </c>
      <c r="C520" t="s">
        <v>110</v>
      </c>
      <c r="D520" s="21">
        <v>380</v>
      </c>
      <c r="E520" t="s">
        <v>3382</v>
      </c>
      <c r="F520" s="21">
        <v>139.18</v>
      </c>
      <c r="G520">
        <v>3</v>
      </c>
      <c r="H520" s="21">
        <v>417.54</v>
      </c>
      <c r="I520" t="s">
        <v>3446</v>
      </c>
      <c r="J520" s="21">
        <v>156.27999999999997</v>
      </c>
      <c r="K520">
        <v>4</v>
      </c>
      <c r="L520" s="21">
        <v>625.11999999999989</v>
      </c>
      <c r="M520" t="s">
        <v>7</v>
      </c>
      <c r="N520" s="21"/>
      <c r="P520" s="21"/>
      <c r="Q520" t="s">
        <v>7</v>
      </c>
      <c r="R520" s="21"/>
      <c r="T520" s="21"/>
      <c r="U520" t="s">
        <v>7</v>
      </c>
      <c r="V520" s="21"/>
      <c r="X520" s="21"/>
      <c r="Y520" t="s">
        <v>7</v>
      </c>
      <c r="AG520" s="19">
        <f t="shared" si="16"/>
        <v>1042.6599999999999</v>
      </c>
      <c r="AH520" s="19">
        <f t="shared" si="17"/>
        <v>1422.6599999999999</v>
      </c>
    </row>
    <row r="521" spans="1:34" x14ac:dyDescent="0.35">
      <c r="A521" t="s">
        <v>4178</v>
      </c>
      <c r="B521" s="15">
        <v>41548</v>
      </c>
      <c r="C521" t="s">
        <v>199</v>
      </c>
      <c r="D521" s="21" t="s">
        <v>7</v>
      </c>
      <c r="E521" t="s">
        <v>3452</v>
      </c>
      <c r="F521" s="21">
        <v>275.91419999999999</v>
      </c>
      <c r="G521">
        <v>4</v>
      </c>
      <c r="H521" s="21">
        <v>1103.6568</v>
      </c>
      <c r="I521" t="s">
        <v>7</v>
      </c>
      <c r="J521" s="21"/>
      <c r="L521" s="21"/>
      <c r="M521" t="s">
        <v>7</v>
      </c>
      <c r="N521" s="21"/>
      <c r="P521" s="21"/>
      <c r="Q521" t="s">
        <v>7</v>
      </c>
      <c r="R521" s="21"/>
      <c r="T521" s="21"/>
      <c r="U521" t="s">
        <v>7</v>
      </c>
      <c r="V521" s="21"/>
      <c r="X521" s="21"/>
      <c r="Y521" t="s">
        <v>7</v>
      </c>
      <c r="AG521" s="19">
        <f t="shared" si="16"/>
        <v>1103.6568</v>
      </c>
      <c r="AH521" s="19">
        <f t="shared" si="17"/>
        <v>1103.6568</v>
      </c>
    </row>
    <row r="522" spans="1:34" x14ac:dyDescent="0.35">
      <c r="A522" t="s">
        <v>4179</v>
      </c>
      <c r="B522" s="15">
        <v>41548</v>
      </c>
      <c r="C522" t="s">
        <v>172</v>
      </c>
      <c r="D522" s="21">
        <v>380</v>
      </c>
      <c r="E522" t="s">
        <v>3594</v>
      </c>
      <c r="F522" s="21">
        <v>239.49999999999997</v>
      </c>
      <c r="G522">
        <v>1</v>
      </c>
      <c r="H522" s="21">
        <v>239.49999999999997</v>
      </c>
      <c r="I522" t="s">
        <v>3512</v>
      </c>
      <c r="J522" s="21">
        <v>191.78399999999999</v>
      </c>
      <c r="K522">
        <v>2</v>
      </c>
      <c r="L522" s="21">
        <v>383.56799999999998</v>
      </c>
      <c r="M522" t="s">
        <v>7</v>
      </c>
      <c r="N522" s="21"/>
      <c r="P522" s="21"/>
      <c r="Q522" t="s">
        <v>7</v>
      </c>
      <c r="R522" s="21"/>
      <c r="T522" s="21"/>
      <c r="U522" t="s">
        <v>7</v>
      </c>
      <c r="V522" s="21"/>
      <c r="X522" s="21"/>
      <c r="Y522" t="s">
        <v>7</v>
      </c>
      <c r="AG522" s="19">
        <f t="shared" si="16"/>
        <v>623.06799999999998</v>
      </c>
      <c r="AH522" s="19">
        <f t="shared" si="17"/>
        <v>1003.068</v>
      </c>
    </row>
    <row r="523" spans="1:34" x14ac:dyDescent="0.35">
      <c r="A523" t="s">
        <v>4180</v>
      </c>
      <c r="B523" s="15">
        <v>41548</v>
      </c>
      <c r="C523" t="s">
        <v>243</v>
      </c>
      <c r="D523" s="21">
        <v>380</v>
      </c>
      <c r="E523" t="s">
        <v>3574</v>
      </c>
      <c r="F523" s="21">
        <v>147.16</v>
      </c>
      <c r="G523">
        <v>4</v>
      </c>
      <c r="H523" s="21">
        <v>588.64</v>
      </c>
      <c r="I523" t="s">
        <v>3602</v>
      </c>
      <c r="J523" s="21">
        <v>226.33999999999997</v>
      </c>
      <c r="K523">
        <v>5</v>
      </c>
      <c r="L523" s="21">
        <v>1131.6999999999998</v>
      </c>
      <c r="M523" t="s">
        <v>7</v>
      </c>
      <c r="N523" s="21"/>
      <c r="P523" s="21"/>
      <c r="Q523" t="s">
        <v>7</v>
      </c>
      <c r="R523" s="21"/>
      <c r="T523" s="21"/>
      <c r="U523" t="s">
        <v>7</v>
      </c>
      <c r="V523" s="21"/>
      <c r="X523" s="21"/>
      <c r="Y523" t="s">
        <v>7</v>
      </c>
      <c r="AG523" s="19">
        <f t="shared" si="16"/>
        <v>1720.3399999999997</v>
      </c>
      <c r="AH523" s="19">
        <f t="shared" si="17"/>
        <v>2100.3399999999997</v>
      </c>
    </row>
    <row r="524" spans="1:34" x14ac:dyDescent="0.35">
      <c r="A524" t="s">
        <v>4181</v>
      </c>
      <c r="B524" s="15">
        <v>41549</v>
      </c>
      <c r="C524" t="s">
        <v>362</v>
      </c>
      <c r="D524" s="21">
        <v>380</v>
      </c>
      <c r="E524" t="s">
        <v>3372</v>
      </c>
      <c r="F524" s="21">
        <v>166.54</v>
      </c>
      <c r="G524">
        <v>1</v>
      </c>
      <c r="H524" s="21">
        <v>166.54</v>
      </c>
      <c r="I524" t="s">
        <v>7</v>
      </c>
      <c r="J524" s="21"/>
      <c r="L524" s="21"/>
      <c r="M524" t="s">
        <v>7</v>
      </c>
      <c r="N524" s="21"/>
      <c r="P524" s="21"/>
      <c r="Q524" t="s">
        <v>7</v>
      </c>
      <c r="R524" s="21"/>
      <c r="T524" s="21"/>
      <c r="U524" t="s">
        <v>7</v>
      </c>
      <c r="V524" s="21"/>
      <c r="X524" s="21"/>
      <c r="Y524" t="s">
        <v>7</v>
      </c>
      <c r="AG524" s="19">
        <f t="shared" si="16"/>
        <v>166.54</v>
      </c>
      <c r="AH524" s="19">
        <f t="shared" si="17"/>
        <v>546.54</v>
      </c>
    </row>
    <row r="525" spans="1:34" x14ac:dyDescent="0.35">
      <c r="A525" t="s">
        <v>4182</v>
      </c>
      <c r="B525" s="15">
        <v>41549</v>
      </c>
      <c r="C525" t="s">
        <v>444</v>
      </c>
      <c r="D525" s="21">
        <v>380</v>
      </c>
      <c r="E525" t="s">
        <v>3423</v>
      </c>
      <c r="F525" s="21">
        <v>211.61999999999998</v>
      </c>
      <c r="G525">
        <v>2</v>
      </c>
      <c r="H525" s="21">
        <v>423.23999999999995</v>
      </c>
      <c r="I525" t="s">
        <v>3494</v>
      </c>
      <c r="J525" s="21">
        <v>177.94</v>
      </c>
      <c r="K525">
        <v>2</v>
      </c>
      <c r="L525" s="21">
        <v>355.88</v>
      </c>
      <c r="M525" t="s">
        <v>7</v>
      </c>
      <c r="N525" s="21"/>
      <c r="P525" s="21"/>
      <c r="Q525" t="s">
        <v>7</v>
      </c>
      <c r="R525" s="21"/>
      <c r="T525" s="21"/>
      <c r="U525" t="s">
        <v>7</v>
      </c>
      <c r="V525" s="21"/>
      <c r="X525" s="21"/>
      <c r="Y525" t="s">
        <v>7</v>
      </c>
      <c r="AG525" s="19">
        <f t="shared" si="16"/>
        <v>779.11999999999989</v>
      </c>
      <c r="AH525" s="19">
        <f t="shared" si="17"/>
        <v>1159.1199999999999</v>
      </c>
    </row>
    <row r="526" spans="1:34" x14ac:dyDescent="0.35">
      <c r="A526" t="s">
        <v>4183</v>
      </c>
      <c r="B526" s="15">
        <v>41551</v>
      </c>
      <c r="C526" t="s">
        <v>232</v>
      </c>
      <c r="D526" s="21" t="s">
        <v>7</v>
      </c>
      <c r="E526" t="s">
        <v>3500</v>
      </c>
      <c r="F526" s="21">
        <v>206.44</v>
      </c>
      <c r="G526">
        <v>5</v>
      </c>
      <c r="H526" s="21">
        <v>1032.2</v>
      </c>
      <c r="I526" t="s">
        <v>3493</v>
      </c>
      <c r="J526" s="21">
        <v>211.26</v>
      </c>
      <c r="K526">
        <v>5</v>
      </c>
      <c r="L526" s="21">
        <v>1056.3</v>
      </c>
      <c r="M526" t="s">
        <v>7</v>
      </c>
      <c r="N526" s="21"/>
      <c r="P526" s="21"/>
      <c r="Q526" t="s">
        <v>7</v>
      </c>
      <c r="R526" s="21"/>
      <c r="T526" s="21"/>
      <c r="U526" t="s">
        <v>7</v>
      </c>
      <c r="V526" s="21"/>
      <c r="X526" s="21"/>
      <c r="Y526" t="s">
        <v>7</v>
      </c>
      <c r="AG526" s="19">
        <f t="shared" si="16"/>
        <v>2088.5</v>
      </c>
      <c r="AH526" s="19">
        <f t="shared" si="17"/>
        <v>2088.5</v>
      </c>
    </row>
    <row r="527" spans="1:34" x14ac:dyDescent="0.35">
      <c r="A527" t="s">
        <v>4184</v>
      </c>
      <c r="B527" s="15">
        <v>41553</v>
      </c>
      <c r="C527" t="s">
        <v>348</v>
      </c>
      <c r="D527" s="21" t="s">
        <v>7</v>
      </c>
      <c r="E527" t="s">
        <v>3447</v>
      </c>
      <c r="F527" s="21">
        <v>237.73999999999998</v>
      </c>
      <c r="G527">
        <v>2</v>
      </c>
      <c r="H527" s="21">
        <v>475.47999999999996</v>
      </c>
      <c r="I527" t="s">
        <v>7</v>
      </c>
      <c r="J527" s="21"/>
      <c r="L527" s="21"/>
      <c r="M527" t="s">
        <v>7</v>
      </c>
      <c r="N527" s="21"/>
      <c r="P527" s="21"/>
      <c r="Q527" t="s">
        <v>7</v>
      </c>
      <c r="R527" s="21"/>
      <c r="T527" s="21"/>
      <c r="U527" t="s">
        <v>7</v>
      </c>
      <c r="V527" s="21"/>
      <c r="X527" s="21"/>
      <c r="Y527" t="s">
        <v>7</v>
      </c>
      <c r="AG527" s="19">
        <f t="shared" si="16"/>
        <v>475.47999999999996</v>
      </c>
      <c r="AH527" s="19">
        <f t="shared" si="17"/>
        <v>475.47999999999996</v>
      </c>
    </row>
    <row r="528" spans="1:34" x14ac:dyDescent="0.35">
      <c r="A528" t="s">
        <v>4185</v>
      </c>
      <c r="B528" s="15">
        <v>41554</v>
      </c>
      <c r="C528" t="s">
        <v>400</v>
      </c>
      <c r="D528" s="21">
        <v>380</v>
      </c>
      <c r="E528" t="s">
        <v>3443</v>
      </c>
      <c r="F528" s="21">
        <v>197.32</v>
      </c>
      <c r="G528">
        <v>3</v>
      </c>
      <c r="H528" s="21">
        <v>591.96</v>
      </c>
      <c r="I528" t="s">
        <v>7</v>
      </c>
      <c r="J528" s="21"/>
      <c r="L528" s="21"/>
      <c r="M528" t="s">
        <v>7</v>
      </c>
      <c r="N528" s="21"/>
      <c r="P528" s="21"/>
      <c r="Q528" t="s">
        <v>7</v>
      </c>
      <c r="R528" s="21"/>
      <c r="T528" s="21"/>
      <c r="U528" t="s">
        <v>7</v>
      </c>
      <c r="V528" s="21"/>
      <c r="X528" s="21"/>
      <c r="Y528" t="s">
        <v>7</v>
      </c>
      <c r="AG528" s="19">
        <f t="shared" si="16"/>
        <v>591.96</v>
      </c>
      <c r="AH528" s="19">
        <f t="shared" si="17"/>
        <v>971.96</v>
      </c>
    </row>
    <row r="529" spans="1:34" x14ac:dyDescent="0.35">
      <c r="A529" t="s">
        <v>4186</v>
      </c>
      <c r="B529" s="15">
        <v>41554</v>
      </c>
      <c r="C529" t="s">
        <v>424</v>
      </c>
      <c r="D529" s="21">
        <v>380</v>
      </c>
      <c r="E529" t="s">
        <v>3505</v>
      </c>
      <c r="F529" s="21">
        <v>166.54</v>
      </c>
      <c r="G529">
        <v>4</v>
      </c>
      <c r="H529" s="21">
        <v>666.16</v>
      </c>
      <c r="I529" t="s">
        <v>7</v>
      </c>
      <c r="J529" s="21"/>
      <c r="L529" s="21"/>
      <c r="M529" t="s">
        <v>7</v>
      </c>
      <c r="N529" s="21"/>
      <c r="P529" s="21"/>
      <c r="Q529" t="s">
        <v>7</v>
      </c>
      <c r="R529" s="21"/>
      <c r="T529" s="21"/>
      <c r="U529" t="s">
        <v>7</v>
      </c>
      <c r="V529" s="21"/>
      <c r="X529" s="21"/>
      <c r="Y529" t="s">
        <v>7</v>
      </c>
      <c r="AG529" s="19">
        <f t="shared" si="16"/>
        <v>666.16</v>
      </c>
      <c r="AH529" s="19">
        <f t="shared" si="17"/>
        <v>1046.1599999999999</v>
      </c>
    </row>
    <row r="530" spans="1:34" x14ac:dyDescent="0.35">
      <c r="A530" t="s">
        <v>4187</v>
      </c>
      <c r="B530" s="15">
        <v>41555</v>
      </c>
      <c r="C530" t="s">
        <v>433</v>
      </c>
      <c r="D530" s="21">
        <v>380</v>
      </c>
      <c r="E530" t="s">
        <v>3426</v>
      </c>
      <c r="F530" s="21">
        <v>359.91159999999996</v>
      </c>
      <c r="G530">
        <v>1</v>
      </c>
      <c r="H530" s="21">
        <v>359.91159999999996</v>
      </c>
      <c r="I530" t="s">
        <v>3554</v>
      </c>
      <c r="J530" s="21">
        <v>218.35999999999999</v>
      </c>
      <c r="K530">
        <v>5</v>
      </c>
      <c r="L530" s="21">
        <v>1091.8</v>
      </c>
      <c r="M530" t="s">
        <v>7</v>
      </c>
      <c r="N530" s="21"/>
      <c r="P530" s="21"/>
      <c r="Q530" t="s">
        <v>7</v>
      </c>
      <c r="R530" s="21"/>
      <c r="T530" s="21"/>
      <c r="U530" t="s">
        <v>7</v>
      </c>
      <c r="V530" s="21"/>
      <c r="X530" s="21"/>
      <c r="Y530" t="s">
        <v>7</v>
      </c>
      <c r="AG530" s="19">
        <f t="shared" si="16"/>
        <v>1451.7115999999999</v>
      </c>
      <c r="AH530" s="19">
        <f t="shared" si="17"/>
        <v>1831.7115999999999</v>
      </c>
    </row>
    <row r="531" spans="1:34" x14ac:dyDescent="0.35">
      <c r="A531" t="s">
        <v>4188</v>
      </c>
      <c r="B531" s="15">
        <v>41555</v>
      </c>
      <c r="C531" t="s">
        <v>359</v>
      </c>
      <c r="D531" s="21" t="s">
        <v>7</v>
      </c>
      <c r="E531" t="s">
        <v>3409</v>
      </c>
      <c r="F531" s="21">
        <v>101.56</v>
      </c>
      <c r="G531">
        <v>2</v>
      </c>
      <c r="H531" s="21">
        <v>203.12</v>
      </c>
      <c r="I531" t="s">
        <v>7</v>
      </c>
      <c r="J531" s="21"/>
      <c r="L531" s="21"/>
      <c r="M531" t="s">
        <v>7</v>
      </c>
      <c r="N531" s="21"/>
      <c r="P531" s="21"/>
      <c r="Q531" t="s">
        <v>7</v>
      </c>
      <c r="R531" s="21"/>
      <c r="T531" s="21"/>
      <c r="U531" t="s">
        <v>7</v>
      </c>
      <c r="V531" s="21"/>
      <c r="X531" s="21"/>
      <c r="Y531" t="s">
        <v>7</v>
      </c>
      <c r="AG531" s="19">
        <f t="shared" si="16"/>
        <v>203.12</v>
      </c>
      <c r="AH531" s="19">
        <f t="shared" si="17"/>
        <v>203.12</v>
      </c>
    </row>
    <row r="532" spans="1:34" x14ac:dyDescent="0.35">
      <c r="A532" t="s">
        <v>4189</v>
      </c>
      <c r="B532" s="15">
        <v>41557</v>
      </c>
      <c r="C532" t="s">
        <v>428</v>
      </c>
      <c r="D532" s="21" t="s">
        <v>7</v>
      </c>
      <c r="E532" t="s">
        <v>3458</v>
      </c>
      <c r="F532" s="21">
        <v>230.2</v>
      </c>
      <c r="G532">
        <v>2</v>
      </c>
      <c r="H532" s="21">
        <v>460.4</v>
      </c>
      <c r="I532" t="s">
        <v>3561</v>
      </c>
      <c r="J532" s="21">
        <v>251.42</v>
      </c>
      <c r="K532">
        <v>5</v>
      </c>
      <c r="L532" s="21">
        <v>1257.0999999999999</v>
      </c>
      <c r="M532" t="s">
        <v>7</v>
      </c>
      <c r="N532" s="21"/>
      <c r="P532" s="21"/>
      <c r="Q532" t="s">
        <v>7</v>
      </c>
      <c r="R532" s="21"/>
      <c r="T532" s="21"/>
      <c r="U532" t="s">
        <v>7</v>
      </c>
      <c r="V532" s="21"/>
      <c r="X532" s="21"/>
      <c r="Y532" t="s">
        <v>7</v>
      </c>
      <c r="AG532" s="19">
        <f t="shared" si="16"/>
        <v>1717.5</v>
      </c>
      <c r="AH532" s="19">
        <f t="shared" si="17"/>
        <v>1717.5</v>
      </c>
    </row>
    <row r="533" spans="1:34" x14ac:dyDescent="0.35">
      <c r="A533" t="s">
        <v>4190</v>
      </c>
      <c r="B533" s="15">
        <v>41557</v>
      </c>
      <c r="C533" t="s">
        <v>231</v>
      </c>
      <c r="D533" s="21">
        <v>380</v>
      </c>
      <c r="E533" t="s">
        <v>3405</v>
      </c>
      <c r="F533" s="21">
        <v>154</v>
      </c>
      <c r="G533">
        <v>2</v>
      </c>
      <c r="H533" s="21">
        <v>308</v>
      </c>
      <c r="I533" t="s">
        <v>3381</v>
      </c>
      <c r="J533" s="21">
        <v>223.73619999999997</v>
      </c>
      <c r="K533">
        <v>5</v>
      </c>
      <c r="L533" s="21">
        <v>1118.6809999999998</v>
      </c>
      <c r="M533" t="s">
        <v>7</v>
      </c>
      <c r="N533" s="21"/>
      <c r="P533" s="21"/>
      <c r="Q533" t="s">
        <v>7</v>
      </c>
      <c r="R533" s="21"/>
      <c r="T533" s="21"/>
      <c r="U533" t="s">
        <v>7</v>
      </c>
      <c r="V533" s="21"/>
      <c r="X533" s="21"/>
      <c r="Y533" t="s">
        <v>7</v>
      </c>
      <c r="AG533" s="19">
        <f t="shared" si="16"/>
        <v>1426.6809999999998</v>
      </c>
      <c r="AH533" s="19">
        <f t="shared" si="17"/>
        <v>1806.6809999999998</v>
      </c>
    </row>
    <row r="534" spans="1:34" x14ac:dyDescent="0.35">
      <c r="A534" t="s">
        <v>4191</v>
      </c>
      <c r="B534" s="15">
        <v>41557</v>
      </c>
      <c r="C534" t="s">
        <v>143</v>
      </c>
      <c r="D534" s="21" t="s">
        <v>7</v>
      </c>
      <c r="E534" t="s">
        <v>3553</v>
      </c>
      <c r="F534" s="21">
        <v>141.45999999999998</v>
      </c>
      <c r="G534">
        <v>5</v>
      </c>
      <c r="H534" s="21">
        <v>707.3</v>
      </c>
      <c r="I534" t="s">
        <v>7</v>
      </c>
      <c r="J534" s="21"/>
      <c r="L534" s="21"/>
      <c r="M534" t="s">
        <v>7</v>
      </c>
      <c r="N534" s="21"/>
      <c r="P534" s="21"/>
      <c r="Q534" t="s">
        <v>7</v>
      </c>
      <c r="R534" s="21"/>
      <c r="T534" s="21"/>
      <c r="U534" t="s">
        <v>7</v>
      </c>
      <c r="V534" s="21"/>
      <c r="X534" s="21"/>
      <c r="Y534" t="s">
        <v>7</v>
      </c>
      <c r="AG534" s="19">
        <f t="shared" si="16"/>
        <v>707.3</v>
      </c>
      <c r="AH534" s="19">
        <f t="shared" si="17"/>
        <v>707.3</v>
      </c>
    </row>
    <row r="535" spans="1:34" x14ac:dyDescent="0.35">
      <c r="A535" t="s">
        <v>4192</v>
      </c>
      <c r="B535" s="15">
        <v>41557</v>
      </c>
      <c r="C535" t="s">
        <v>424</v>
      </c>
      <c r="D535" s="21" t="s">
        <v>7</v>
      </c>
      <c r="E535" t="s">
        <v>3505</v>
      </c>
      <c r="F535" s="21">
        <v>166.54</v>
      </c>
      <c r="G535">
        <v>2</v>
      </c>
      <c r="H535" s="21">
        <v>333.08</v>
      </c>
      <c r="I535" t="s">
        <v>7</v>
      </c>
      <c r="J535" s="21"/>
      <c r="L535" s="21"/>
      <c r="M535" t="s">
        <v>7</v>
      </c>
      <c r="N535" s="21"/>
      <c r="P535" s="21"/>
      <c r="Q535" t="s">
        <v>7</v>
      </c>
      <c r="R535" s="21"/>
      <c r="T535" s="21"/>
      <c r="U535" t="s">
        <v>7</v>
      </c>
      <c r="V535" s="21"/>
      <c r="X535" s="21"/>
      <c r="Y535" t="s">
        <v>7</v>
      </c>
      <c r="AG535" s="19">
        <f t="shared" si="16"/>
        <v>333.08</v>
      </c>
      <c r="AH535" s="19">
        <f t="shared" si="17"/>
        <v>333.08</v>
      </c>
    </row>
    <row r="536" spans="1:34" x14ac:dyDescent="0.35">
      <c r="A536" t="s">
        <v>4193</v>
      </c>
      <c r="B536" s="15">
        <v>41558</v>
      </c>
      <c r="C536" t="s">
        <v>107</v>
      </c>
      <c r="D536" s="21" t="s">
        <v>7</v>
      </c>
      <c r="E536" t="s">
        <v>3491</v>
      </c>
      <c r="F536" s="21">
        <v>169.95999999999998</v>
      </c>
      <c r="G536">
        <v>5</v>
      </c>
      <c r="H536" s="21">
        <v>849.8</v>
      </c>
      <c r="I536" t="s">
        <v>3542</v>
      </c>
      <c r="J536" s="21">
        <v>186.37619999999995</v>
      </c>
      <c r="K536">
        <v>1</v>
      </c>
      <c r="L536" s="21">
        <v>186.37619999999995</v>
      </c>
      <c r="M536" t="s">
        <v>7</v>
      </c>
      <c r="N536" s="21"/>
      <c r="P536" s="21"/>
      <c r="Q536" t="s">
        <v>7</v>
      </c>
      <c r="R536" s="21"/>
      <c r="T536" s="21"/>
      <c r="U536" t="s">
        <v>7</v>
      </c>
      <c r="V536" s="21"/>
      <c r="X536" s="21"/>
      <c r="Y536" t="s">
        <v>7</v>
      </c>
      <c r="AG536" s="19">
        <f t="shared" si="16"/>
        <v>1036.1761999999999</v>
      </c>
      <c r="AH536" s="19">
        <f t="shared" si="17"/>
        <v>1036.1761999999999</v>
      </c>
    </row>
    <row r="537" spans="1:34" x14ac:dyDescent="0.35">
      <c r="A537" t="s">
        <v>4194</v>
      </c>
      <c r="B537" s="15">
        <v>41559</v>
      </c>
      <c r="C537" t="s">
        <v>53</v>
      </c>
      <c r="D537" s="21" t="s">
        <v>7</v>
      </c>
      <c r="E537" t="s">
        <v>3452</v>
      </c>
      <c r="F537" s="21">
        <v>275.91419999999999</v>
      </c>
      <c r="G537">
        <v>4</v>
      </c>
      <c r="H537" s="21">
        <v>1103.6568</v>
      </c>
      <c r="I537" t="s">
        <v>7</v>
      </c>
      <c r="J537" s="21"/>
      <c r="L537" s="21"/>
      <c r="M537" t="s">
        <v>7</v>
      </c>
      <c r="N537" s="21"/>
      <c r="P537" s="21"/>
      <c r="Q537" t="s">
        <v>7</v>
      </c>
      <c r="R537" s="21"/>
      <c r="T537" s="21"/>
      <c r="U537" t="s">
        <v>7</v>
      </c>
      <c r="V537" s="21"/>
      <c r="X537" s="21"/>
      <c r="Y537" t="s">
        <v>7</v>
      </c>
      <c r="AG537" s="19">
        <f t="shared" si="16"/>
        <v>1103.6568</v>
      </c>
      <c r="AH537" s="19">
        <f t="shared" si="17"/>
        <v>1103.6568</v>
      </c>
    </row>
    <row r="538" spans="1:34" x14ac:dyDescent="0.35">
      <c r="A538" t="s">
        <v>4195</v>
      </c>
      <c r="B538" s="15">
        <v>41560</v>
      </c>
      <c r="C538" t="s">
        <v>154</v>
      </c>
      <c r="D538" s="21" t="s">
        <v>7</v>
      </c>
      <c r="E538" t="s">
        <v>3536</v>
      </c>
      <c r="F538" s="21">
        <v>163.12</v>
      </c>
      <c r="G538">
        <v>3</v>
      </c>
      <c r="H538" s="21">
        <v>489.36</v>
      </c>
      <c r="I538" t="s">
        <v>3436</v>
      </c>
      <c r="J538" s="21">
        <v>230.2</v>
      </c>
      <c r="K538">
        <v>4</v>
      </c>
      <c r="L538" s="21">
        <v>920.8</v>
      </c>
      <c r="M538" t="s">
        <v>7</v>
      </c>
      <c r="N538" s="21"/>
      <c r="P538" s="21"/>
      <c r="Q538" t="s">
        <v>7</v>
      </c>
      <c r="R538" s="21"/>
      <c r="T538" s="21"/>
      <c r="U538" t="s">
        <v>7</v>
      </c>
      <c r="V538" s="21"/>
      <c r="X538" s="21"/>
      <c r="Y538" t="s">
        <v>7</v>
      </c>
      <c r="AG538" s="19">
        <f t="shared" si="16"/>
        <v>1410.1599999999999</v>
      </c>
      <c r="AH538" s="19">
        <f t="shared" si="17"/>
        <v>1410.1599999999999</v>
      </c>
    </row>
    <row r="539" spans="1:34" x14ac:dyDescent="0.35">
      <c r="A539" t="s">
        <v>4196</v>
      </c>
      <c r="B539" s="15">
        <v>41560</v>
      </c>
      <c r="C539" t="s">
        <v>326</v>
      </c>
      <c r="D539" s="21" t="s">
        <v>7</v>
      </c>
      <c r="E539" t="s">
        <v>3538</v>
      </c>
      <c r="F539" s="21">
        <v>295.62</v>
      </c>
      <c r="G539">
        <v>1</v>
      </c>
      <c r="H539" s="21">
        <v>295.62</v>
      </c>
      <c r="I539" t="s">
        <v>3391</v>
      </c>
      <c r="J539" s="21">
        <v>195.29999999999998</v>
      </c>
      <c r="K539">
        <v>2</v>
      </c>
      <c r="L539" s="21">
        <v>390.59999999999997</v>
      </c>
      <c r="M539" t="s">
        <v>7</v>
      </c>
      <c r="N539" s="21"/>
      <c r="P539" s="21"/>
      <c r="Q539" t="s">
        <v>7</v>
      </c>
      <c r="R539" s="21"/>
      <c r="T539" s="21"/>
      <c r="U539" t="s">
        <v>7</v>
      </c>
      <c r="V539" s="21"/>
      <c r="X539" s="21"/>
      <c r="Y539" t="s">
        <v>7</v>
      </c>
      <c r="AG539" s="19">
        <f t="shared" si="16"/>
        <v>686.22</v>
      </c>
      <c r="AH539" s="19">
        <f t="shared" si="17"/>
        <v>686.22</v>
      </c>
    </row>
    <row r="540" spans="1:34" x14ac:dyDescent="0.35">
      <c r="A540" t="s">
        <v>4197</v>
      </c>
      <c r="B540" s="15">
        <v>41562</v>
      </c>
      <c r="C540" t="s">
        <v>159</v>
      </c>
      <c r="D540" s="21" t="s">
        <v>7</v>
      </c>
      <c r="E540" t="s">
        <v>3376</v>
      </c>
      <c r="F540" s="21">
        <v>262.38</v>
      </c>
      <c r="G540">
        <v>4</v>
      </c>
      <c r="H540" s="21">
        <v>1049.52</v>
      </c>
      <c r="I540" t="s">
        <v>7</v>
      </c>
      <c r="J540" s="21"/>
      <c r="L540" s="21"/>
      <c r="M540" t="s">
        <v>7</v>
      </c>
      <c r="N540" s="21"/>
      <c r="P540" s="21"/>
      <c r="Q540" t="s">
        <v>7</v>
      </c>
      <c r="R540" s="21"/>
      <c r="T540" s="21"/>
      <c r="U540" t="s">
        <v>7</v>
      </c>
      <c r="V540" s="21"/>
      <c r="X540" s="21"/>
      <c r="Y540" t="s">
        <v>7</v>
      </c>
      <c r="AG540" s="19">
        <f t="shared" si="16"/>
        <v>1049.52</v>
      </c>
      <c r="AH540" s="19">
        <f t="shared" si="17"/>
        <v>1049.52</v>
      </c>
    </row>
    <row r="541" spans="1:34" x14ac:dyDescent="0.35">
      <c r="A541" t="s">
        <v>4198</v>
      </c>
      <c r="B541" s="15">
        <v>41563</v>
      </c>
      <c r="C541" t="s">
        <v>151</v>
      </c>
      <c r="D541" s="21" t="s">
        <v>7</v>
      </c>
      <c r="E541" t="s">
        <v>3509</v>
      </c>
      <c r="F541" s="21">
        <v>221.07999999999998</v>
      </c>
      <c r="G541">
        <v>3</v>
      </c>
      <c r="H541" s="21">
        <v>663.24</v>
      </c>
      <c r="I541" t="s">
        <v>3502</v>
      </c>
      <c r="J541" s="21">
        <v>234.32</v>
      </c>
      <c r="K541">
        <v>1</v>
      </c>
      <c r="L541" s="21">
        <v>234.32</v>
      </c>
      <c r="M541" t="s">
        <v>7</v>
      </c>
      <c r="N541" s="21"/>
      <c r="P541" s="21"/>
      <c r="Q541" t="s">
        <v>7</v>
      </c>
      <c r="R541" s="21"/>
      <c r="T541" s="21"/>
      <c r="U541" t="s">
        <v>7</v>
      </c>
      <c r="V541" s="21"/>
      <c r="X541" s="21"/>
      <c r="Y541" t="s">
        <v>7</v>
      </c>
      <c r="AG541" s="19">
        <f t="shared" si="16"/>
        <v>897.56</v>
      </c>
      <c r="AH541" s="19">
        <f t="shared" si="17"/>
        <v>897.56</v>
      </c>
    </row>
    <row r="542" spans="1:34" x14ac:dyDescent="0.35">
      <c r="A542" t="s">
        <v>4199</v>
      </c>
      <c r="B542" s="15">
        <v>41563</v>
      </c>
      <c r="C542" t="s">
        <v>335</v>
      </c>
      <c r="D542" s="21" t="s">
        <v>7</v>
      </c>
      <c r="E542" t="s">
        <v>3492</v>
      </c>
      <c r="F542" s="21">
        <v>205.11999999999998</v>
      </c>
      <c r="G542">
        <v>5</v>
      </c>
      <c r="H542" s="21">
        <v>1025.5999999999999</v>
      </c>
      <c r="I542" t="s">
        <v>3493</v>
      </c>
      <c r="J542" s="21">
        <v>211.26</v>
      </c>
      <c r="K542">
        <v>5</v>
      </c>
      <c r="L542" s="21">
        <v>1056.3</v>
      </c>
      <c r="M542" t="s">
        <v>7</v>
      </c>
      <c r="N542" s="21"/>
      <c r="P542" s="21"/>
      <c r="Q542" t="s">
        <v>7</v>
      </c>
      <c r="R542" s="21"/>
      <c r="T542" s="21"/>
      <c r="U542" t="s">
        <v>7</v>
      </c>
      <c r="V542" s="21"/>
      <c r="X542" s="21"/>
      <c r="Y542" t="s">
        <v>7</v>
      </c>
      <c r="AG542" s="19">
        <f t="shared" si="16"/>
        <v>2081.8999999999996</v>
      </c>
      <c r="AH542" s="19">
        <f t="shared" si="17"/>
        <v>2081.8999999999996</v>
      </c>
    </row>
    <row r="543" spans="1:34" x14ac:dyDescent="0.35">
      <c r="A543" t="s">
        <v>4200</v>
      </c>
      <c r="B543" s="15">
        <v>41564</v>
      </c>
      <c r="C543" t="s">
        <v>181</v>
      </c>
      <c r="D543" s="21" t="s">
        <v>7</v>
      </c>
      <c r="E543" t="s">
        <v>3546</v>
      </c>
      <c r="F543" s="21">
        <v>262.29999999999995</v>
      </c>
      <c r="G543">
        <v>3</v>
      </c>
      <c r="H543" s="21">
        <v>786.89999999999986</v>
      </c>
      <c r="I543" t="s">
        <v>7</v>
      </c>
      <c r="J543" s="21"/>
      <c r="L543" s="21"/>
      <c r="M543" t="s">
        <v>7</v>
      </c>
      <c r="N543" s="21"/>
      <c r="P543" s="21"/>
      <c r="Q543" t="s">
        <v>7</v>
      </c>
      <c r="R543" s="21"/>
      <c r="T543" s="21"/>
      <c r="U543" t="s">
        <v>7</v>
      </c>
      <c r="V543" s="21"/>
      <c r="X543" s="21"/>
      <c r="Y543" t="s">
        <v>7</v>
      </c>
      <c r="AG543" s="19">
        <f t="shared" si="16"/>
        <v>786.89999999999986</v>
      </c>
      <c r="AH543" s="19">
        <f t="shared" si="17"/>
        <v>786.89999999999986</v>
      </c>
    </row>
    <row r="544" spans="1:34" x14ac:dyDescent="0.35">
      <c r="A544" t="s">
        <v>4201</v>
      </c>
      <c r="B544" s="15">
        <v>41564</v>
      </c>
      <c r="C544" t="s">
        <v>227</v>
      </c>
      <c r="D544" s="21">
        <v>380</v>
      </c>
      <c r="E544" t="s">
        <v>3535</v>
      </c>
      <c r="F544" s="21">
        <v>375.67999999999995</v>
      </c>
      <c r="G544">
        <v>2</v>
      </c>
      <c r="H544" s="21">
        <v>751.3599999999999</v>
      </c>
      <c r="I544" t="s">
        <v>3467</v>
      </c>
      <c r="J544" s="21">
        <v>539.904</v>
      </c>
      <c r="K544">
        <v>5</v>
      </c>
      <c r="L544" s="21">
        <v>2699.52</v>
      </c>
      <c r="M544" t="s">
        <v>7</v>
      </c>
      <c r="N544" s="21"/>
      <c r="P544" s="21"/>
      <c r="Q544" t="s">
        <v>7</v>
      </c>
      <c r="R544" s="21"/>
      <c r="T544" s="21"/>
      <c r="U544" t="s">
        <v>7</v>
      </c>
      <c r="V544" s="21"/>
      <c r="X544" s="21"/>
      <c r="Y544" t="s">
        <v>7</v>
      </c>
      <c r="AG544" s="19">
        <f t="shared" si="16"/>
        <v>3450.88</v>
      </c>
      <c r="AH544" s="19">
        <f t="shared" si="17"/>
        <v>3830.88</v>
      </c>
    </row>
    <row r="545" spans="1:34" x14ac:dyDescent="0.35">
      <c r="A545" t="s">
        <v>4202</v>
      </c>
      <c r="B545" s="15">
        <v>41565</v>
      </c>
      <c r="C545" t="s">
        <v>284</v>
      </c>
      <c r="D545" s="21">
        <v>380</v>
      </c>
      <c r="E545" t="s">
        <v>3375</v>
      </c>
      <c r="F545" s="21">
        <v>160.149</v>
      </c>
      <c r="G545">
        <v>3</v>
      </c>
      <c r="H545" s="21">
        <v>480.447</v>
      </c>
      <c r="I545" t="s">
        <v>3420</v>
      </c>
      <c r="J545" s="21">
        <v>4739.08</v>
      </c>
      <c r="K545">
        <v>1</v>
      </c>
      <c r="L545" s="21">
        <v>4739.08</v>
      </c>
      <c r="M545" t="s">
        <v>7</v>
      </c>
      <c r="N545" s="21"/>
      <c r="P545" s="21"/>
      <c r="Q545" t="s">
        <v>7</v>
      </c>
      <c r="R545" s="21"/>
      <c r="T545" s="21"/>
      <c r="U545" t="s">
        <v>7</v>
      </c>
      <c r="V545" s="21"/>
      <c r="X545" s="21"/>
      <c r="Y545" t="s">
        <v>7</v>
      </c>
      <c r="AG545" s="19">
        <f t="shared" si="16"/>
        <v>5219.527</v>
      </c>
      <c r="AH545" s="19">
        <f t="shared" si="17"/>
        <v>5599.527</v>
      </c>
    </row>
    <row r="546" spans="1:34" x14ac:dyDescent="0.35">
      <c r="A546" t="s">
        <v>4203</v>
      </c>
      <c r="B546" s="15">
        <v>41566</v>
      </c>
      <c r="C546" t="s">
        <v>148</v>
      </c>
      <c r="D546" s="21" t="s">
        <v>7</v>
      </c>
      <c r="E546" t="s">
        <v>3375</v>
      </c>
      <c r="F546" s="21">
        <v>160.149</v>
      </c>
      <c r="G546">
        <v>3</v>
      </c>
      <c r="H546" s="21">
        <v>480.447</v>
      </c>
      <c r="I546" t="s">
        <v>7</v>
      </c>
      <c r="J546" s="21"/>
      <c r="L546" s="21"/>
      <c r="M546" t="s">
        <v>7</v>
      </c>
      <c r="N546" s="21"/>
      <c r="P546" s="21"/>
      <c r="Q546" t="s">
        <v>7</v>
      </c>
      <c r="R546" s="21"/>
      <c r="T546" s="21"/>
      <c r="U546" t="s">
        <v>7</v>
      </c>
      <c r="V546" s="21"/>
      <c r="X546" s="21"/>
      <c r="Y546" t="s">
        <v>7</v>
      </c>
      <c r="AG546" s="19">
        <f t="shared" si="16"/>
        <v>480.447</v>
      </c>
      <c r="AH546" s="19">
        <f t="shared" si="17"/>
        <v>480.447</v>
      </c>
    </row>
    <row r="547" spans="1:34" x14ac:dyDescent="0.35">
      <c r="A547" t="s">
        <v>4204</v>
      </c>
      <c r="B547" s="15">
        <v>41567</v>
      </c>
      <c r="C547" t="s">
        <v>65</v>
      </c>
      <c r="D547" s="21">
        <v>380</v>
      </c>
      <c r="E547" t="s">
        <v>3444</v>
      </c>
      <c r="F547" s="21">
        <v>233.79999999999998</v>
      </c>
      <c r="G547">
        <v>2</v>
      </c>
      <c r="H547" s="21">
        <v>467.59999999999997</v>
      </c>
      <c r="I547" t="s">
        <v>7</v>
      </c>
      <c r="J547" s="21"/>
      <c r="L547" s="21"/>
      <c r="M547" t="s">
        <v>7</v>
      </c>
      <c r="N547" s="21"/>
      <c r="P547" s="21"/>
      <c r="Q547" t="s">
        <v>7</v>
      </c>
      <c r="R547" s="21"/>
      <c r="T547" s="21"/>
      <c r="U547" t="s">
        <v>7</v>
      </c>
      <c r="V547" s="21"/>
      <c r="X547" s="21"/>
      <c r="Y547" t="s">
        <v>7</v>
      </c>
      <c r="AG547" s="19">
        <f t="shared" si="16"/>
        <v>467.59999999999997</v>
      </c>
      <c r="AH547" s="19">
        <f t="shared" si="17"/>
        <v>847.59999999999991</v>
      </c>
    </row>
    <row r="548" spans="1:34" x14ac:dyDescent="0.35">
      <c r="A548" t="s">
        <v>4205</v>
      </c>
      <c r="B548" s="15">
        <v>41568</v>
      </c>
      <c r="C548" t="s">
        <v>308</v>
      </c>
      <c r="D548" s="21" t="s">
        <v>7</v>
      </c>
      <c r="E548" t="s">
        <v>3519</v>
      </c>
      <c r="F548" s="21">
        <v>120.32</v>
      </c>
      <c r="G548">
        <v>2</v>
      </c>
      <c r="H548" s="21">
        <v>240.64</v>
      </c>
      <c r="I548" t="s">
        <v>7</v>
      </c>
      <c r="J548" s="21"/>
      <c r="L548" s="21"/>
      <c r="M548" t="s">
        <v>7</v>
      </c>
      <c r="N548" s="21"/>
      <c r="P548" s="21"/>
      <c r="Q548" t="s">
        <v>7</v>
      </c>
      <c r="R548" s="21"/>
      <c r="T548" s="21"/>
      <c r="U548" t="s">
        <v>7</v>
      </c>
      <c r="V548" s="21"/>
      <c r="X548" s="21"/>
      <c r="Y548" t="s">
        <v>7</v>
      </c>
      <c r="AG548" s="19">
        <f t="shared" si="16"/>
        <v>240.64</v>
      </c>
      <c r="AH548" s="19">
        <f t="shared" si="17"/>
        <v>240.64</v>
      </c>
    </row>
    <row r="549" spans="1:34" x14ac:dyDescent="0.35">
      <c r="A549" t="s">
        <v>4206</v>
      </c>
      <c r="B549" s="15">
        <v>41570</v>
      </c>
      <c r="C549" t="s">
        <v>200</v>
      </c>
      <c r="D549" s="21" t="s">
        <v>7</v>
      </c>
      <c r="E549" t="s">
        <v>3601</v>
      </c>
      <c r="F549" s="21">
        <v>115.13999999999999</v>
      </c>
      <c r="G549">
        <v>4</v>
      </c>
      <c r="H549" s="21">
        <v>460.55999999999995</v>
      </c>
      <c r="I549" t="s">
        <v>3529</v>
      </c>
      <c r="J549" s="21">
        <v>246.15999999999997</v>
      </c>
      <c r="K549">
        <v>4</v>
      </c>
      <c r="L549" s="21">
        <v>984.63999999999987</v>
      </c>
      <c r="M549" t="s">
        <v>7</v>
      </c>
      <c r="N549" s="21"/>
      <c r="P549" s="21"/>
      <c r="Q549" t="s">
        <v>7</v>
      </c>
      <c r="R549" s="21"/>
      <c r="T549" s="21"/>
      <c r="U549" t="s">
        <v>7</v>
      </c>
      <c r="V549" s="21"/>
      <c r="X549" s="21"/>
      <c r="Y549" t="s">
        <v>7</v>
      </c>
      <c r="AG549" s="19">
        <f t="shared" si="16"/>
        <v>1445.1999999999998</v>
      </c>
      <c r="AH549" s="19">
        <f t="shared" si="17"/>
        <v>1445.1999999999998</v>
      </c>
    </row>
    <row r="550" spans="1:34" x14ac:dyDescent="0.35">
      <c r="A550" t="s">
        <v>4207</v>
      </c>
      <c r="B550" s="15">
        <v>41571</v>
      </c>
      <c r="C550" t="s">
        <v>302</v>
      </c>
      <c r="D550" s="21" t="s">
        <v>7</v>
      </c>
      <c r="E550" t="s">
        <v>3424</v>
      </c>
      <c r="F550" s="21">
        <v>222.39999999999998</v>
      </c>
      <c r="G550">
        <v>3</v>
      </c>
      <c r="H550" s="21">
        <v>667.19999999999993</v>
      </c>
      <c r="I550" t="s">
        <v>7</v>
      </c>
      <c r="J550" s="21"/>
      <c r="L550" s="21"/>
      <c r="M550" t="s">
        <v>7</v>
      </c>
      <c r="N550" s="21"/>
      <c r="P550" s="21"/>
      <c r="Q550" t="s">
        <v>7</v>
      </c>
      <c r="R550" s="21"/>
      <c r="T550" s="21"/>
      <c r="U550" t="s">
        <v>7</v>
      </c>
      <c r="V550" s="21"/>
      <c r="X550" s="21"/>
      <c r="Y550" t="s">
        <v>7</v>
      </c>
      <c r="AG550" s="19">
        <f t="shared" si="16"/>
        <v>667.19999999999993</v>
      </c>
      <c r="AH550" s="19">
        <f t="shared" si="17"/>
        <v>667.19999999999993</v>
      </c>
    </row>
    <row r="551" spans="1:34" x14ac:dyDescent="0.35">
      <c r="A551" t="s">
        <v>4208</v>
      </c>
      <c r="B551" s="15">
        <v>41571</v>
      </c>
      <c r="C551" t="s">
        <v>330</v>
      </c>
      <c r="D551" s="21">
        <v>380</v>
      </c>
      <c r="E551" t="s">
        <v>3387</v>
      </c>
      <c r="F551" s="21">
        <v>563.26</v>
      </c>
      <c r="G551">
        <v>1</v>
      </c>
      <c r="H551" s="21">
        <v>563.26</v>
      </c>
      <c r="I551" t="s">
        <v>3524</v>
      </c>
      <c r="J551" s="21">
        <v>201.88</v>
      </c>
      <c r="K551">
        <v>1</v>
      </c>
      <c r="L551" s="21">
        <v>201.88</v>
      </c>
      <c r="M551" t="s">
        <v>7</v>
      </c>
      <c r="N551" s="21"/>
      <c r="P551" s="21"/>
      <c r="Q551" t="s">
        <v>7</v>
      </c>
      <c r="R551" s="21"/>
      <c r="T551" s="21"/>
      <c r="U551" t="s">
        <v>7</v>
      </c>
      <c r="V551" s="21"/>
      <c r="X551" s="21"/>
      <c r="Y551" t="s">
        <v>7</v>
      </c>
      <c r="AG551" s="19">
        <f t="shared" si="16"/>
        <v>765.14</v>
      </c>
      <c r="AH551" s="19">
        <f t="shared" si="17"/>
        <v>1145.1399999999999</v>
      </c>
    </row>
    <row r="552" spans="1:34" x14ac:dyDescent="0.35">
      <c r="A552" t="s">
        <v>4209</v>
      </c>
      <c r="B552" s="15">
        <v>41572</v>
      </c>
      <c r="C552" t="s">
        <v>99</v>
      </c>
      <c r="D552" s="21">
        <v>380</v>
      </c>
      <c r="E552" t="s">
        <v>3562</v>
      </c>
      <c r="F552" s="21">
        <v>180.48</v>
      </c>
      <c r="G552">
        <v>1</v>
      </c>
      <c r="H552" s="21">
        <v>180.48</v>
      </c>
      <c r="I552" t="s">
        <v>3471</v>
      </c>
      <c r="J552" s="21">
        <v>256.60000000000002</v>
      </c>
      <c r="K552">
        <v>1</v>
      </c>
      <c r="L552" s="21">
        <v>256.60000000000002</v>
      </c>
      <c r="M552" t="s">
        <v>7</v>
      </c>
      <c r="N552" s="21"/>
      <c r="P552" s="21"/>
      <c r="Q552" t="s">
        <v>7</v>
      </c>
      <c r="R552" s="21"/>
      <c r="T552" s="21"/>
      <c r="U552" t="s">
        <v>7</v>
      </c>
      <c r="V552" s="21"/>
      <c r="X552" s="21"/>
      <c r="Y552" t="s">
        <v>7</v>
      </c>
      <c r="AG552" s="19">
        <f t="shared" si="16"/>
        <v>437.08000000000004</v>
      </c>
      <c r="AH552" s="19">
        <f t="shared" si="17"/>
        <v>817.08</v>
      </c>
    </row>
    <row r="553" spans="1:34" x14ac:dyDescent="0.35">
      <c r="A553" t="s">
        <v>4210</v>
      </c>
      <c r="B553" s="15">
        <v>41573</v>
      </c>
      <c r="C553" t="s">
        <v>275</v>
      </c>
      <c r="D553" s="21" t="s">
        <v>7</v>
      </c>
      <c r="E553" t="s">
        <v>3492</v>
      </c>
      <c r="F553" s="21">
        <v>205.11999999999998</v>
      </c>
      <c r="G553">
        <v>4</v>
      </c>
      <c r="H553" s="21">
        <v>820.4799999999999</v>
      </c>
      <c r="I553" t="s">
        <v>7</v>
      </c>
      <c r="J553" s="21"/>
      <c r="L553" s="21"/>
      <c r="M553" t="s">
        <v>7</v>
      </c>
      <c r="N553" s="21"/>
      <c r="P553" s="21"/>
      <c r="Q553" t="s">
        <v>7</v>
      </c>
      <c r="R553" s="21"/>
      <c r="T553" s="21"/>
      <c r="U553" t="s">
        <v>7</v>
      </c>
      <c r="V553" s="21"/>
      <c r="X553" s="21"/>
      <c r="Y553" t="s">
        <v>7</v>
      </c>
      <c r="AG553" s="19">
        <f t="shared" si="16"/>
        <v>820.4799999999999</v>
      </c>
      <c r="AH553" s="19">
        <f t="shared" si="17"/>
        <v>820.4799999999999</v>
      </c>
    </row>
    <row r="554" spans="1:34" x14ac:dyDescent="0.35">
      <c r="A554" t="s">
        <v>4211</v>
      </c>
      <c r="B554" s="15">
        <v>41579</v>
      </c>
      <c r="C554" t="s">
        <v>357</v>
      </c>
      <c r="D554" s="21">
        <v>380</v>
      </c>
      <c r="E554" t="s">
        <v>3449</v>
      </c>
      <c r="F554" s="21">
        <v>196.44</v>
      </c>
      <c r="G554">
        <v>3</v>
      </c>
      <c r="H554" s="21">
        <v>589.31999999999994</v>
      </c>
      <c r="I554" t="s">
        <v>7</v>
      </c>
      <c r="J554" s="21"/>
      <c r="L554" s="21"/>
      <c r="M554" t="s">
        <v>7</v>
      </c>
      <c r="N554" s="21"/>
      <c r="P554" s="21"/>
      <c r="Q554" t="s">
        <v>7</v>
      </c>
      <c r="R554" s="21"/>
      <c r="T554" s="21"/>
      <c r="U554" t="s">
        <v>7</v>
      </c>
      <c r="V554" s="21"/>
      <c r="X554" s="21"/>
      <c r="Y554" t="s">
        <v>7</v>
      </c>
      <c r="AG554" s="19">
        <f t="shared" si="16"/>
        <v>589.31999999999994</v>
      </c>
      <c r="AH554" s="19">
        <f t="shared" si="17"/>
        <v>969.31999999999994</v>
      </c>
    </row>
    <row r="555" spans="1:34" x14ac:dyDescent="0.35">
      <c r="A555" t="s">
        <v>4212</v>
      </c>
      <c r="B555" s="15">
        <v>41580</v>
      </c>
      <c r="C555" t="s">
        <v>136</v>
      </c>
      <c r="D555" s="21" t="s">
        <v>7</v>
      </c>
      <c r="E555" t="s">
        <v>3605</v>
      </c>
      <c r="F555" s="21">
        <v>175.29999999999998</v>
      </c>
      <c r="G555">
        <v>4</v>
      </c>
      <c r="H555" s="21">
        <v>701.19999999999993</v>
      </c>
      <c r="I555" t="s">
        <v>7</v>
      </c>
      <c r="J555" s="21"/>
      <c r="L555" s="21"/>
      <c r="M555" t="s">
        <v>7</v>
      </c>
      <c r="N555" s="21"/>
      <c r="P555" s="21"/>
      <c r="Q555" t="s">
        <v>7</v>
      </c>
      <c r="R555" s="21"/>
      <c r="T555" s="21"/>
      <c r="U555" t="s">
        <v>7</v>
      </c>
      <c r="V555" s="21"/>
      <c r="X555" s="21"/>
      <c r="Y555" t="s">
        <v>7</v>
      </c>
      <c r="AG555" s="19">
        <f t="shared" si="16"/>
        <v>701.19999999999993</v>
      </c>
      <c r="AH555" s="19">
        <f t="shared" si="17"/>
        <v>701.19999999999993</v>
      </c>
    </row>
    <row r="556" spans="1:34" x14ac:dyDescent="0.35">
      <c r="A556" t="s">
        <v>4213</v>
      </c>
      <c r="B556" s="15">
        <v>41580</v>
      </c>
      <c r="C556" t="s">
        <v>188</v>
      </c>
      <c r="D556" s="21">
        <v>380</v>
      </c>
      <c r="E556" t="s">
        <v>3566</v>
      </c>
      <c r="F556" s="21">
        <v>180.48</v>
      </c>
      <c r="G556">
        <v>3</v>
      </c>
      <c r="H556" s="21">
        <v>541.43999999999994</v>
      </c>
      <c r="I556" t="s">
        <v>3527</v>
      </c>
      <c r="J556" s="21">
        <v>128.91999999999999</v>
      </c>
      <c r="K556">
        <v>2</v>
      </c>
      <c r="L556" s="21">
        <v>257.83999999999997</v>
      </c>
      <c r="M556" t="s">
        <v>7</v>
      </c>
      <c r="N556" s="21"/>
      <c r="P556" s="21"/>
      <c r="Q556" t="s">
        <v>7</v>
      </c>
      <c r="R556" s="21"/>
      <c r="T556" s="21"/>
      <c r="U556" t="s">
        <v>7</v>
      </c>
      <c r="V556" s="21"/>
      <c r="X556" s="21"/>
      <c r="Y556" t="s">
        <v>7</v>
      </c>
      <c r="AG556" s="19">
        <f t="shared" si="16"/>
        <v>799.28</v>
      </c>
      <c r="AH556" s="19">
        <f t="shared" si="17"/>
        <v>1179.28</v>
      </c>
    </row>
    <row r="557" spans="1:34" x14ac:dyDescent="0.35">
      <c r="A557" t="s">
        <v>4214</v>
      </c>
      <c r="B557" s="15">
        <v>41580</v>
      </c>
      <c r="C557" t="s">
        <v>298</v>
      </c>
      <c r="D557" s="21">
        <v>380</v>
      </c>
      <c r="E557" t="s">
        <v>3432</v>
      </c>
      <c r="F557" s="21">
        <v>212.14</v>
      </c>
      <c r="G557">
        <v>5</v>
      </c>
      <c r="H557" s="21">
        <v>1060.6999999999998</v>
      </c>
      <c r="I557" t="s">
        <v>7</v>
      </c>
      <c r="J557" s="21"/>
      <c r="L557" s="21"/>
      <c r="M557" t="s">
        <v>7</v>
      </c>
      <c r="N557" s="21"/>
      <c r="P557" s="21"/>
      <c r="Q557" t="s">
        <v>7</v>
      </c>
      <c r="R557" s="21"/>
      <c r="T557" s="21"/>
      <c r="U557" t="s">
        <v>7</v>
      </c>
      <c r="V557" s="21"/>
      <c r="X557" s="21"/>
      <c r="Y557" t="s">
        <v>7</v>
      </c>
      <c r="AG557" s="19">
        <f t="shared" si="16"/>
        <v>1060.6999999999998</v>
      </c>
      <c r="AH557" s="19">
        <f t="shared" si="17"/>
        <v>1440.6999999999998</v>
      </c>
    </row>
    <row r="558" spans="1:34" x14ac:dyDescent="0.35">
      <c r="A558" t="s">
        <v>4215</v>
      </c>
      <c r="B558" s="15">
        <v>41581</v>
      </c>
      <c r="C558" t="s">
        <v>286</v>
      </c>
      <c r="D558" s="21">
        <v>380</v>
      </c>
      <c r="E558" t="s">
        <v>3401</v>
      </c>
      <c r="F558" s="21">
        <v>200.83559999999997</v>
      </c>
      <c r="G558">
        <v>2</v>
      </c>
      <c r="H558" s="21">
        <v>401.67119999999994</v>
      </c>
      <c r="I558" t="s">
        <v>3583</v>
      </c>
      <c r="J558" s="21">
        <v>218.1</v>
      </c>
      <c r="K558">
        <v>2</v>
      </c>
      <c r="L558" s="21">
        <v>436.2</v>
      </c>
      <c r="M558" t="s">
        <v>7</v>
      </c>
      <c r="N558" s="21"/>
      <c r="P558" s="21"/>
      <c r="Q558" t="s">
        <v>7</v>
      </c>
      <c r="R558" s="21"/>
      <c r="T558" s="21"/>
      <c r="U558" t="s">
        <v>7</v>
      </c>
      <c r="V558" s="21"/>
      <c r="X558" s="21"/>
      <c r="Y558" t="s">
        <v>7</v>
      </c>
      <c r="AG558" s="19">
        <f t="shared" si="16"/>
        <v>837.87119999999993</v>
      </c>
      <c r="AH558" s="19">
        <f t="shared" si="17"/>
        <v>1217.8712</v>
      </c>
    </row>
    <row r="559" spans="1:34" x14ac:dyDescent="0.35">
      <c r="A559" t="s">
        <v>4216</v>
      </c>
      <c r="B559" s="15">
        <v>41581</v>
      </c>
      <c r="C559" t="s">
        <v>128</v>
      </c>
      <c r="D559" s="21" t="s">
        <v>7</v>
      </c>
      <c r="E559" t="s">
        <v>3499</v>
      </c>
      <c r="F559" s="21">
        <v>132.6</v>
      </c>
      <c r="G559">
        <v>5</v>
      </c>
      <c r="H559" s="21">
        <v>663</v>
      </c>
      <c r="I559" t="s">
        <v>3386</v>
      </c>
      <c r="J559" s="21">
        <v>184.78</v>
      </c>
      <c r="K559">
        <v>2</v>
      </c>
      <c r="L559" s="21">
        <v>369.56</v>
      </c>
      <c r="M559" t="s">
        <v>7</v>
      </c>
      <c r="N559" s="21"/>
      <c r="P559" s="21"/>
      <c r="Q559" t="s">
        <v>7</v>
      </c>
      <c r="R559" s="21"/>
      <c r="T559" s="21"/>
      <c r="U559" t="s">
        <v>7</v>
      </c>
      <c r="V559" s="21"/>
      <c r="X559" s="21"/>
      <c r="Y559" t="s">
        <v>7</v>
      </c>
      <c r="AG559" s="19">
        <f t="shared" si="16"/>
        <v>1032.56</v>
      </c>
      <c r="AH559" s="19">
        <f t="shared" si="17"/>
        <v>1032.56</v>
      </c>
    </row>
    <row r="560" spans="1:34" x14ac:dyDescent="0.35">
      <c r="A560" t="s">
        <v>4217</v>
      </c>
      <c r="B560" s="15">
        <v>41581</v>
      </c>
      <c r="C560" t="s">
        <v>266</v>
      </c>
      <c r="D560" s="21">
        <v>380</v>
      </c>
      <c r="E560" t="s">
        <v>3504</v>
      </c>
      <c r="F560" s="21">
        <v>151.99799999999999</v>
      </c>
      <c r="G560">
        <v>3</v>
      </c>
      <c r="H560" s="21">
        <v>455.99399999999997</v>
      </c>
      <c r="I560" t="s">
        <v>7</v>
      </c>
      <c r="J560" s="21"/>
      <c r="L560" s="21"/>
      <c r="M560" t="s">
        <v>7</v>
      </c>
      <c r="N560" s="21"/>
      <c r="P560" s="21"/>
      <c r="Q560" t="s">
        <v>7</v>
      </c>
      <c r="R560" s="21"/>
      <c r="T560" s="21"/>
      <c r="U560" t="s">
        <v>7</v>
      </c>
      <c r="V560" s="21"/>
      <c r="X560" s="21"/>
      <c r="Y560" t="s">
        <v>7</v>
      </c>
      <c r="AG560" s="19">
        <f t="shared" si="16"/>
        <v>455.99399999999997</v>
      </c>
      <c r="AH560" s="19">
        <f t="shared" si="17"/>
        <v>835.99399999999991</v>
      </c>
    </row>
    <row r="561" spans="1:34" x14ac:dyDescent="0.35">
      <c r="A561" t="s">
        <v>4218</v>
      </c>
      <c r="B561" s="15">
        <v>41584</v>
      </c>
      <c r="C561" t="s">
        <v>97</v>
      </c>
      <c r="D561" s="21" t="s">
        <v>7</v>
      </c>
      <c r="E561" t="s">
        <v>3414</v>
      </c>
      <c r="F561" s="21">
        <v>269.63459999999998</v>
      </c>
      <c r="G561">
        <v>5</v>
      </c>
      <c r="H561" s="21">
        <v>1348.1729999999998</v>
      </c>
      <c r="I561" t="s">
        <v>3599</v>
      </c>
      <c r="J561" s="21">
        <v>225.43459999999996</v>
      </c>
      <c r="K561">
        <v>3</v>
      </c>
      <c r="L561" s="21">
        <v>676.30379999999991</v>
      </c>
      <c r="M561" t="s">
        <v>7</v>
      </c>
      <c r="N561" s="21"/>
      <c r="P561" s="21"/>
      <c r="Q561" t="s">
        <v>7</v>
      </c>
      <c r="R561" s="21"/>
      <c r="T561" s="21"/>
      <c r="U561" t="s">
        <v>7</v>
      </c>
      <c r="V561" s="21"/>
      <c r="X561" s="21"/>
      <c r="Y561" t="s">
        <v>7</v>
      </c>
      <c r="AG561" s="19">
        <f t="shared" si="16"/>
        <v>2024.4767999999997</v>
      </c>
      <c r="AH561" s="19">
        <f t="shared" si="17"/>
        <v>2024.4767999999997</v>
      </c>
    </row>
    <row r="562" spans="1:34" x14ac:dyDescent="0.35">
      <c r="A562" t="s">
        <v>4219</v>
      </c>
      <c r="B562" s="15">
        <v>41585</v>
      </c>
      <c r="C562" t="s">
        <v>106</v>
      </c>
      <c r="D562" s="21">
        <v>380</v>
      </c>
      <c r="E562" t="s">
        <v>3508</v>
      </c>
      <c r="F562" s="21">
        <v>176.79999999999998</v>
      </c>
      <c r="G562">
        <v>4</v>
      </c>
      <c r="H562" s="21">
        <v>707.19999999999993</v>
      </c>
      <c r="I562" t="s">
        <v>3594</v>
      </c>
      <c r="J562" s="21">
        <v>239.49999999999997</v>
      </c>
      <c r="K562">
        <v>3</v>
      </c>
      <c r="L562" s="21">
        <v>718.49999999999989</v>
      </c>
      <c r="M562" t="s">
        <v>7</v>
      </c>
      <c r="N562" s="21"/>
      <c r="P562" s="21"/>
      <c r="Q562" t="s">
        <v>7</v>
      </c>
      <c r="R562" s="21"/>
      <c r="T562" s="21"/>
      <c r="U562" t="s">
        <v>7</v>
      </c>
      <c r="V562" s="21"/>
      <c r="X562" s="21"/>
      <c r="Y562" t="s">
        <v>7</v>
      </c>
      <c r="AG562" s="19">
        <f t="shared" si="16"/>
        <v>1425.6999999999998</v>
      </c>
      <c r="AH562" s="19">
        <f t="shared" si="17"/>
        <v>1805.6999999999998</v>
      </c>
    </row>
    <row r="563" spans="1:34" x14ac:dyDescent="0.35">
      <c r="A563" t="s">
        <v>4220</v>
      </c>
      <c r="B563" s="15">
        <v>41588</v>
      </c>
      <c r="C563" t="s">
        <v>398</v>
      </c>
      <c r="D563" s="21">
        <v>380</v>
      </c>
      <c r="E563" t="s">
        <v>3570</v>
      </c>
      <c r="F563" s="21">
        <v>267.82</v>
      </c>
      <c r="G563">
        <v>3</v>
      </c>
      <c r="H563" s="21">
        <v>803.46</v>
      </c>
      <c r="I563" t="s">
        <v>7</v>
      </c>
      <c r="J563" s="21"/>
      <c r="L563" s="21"/>
      <c r="M563" t="s">
        <v>7</v>
      </c>
      <c r="N563" s="21"/>
      <c r="P563" s="21"/>
      <c r="Q563" t="s">
        <v>7</v>
      </c>
      <c r="R563" s="21"/>
      <c r="T563" s="21"/>
      <c r="U563" t="s">
        <v>7</v>
      </c>
      <c r="V563" s="21"/>
      <c r="X563" s="21"/>
      <c r="Y563" t="s">
        <v>7</v>
      </c>
      <c r="AG563" s="19">
        <f t="shared" si="16"/>
        <v>803.46</v>
      </c>
      <c r="AH563" s="19">
        <f t="shared" si="17"/>
        <v>1183.46</v>
      </c>
    </row>
    <row r="564" spans="1:34" x14ac:dyDescent="0.35">
      <c r="A564" t="s">
        <v>4221</v>
      </c>
      <c r="B564" s="15">
        <v>41588</v>
      </c>
      <c r="C564" t="s">
        <v>100</v>
      </c>
      <c r="D564" s="21">
        <v>380</v>
      </c>
      <c r="E564" t="s">
        <v>3491</v>
      </c>
      <c r="F564" s="21">
        <v>169.95999999999998</v>
      </c>
      <c r="G564">
        <v>1</v>
      </c>
      <c r="H564" s="21">
        <v>169.95999999999998</v>
      </c>
      <c r="I564" t="s">
        <v>3599</v>
      </c>
      <c r="J564" s="21">
        <v>225.43459999999996</v>
      </c>
      <c r="K564">
        <v>3</v>
      </c>
      <c r="L564" s="21">
        <v>676.30379999999991</v>
      </c>
      <c r="M564" t="s">
        <v>7</v>
      </c>
      <c r="N564" s="21"/>
      <c r="P564" s="21"/>
      <c r="Q564" t="s">
        <v>7</v>
      </c>
      <c r="R564" s="21"/>
      <c r="T564" s="21"/>
      <c r="U564" t="s">
        <v>7</v>
      </c>
      <c r="V564" s="21"/>
      <c r="X564" s="21"/>
      <c r="Y564" t="s">
        <v>7</v>
      </c>
      <c r="AG564" s="19">
        <f t="shared" si="16"/>
        <v>846.26379999999995</v>
      </c>
      <c r="AH564" s="19">
        <f t="shared" si="17"/>
        <v>1226.2637999999999</v>
      </c>
    </row>
    <row r="565" spans="1:34" x14ac:dyDescent="0.35">
      <c r="A565" t="s">
        <v>4222</v>
      </c>
      <c r="B565" s="15">
        <v>41589</v>
      </c>
      <c r="C565" t="s">
        <v>273</v>
      </c>
      <c r="D565" s="21" t="s">
        <v>7</v>
      </c>
      <c r="E565" t="s">
        <v>3533</v>
      </c>
      <c r="F565" s="21">
        <v>233.61999999999998</v>
      </c>
      <c r="G565">
        <v>4</v>
      </c>
      <c r="H565" s="21">
        <v>934.4799999999999</v>
      </c>
      <c r="I565" t="s">
        <v>3567</v>
      </c>
      <c r="J565" s="21">
        <v>370.85999999999996</v>
      </c>
      <c r="K565">
        <v>2</v>
      </c>
      <c r="L565" s="21">
        <v>741.71999999999991</v>
      </c>
      <c r="M565" t="s">
        <v>7</v>
      </c>
      <c r="N565" s="21"/>
      <c r="P565" s="21"/>
      <c r="Q565" t="s">
        <v>7</v>
      </c>
      <c r="R565" s="21"/>
      <c r="T565" s="21"/>
      <c r="U565" t="s">
        <v>7</v>
      </c>
      <c r="V565" s="21"/>
      <c r="X565" s="21"/>
      <c r="Y565" t="s">
        <v>7</v>
      </c>
      <c r="AG565" s="19">
        <f t="shared" si="16"/>
        <v>1676.1999999999998</v>
      </c>
      <c r="AH565" s="19">
        <f t="shared" si="17"/>
        <v>1676.1999999999998</v>
      </c>
    </row>
    <row r="566" spans="1:34" x14ac:dyDescent="0.35">
      <c r="A566" t="s">
        <v>4223</v>
      </c>
      <c r="B566" s="15">
        <v>41590</v>
      </c>
      <c r="C566" t="s">
        <v>58</v>
      </c>
      <c r="D566" s="21" t="s">
        <v>7</v>
      </c>
      <c r="E566" t="s">
        <v>3575</v>
      </c>
      <c r="F566" s="21">
        <v>233.79999999999998</v>
      </c>
      <c r="G566">
        <v>3</v>
      </c>
      <c r="H566" s="21">
        <v>701.4</v>
      </c>
      <c r="I566" t="s">
        <v>7</v>
      </c>
      <c r="J566" s="21"/>
      <c r="L566" s="21"/>
      <c r="M566" t="s">
        <v>7</v>
      </c>
      <c r="N566" s="21"/>
      <c r="P566" s="21"/>
      <c r="Q566" t="s">
        <v>7</v>
      </c>
      <c r="R566" s="21"/>
      <c r="T566" s="21"/>
      <c r="U566" t="s">
        <v>7</v>
      </c>
      <c r="V566" s="21"/>
      <c r="X566" s="21"/>
      <c r="Y566" t="s">
        <v>7</v>
      </c>
      <c r="AG566" s="19">
        <f t="shared" si="16"/>
        <v>701.4</v>
      </c>
      <c r="AH566" s="19">
        <f t="shared" si="17"/>
        <v>701.4</v>
      </c>
    </row>
    <row r="567" spans="1:34" x14ac:dyDescent="0.35">
      <c r="A567" t="s">
        <v>4224</v>
      </c>
      <c r="B567" s="15">
        <v>41592</v>
      </c>
      <c r="C567" t="s">
        <v>83</v>
      </c>
      <c r="D567" s="21">
        <v>380</v>
      </c>
      <c r="E567" t="s">
        <v>3559</v>
      </c>
      <c r="F567" s="21">
        <v>258.26</v>
      </c>
      <c r="G567">
        <v>1</v>
      </c>
      <c r="H567" s="21">
        <v>258.26</v>
      </c>
      <c r="I567" t="s">
        <v>7</v>
      </c>
      <c r="J567" s="21"/>
      <c r="L567" s="21"/>
      <c r="M567" t="s">
        <v>7</v>
      </c>
      <c r="N567" s="21"/>
      <c r="P567" s="21"/>
      <c r="Q567" t="s">
        <v>7</v>
      </c>
      <c r="R567" s="21"/>
      <c r="T567" s="21"/>
      <c r="U567" t="s">
        <v>7</v>
      </c>
      <c r="V567" s="21"/>
      <c r="X567" s="21"/>
      <c r="Y567" t="s">
        <v>7</v>
      </c>
      <c r="AG567" s="19">
        <f t="shared" si="16"/>
        <v>258.26</v>
      </c>
      <c r="AH567" s="19">
        <f t="shared" si="17"/>
        <v>638.26</v>
      </c>
    </row>
    <row r="568" spans="1:34" x14ac:dyDescent="0.35">
      <c r="A568" t="s">
        <v>4225</v>
      </c>
      <c r="B568" s="15">
        <v>41592</v>
      </c>
      <c r="C568" t="s">
        <v>213</v>
      </c>
      <c r="D568" s="21" t="s">
        <v>7</v>
      </c>
      <c r="E568" t="s">
        <v>3545</v>
      </c>
      <c r="F568" s="21">
        <v>180.04</v>
      </c>
      <c r="G568">
        <v>5</v>
      </c>
      <c r="H568" s="21">
        <v>900.19999999999993</v>
      </c>
      <c r="I568" t="s">
        <v>7</v>
      </c>
      <c r="J568" s="21"/>
      <c r="L568" s="21"/>
      <c r="M568" t="s">
        <v>7</v>
      </c>
      <c r="N568" s="21"/>
      <c r="P568" s="21"/>
      <c r="Q568" t="s">
        <v>7</v>
      </c>
      <c r="R568" s="21"/>
      <c r="T568" s="21"/>
      <c r="U568" t="s">
        <v>7</v>
      </c>
      <c r="V568" s="21"/>
      <c r="X568" s="21"/>
      <c r="Y568" t="s">
        <v>7</v>
      </c>
      <c r="AG568" s="19">
        <f t="shared" si="16"/>
        <v>900.19999999999993</v>
      </c>
      <c r="AH568" s="19">
        <f t="shared" si="17"/>
        <v>900.19999999999993</v>
      </c>
    </row>
    <row r="569" spans="1:34" x14ac:dyDescent="0.35">
      <c r="A569" t="s">
        <v>4226</v>
      </c>
      <c r="B569" s="15">
        <v>41593</v>
      </c>
      <c r="C569" t="s">
        <v>309</v>
      </c>
      <c r="D569" s="21">
        <v>380</v>
      </c>
      <c r="E569" t="s">
        <v>3442</v>
      </c>
      <c r="F569" s="21">
        <v>224.67999999999998</v>
      </c>
      <c r="G569">
        <v>2</v>
      </c>
      <c r="H569" s="21">
        <v>449.35999999999996</v>
      </c>
      <c r="I569" t="s">
        <v>3583</v>
      </c>
      <c r="J569" s="21">
        <v>218.1</v>
      </c>
      <c r="K569">
        <v>4</v>
      </c>
      <c r="L569" s="21">
        <v>872.4</v>
      </c>
      <c r="M569" t="s">
        <v>7</v>
      </c>
      <c r="N569" s="21"/>
      <c r="P569" s="21"/>
      <c r="Q569" t="s">
        <v>7</v>
      </c>
      <c r="R569" s="21"/>
      <c r="T569" s="21"/>
      <c r="U569" t="s">
        <v>7</v>
      </c>
      <c r="V569" s="21"/>
      <c r="X569" s="21"/>
      <c r="Y569" t="s">
        <v>7</v>
      </c>
      <c r="AG569" s="19">
        <f t="shared" si="16"/>
        <v>1321.76</v>
      </c>
      <c r="AH569" s="19">
        <f t="shared" si="17"/>
        <v>1701.76</v>
      </c>
    </row>
    <row r="570" spans="1:34" x14ac:dyDescent="0.35">
      <c r="A570" t="s">
        <v>4227</v>
      </c>
      <c r="B570" s="15">
        <v>41594</v>
      </c>
      <c r="C570" t="s">
        <v>125</v>
      </c>
      <c r="D570" s="21">
        <v>380</v>
      </c>
      <c r="E570" t="s">
        <v>3535</v>
      </c>
      <c r="F570" s="21">
        <v>375.67999999999995</v>
      </c>
      <c r="G570">
        <v>4</v>
      </c>
      <c r="H570" s="21">
        <v>1502.7199999999998</v>
      </c>
      <c r="I570" t="s">
        <v>7</v>
      </c>
      <c r="J570" s="21"/>
      <c r="L570" s="21"/>
      <c r="M570" t="s">
        <v>7</v>
      </c>
      <c r="N570" s="21"/>
      <c r="P570" s="21"/>
      <c r="Q570" t="s">
        <v>7</v>
      </c>
      <c r="R570" s="21"/>
      <c r="T570" s="21"/>
      <c r="U570" t="s">
        <v>7</v>
      </c>
      <c r="V570" s="21"/>
      <c r="X570" s="21"/>
      <c r="Y570" t="s">
        <v>7</v>
      </c>
      <c r="AG570" s="19">
        <f t="shared" si="16"/>
        <v>1502.7199999999998</v>
      </c>
      <c r="AH570" s="19">
        <f t="shared" si="17"/>
        <v>1882.7199999999998</v>
      </c>
    </row>
    <row r="571" spans="1:34" x14ac:dyDescent="0.35">
      <c r="A571" t="s">
        <v>4228</v>
      </c>
      <c r="B571" s="15">
        <v>41594</v>
      </c>
      <c r="C571" t="s">
        <v>134</v>
      </c>
      <c r="D571" s="21" t="s">
        <v>7</v>
      </c>
      <c r="E571" t="s">
        <v>3528</v>
      </c>
      <c r="F571" s="21">
        <v>253.17999999999998</v>
      </c>
      <c r="G571">
        <v>2</v>
      </c>
      <c r="H571" s="21">
        <v>506.35999999999996</v>
      </c>
      <c r="I571" t="s">
        <v>3447</v>
      </c>
      <c r="J571" s="21">
        <v>237.73999999999998</v>
      </c>
      <c r="K571">
        <v>3</v>
      </c>
      <c r="L571" s="21">
        <v>713.21999999999991</v>
      </c>
      <c r="M571" t="s">
        <v>7</v>
      </c>
      <c r="N571" s="21"/>
      <c r="P571" s="21"/>
      <c r="Q571" t="s">
        <v>7</v>
      </c>
      <c r="R571" s="21"/>
      <c r="T571" s="21"/>
      <c r="U571" t="s">
        <v>7</v>
      </c>
      <c r="V571" s="21"/>
      <c r="X571" s="21"/>
      <c r="Y571" t="s">
        <v>7</v>
      </c>
      <c r="AG571" s="19">
        <f t="shared" si="16"/>
        <v>1219.58</v>
      </c>
      <c r="AH571" s="19">
        <f t="shared" si="17"/>
        <v>1219.58</v>
      </c>
    </row>
    <row r="572" spans="1:34" x14ac:dyDescent="0.35">
      <c r="A572" t="s">
        <v>4229</v>
      </c>
      <c r="B572" s="15">
        <v>41595</v>
      </c>
      <c r="C572" t="s">
        <v>304</v>
      </c>
      <c r="D572" s="21" t="s">
        <v>7</v>
      </c>
      <c r="E572" t="s">
        <v>3474</v>
      </c>
      <c r="F572" s="21">
        <v>181.35999999999999</v>
      </c>
      <c r="G572">
        <v>4</v>
      </c>
      <c r="H572" s="21">
        <v>725.43999999999994</v>
      </c>
      <c r="I572" t="s">
        <v>3607</v>
      </c>
      <c r="J572" s="21">
        <v>128.30000000000001</v>
      </c>
      <c r="K572">
        <v>5</v>
      </c>
      <c r="L572" s="21">
        <v>641.5</v>
      </c>
      <c r="M572" t="s">
        <v>7</v>
      </c>
      <c r="N572" s="21"/>
      <c r="P572" s="21"/>
      <c r="Q572" t="s">
        <v>7</v>
      </c>
      <c r="R572" s="21"/>
      <c r="T572" s="21"/>
      <c r="U572" t="s">
        <v>7</v>
      </c>
      <c r="V572" s="21"/>
      <c r="X572" s="21"/>
      <c r="Y572" t="s">
        <v>7</v>
      </c>
      <c r="AG572" s="19">
        <f t="shared" si="16"/>
        <v>1366.94</v>
      </c>
      <c r="AH572" s="19">
        <f t="shared" si="17"/>
        <v>1366.94</v>
      </c>
    </row>
    <row r="573" spans="1:34" x14ac:dyDescent="0.35">
      <c r="A573" t="s">
        <v>4230</v>
      </c>
      <c r="B573" s="15">
        <v>41596</v>
      </c>
      <c r="C573" t="s">
        <v>317</v>
      </c>
      <c r="D573" s="21">
        <v>380</v>
      </c>
      <c r="E573" t="s">
        <v>3388</v>
      </c>
      <c r="F573" s="21">
        <v>188.0334</v>
      </c>
      <c r="G573">
        <v>2</v>
      </c>
      <c r="H573" s="21">
        <v>376.0668</v>
      </c>
      <c r="I573" t="s">
        <v>7</v>
      </c>
      <c r="J573" s="21"/>
      <c r="L573" s="21"/>
      <c r="M573" t="s">
        <v>7</v>
      </c>
      <c r="N573" s="21"/>
      <c r="P573" s="21"/>
      <c r="Q573" t="s">
        <v>7</v>
      </c>
      <c r="R573" s="21"/>
      <c r="T573" s="21"/>
      <c r="U573" t="s">
        <v>7</v>
      </c>
      <c r="V573" s="21"/>
      <c r="X573" s="21"/>
      <c r="Y573" t="s">
        <v>7</v>
      </c>
      <c r="AG573" s="19">
        <f t="shared" si="16"/>
        <v>376.0668</v>
      </c>
      <c r="AH573" s="19">
        <f t="shared" si="17"/>
        <v>756.06680000000006</v>
      </c>
    </row>
    <row r="574" spans="1:34" x14ac:dyDescent="0.35">
      <c r="A574" t="s">
        <v>4231</v>
      </c>
      <c r="B574" s="15">
        <v>41597</v>
      </c>
      <c r="C574" t="s">
        <v>158</v>
      </c>
      <c r="D574" s="21" t="s">
        <v>7</v>
      </c>
      <c r="E574" t="s">
        <v>3599</v>
      </c>
      <c r="F574" s="21">
        <v>225.43459999999996</v>
      </c>
      <c r="G574">
        <v>2</v>
      </c>
      <c r="H574" s="21">
        <v>450.86919999999992</v>
      </c>
      <c r="I574" t="s">
        <v>7</v>
      </c>
      <c r="J574" s="21"/>
      <c r="L574" s="21"/>
      <c r="M574" t="s">
        <v>7</v>
      </c>
      <c r="N574" s="21"/>
      <c r="P574" s="21"/>
      <c r="Q574" t="s">
        <v>7</v>
      </c>
      <c r="R574" s="21"/>
      <c r="T574" s="21"/>
      <c r="U574" t="s">
        <v>7</v>
      </c>
      <c r="V574" s="21"/>
      <c r="X574" s="21"/>
      <c r="Y574" t="s">
        <v>7</v>
      </c>
      <c r="AG574" s="19">
        <f t="shared" si="16"/>
        <v>450.86919999999992</v>
      </c>
      <c r="AH574" s="19">
        <f t="shared" si="17"/>
        <v>450.86919999999992</v>
      </c>
    </row>
    <row r="575" spans="1:34" x14ac:dyDescent="0.35">
      <c r="A575" t="s">
        <v>4232</v>
      </c>
      <c r="B575" s="15">
        <v>41597</v>
      </c>
      <c r="C575" t="s">
        <v>252</v>
      </c>
      <c r="D575" s="21">
        <v>380</v>
      </c>
      <c r="E575" t="s">
        <v>3523</v>
      </c>
      <c r="F575" s="21">
        <v>215.55999999999997</v>
      </c>
      <c r="G575">
        <v>4</v>
      </c>
      <c r="H575" s="21">
        <v>862.2399999999999</v>
      </c>
      <c r="I575" t="s">
        <v>3560</v>
      </c>
      <c r="J575" s="21">
        <v>300.44</v>
      </c>
      <c r="K575">
        <v>2</v>
      </c>
      <c r="L575" s="21">
        <v>600.88</v>
      </c>
      <c r="M575" t="s">
        <v>7</v>
      </c>
      <c r="N575" s="21"/>
      <c r="P575" s="21"/>
      <c r="Q575" t="s">
        <v>7</v>
      </c>
      <c r="R575" s="21"/>
      <c r="T575" s="21"/>
      <c r="U575" t="s">
        <v>7</v>
      </c>
      <c r="V575" s="21"/>
      <c r="X575" s="21"/>
      <c r="Y575" t="s">
        <v>7</v>
      </c>
      <c r="AG575" s="19">
        <f t="shared" si="16"/>
        <v>1463.12</v>
      </c>
      <c r="AH575" s="19">
        <f t="shared" si="17"/>
        <v>1843.12</v>
      </c>
    </row>
    <row r="576" spans="1:34" x14ac:dyDescent="0.35">
      <c r="A576" t="s">
        <v>4233</v>
      </c>
      <c r="B576" s="15">
        <v>41598</v>
      </c>
      <c r="C576" t="s">
        <v>401</v>
      </c>
      <c r="D576" s="21" t="s">
        <v>7</v>
      </c>
      <c r="E576" t="s">
        <v>3580</v>
      </c>
      <c r="F576" s="21">
        <v>289.65999999999997</v>
      </c>
      <c r="G576">
        <v>1</v>
      </c>
      <c r="H576" s="21">
        <v>289.65999999999997</v>
      </c>
      <c r="I576" t="s">
        <v>7</v>
      </c>
      <c r="J576" s="21"/>
      <c r="L576" s="21"/>
      <c r="M576" t="s">
        <v>7</v>
      </c>
      <c r="N576" s="21"/>
      <c r="P576" s="21"/>
      <c r="Q576" t="s">
        <v>7</v>
      </c>
      <c r="R576" s="21"/>
      <c r="T576" s="21"/>
      <c r="U576" t="s">
        <v>7</v>
      </c>
      <c r="V576" s="21"/>
      <c r="X576" s="21"/>
      <c r="Y576" t="s">
        <v>7</v>
      </c>
      <c r="AG576" s="19">
        <f t="shared" si="16"/>
        <v>289.65999999999997</v>
      </c>
      <c r="AH576" s="19">
        <f t="shared" si="17"/>
        <v>289.65999999999997</v>
      </c>
    </row>
    <row r="577" spans="1:34" x14ac:dyDescent="0.35">
      <c r="A577" t="s">
        <v>4234</v>
      </c>
      <c r="B577" s="15">
        <v>41599</v>
      </c>
      <c r="C577" t="s">
        <v>408</v>
      </c>
      <c r="D577" s="21">
        <v>380</v>
      </c>
      <c r="E577" t="s">
        <v>3479</v>
      </c>
      <c r="F577" s="21">
        <v>377.08</v>
      </c>
      <c r="G577">
        <v>2</v>
      </c>
      <c r="H577" s="21">
        <v>754.16</v>
      </c>
      <c r="I577" t="s">
        <v>3427</v>
      </c>
      <c r="J577" s="21">
        <v>114.1</v>
      </c>
      <c r="K577">
        <v>3</v>
      </c>
      <c r="L577" s="21">
        <v>342.29999999999995</v>
      </c>
      <c r="M577" t="s">
        <v>7</v>
      </c>
      <c r="N577" s="21"/>
      <c r="P577" s="21"/>
      <c r="Q577" t="s">
        <v>7</v>
      </c>
      <c r="R577" s="21"/>
      <c r="T577" s="21"/>
      <c r="U577" t="s">
        <v>7</v>
      </c>
      <c r="V577" s="21"/>
      <c r="X577" s="21"/>
      <c r="Y577" t="s">
        <v>7</v>
      </c>
      <c r="AG577" s="19">
        <f t="shared" si="16"/>
        <v>1096.46</v>
      </c>
      <c r="AH577" s="19">
        <f t="shared" si="17"/>
        <v>1476.46</v>
      </c>
    </row>
    <row r="578" spans="1:34" x14ac:dyDescent="0.35">
      <c r="A578" t="s">
        <v>4235</v>
      </c>
      <c r="B578" s="15">
        <v>41599</v>
      </c>
      <c r="C578" t="s">
        <v>264</v>
      </c>
      <c r="D578" s="21">
        <v>380</v>
      </c>
      <c r="E578" t="s">
        <v>3600</v>
      </c>
      <c r="F578" s="21">
        <v>177.83999999999997</v>
      </c>
      <c r="G578">
        <v>4</v>
      </c>
      <c r="H578" s="21">
        <v>711.3599999999999</v>
      </c>
      <c r="I578" t="s">
        <v>7</v>
      </c>
      <c r="J578" s="21"/>
      <c r="L578" s="21"/>
      <c r="M578" t="s">
        <v>7</v>
      </c>
      <c r="N578" s="21"/>
      <c r="P578" s="21"/>
      <c r="Q578" t="s">
        <v>7</v>
      </c>
      <c r="R578" s="21"/>
      <c r="T578" s="21"/>
      <c r="U578" t="s">
        <v>7</v>
      </c>
      <c r="V578" s="21"/>
      <c r="X578" s="21"/>
      <c r="Y578" t="s">
        <v>7</v>
      </c>
      <c r="AG578" s="19">
        <f t="shared" ref="AG578:AG641" si="18">SUM(H578,L578,P578,T578,X578,AB578,AF578)</f>
        <v>711.3599999999999</v>
      </c>
      <c r="AH578" s="19">
        <f t="shared" ref="AH578:AH641" si="19">IFERROR(AG578+D578,AG578)</f>
        <v>1091.3599999999999</v>
      </c>
    </row>
    <row r="579" spans="1:34" x14ac:dyDescent="0.35">
      <c r="A579" t="s">
        <v>4236</v>
      </c>
      <c r="B579" s="15">
        <v>41599</v>
      </c>
      <c r="C579" t="s">
        <v>123</v>
      </c>
      <c r="D579" s="21">
        <v>380</v>
      </c>
      <c r="E579" t="s">
        <v>3370</v>
      </c>
      <c r="F579" s="21">
        <v>260.53999999999996</v>
      </c>
      <c r="G579">
        <v>5</v>
      </c>
      <c r="H579" s="21">
        <v>1302.6999999999998</v>
      </c>
      <c r="I579" t="s">
        <v>7</v>
      </c>
      <c r="J579" s="21"/>
      <c r="L579" s="21"/>
      <c r="M579" t="s">
        <v>7</v>
      </c>
      <c r="N579" s="21"/>
      <c r="P579" s="21"/>
      <c r="Q579" t="s">
        <v>7</v>
      </c>
      <c r="R579" s="21"/>
      <c r="T579" s="21"/>
      <c r="U579" t="s">
        <v>7</v>
      </c>
      <c r="V579" s="21"/>
      <c r="X579" s="21"/>
      <c r="Y579" t="s">
        <v>7</v>
      </c>
      <c r="AG579" s="19">
        <f t="shared" si="18"/>
        <v>1302.6999999999998</v>
      </c>
      <c r="AH579" s="19">
        <f t="shared" si="19"/>
        <v>1682.6999999999998</v>
      </c>
    </row>
    <row r="580" spans="1:34" x14ac:dyDescent="0.35">
      <c r="A580" t="s">
        <v>4237</v>
      </c>
      <c r="B580" s="15">
        <v>41600</v>
      </c>
      <c r="C580" t="s">
        <v>50</v>
      </c>
      <c r="D580" s="21" t="s">
        <v>7</v>
      </c>
      <c r="E580" t="s">
        <v>3602</v>
      </c>
      <c r="F580" s="21">
        <v>226.33999999999997</v>
      </c>
      <c r="G580">
        <v>2</v>
      </c>
      <c r="H580" s="21">
        <v>452.67999999999995</v>
      </c>
      <c r="I580" t="s">
        <v>7</v>
      </c>
      <c r="J580" s="21"/>
      <c r="L580" s="21"/>
      <c r="M580" t="s">
        <v>7</v>
      </c>
      <c r="N580" s="21"/>
      <c r="P580" s="21"/>
      <c r="Q580" t="s">
        <v>7</v>
      </c>
      <c r="R580" s="21"/>
      <c r="T580" s="21"/>
      <c r="U580" t="s">
        <v>7</v>
      </c>
      <c r="V580" s="21"/>
      <c r="X580" s="21"/>
      <c r="Y580" t="s">
        <v>7</v>
      </c>
      <c r="AG580" s="19">
        <f t="shared" si="18"/>
        <v>452.67999999999995</v>
      </c>
      <c r="AH580" s="19">
        <f t="shared" si="19"/>
        <v>452.67999999999995</v>
      </c>
    </row>
    <row r="581" spans="1:34" x14ac:dyDescent="0.35">
      <c r="A581" t="s">
        <v>4238</v>
      </c>
      <c r="B581" s="15">
        <v>41600</v>
      </c>
      <c r="C581" t="s">
        <v>112</v>
      </c>
      <c r="D581" s="21" t="s">
        <v>7</v>
      </c>
      <c r="E581" t="s">
        <v>3579</v>
      </c>
      <c r="F581" s="21">
        <v>242.73999999999998</v>
      </c>
      <c r="G581">
        <v>1</v>
      </c>
      <c r="H581" s="21">
        <v>242.73999999999998</v>
      </c>
      <c r="I581" t="s">
        <v>3599</v>
      </c>
      <c r="J581" s="21">
        <v>225.43459999999996</v>
      </c>
      <c r="K581">
        <v>1</v>
      </c>
      <c r="L581" s="21">
        <v>225.43459999999996</v>
      </c>
      <c r="M581" t="s">
        <v>7</v>
      </c>
      <c r="N581" s="21"/>
      <c r="P581" s="21"/>
      <c r="Q581" t="s">
        <v>7</v>
      </c>
      <c r="R581" s="21"/>
      <c r="T581" s="21"/>
      <c r="U581" t="s">
        <v>7</v>
      </c>
      <c r="V581" s="21"/>
      <c r="X581" s="21"/>
      <c r="Y581" t="s">
        <v>7</v>
      </c>
      <c r="AG581" s="19">
        <f t="shared" si="18"/>
        <v>468.17459999999994</v>
      </c>
      <c r="AH581" s="19">
        <f t="shared" si="19"/>
        <v>468.17459999999994</v>
      </c>
    </row>
    <row r="582" spans="1:34" x14ac:dyDescent="0.35">
      <c r="A582" t="s">
        <v>4239</v>
      </c>
      <c r="B582" s="15">
        <v>41601</v>
      </c>
      <c r="C582" t="s">
        <v>362</v>
      </c>
      <c r="D582" s="21">
        <v>380</v>
      </c>
      <c r="E582" t="s">
        <v>3414</v>
      </c>
      <c r="F582" s="21">
        <v>269.63459999999998</v>
      </c>
      <c r="G582">
        <v>1</v>
      </c>
      <c r="H582" s="21">
        <v>269.63459999999998</v>
      </c>
      <c r="I582" t="s">
        <v>7</v>
      </c>
      <c r="J582" s="21"/>
      <c r="L582" s="21"/>
      <c r="M582" t="s">
        <v>7</v>
      </c>
      <c r="N582" s="21"/>
      <c r="P582" s="21"/>
      <c r="Q582" t="s">
        <v>7</v>
      </c>
      <c r="R582" s="21"/>
      <c r="T582" s="21"/>
      <c r="U582" t="s">
        <v>7</v>
      </c>
      <c r="V582" s="21"/>
      <c r="X582" s="21"/>
      <c r="Y582" t="s">
        <v>7</v>
      </c>
      <c r="AG582" s="19">
        <f t="shared" si="18"/>
        <v>269.63459999999998</v>
      </c>
      <c r="AH582" s="19">
        <f t="shared" si="19"/>
        <v>649.63459999999998</v>
      </c>
    </row>
    <row r="583" spans="1:34" x14ac:dyDescent="0.35">
      <c r="A583" t="s">
        <v>4240</v>
      </c>
      <c r="B583" s="15">
        <v>41601</v>
      </c>
      <c r="C583" t="s">
        <v>263</v>
      </c>
      <c r="D583" s="21">
        <v>380</v>
      </c>
      <c r="E583" t="s">
        <v>3381</v>
      </c>
      <c r="F583" s="21">
        <v>223.73619999999997</v>
      </c>
      <c r="G583">
        <v>2</v>
      </c>
      <c r="H583" s="21">
        <v>447.47239999999994</v>
      </c>
      <c r="I583" t="s">
        <v>3407</v>
      </c>
      <c r="J583" s="21">
        <v>170.92</v>
      </c>
      <c r="K583">
        <v>2</v>
      </c>
      <c r="L583" s="21">
        <v>341.84</v>
      </c>
      <c r="M583" t="s">
        <v>7</v>
      </c>
      <c r="N583" s="21"/>
      <c r="P583" s="21"/>
      <c r="Q583" t="s">
        <v>7</v>
      </c>
      <c r="R583" s="21"/>
      <c r="T583" s="21"/>
      <c r="U583" t="s">
        <v>7</v>
      </c>
      <c r="V583" s="21"/>
      <c r="X583" s="21"/>
      <c r="Y583" t="s">
        <v>7</v>
      </c>
      <c r="AG583" s="19">
        <f t="shared" si="18"/>
        <v>789.31239999999991</v>
      </c>
      <c r="AH583" s="19">
        <f t="shared" si="19"/>
        <v>1169.3123999999998</v>
      </c>
    </row>
    <row r="584" spans="1:34" x14ac:dyDescent="0.35">
      <c r="A584" t="s">
        <v>4241</v>
      </c>
      <c r="B584" s="15">
        <v>41602</v>
      </c>
      <c r="C584" t="s">
        <v>88</v>
      </c>
      <c r="D584" s="21" t="s">
        <v>7</v>
      </c>
      <c r="E584" t="s">
        <v>3561</v>
      </c>
      <c r="F584" s="21">
        <v>251.42</v>
      </c>
      <c r="G584">
        <v>4</v>
      </c>
      <c r="H584" s="21">
        <v>1005.68</v>
      </c>
      <c r="I584" t="s">
        <v>3590</v>
      </c>
      <c r="J584" s="21">
        <v>108.3</v>
      </c>
      <c r="K584">
        <v>5</v>
      </c>
      <c r="L584" s="21">
        <v>541.5</v>
      </c>
      <c r="M584" t="s">
        <v>7</v>
      </c>
      <c r="N584" s="21"/>
      <c r="P584" s="21"/>
      <c r="Q584" t="s">
        <v>7</v>
      </c>
      <c r="R584" s="21"/>
      <c r="T584" s="21"/>
      <c r="U584" t="s">
        <v>7</v>
      </c>
      <c r="V584" s="21"/>
      <c r="X584" s="21"/>
      <c r="Y584" t="s">
        <v>7</v>
      </c>
      <c r="AG584" s="19">
        <f t="shared" si="18"/>
        <v>1547.1799999999998</v>
      </c>
      <c r="AH584" s="19">
        <f t="shared" si="19"/>
        <v>1547.1799999999998</v>
      </c>
    </row>
    <row r="585" spans="1:34" x14ac:dyDescent="0.35">
      <c r="A585" t="s">
        <v>4242</v>
      </c>
      <c r="B585" s="15">
        <v>41606</v>
      </c>
      <c r="C585" t="s">
        <v>162</v>
      </c>
      <c r="D585" s="21" t="s">
        <v>7</v>
      </c>
      <c r="E585" t="s">
        <v>3492</v>
      </c>
      <c r="F585" s="21">
        <v>205.11999999999998</v>
      </c>
      <c r="G585">
        <v>5</v>
      </c>
      <c r="H585" s="21">
        <v>1025.5999999999999</v>
      </c>
      <c r="I585" t="s">
        <v>3438</v>
      </c>
      <c r="J585" s="21">
        <v>210.82</v>
      </c>
      <c r="K585">
        <v>5</v>
      </c>
      <c r="L585" s="21">
        <v>1054.0999999999999</v>
      </c>
      <c r="M585" t="s">
        <v>7</v>
      </c>
      <c r="N585" s="21"/>
      <c r="P585" s="21"/>
      <c r="Q585" t="s">
        <v>7</v>
      </c>
      <c r="R585" s="21"/>
      <c r="T585" s="21"/>
      <c r="U585" t="s">
        <v>7</v>
      </c>
      <c r="V585" s="21"/>
      <c r="X585" s="21"/>
      <c r="Y585" t="s">
        <v>7</v>
      </c>
      <c r="AG585" s="19">
        <f t="shared" si="18"/>
        <v>2079.6999999999998</v>
      </c>
      <c r="AH585" s="19">
        <f t="shared" si="19"/>
        <v>2079.6999999999998</v>
      </c>
    </row>
    <row r="586" spans="1:34" x14ac:dyDescent="0.35">
      <c r="A586" t="s">
        <v>4243</v>
      </c>
      <c r="B586" s="15">
        <v>41609</v>
      </c>
      <c r="C586" t="s">
        <v>238</v>
      </c>
      <c r="D586" s="21">
        <v>380</v>
      </c>
      <c r="E586" t="s">
        <v>3377</v>
      </c>
      <c r="F586" s="21">
        <v>106.19999999999999</v>
      </c>
      <c r="G586">
        <v>2</v>
      </c>
      <c r="H586" s="21">
        <v>212.39999999999998</v>
      </c>
      <c r="I586" t="s">
        <v>7</v>
      </c>
      <c r="J586" s="21"/>
      <c r="L586" s="21"/>
      <c r="M586" t="s">
        <v>7</v>
      </c>
      <c r="N586" s="21"/>
      <c r="P586" s="21"/>
      <c r="Q586" t="s">
        <v>7</v>
      </c>
      <c r="R586" s="21"/>
      <c r="T586" s="21"/>
      <c r="U586" t="s">
        <v>7</v>
      </c>
      <c r="V586" s="21"/>
      <c r="X586" s="21"/>
      <c r="Y586" t="s">
        <v>7</v>
      </c>
      <c r="AG586" s="19">
        <f t="shared" si="18"/>
        <v>212.39999999999998</v>
      </c>
      <c r="AH586" s="19">
        <f t="shared" si="19"/>
        <v>592.4</v>
      </c>
    </row>
    <row r="587" spans="1:34" x14ac:dyDescent="0.35">
      <c r="A587" t="s">
        <v>4244</v>
      </c>
      <c r="B587" s="15">
        <v>41610</v>
      </c>
      <c r="C587" t="s">
        <v>221</v>
      </c>
      <c r="D587" s="21" t="s">
        <v>7</v>
      </c>
      <c r="E587" t="s">
        <v>3429</v>
      </c>
      <c r="F587" s="21">
        <v>115.24</v>
      </c>
      <c r="G587">
        <v>1</v>
      </c>
      <c r="H587" s="21">
        <v>115.24</v>
      </c>
      <c r="I587" t="s">
        <v>7</v>
      </c>
      <c r="J587" s="21"/>
      <c r="L587" s="21"/>
      <c r="M587" t="s">
        <v>7</v>
      </c>
      <c r="N587" s="21"/>
      <c r="P587" s="21"/>
      <c r="Q587" t="s">
        <v>7</v>
      </c>
      <c r="R587" s="21"/>
      <c r="T587" s="21"/>
      <c r="U587" t="s">
        <v>7</v>
      </c>
      <c r="V587" s="21"/>
      <c r="X587" s="21"/>
      <c r="Y587" t="s">
        <v>7</v>
      </c>
      <c r="AG587" s="19">
        <f t="shared" si="18"/>
        <v>115.24</v>
      </c>
      <c r="AH587" s="19">
        <f t="shared" si="19"/>
        <v>115.24</v>
      </c>
    </row>
    <row r="588" spans="1:34" x14ac:dyDescent="0.35">
      <c r="A588" t="s">
        <v>4245</v>
      </c>
      <c r="B588" s="15">
        <v>41612</v>
      </c>
      <c r="C588" t="s">
        <v>351</v>
      </c>
      <c r="D588" s="21">
        <v>380</v>
      </c>
      <c r="E588" t="s">
        <v>3541</v>
      </c>
      <c r="F588" s="21">
        <v>174.51999999999998</v>
      </c>
      <c r="G588">
        <v>5</v>
      </c>
      <c r="H588" s="21">
        <v>872.59999999999991</v>
      </c>
      <c r="I588" t="s">
        <v>7</v>
      </c>
      <c r="J588" s="21"/>
      <c r="L588" s="21"/>
      <c r="M588" t="s">
        <v>7</v>
      </c>
      <c r="N588" s="21"/>
      <c r="P588" s="21"/>
      <c r="Q588" t="s">
        <v>7</v>
      </c>
      <c r="R588" s="21"/>
      <c r="T588" s="21"/>
      <c r="U588" t="s">
        <v>7</v>
      </c>
      <c r="V588" s="21"/>
      <c r="X588" s="21"/>
      <c r="Y588" t="s">
        <v>7</v>
      </c>
      <c r="AG588" s="19">
        <f t="shared" si="18"/>
        <v>872.59999999999991</v>
      </c>
      <c r="AH588" s="19">
        <f t="shared" si="19"/>
        <v>1252.5999999999999</v>
      </c>
    </row>
    <row r="589" spans="1:34" x14ac:dyDescent="0.35">
      <c r="A589" t="s">
        <v>4246</v>
      </c>
      <c r="B589" s="15">
        <v>41615</v>
      </c>
      <c r="C589" t="s">
        <v>337</v>
      </c>
      <c r="D589" s="21">
        <v>380</v>
      </c>
      <c r="E589" t="s">
        <v>3457</v>
      </c>
      <c r="F589" s="21">
        <v>232.69639999999998</v>
      </c>
      <c r="G589">
        <v>5</v>
      </c>
      <c r="H589" s="21">
        <v>1163.482</v>
      </c>
      <c r="I589" t="s">
        <v>3584</v>
      </c>
      <c r="J589" s="21">
        <v>270.27999999999997</v>
      </c>
      <c r="K589">
        <v>3</v>
      </c>
      <c r="L589" s="21">
        <v>810.83999999999992</v>
      </c>
      <c r="M589" t="s">
        <v>7</v>
      </c>
      <c r="N589" s="21"/>
      <c r="P589" s="21"/>
      <c r="Q589" t="s">
        <v>7</v>
      </c>
      <c r="R589" s="21"/>
      <c r="T589" s="21"/>
      <c r="U589" t="s">
        <v>7</v>
      </c>
      <c r="V589" s="21"/>
      <c r="X589" s="21"/>
      <c r="Y589" t="s">
        <v>7</v>
      </c>
      <c r="AG589" s="19">
        <f t="shared" si="18"/>
        <v>1974.3219999999999</v>
      </c>
      <c r="AH589" s="19">
        <f t="shared" si="19"/>
        <v>2354.3220000000001</v>
      </c>
    </row>
    <row r="590" spans="1:34" x14ac:dyDescent="0.35">
      <c r="A590" t="s">
        <v>4247</v>
      </c>
      <c r="B590" s="15">
        <v>41615</v>
      </c>
      <c r="C590" t="s">
        <v>106</v>
      </c>
      <c r="D590" s="21">
        <v>380</v>
      </c>
      <c r="E590" t="s">
        <v>3519</v>
      </c>
      <c r="F590" s="21">
        <v>120.32</v>
      </c>
      <c r="G590">
        <v>3</v>
      </c>
      <c r="H590" s="21">
        <v>360.96</v>
      </c>
      <c r="I590" t="s">
        <v>7</v>
      </c>
      <c r="J590" s="21"/>
      <c r="L590" s="21"/>
      <c r="M590" t="s">
        <v>7</v>
      </c>
      <c r="N590" s="21"/>
      <c r="P590" s="21"/>
      <c r="Q590" t="s">
        <v>7</v>
      </c>
      <c r="R590" s="21"/>
      <c r="T590" s="21"/>
      <c r="U590" t="s">
        <v>7</v>
      </c>
      <c r="V590" s="21"/>
      <c r="X590" s="21"/>
      <c r="Y590" t="s">
        <v>7</v>
      </c>
      <c r="AG590" s="19">
        <f t="shared" si="18"/>
        <v>360.96</v>
      </c>
      <c r="AH590" s="19">
        <f t="shared" si="19"/>
        <v>740.96</v>
      </c>
    </row>
    <row r="591" spans="1:34" x14ac:dyDescent="0.35">
      <c r="A591" t="s">
        <v>4248</v>
      </c>
      <c r="B591" s="15">
        <v>41616</v>
      </c>
      <c r="C591" t="s">
        <v>87</v>
      </c>
      <c r="D591" s="21">
        <v>380</v>
      </c>
      <c r="E591" t="s">
        <v>3462</v>
      </c>
      <c r="F591" s="21">
        <v>179.07999999999998</v>
      </c>
      <c r="G591">
        <v>5</v>
      </c>
      <c r="H591" s="21">
        <v>895.39999999999986</v>
      </c>
      <c r="I591" t="s">
        <v>3374</v>
      </c>
      <c r="J591" s="21">
        <v>186.38040000000001</v>
      </c>
      <c r="K591">
        <v>3</v>
      </c>
      <c r="L591" s="21">
        <v>559.14120000000003</v>
      </c>
      <c r="M591" t="s">
        <v>7</v>
      </c>
      <c r="N591" s="21"/>
      <c r="P591" s="21"/>
      <c r="Q591" t="s">
        <v>7</v>
      </c>
      <c r="R591" s="21"/>
      <c r="T591" s="21"/>
      <c r="U591" t="s">
        <v>7</v>
      </c>
      <c r="V591" s="21"/>
      <c r="X591" s="21"/>
      <c r="Y591" t="s">
        <v>7</v>
      </c>
      <c r="AG591" s="19">
        <f t="shared" si="18"/>
        <v>1454.5411999999999</v>
      </c>
      <c r="AH591" s="19">
        <f t="shared" si="19"/>
        <v>1834.5411999999999</v>
      </c>
    </row>
    <row r="592" spans="1:34" x14ac:dyDescent="0.35">
      <c r="A592" t="s">
        <v>4249</v>
      </c>
      <c r="B592" s="15">
        <v>41616</v>
      </c>
      <c r="C592" t="s">
        <v>228</v>
      </c>
      <c r="D592" s="21">
        <v>380</v>
      </c>
      <c r="E592" t="s">
        <v>3515</v>
      </c>
      <c r="F592" s="21">
        <v>225.53059999999996</v>
      </c>
      <c r="G592">
        <v>2</v>
      </c>
      <c r="H592" s="21">
        <v>451.06119999999993</v>
      </c>
      <c r="I592" t="s">
        <v>3374</v>
      </c>
      <c r="J592" s="21">
        <v>186.38040000000001</v>
      </c>
      <c r="K592">
        <v>4</v>
      </c>
      <c r="L592" s="21">
        <v>745.52160000000003</v>
      </c>
      <c r="M592" t="s">
        <v>7</v>
      </c>
      <c r="N592" s="21"/>
      <c r="P592" s="21"/>
      <c r="Q592" t="s">
        <v>7</v>
      </c>
      <c r="R592" s="21"/>
      <c r="T592" s="21"/>
      <c r="U592" t="s">
        <v>7</v>
      </c>
      <c r="V592" s="21"/>
      <c r="X592" s="21"/>
      <c r="Y592" t="s">
        <v>7</v>
      </c>
      <c r="AG592" s="19">
        <f t="shared" si="18"/>
        <v>1196.5827999999999</v>
      </c>
      <c r="AH592" s="19">
        <f t="shared" si="19"/>
        <v>1576.5827999999999</v>
      </c>
    </row>
    <row r="593" spans="1:34" x14ac:dyDescent="0.35">
      <c r="A593" t="s">
        <v>4250</v>
      </c>
      <c r="B593" s="15">
        <v>41617</v>
      </c>
      <c r="C593" t="s">
        <v>134</v>
      </c>
      <c r="D593" s="21">
        <v>380</v>
      </c>
      <c r="E593" t="s">
        <v>3565</v>
      </c>
      <c r="F593" s="21">
        <v>213.54</v>
      </c>
      <c r="G593">
        <v>3</v>
      </c>
      <c r="H593" s="21">
        <v>640.62</v>
      </c>
      <c r="I593" t="s">
        <v>7</v>
      </c>
      <c r="J593" s="21"/>
      <c r="L593" s="21"/>
      <c r="M593" t="s">
        <v>7</v>
      </c>
      <c r="N593" s="21"/>
      <c r="P593" s="21"/>
      <c r="Q593" t="s">
        <v>7</v>
      </c>
      <c r="R593" s="21"/>
      <c r="T593" s="21"/>
      <c r="U593" t="s">
        <v>7</v>
      </c>
      <c r="V593" s="21"/>
      <c r="X593" s="21"/>
      <c r="Y593" t="s">
        <v>7</v>
      </c>
      <c r="AG593" s="19">
        <f t="shared" si="18"/>
        <v>640.62</v>
      </c>
      <c r="AH593" s="19">
        <f t="shared" si="19"/>
        <v>1020.62</v>
      </c>
    </row>
    <row r="594" spans="1:34" x14ac:dyDescent="0.35">
      <c r="A594" t="s">
        <v>4251</v>
      </c>
      <c r="B594" s="15">
        <v>41617</v>
      </c>
      <c r="C594" t="s">
        <v>118</v>
      </c>
      <c r="D594" s="21">
        <v>380</v>
      </c>
      <c r="E594" t="s">
        <v>3584</v>
      </c>
      <c r="F594" s="21">
        <v>270.27999999999997</v>
      </c>
      <c r="G594">
        <v>1</v>
      </c>
      <c r="H594" s="21">
        <v>270.27999999999997</v>
      </c>
      <c r="I594" t="s">
        <v>3431</v>
      </c>
      <c r="J594" s="21">
        <v>92.44</v>
      </c>
      <c r="K594">
        <v>2</v>
      </c>
      <c r="L594" s="21">
        <v>184.88</v>
      </c>
      <c r="M594" t="s">
        <v>7</v>
      </c>
      <c r="N594" s="21"/>
      <c r="P594" s="21"/>
      <c r="Q594" t="s">
        <v>7</v>
      </c>
      <c r="R594" s="21"/>
      <c r="T594" s="21"/>
      <c r="U594" t="s">
        <v>7</v>
      </c>
      <c r="V594" s="21"/>
      <c r="X594" s="21"/>
      <c r="Y594" t="s">
        <v>7</v>
      </c>
      <c r="AG594" s="19">
        <f t="shared" si="18"/>
        <v>455.15999999999997</v>
      </c>
      <c r="AH594" s="19">
        <f t="shared" si="19"/>
        <v>835.16</v>
      </c>
    </row>
    <row r="595" spans="1:34" x14ac:dyDescent="0.35">
      <c r="A595" t="s">
        <v>4252</v>
      </c>
      <c r="B595" s="15">
        <v>41617</v>
      </c>
      <c r="C595" t="s">
        <v>432</v>
      </c>
      <c r="D595" s="21">
        <v>380</v>
      </c>
      <c r="E595" t="s">
        <v>3426</v>
      </c>
      <c r="F595" s="21">
        <v>359.91159999999996</v>
      </c>
      <c r="G595">
        <v>2</v>
      </c>
      <c r="H595" s="21">
        <v>719.82319999999993</v>
      </c>
      <c r="I595" t="s">
        <v>3415</v>
      </c>
      <c r="J595" s="21">
        <v>126.7084</v>
      </c>
      <c r="K595">
        <v>2</v>
      </c>
      <c r="L595" s="21">
        <v>253.41679999999999</v>
      </c>
      <c r="M595" t="s">
        <v>7</v>
      </c>
      <c r="N595" s="21"/>
      <c r="P595" s="21"/>
      <c r="Q595" t="s">
        <v>7</v>
      </c>
      <c r="R595" s="21"/>
      <c r="T595" s="21"/>
      <c r="U595" t="s">
        <v>7</v>
      </c>
      <c r="V595" s="21"/>
      <c r="X595" s="21"/>
      <c r="Y595" t="s">
        <v>7</v>
      </c>
      <c r="AG595" s="19">
        <f t="shared" si="18"/>
        <v>973.2399999999999</v>
      </c>
      <c r="AH595" s="19">
        <f t="shared" si="19"/>
        <v>1353.2399999999998</v>
      </c>
    </row>
    <row r="596" spans="1:34" x14ac:dyDescent="0.35">
      <c r="A596" t="s">
        <v>4253</v>
      </c>
      <c r="B596" s="15">
        <v>41618</v>
      </c>
      <c r="C596" t="s">
        <v>312</v>
      </c>
      <c r="D596" s="21" t="s">
        <v>7</v>
      </c>
      <c r="E596" t="s">
        <v>3402</v>
      </c>
      <c r="F596" s="21">
        <v>212.66</v>
      </c>
      <c r="G596">
        <v>2</v>
      </c>
      <c r="H596" s="21">
        <v>425.32</v>
      </c>
      <c r="I596" t="s">
        <v>7</v>
      </c>
      <c r="J596" s="21"/>
      <c r="L596" s="21"/>
      <c r="M596" t="s">
        <v>7</v>
      </c>
      <c r="N596" s="21"/>
      <c r="P596" s="21"/>
      <c r="Q596" t="s">
        <v>7</v>
      </c>
      <c r="R596" s="21"/>
      <c r="T596" s="21"/>
      <c r="U596" t="s">
        <v>7</v>
      </c>
      <c r="V596" s="21"/>
      <c r="X596" s="21"/>
      <c r="Y596" t="s">
        <v>7</v>
      </c>
      <c r="AG596" s="19">
        <f t="shared" si="18"/>
        <v>425.32</v>
      </c>
      <c r="AH596" s="19">
        <f t="shared" si="19"/>
        <v>425.32</v>
      </c>
    </row>
    <row r="597" spans="1:34" x14ac:dyDescent="0.35">
      <c r="A597" t="s">
        <v>4254</v>
      </c>
      <c r="B597" s="15">
        <v>41618</v>
      </c>
      <c r="C597" t="s">
        <v>296</v>
      </c>
      <c r="D597" s="21">
        <v>380</v>
      </c>
      <c r="E597" t="s">
        <v>3465</v>
      </c>
      <c r="F597" s="21">
        <v>208.54</v>
      </c>
      <c r="G597">
        <v>4</v>
      </c>
      <c r="H597" s="21">
        <v>834.16</v>
      </c>
      <c r="I597" t="s">
        <v>3465</v>
      </c>
      <c r="J597" s="21">
        <v>208.54</v>
      </c>
      <c r="K597">
        <v>3</v>
      </c>
      <c r="L597" s="21">
        <v>625.62</v>
      </c>
      <c r="M597" t="s">
        <v>7</v>
      </c>
      <c r="N597" s="21"/>
      <c r="P597" s="21"/>
      <c r="Q597" t="s">
        <v>7</v>
      </c>
      <c r="R597" s="21"/>
      <c r="T597" s="21"/>
      <c r="U597" t="s">
        <v>7</v>
      </c>
      <c r="V597" s="21"/>
      <c r="X597" s="21"/>
      <c r="Y597" t="s">
        <v>7</v>
      </c>
      <c r="AG597" s="19">
        <f t="shared" si="18"/>
        <v>1459.78</v>
      </c>
      <c r="AH597" s="19">
        <f t="shared" si="19"/>
        <v>1839.78</v>
      </c>
    </row>
    <row r="598" spans="1:34" x14ac:dyDescent="0.35">
      <c r="A598" t="s">
        <v>4255</v>
      </c>
      <c r="B598" s="15">
        <v>41619</v>
      </c>
      <c r="C598" t="s">
        <v>386</v>
      </c>
      <c r="D598" s="21" t="s">
        <v>7</v>
      </c>
      <c r="E598" t="s">
        <v>3579</v>
      </c>
      <c r="F598" s="21">
        <v>242.73999999999998</v>
      </c>
      <c r="G598">
        <v>2</v>
      </c>
      <c r="H598" s="21">
        <v>485.47999999999996</v>
      </c>
      <c r="I598" t="s">
        <v>7</v>
      </c>
      <c r="J598" s="21"/>
      <c r="L598" s="21"/>
      <c r="M598" t="s">
        <v>7</v>
      </c>
      <c r="N598" s="21"/>
      <c r="P598" s="21"/>
      <c r="Q598" t="s">
        <v>7</v>
      </c>
      <c r="R598" s="21"/>
      <c r="T598" s="21"/>
      <c r="U598" t="s">
        <v>7</v>
      </c>
      <c r="V598" s="21"/>
      <c r="X598" s="21"/>
      <c r="Y598" t="s">
        <v>7</v>
      </c>
      <c r="AG598" s="19">
        <f t="shared" si="18"/>
        <v>485.47999999999996</v>
      </c>
      <c r="AH598" s="19">
        <f t="shared" si="19"/>
        <v>485.47999999999996</v>
      </c>
    </row>
    <row r="599" spans="1:34" x14ac:dyDescent="0.35">
      <c r="A599" t="s">
        <v>4256</v>
      </c>
      <c r="B599" s="15">
        <v>41620</v>
      </c>
      <c r="C599" t="s">
        <v>132</v>
      </c>
      <c r="D599" s="21">
        <v>380</v>
      </c>
      <c r="E599" t="s">
        <v>3378</v>
      </c>
      <c r="F599" s="21">
        <v>261.12819999999999</v>
      </c>
      <c r="G599">
        <v>1</v>
      </c>
      <c r="H599" s="21">
        <v>261.12819999999999</v>
      </c>
      <c r="I599" t="s">
        <v>7</v>
      </c>
      <c r="J599" s="21"/>
      <c r="L599" s="21"/>
      <c r="M599" t="s">
        <v>7</v>
      </c>
      <c r="N599" s="21"/>
      <c r="P599" s="21"/>
      <c r="Q599" t="s">
        <v>7</v>
      </c>
      <c r="R599" s="21"/>
      <c r="T599" s="21"/>
      <c r="U599" t="s">
        <v>7</v>
      </c>
      <c r="V599" s="21"/>
      <c r="X599" s="21"/>
      <c r="Y599" t="s">
        <v>7</v>
      </c>
      <c r="AG599" s="19">
        <f t="shared" si="18"/>
        <v>261.12819999999999</v>
      </c>
      <c r="AH599" s="19">
        <f t="shared" si="19"/>
        <v>641.12819999999999</v>
      </c>
    </row>
    <row r="600" spans="1:34" x14ac:dyDescent="0.35">
      <c r="A600" t="s">
        <v>4257</v>
      </c>
      <c r="B600" s="15">
        <v>41621</v>
      </c>
      <c r="C600" t="s">
        <v>442</v>
      </c>
      <c r="D600" s="21" t="s">
        <v>7</v>
      </c>
      <c r="E600" t="s">
        <v>3527</v>
      </c>
      <c r="F600" s="21">
        <v>128.91999999999999</v>
      </c>
      <c r="G600">
        <v>4</v>
      </c>
      <c r="H600" s="21">
        <v>515.67999999999995</v>
      </c>
      <c r="I600" t="s">
        <v>7</v>
      </c>
      <c r="J600" s="21"/>
      <c r="L600" s="21"/>
      <c r="M600" t="s">
        <v>7</v>
      </c>
      <c r="N600" s="21"/>
      <c r="P600" s="21"/>
      <c r="Q600" t="s">
        <v>7</v>
      </c>
      <c r="R600" s="21"/>
      <c r="T600" s="21"/>
      <c r="U600" t="s">
        <v>7</v>
      </c>
      <c r="V600" s="21"/>
      <c r="X600" s="21"/>
      <c r="Y600" t="s">
        <v>7</v>
      </c>
      <c r="AG600" s="19">
        <f t="shared" si="18"/>
        <v>515.67999999999995</v>
      </c>
      <c r="AH600" s="19">
        <f t="shared" si="19"/>
        <v>515.67999999999995</v>
      </c>
    </row>
    <row r="601" spans="1:34" x14ac:dyDescent="0.35">
      <c r="A601" t="s">
        <v>4258</v>
      </c>
      <c r="B601" s="15">
        <v>41623</v>
      </c>
      <c r="C601" t="s">
        <v>396</v>
      </c>
      <c r="D601" s="21">
        <v>380</v>
      </c>
      <c r="E601" t="s">
        <v>3573</v>
      </c>
      <c r="F601" s="21">
        <v>189.33999999999997</v>
      </c>
      <c r="G601">
        <v>3</v>
      </c>
      <c r="H601" s="21">
        <v>568.02</v>
      </c>
      <c r="I601" t="s">
        <v>7</v>
      </c>
      <c r="J601" s="21"/>
      <c r="L601" s="21"/>
      <c r="M601" t="s">
        <v>7</v>
      </c>
      <c r="N601" s="21"/>
      <c r="P601" s="21"/>
      <c r="Q601" t="s">
        <v>7</v>
      </c>
      <c r="R601" s="21"/>
      <c r="T601" s="21"/>
      <c r="U601" t="s">
        <v>7</v>
      </c>
      <c r="V601" s="21"/>
      <c r="X601" s="21"/>
      <c r="Y601" t="s">
        <v>7</v>
      </c>
      <c r="AG601" s="19">
        <f t="shared" si="18"/>
        <v>568.02</v>
      </c>
      <c r="AH601" s="19">
        <f t="shared" si="19"/>
        <v>948.02</v>
      </c>
    </row>
    <row r="602" spans="1:34" x14ac:dyDescent="0.35">
      <c r="A602" t="s">
        <v>4259</v>
      </c>
      <c r="B602" s="15">
        <v>41623</v>
      </c>
      <c r="C602" t="s">
        <v>216</v>
      </c>
      <c r="D602" s="21">
        <v>380</v>
      </c>
      <c r="E602" t="s">
        <v>3507</v>
      </c>
      <c r="F602" s="21">
        <v>192.76</v>
      </c>
      <c r="G602">
        <v>2</v>
      </c>
      <c r="H602" s="21">
        <v>385.52</v>
      </c>
      <c r="I602" t="s">
        <v>7</v>
      </c>
      <c r="J602" s="21"/>
      <c r="L602" s="21"/>
      <c r="M602" t="s">
        <v>7</v>
      </c>
      <c r="N602" s="21"/>
      <c r="P602" s="21"/>
      <c r="Q602" t="s">
        <v>7</v>
      </c>
      <c r="R602" s="21"/>
      <c r="T602" s="21"/>
      <c r="U602" t="s">
        <v>7</v>
      </c>
      <c r="V602" s="21"/>
      <c r="X602" s="21"/>
      <c r="Y602" t="s">
        <v>7</v>
      </c>
      <c r="AG602" s="19">
        <f t="shared" si="18"/>
        <v>385.52</v>
      </c>
      <c r="AH602" s="19">
        <f t="shared" si="19"/>
        <v>765.52</v>
      </c>
    </row>
    <row r="603" spans="1:34" x14ac:dyDescent="0.35">
      <c r="A603" t="s">
        <v>4260</v>
      </c>
      <c r="B603" s="15">
        <v>41625</v>
      </c>
      <c r="C603" t="s">
        <v>153</v>
      </c>
      <c r="D603" s="21">
        <v>380</v>
      </c>
      <c r="E603" t="s">
        <v>3423</v>
      </c>
      <c r="F603" s="21">
        <v>211.61999999999998</v>
      </c>
      <c r="G603">
        <v>2</v>
      </c>
      <c r="H603" s="21">
        <v>423.23999999999995</v>
      </c>
      <c r="I603" t="s">
        <v>3537</v>
      </c>
      <c r="J603" s="21">
        <v>295.36</v>
      </c>
      <c r="K603">
        <v>1</v>
      </c>
      <c r="L603" s="21">
        <v>295.36</v>
      </c>
      <c r="M603" t="s">
        <v>7</v>
      </c>
      <c r="N603" s="21"/>
      <c r="P603" s="21"/>
      <c r="Q603" t="s">
        <v>7</v>
      </c>
      <c r="R603" s="21"/>
      <c r="T603" s="21"/>
      <c r="U603" t="s">
        <v>7</v>
      </c>
      <c r="V603" s="21"/>
      <c r="X603" s="21"/>
      <c r="Y603" t="s">
        <v>7</v>
      </c>
      <c r="AG603" s="19">
        <f t="shared" si="18"/>
        <v>718.59999999999991</v>
      </c>
      <c r="AH603" s="19">
        <f t="shared" si="19"/>
        <v>1098.5999999999999</v>
      </c>
    </row>
    <row r="604" spans="1:34" x14ac:dyDescent="0.35">
      <c r="A604" t="s">
        <v>4261</v>
      </c>
      <c r="B604" s="15">
        <v>41625</v>
      </c>
      <c r="C604" t="s">
        <v>377</v>
      </c>
      <c r="D604" s="21" t="s">
        <v>7</v>
      </c>
      <c r="E604" t="s">
        <v>3553</v>
      </c>
      <c r="F604" s="21">
        <v>141.45999999999998</v>
      </c>
      <c r="G604">
        <v>2</v>
      </c>
      <c r="H604" s="21">
        <v>282.91999999999996</v>
      </c>
      <c r="I604" t="s">
        <v>7</v>
      </c>
      <c r="J604" s="21"/>
      <c r="L604" s="21"/>
      <c r="M604" t="s">
        <v>7</v>
      </c>
      <c r="N604" s="21"/>
      <c r="P604" s="21"/>
      <c r="Q604" t="s">
        <v>7</v>
      </c>
      <c r="R604" s="21"/>
      <c r="T604" s="21"/>
      <c r="U604" t="s">
        <v>7</v>
      </c>
      <c r="V604" s="21"/>
      <c r="X604" s="21"/>
      <c r="Y604" t="s">
        <v>7</v>
      </c>
      <c r="AG604" s="19">
        <f t="shared" si="18"/>
        <v>282.91999999999996</v>
      </c>
      <c r="AH604" s="19">
        <f t="shared" si="19"/>
        <v>282.91999999999996</v>
      </c>
    </row>
    <row r="605" spans="1:34" x14ac:dyDescent="0.35">
      <c r="A605" t="s">
        <v>4262</v>
      </c>
      <c r="B605" s="15">
        <v>41625</v>
      </c>
      <c r="C605" t="s">
        <v>449</v>
      </c>
      <c r="D605" s="21" t="s">
        <v>7</v>
      </c>
      <c r="E605" t="s">
        <v>3535</v>
      </c>
      <c r="F605" s="21">
        <v>375.67999999999995</v>
      </c>
      <c r="G605">
        <v>2</v>
      </c>
      <c r="H605" s="21">
        <v>751.3599999999999</v>
      </c>
      <c r="I605" t="s">
        <v>7</v>
      </c>
      <c r="J605" s="21"/>
      <c r="L605" s="21"/>
      <c r="M605" t="s">
        <v>7</v>
      </c>
      <c r="N605" s="21"/>
      <c r="P605" s="21"/>
      <c r="Q605" t="s">
        <v>7</v>
      </c>
      <c r="R605" s="21"/>
      <c r="T605" s="21"/>
      <c r="U605" t="s">
        <v>7</v>
      </c>
      <c r="V605" s="21"/>
      <c r="X605" s="21"/>
      <c r="Y605" t="s">
        <v>7</v>
      </c>
      <c r="AG605" s="19">
        <f t="shared" si="18"/>
        <v>751.3599999999999</v>
      </c>
      <c r="AH605" s="19">
        <f t="shared" si="19"/>
        <v>751.3599999999999</v>
      </c>
    </row>
    <row r="606" spans="1:34" x14ac:dyDescent="0.35">
      <c r="A606" t="s">
        <v>4263</v>
      </c>
      <c r="B606" s="15">
        <v>41626</v>
      </c>
      <c r="C606" t="s">
        <v>351</v>
      </c>
      <c r="D606" s="21" t="s">
        <v>7</v>
      </c>
      <c r="E606" t="s">
        <v>3608</v>
      </c>
      <c r="F606" s="21">
        <v>268</v>
      </c>
      <c r="G606">
        <v>3</v>
      </c>
      <c r="H606" s="21">
        <v>804</v>
      </c>
      <c r="I606" t="s">
        <v>7</v>
      </c>
      <c r="J606" s="21"/>
      <c r="L606" s="21"/>
      <c r="M606" t="s">
        <v>7</v>
      </c>
      <c r="N606" s="21"/>
      <c r="P606" s="21"/>
      <c r="Q606" t="s">
        <v>7</v>
      </c>
      <c r="R606" s="21"/>
      <c r="T606" s="21"/>
      <c r="U606" t="s">
        <v>7</v>
      </c>
      <c r="V606" s="21"/>
      <c r="X606" s="21"/>
      <c r="Y606" t="s">
        <v>7</v>
      </c>
      <c r="AG606" s="19">
        <f t="shared" si="18"/>
        <v>804</v>
      </c>
      <c r="AH606" s="19">
        <f t="shared" si="19"/>
        <v>804</v>
      </c>
    </row>
    <row r="607" spans="1:34" x14ac:dyDescent="0.35">
      <c r="A607" t="s">
        <v>4264</v>
      </c>
      <c r="B607" s="15">
        <v>41628</v>
      </c>
      <c r="C607" t="s">
        <v>102</v>
      </c>
      <c r="D607" s="21">
        <v>380</v>
      </c>
      <c r="E607" t="s">
        <v>3603</v>
      </c>
      <c r="F607" s="21">
        <v>273.7</v>
      </c>
      <c r="G607">
        <v>2</v>
      </c>
      <c r="H607" s="21">
        <v>547.4</v>
      </c>
      <c r="I607" t="s">
        <v>3479</v>
      </c>
      <c r="J607" s="21">
        <v>377.08</v>
      </c>
      <c r="K607">
        <v>2</v>
      </c>
      <c r="L607" s="21">
        <v>754.16</v>
      </c>
      <c r="M607" t="s">
        <v>7</v>
      </c>
      <c r="N607" s="21"/>
      <c r="P607" s="21"/>
      <c r="Q607" t="s">
        <v>7</v>
      </c>
      <c r="R607" s="21"/>
      <c r="T607" s="21"/>
      <c r="U607" t="s">
        <v>7</v>
      </c>
      <c r="V607" s="21"/>
      <c r="X607" s="21"/>
      <c r="Y607" t="s">
        <v>7</v>
      </c>
      <c r="AG607" s="19">
        <f t="shared" si="18"/>
        <v>1301.56</v>
      </c>
      <c r="AH607" s="19">
        <f t="shared" si="19"/>
        <v>1681.56</v>
      </c>
    </row>
    <row r="608" spans="1:34" x14ac:dyDescent="0.35">
      <c r="A608" t="s">
        <v>4265</v>
      </c>
      <c r="B608" s="15">
        <v>41629</v>
      </c>
      <c r="C608" t="s">
        <v>410</v>
      </c>
      <c r="D608" s="21">
        <v>380</v>
      </c>
      <c r="E608" t="s">
        <v>3504</v>
      </c>
      <c r="F608" s="21">
        <v>151.99799999999999</v>
      </c>
      <c r="G608">
        <v>1</v>
      </c>
      <c r="H608" s="21">
        <v>151.99799999999999</v>
      </c>
      <c r="I608" t="s">
        <v>7</v>
      </c>
      <c r="J608" s="21"/>
      <c r="L608" s="21"/>
      <c r="M608" t="s">
        <v>7</v>
      </c>
      <c r="N608" s="21"/>
      <c r="P608" s="21"/>
      <c r="Q608" t="s">
        <v>7</v>
      </c>
      <c r="R608" s="21"/>
      <c r="T608" s="21"/>
      <c r="U608" t="s">
        <v>7</v>
      </c>
      <c r="V608" s="21"/>
      <c r="X608" s="21"/>
      <c r="Y608" t="s">
        <v>7</v>
      </c>
      <c r="AG608" s="19">
        <f t="shared" si="18"/>
        <v>151.99799999999999</v>
      </c>
      <c r="AH608" s="19">
        <f t="shared" si="19"/>
        <v>531.99800000000005</v>
      </c>
    </row>
    <row r="609" spans="1:34" x14ac:dyDescent="0.35">
      <c r="A609" t="s">
        <v>4266</v>
      </c>
      <c r="B609" s="15">
        <v>41629</v>
      </c>
      <c r="C609" t="s">
        <v>301</v>
      </c>
      <c r="D609" s="21" t="s">
        <v>7</v>
      </c>
      <c r="E609" t="s">
        <v>3589</v>
      </c>
      <c r="F609" s="21">
        <v>186.48999999999998</v>
      </c>
      <c r="G609">
        <v>5</v>
      </c>
      <c r="H609" s="21">
        <v>932.44999999999993</v>
      </c>
      <c r="I609" t="s">
        <v>3402</v>
      </c>
      <c r="J609" s="21">
        <v>212.66</v>
      </c>
      <c r="K609">
        <v>2</v>
      </c>
      <c r="L609" s="21">
        <v>425.32</v>
      </c>
      <c r="M609" t="s">
        <v>7</v>
      </c>
      <c r="N609" s="21"/>
      <c r="P609" s="21"/>
      <c r="Q609" t="s">
        <v>7</v>
      </c>
      <c r="R609" s="21"/>
      <c r="T609" s="21"/>
      <c r="U609" t="s">
        <v>7</v>
      </c>
      <c r="V609" s="21"/>
      <c r="X609" s="21"/>
      <c r="Y609" t="s">
        <v>7</v>
      </c>
      <c r="AG609" s="19">
        <f t="shared" si="18"/>
        <v>1357.77</v>
      </c>
      <c r="AH609" s="19">
        <f t="shared" si="19"/>
        <v>1357.77</v>
      </c>
    </row>
    <row r="610" spans="1:34" x14ac:dyDescent="0.35">
      <c r="A610" t="s">
        <v>4267</v>
      </c>
      <c r="B610" s="15">
        <v>41629</v>
      </c>
      <c r="C610" t="s">
        <v>95</v>
      </c>
      <c r="D610" s="21" t="s">
        <v>7</v>
      </c>
      <c r="E610" t="s">
        <v>3551</v>
      </c>
      <c r="F610" s="21">
        <v>133.47999999999999</v>
      </c>
      <c r="G610">
        <v>1</v>
      </c>
      <c r="H610" s="21">
        <v>133.47999999999999</v>
      </c>
      <c r="I610" t="s">
        <v>3404</v>
      </c>
      <c r="J610" s="21">
        <v>122.61579999999999</v>
      </c>
      <c r="K610">
        <v>5</v>
      </c>
      <c r="L610" s="21">
        <v>613.07899999999995</v>
      </c>
      <c r="M610" t="s">
        <v>7</v>
      </c>
      <c r="N610" s="21"/>
      <c r="P610" s="21"/>
      <c r="Q610" t="s">
        <v>7</v>
      </c>
      <c r="R610" s="21"/>
      <c r="T610" s="21"/>
      <c r="U610" t="s">
        <v>7</v>
      </c>
      <c r="V610" s="21"/>
      <c r="X610" s="21"/>
      <c r="Y610" t="s">
        <v>7</v>
      </c>
      <c r="AG610" s="19">
        <f t="shared" si="18"/>
        <v>746.55899999999997</v>
      </c>
      <c r="AH610" s="19">
        <f t="shared" si="19"/>
        <v>746.55899999999997</v>
      </c>
    </row>
    <row r="611" spans="1:34" x14ac:dyDescent="0.35">
      <c r="A611" t="s">
        <v>4268</v>
      </c>
      <c r="B611" s="15">
        <v>41629</v>
      </c>
      <c r="C611" t="s">
        <v>326</v>
      </c>
      <c r="D611" s="21">
        <v>380</v>
      </c>
      <c r="E611" t="s">
        <v>3453</v>
      </c>
      <c r="F611" s="21">
        <v>301.06</v>
      </c>
      <c r="G611">
        <v>4</v>
      </c>
      <c r="H611" s="21">
        <v>1204.24</v>
      </c>
      <c r="I611" t="s">
        <v>7</v>
      </c>
      <c r="J611" s="21"/>
      <c r="L611" s="21"/>
      <c r="M611" t="s">
        <v>7</v>
      </c>
      <c r="N611" s="21"/>
      <c r="P611" s="21"/>
      <c r="Q611" t="s">
        <v>7</v>
      </c>
      <c r="R611" s="21"/>
      <c r="T611" s="21"/>
      <c r="U611" t="s">
        <v>7</v>
      </c>
      <c r="V611" s="21"/>
      <c r="X611" s="21"/>
      <c r="Y611" t="s">
        <v>7</v>
      </c>
      <c r="AG611" s="19">
        <f t="shared" si="18"/>
        <v>1204.24</v>
      </c>
      <c r="AH611" s="19">
        <f t="shared" si="19"/>
        <v>1584.24</v>
      </c>
    </row>
    <row r="612" spans="1:34" x14ac:dyDescent="0.35">
      <c r="A612" t="s">
        <v>4269</v>
      </c>
      <c r="B612" s="15">
        <v>41629</v>
      </c>
      <c r="C612" t="s">
        <v>405</v>
      </c>
      <c r="D612" s="21" t="s">
        <v>7</v>
      </c>
      <c r="E612" t="s">
        <v>3585</v>
      </c>
      <c r="F612" s="21">
        <v>207.57999999999998</v>
      </c>
      <c r="G612">
        <v>1</v>
      </c>
      <c r="H612" s="21">
        <v>207.57999999999998</v>
      </c>
      <c r="I612" t="s">
        <v>3595</v>
      </c>
      <c r="J612" s="21">
        <v>311.39999999999998</v>
      </c>
      <c r="K612">
        <v>3</v>
      </c>
      <c r="L612" s="21">
        <v>934.19999999999993</v>
      </c>
      <c r="M612" t="s">
        <v>7</v>
      </c>
      <c r="N612" s="21"/>
      <c r="P612" s="21"/>
      <c r="Q612" t="s">
        <v>7</v>
      </c>
      <c r="R612" s="21"/>
      <c r="T612" s="21"/>
      <c r="U612" t="s">
        <v>7</v>
      </c>
      <c r="V612" s="21"/>
      <c r="X612" s="21"/>
      <c r="Y612" t="s">
        <v>7</v>
      </c>
      <c r="AG612" s="19">
        <f t="shared" si="18"/>
        <v>1141.78</v>
      </c>
      <c r="AH612" s="19">
        <f t="shared" si="19"/>
        <v>1141.78</v>
      </c>
    </row>
    <row r="613" spans="1:34" x14ac:dyDescent="0.35">
      <c r="A613" t="s">
        <v>4270</v>
      </c>
      <c r="B613" s="15">
        <v>41630</v>
      </c>
      <c r="C613" t="s">
        <v>269</v>
      </c>
      <c r="D613" s="21" t="s">
        <v>7</v>
      </c>
      <c r="E613" t="s">
        <v>3515</v>
      </c>
      <c r="F613" s="21">
        <v>225.53059999999996</v>
      </c>
      <c r="G613">
        <v>2</v>
      </c>
      <c r="H613" s="21">
        <v>451.06119999999993</v>
      </c>
      <c r="I613" t="s">
        <v>3431</v>
      </c>
      <c r="J613" s="21">
        <v>92.44</v>
      </c>
      <c r="K613">
        <v>5</v>
      </c>
      <c r="L613" s="21">
        <v>462.2</v>
      </c>
      <c r="M613" t="s">
        <v>7</v>
      </c>
      <c r="N613" s="21"/>
      <c r="P613" s="21"/>
      <c r="Q613" t="s">
        <v>7</v>
      </c>
      <c r="R613" s="21"/>
      <c r="T613" s="21"/>
      <c r="U613" t="s">
        <v>7</v>
      </c>
      <c r="V613" s="21"/>
      <c r="X613" s="21"/>
      <c r="Y613" t="s">
        <v>7</v>
      </c>
      <c r="AG613" s="19">
        <f t="shared" si="18"/>
        <v>913.26119999999992</v>
      </c>
      <c r="AH613" s="19">
        <f t="shared" si="19"/>
        <v>913.26119999999992</v>
      </c>
    </row>
    <row r="614" spans="1:34" x14ac:dyDescent="0.35">
      <c r="A614" t="s">
        <v>4271</v>
      </c>
      <c r="B614" s="15">
        <v>41631</v>
      </c>
      <c r="C614" t="s">
        <v>323</v>
      </c>
      <c r="D614" s="21" t="s">
        <v>7</v>
      </c>
      <c r="E614" t="s">
        <v>3421</v>
      </c>
      <c r="F614" s="21">
        <v>148.74459999999999</v>
      </c>
      <c r="G614">
        <v>5</v>
      </c>
      <c r="H614" s="21">
        <v>743.72299999999996</v>
      </c>
      <c r="I614" t="s">
        <v>7</v>
      </c>
      <c r="J614" s="21"/>
      <c r="L614" s="21"/>
      <c r="M614" t="s">
        <v>7</v>
      </c>
      <c r="N614" s="21"/>
      <c r="P614" s="21"/>
      <c r="Q614" t="s">
        <v>7</v>
      </c>
      <c r="R614" s="21"/>
      <c r="T614" s="21"/>
      <c r="U614" t="s">
        <v>7</v>
      </c>
      <c r="V614" s="21"/>
      <c r="X614" s="21"/>
      <c r="Y614" t="s">
        <v>7</v>
      </c>
      <c r="AG614" s="19">
        <f t="shared" si="18"/>
        <v>743.72299999999996</v>
      </c>
      <c r="AH614" s="19">
        <f t="shared" si="19"/>
        <v>743.72299999999996</v>
      </c>
    </row>
    <row r="615" spans="1:34" x14ac:dyDescent="0.35">
      <c r="A615" t="s">
        <v>4272</v>
      </c>
      <c r="B615" s="15">
        <v>41634</v>
      </c>
      <c r="C615" t="s">
        <v>232</v>
      </c>
      <c r="D615" s="21">
        <v>380</v>
      </c>
      <c r="E615" t="s">
        <v>3522</v>
      </c>
      <c r="F615" s="21">
        <v>146.58999999999997</v>
      </c>
      <c r="G615">
        <v>2</v>
      </c>
      <c r="H615" s="21">
        <v>293.17999999999995</v>
      </c>
      <c r="I615" t="s">
        <v>3574</v>
      </c>
      <c r="J615" s="21">
        <v>147.16</v>
      </c>
      <c r="K615">
        <v>5</v>
      </c>
      <c r="L615" s="21">
        <v>735.8</v>
      </c>
      <c r="M615" t="s">
        <v>7</v>
      </c>
      <c r="N615" s="21"/>
      <c r="P615" s="21"/>
      <c r="Q615" t="s">
        <v>7</v>
      </c>
      <c r="R615" s="21"/>
      <c r="T615" s="21"/>
      <c r="U615" t="s">
        <v>7</v>
      </c>
      <c r="V615" s="21"/>
      <c r="X615" s="21"/>
      <c r="Y615" t="s">
        <v>7</v>
      </c>
      <c r="AG615" s="19">
        <f t="shared" si="18"/>
        <v>1028.98</v>
      </c>
      <c r="AH615" s="19">
        <f t="shared" si="19"/>
        <v>1408.98</v>
      </c>
    </row>
    <row r="616" spans="1:34" x14ac:dyDescent="0.35">
      <c r="A616" t="s">
        <v>4273</v>
      </c>
      <c r="B616" s="15">
        <v>41635</v>
      </c>
      <c r="C616" t="s">
        <v>300</v>
      </c>
      <c r="D616" s="21">
        <v>380</v>
      </c>
      <c r="E616" t="s">
        <v>3520</v>
      </c>
      <c r="F616" s="21">
        <v>141.27999999999997</v>
      </c>
      <c r="G616">
        <v>4</v>
      </c>
      <c r="H616" s="21">
        <v>565.11999999999989</v>
      </c>
      <c r="I616" t="s">
        <v>3376</v>
      </c>
      <c r="J616" s="21">
        <v>262.38</v>
      </c>
      <c r="K616">
        <v>5</v>
      </c>
      <c r="L616" s="21">
        <v>1311.9</v>
      </c>
      <c r="M616" t="s">
        <v>7</v>
      </c>
      <c r="N616" s="21"/>
      <c r="P616" s="21"/>
      <c r="Q616" t="s">
        <v>7</v>
      </c>
      <c r="R616" s="21"/>
      <c r="T616" s="21"/>
      <c r="U616" t="s">
        <v>7</v>
      </c>
      <c r="V616" s="21"/>
      <c r="X616" s="21"/>
      <c r="Y616" t="s">
        <v>7</v>
      </c>
      <c r="AG616" s="19">
        <f t="shared" si="18"/>
        <v>1877.02</v>
      </c>
      <c r="AH616" s="19">
        <f t="shared" si="19"/>
        <v>2257.02</v>
      </c>
    </row>
    <row r="617" spans="1:34" x14ac:dyDescent="0.35">
      <c r="A617" t="s">
        <v>4274</v>
      </c>
      <c r="B617" s="15">
        <v>41635</v>
      </c>
      <c r="C617" t="s">
        <v>188</v>
      </c>
      <c r="D617" s="21">
        <v>380</v>
      </c>
      <c r="E617" t="s">
        <v>3581</v>
      </c>
      <c r="F617" s="21">
        <v>294.73999999999995</v>
      </c>
      <c r="G617">
        <v>1</v>
      </c>
      <c r="H617" s="21">
        <v>294.73999999999995</v>
      </c>
      <c r="I617" t="s">
        <v>7</v>
      </c>
      <c r="J617" s="21"/>
      <c r="L617" s="21"/>
      <c r="M617" t="s">
        <v>7</v>
      </c>
      <c r="N617" s="21"/>
      <c r="P617" s="21"/>
      <c r="Q617" t="s">
        <v>7</v>
      </c>
      <c r="R617" s="21"/>
      <c r="T617" s="21"/>
      <c r="U617" t="s">
        <v>7</v>
      </c>
      <c r="V617" s="21"/>
      <c r="X617" s="21"/>
      <c r="Y617" t="s">
        <v>7</v>
      </c>
      <c r="AG617" s="19">
        <f t="shared" si="18"/>
        <v>294.73999999999995</v>
      </c>
      <c r="AH617" s="19">
        <f t="shared" si="19"/>
        <v>674.74</v>
      </c>
    </row>
    <row r="618" spans="1:34" x14ac:dyDescent="0.35">
      <c r="A618" t="s">
        <v>4275</v>
      </c>
      <c r="B618" s="15">
        <v>41636</v>
      </c>
      <c r="C618" t="s">
        <v>136</v>
      </c>
      <c r="D618" s="21">
        <v>380</v>
      </c>
      <c r="E618" t="s">
        <v>3591</v>
      </c>
      <c r="F618" s="21">
        <v>287.89999999999998</v>
      </c>
      <c r="G618">
        <v>3</v>
      </c>
      <c r="H618" s="21">
        <v>863.69999999999993</v>
      </c>
      <c r="I618" t="s">
        <v>7</v>
      </c>
      <c r="J618" s="21"/>
      <c r="L618" s="21"/>
      <c r="M618" t="s">
        <v>7</v>
      </c>
      <c r="N618" s="21"/>
      <c r="P618" s="21"/>
      <c r="Q618" t="s">
        <v>7</v>
      </c>
      <c r="R618" s="21"/>
      <c r="T618" s="21"/>
      <c r="U618" t="s">
        <v>7</v>
      </c>
      <c r="V618" s="21"/>
      <c r="X618" s="21"/>
      <c r="Y618" t="s">
        <v>7</v>
      </c>
      <c r="AG618" s="19">
        <f t="shared" si="18"/>
        <v>863.69999999999993</v>
      </c>
      <c r="AH618" s="19">
        <f t="shared" si="19"/>
        <v>1243.6999999999998</v>
      </c>
    </row>
    <row r="619" spans="1:34" x14ac:dyDescent="0.35">
      <c r="A619" t="s">
        <v>4276</v>
      </c>
      <c r="B619" s="15">
        <v>41636</v>
      </c>
      <c r="C619" t="s">
        <v>99</v>
      </c>
      <c r="D619" s="21">
        <v>380</v>
      </c>
      <c r="E619" t="s">
        <v>3470</v>
      </c>
      <c r="F619" s="21">
        <v>275.79999999999995</v>
      </c>
      <c r="G619">
        <v>4</v>
      </c>
      <c r="H619" s="21">
        <v>1103.1999999999998</v>
      </c>
      <c r="I619" t="s">
        <v>7</v>
      </c>
      <c r="J619" s="21"/>
      <c r="L619" s="21"/>
      <c r="M619" t="s">
        <v>7</v>
      </c>
      <c r="N619" s="21"/>
      <c r="P619" s="21"/>
      <c r="Q619" t="s">
        <v>7</v>
      </c>
      <c r="R619" s="21"/>
      <c r="T619" s="21"/>
      <c r="U619" t="s">
        <v>7</v>
      </c>
      <c r="V619" s="21"/>
      <c r="X619" s="21"/>
      <c r="Y619" t="s">
        <v>7</v>
      </c>
      <c r="AG619" s="19">
        <f t="shared" si="18"/>
        <v>1103.1999999999998</v>
      </c>
      <c r="AH619" s="19">
        <f t="shared" si="19"/>
        <v>1483.1999999999998</v>
      </c>
    </row>
    <row r="620" spans="1:34" x14ac:dyDescent="0.35">
      <c r="A620" t="s">
        <v>4277</v>
      </c>
      <c r="B620" s="15">
        <v>41640</v>
      </c>
      <c r="C620" t="s">
        <v>110</v>
      </c>
      <c r="D620" s="21" t="s">
        <v>7</v>
      </c>
      <c r="E620" t="s">
        <v>3520</v>
      </c>
      <c r="F620" s="21">
        <v>169.78</v>
      </c>
      <c r="G620">
        <v>1</v>
      </c>
      <c r="H620" s="21">
        <v>169.78</v>
      </c>
      <c r="I620" t="s">
        <v>3527</v>
      </c>
      <c r="J620" s="21">
        <v>158.56</v>
      </c>
      <c r="K620">
        <v>1</v>
      </c>
      <c r="L620" s="21">
        <v>158.56</v>
      </c>
      <c r="M620" t="s">
        <v>7</v>
      </c>
      <c r="N620" s="21"/>
      <c r="P620" s="21"/>
      <c r="Q620" t="s">
        <v>7</v>
      </c>
      <c r="R620" s="21"/>
      <c r="T620" s="21"/>
      <c r="U620" t="s">
        <v>7</v>
      </c>
      <c r="V620" s="21"/>
      <c r="X620" s="21"/>
      <c r="Y620" t="s">
        <v>7</v>
      </c>
      <c r="AG620" s="19">
        <f t="shared" si="18"/>
        <v>328.34000000000003</v>
      </c>
      <c r="AH620" s="19">
        <f t="shared" si="19"/>
        <v>328.34000000000003</v>
      </c>
    </row>
    <row r="621" spans="1:34" x14ac:dyDescent="0.35">
      <c r="A621" t="s">
        <v>4278</v>
      </c>
      <c r="B621" s="15">
        <v>41641</v>
      </c>
      <c r="C621" t="s">
        <v>315</v>
      </c>
      <c r="D621" s="21">
        <v>410</v>
      </c>
      <c r="E621" t="s">
        <v>3540</v>
      </c>
      <c r="F621" s="21">
        <v>201.88</v>
      </c>
      <c r="G621">
        <v>3</v>
      </c>
      <c r="H621" s="21">
        <v>605.64</v>
      </c>
      <c r="I621" t="s">
        <v>7</v>
      </c>
      <c r="J621" s="21"/>
      <c r="L621" s="21"/>
      <c r="M621" t="s">
        <v>7</v>
      </c>
      <c r="N621" s="21"/>
      <c r="P621" s="21"/>
      <c r="Q621" t="s">
        <v>7</v>
      </c>
      <c r="R621" s="21"/>
      <c r="T621" s="21"/>
      <c r="U621" t="s">
        <v>7</v>
      </c>
      <c r="V621" s="21"/>
      <c r="X621" s="21"/>
      <c r="Y621" t="s">
        <v>7</v>
      </c>
      <c r="AG621" s="19">
        <f t="shared" si="18"/>
        <v>605.64</v>
      </c>
      <c r="AH621" s="19">
        <f t="shared" si="19"/>
        <v>1015.64</v>
      </c>
    </row>
    <row r="622" spans="1:34" x14ac:dyDescent="0.35">
      <c r="A622" t="s">
        <v>4279</v>
      </c>
      <c r="B622" s="15">
        <v>41642</v>
      </c>
      <c r="C622" t="s">
        <v>321</v>
      </c>
      <c r="D622" s="21">
        <v>410</v>
      </c>
      <c r="E622" t="s">
        <v>3555</v>
      </c>
      <c r="F622" s="21">
        <v>297.71999999999997</v>
      </c>
      <c r="G622">
        <v>3</v>
      </c>
      <c r="H622" s="21">
        <v>893.15999999999985</v>
      </c>
      <c r="I622" t="s">
        <v>3607</v>
      </c>
      <c r="J622" s="21">
        <v>151.1</v>
      </c>
      <c r="K622">
        <v>1</v>
      </c>
      <c r="L622" s="21">
        <v>151.1</v>
      </c>
      <c r="M622" t="s">
        <v>7</v>
      </c>
      <c r="N622" s="21"/>
      <c r="P622" s="21"/>
      <c r="Q622" t="s">
        <v>7</v>
      </c>
      <c r="R622" s="21"/>
      <c r="T622" s="21"/>
      <c r="U622" t="s">
        <v>7</v>
      </c>
      <c r="V622" s="21"/>
      <c r="X622" s="21"/>
      <c r="Y622" t="s">
        <v>7</v>
      </c>
      <c r="AG622" s="19">
        <f t="shared" si="18"/>
        <v>1044.2599999999998</v>
      </c>
      <c r="AH622" s="19">
        <f t="shared" si="19"/>
        <v>1454.2599999999998</v>
      </c>
    </row>
    <row r="623" spans="1:34" x14ac:dyDescent="0.35">
      <c r="A623" t="s">
        <v>4280</v>
      </c>
      <c r="B623" s="15">
        <v>41642</v>
      </c>
      <c r="C623" t="s">
        <v>352</v>
      </c>
      <c r="D623" s="21">
        <v>410</v>
      </c>
      <c r="E623" t="s">
        <v>3381</v>
      </c>
      <c r="F623" s="21">
        <v>237.41619999999998</v>
      </c>
      <c r="G623">
        <v>2</v>
      </c>
      <c r="H623" s="21">
        <v>474.83239999999995</v>
      </c>
      <c r="I623" t="s">
        <v>3425</v>
      </c>
      <c r="J623" s="21">
        <v>237.21999999999997</v>
      </c>
      <c r="K623">
        <v>1</v>
      </c>
      <c r="L623" s="21">
        <v>237.21999999999997</v>
      </c>
      <c r="M623" t="s">
        <v>7</v>
      </c>
      <c r="N623" s="21"/>
      <c r="P623" s="21"/>
      <c r="Q623" t="s">
        <v>7</v>
      </c>
      <c r="R623" s="21"/>
      <c r="T623" s="21"/>
      <c r="U623" t="s">
        <v>7</v>
      </c>
      <c r="V623" s="21"/>
      <c r="X623" s="21"/>
      <c r="Y623" t="s">
        <v>7</v>
      </c>
      <c r="AG623" s="19">
        <f t="shared" si="18"/>
        <v>712.05239999999992</v>
      </c>
      <c r="AH623" s="19">
        <f t="shared" si="19"/>
        <v>1122.0524</v>
      </c>
    </row>
    <row r="624" spans="1:34" x14ac:dyDescent="0.35">
      <c r="A624" t="s">
        <v>4281</v>
      </c>
      <c r="B624" s="15">
        <v>41643</v>
      </c>
      <c r="C624" t="s">
        <v>255</v>
      </c>
      <c r="D624" s="21" t="s">
        <v>7</v>
      </c>
      <c r="E624" t="s">
        <v>3473</v>
      </c>
      <c r="F624" s="21">
        <v>194.16</v>
      </c>
      <c r="G624">
        <v>4</v>
      </c>
      <c r="H624" s="21">
        <v>776.64</v>
      </c>
      <c r="I624" t="s">
        <v>7</v>
      </c>
      <c r="J624" s="21"/>
      <c r="L624" s="21"/>
      <c r="M624" t="s">
        <v>7</v>
      </c>
      <c r="N624" s="21"/>
      <c r="P624" s="21"/>
      <c r="Q624" t="s">
        <v>7</v>
      </c>
      <c r="R624" s="21"/>
      <c r="T624" s="21"/>
      <c r="U624" t="s">
        <v>7</v>
      </c>
      <c r="V624" s="21"/>
      <c r="X624" s="21"/>
      <c r="Y624" t="s">
        <v>7</v>
      </c>
      <c r="AG624" s="19">
        <f t="shared" si="18"/>
        <v>776.64</v>
      </c>
      <c r="AH624" s="19">
        <f t="shared" si="19"/>
        <v>776.64</v>
      </c>
    </row>
    <row r="625" spans="1:34" x14ac:dyDescent="0.35">
      <c r="A625" t="s">
        <v>4282</v>
      </c>
      <c r="B625" s="15">
        <v>41644</v>
      </c>
      <c r="C625" t="s">
        <v>156</v>
      </c>
      <c r="D625" s="21" t="s">
        <v>7</v>
      </c>
      <c r="E625" t="s">
        <v>3391</v>
      </c>
      <c r="F625" s="21">
        <v>226.07999999999998</v>
      </c>
      <c r="G625">
        <v>2</v>
      </c>
      <c r="H625" s="21">
        <v>452.15999999999997</v>
      </c>
      <c r="I625" t="s">
        <v>3452</v>
      </c>
      <c r="J625" s="21">
        <v>303.27419999999995</v>
      </c>
      <c r="K625">
        <v>4</v>
      </c>
      <c r="L625" s="21">
        <v>1213.0967999999998</v>
      </c>
      <c r="M625" t="s">
        <v>7</v>
      </c>
      <c r="N625" s="21"/>
      <c r="P625" s="21"/>
      <c r="Q625" t="s">
        <v>7</v>
      </c>
      <c r="R625" s="21"/>
      <c r="T625" s="21"/>
      <c r="U625" t="s">
        <v>7</v>
      </c>
      <c r="V625" s="21"/>
      <c r="X625" s="21"/>
      <c r="Y625" t="s">
        <v>7</v>
      </c>
      <c r="AG625" s="19">
        <f t="shared" si="18"/>
        <v>1665.2567999999997</v>
      </c>
      <c r="AH625" s="19">
        <f t="shared" si="19"/>
        <v>1665.2567999999997</v>
      </c>
    </row>
    <row r="626" spans="1:34" x14ac:dyDescent="0.35">
      <c r="A626" t="s">
        <v>4283</v>
      </c>
      <c r="B626" s="15">
        <v>41646</v>
      </c>
      <c r="C626" t="s">
        <v>402</v>
      </c>
      <c r="D626" s="21">
        <v>410</v>
      </c>
      <c r="E626" t="s">
        <v>3582</v>
      </c>
      <c r="F626" s="21">
        <v>231.51999999999998</v>
      </c>
      <c r="G626">
        <v>3</v>
      </c>
      <c r="H626" s="21">
        <v>694.56</v>
      </c>
      <c r="I626" t="s">
        <v>7</v>
      </c>
      <c r="J626" s="21"/>
      <c r="L626" s="21"/>
      <c r="M626" t="s">
        <v>7</v>
      </c>
      <c r="N626" s="21"/>
      <c r="P626" s="21"/>
      <c r="Q626" t="s">
        <v>7</v>
      </c>
      <c r="R626" s="21"/>
      <c r="T626" s="21"/>
      <c r="U626" t="s">
        <v>7</v>
      </c>
      <c r="V626" s="21"/>
      <c r="X626" s="21"/>
      <c r="Y626" t="s">
        <v>7</v>
      </c>
      <c r="AG626" s="19">
        <f t="shared" si="18"/>
        <v>694.56</v>
      </c>
      <c r="AH626" s="19">
        <f t="shared" si="19"/>
        <v>1104.56</v>
      </c>
    </row>
    <row r="627" spans="1:34" x14ac:dyDescent="0.35">
      <c r="A627" t="s">
        <v>4284</v>
      </c>
      <c r="B627" s="15">
        <v>41646</v>
      </c>
      <c r="C627" t="s">
        <v>195</v>
      </c>
      <c r="D627" s="21">
        <v>410</v>
      </c>
      <c r="E627" t="s">
        <v>3531</v>
      </c>
      <c r="F627" s="21">
        <v>208.72</v>
      </c>
      <c r="G627">
        <v>3</v>
      </c>
      <c r="H627" s="21">
        <v>626.16</v>
      </c>
      <c r="I627" t="s">
        <v>3605</v>
      </c>
      <c r="J627" s="21">
        <v>200.38</v>
      </c>
      <c r="K627">
        <v>4</v>
      </c>
      <c r="L627" s="21">
        <v>801.52</v>
      </c>
      <c r="M627" t="s">
        <v>7</v>
      </c>
      <c r="N627" s="21"/>
      <c r="P627" s="21"/>
      <c r="Q627" t="s">
        <v>7</v>
      </c>
      <c r="R627" s="21"/>
      <c r="T627" s="21"/>
      <c r="U627" t="s">
        <v>7</v>
      </c>
      <c r="V627" s="21"/>
      <c r="X627" s="21"/>
      <c r="Y627" t="s">
        <v>7</v>
      </c>
      <c r="AG627" s="19">
        <f t="shared" si="18"/>
        <v>1427.6799999999998</v>
      </c>
      <c r="AH627" s="19">
        <f t="shared" si="19"/>
        <v>1837.6799999999998</v>
      </c>
    </row>
    <row r="628" spans="1:34" x14ac:dyDescent="0.35">
      <c r="A628" t="s">
        <v>4285</v>
      </c>
      <c r="B628" s="15">
        <v>41648</v>
      </c>
      <c r="C628" t="s">
        <v>411</v>
      </c>
      <c r="D628" s="21" t="s">
        <v>7</v>
      </c>
      <c r="E628" t="s">
        <v>3448</v>
      </c>
      <c r="F628" s="21">
        <v>150.57999999999998</v>
      </c>
      <c r="G628">
        <v>5</v>
      </c>
      <c r="H628" s="21">
        <v>752.89999999999986</v>
      </c>
      <c r="I628" t="s">
        <v>3415</v>
      </c>
      <c r="J628" s="21">
        <v>138.10839999999999</v>
      </c>
      <c r="K628">
        <v>2</v>
      </c>
      <c r="L628" s="21">
        <v>276.21679999999998</v>
      </c>
      <c r="M628" t="s">
        <v>7</v>
      </c>
      <c r="N628" s="21"/>
      <c r="P628" s="21"/>
      <c r="Q628" t="s">
        <v>7</v>
      </c>
      <c r="R628" s="21"/>
      <c r="T628" s="21"/>
      <c r="U628" t="s">
        <v>7</v>
      </c>
      <c r="V628" s="21"/>
      <c r="X628" s="21"/>
      <c r="Y628" t="s">
        <v>7</v>
      </c>
      <c r="AG628" s="19">
        <f t="shared" si="18"/>
        <v>1029.1167999999998</v>
      </c>
      <c r="AH628" s="19">
        <f t="shared" si="19"/>
        <v>1029.1167999999998</v>
      </c>
    </row>
    <row r="629" spans="1:34" x14ac:dyDescent="0.35">
      <c r="A629" t="s">
        <v>4286</v>
      </c>
      <c r="B629" s="15">
        <v>41648</v>
      </c>
      <c r="C629" t="s">
        <v>436</v>
      </c>
      <c r="D629" s="21">
        <v>410</v>
      </c>
      <c r="E629" t="s">
        <v>3402</v>
      </c>
      <c r="F629" s="21">
        <v>221.77999999999997</v>
      </c>
      <c r="G629">
        <v>3</v>
      </c>
      <c r="H629" s="21">
        <v>665.33999999999992</v>
      </c>
      <c r="I629" t="s">
        <v>7</v>
      </c>
      <c r="J629" s="21"/>
      <c r="L629" s="21"/>
      <c r="M629" t="s">
        <v>7</v>
      </c>
      <c r="N629" s="21"/>
      <c r="P629" s="21"/>
      <c r="Q629" t="s">
        <v>7</v>
      </c>
      <c r="R629" s="21"/>
      <c r="T629" s="21"/>
      <c r="U629" t="s">
        <v>7</v>
      </c>
      <c r="V629" s="21"/>
      <c r="X629" s="21"/>
      <c r="Y629" t="s">
        <v>7</v>
      </c>
      <c r="AG629" s="19">
        <f t="shared" si="18"/>
        <v>665.33999999999992</v>
      </c>
      <c r="AH629" s="19">
        <f t="shared" si="19"/>
        <v>1075.3399999999999</v>
      </c>
    </row>
    <row r="630" spans="1:34" x14ac:dyDescent="0.35">
      <c r="A630" t="s">
        <v>4287</v>
      </c>
      <c r="B630" s="15">
        <v>41648</v>
      </c>
      <c r="C630" t="s">
        <v>314</v>
      </c>
      <c r="D630" s="21" t="s">
        <v>7</v>
      </c>
      <c r="E630" t="s">
        <v>3510</v>
      </c>
      <c r="F630" s="21">
        <v>226.95999999999998</v>
      </c>
      <c r="G630">
        <v>5</v>
      </c>
      <c r="H630" s="21">
        <v>1134.8</v>
      </c>
      <c r="I630" t="s">
        <v>3509</v>
      </c>
      <c r="J630" s="21">
        <v>224.49999999999997</v>
      </c>
      <c r="K630">
        <v>4</v>
      </c>
      <c r="L630" s="21">
        <v>897.99999999999989</v>
      </c>
      <c r="M630" t="s">
        <v>7</v>
      </c>
      <c r="N630" s="21"/>
      <c r="P630" s="21"/>
      <c r="Q630" t="s">
        <v>7</v>
      </c>
      <c r="R630" s="21"/>
      <c r="T630" s="21"/>
      <c r="U630" t="s">
        <v>7</v>
      </c>
      <c r="V630" s="21"/>
      <c r="X630" s="21"/>
      <c r="Y630" t="s">
        <v>7</v>
      </c>
      <c r="AG630" s="19">
        <f t="shared" si="18"/>
        <v>2032.7999999999997</v>
      </c>
      <c r="AH630" s="19">
        <f t="shared" si="19"/>
        <v>2032.7999999999997</v>
      </c>
    </row>
    <row r="631" spans="1:34" x14ac:dyDescent="0.35">
      <c r="A631" t="s">
        <v>4288</v>
      </c>
      <c r="B631" s="15">
        <v>41653</v>
      </c>
      <c r="C631" t="s">
        <v>184</v>
      </c>
      <c r="D631" s="21" t="s">
        <v>7</v>
      </c>
      <c r="E631" t="s">
        <v>3609</v>
      </c>
      <c r="F631" s="21">
        <v>274.512</v>
      </c>
      <c r="G631">
        <v>3</v>
      </c>
      <c r="H631" s="21">
        <v>823.53600000000006</v>
      </c>
      <c r="I631" t="s">
        <v>3602</v>
      </c>
      <c r="J631" s="21">
        <v>232.04</v>
      </c>
      <c r="K631">
        <v>4</v>
      </c>
      <c r="L631" s="21">
        <v>928.16</v>
      </c>
      <c r="M631" t="s">
        <v>7</v>
      </c>
      <c r="N631" s="21"/>
      <c r="P631" s="21"/>
      <c r="Q631" t="s">
        <v>7</v>
      </c>
      <c r="R631" s="21"/>
      <c r="T631" s="21"/>
      <c r="U631" t="s">
        <v>7</v>
      </c>
      <c r="V631" s="21"/>
      <c r="X631" s="21"/>
      <c r="Y631" t="s">
        <v>7</v>
      </c>
      <c r="AG631" s="19">
        <f t="shared" si="18"/>
        <v>1751.6959999999999</v>
      </c>
      <c r="AH631" s="19">
        <f t="shared" si="19"/>
        <v>1751.6959999999999</v>
      </c>
    </row>
    <row r="632" spans="1:34" x14ac:dyDescent="0.35">
      <c r="A632" t="s">
        <v>4289</v>
      </c>
      <c r="B632" s="15">
        <v>41653</v>
      </c>
      <c r="C632" t="s">
        <v>426</v>
      </c>
      <c r="D632" s="21" t="s">
        <v>7</v>
      </c>
      <c r="E632" t="s">
        <v>3395</v>
      </c>
      <c r="F632" s="21">
        <v>150.14679999999998</v>
      </c>
      <c r="G632">
        <v>5</v>
      </c>
      <c r="H632" s="21">
        <v>750.73399999999992</v>
      </c>
      <c r="I632" t="s">
        <v>7</v>
      </c>
      <c r="J632" s="21"/>
      <c r="L632" s="21"/>
      <c r="M632" t="s">
        <v>7</v>
      </c>
      <c r="N632" s="21"/>
      <c r="P632" s="21"/>
      <c r="Q632" t="s">
        <v>7</v>
      </c>
      <c r="R632" s="21"/>
      <c r="T632" s="21"/>
      <c r="U632" t="s">
        <v>7</v>
      </c>
      <c r="V632" s="21"/>
      <c r="X632" s="21"/>
      <c r="Y632" t="s">
        <v>7</v>
      </c>
      <c r="AG632" s="19">
        <f t="shared" si="18"/>
        <v>750.73399999999992</v>
      </c>
      <c r="AH632" s="19">
        <f t="shared" si="19"/>
        <v>750.73399999999992</v>
      </c>
    </row>
    <row r="633" spans="1:34" x14ac:dyDescent="0.35">
      <c r="A633" t="s">
        <v>4290</v>
      </c>
      <c r="B633" s="15">
        <v>41657</v>
      </c>
      <c r="C633" t="s">
        <v>424</v>
      </c>
      <c r="D633" s="21" t="s">
        <v>7</v>
      </c>
      <c r="E633" t="s">
        <v>3366</v>
      </c>
      <c r="F633" s="21">
        <v>213.27999999999997</v>
      </c>
      <c r="G633">
        <v>4</v>
      </c>
      <c r="H633" s="21">
        <v>853.11999999999989</v>
      </c>
      <c r="I633" t="s">
        <v>3390</v>
      </c>
      <c r="J633" s="21">
        <v>238.17999999999998</v>
      </c>
      <c r="K633">
        <v>5</v>
      </c>
      <c r="L633" s="21">
        <v>1190.8999999999999</v>
      </c>
      <c r="M633" t="s">
        <v>7</v>
      </c>
      <c r="N633" s="21"/>
      <c r="P633" s="21"/>
      <c r="Q633" t="s">
        <v>7</v>
      </c>
      <c r="R633" s="21"/>
      <c r="T633" s="21"/>
      <c r="U633" t="s">
        <v>7</v>
      </c>
      <c r="V633" s="21"/>
      <c r="X633" s="21"/>
      <c r="Y633" t="s">
        <v>7</v>
      </c>
      <c r="AG633" s="19">
        <f t="shared" si="18"/>
        <v>2044.0199999999998</v>
      </c>
      <c r="AH633" s="19">
        <f t="shared" si="19"/>
        <v>2044.0199999999998</v>
      </c>
    </row>
    <row r="634" spans="1:34" x14ac:dyDescent="0.35">
      <c r="A634" t="s">
        <v>4291</v>
      </c>
      <c r="B634" s="15">
        <v>41658</v>
      </c>
      <c r="C634" t="s">
        <v>340</v>
      </c>
      <c r="D634" s="21">
        <v>410</v>
      </c>
      <c r="E634" t="s">
        <v>3430</v>
      </c>
      <c r="F634" s="21">
        <v>133.47999999999999</v>
      </c>
      <c r="G634">
        <v>4</v>
      </c>
      <c r="H634" s="21">
        <v>533.91999999999996</v>
      </c>
      <c r="I634" t="s">
        <v>3535</v>
      </c>
      <c r="J634" s="21">
        <v>389.35999999999996</v>
      </c>
      <c r="K634">
        <v>4</v>
      </c>
      <c r="L634" s="21">
        <v>1557.4399999999998</v>
      </c>
      <c r="M634" t="s">
        <v>7</v>
      </c>
      <c r="N634" s="21"/>
      <c r="P634" s="21"/>
      <c r="Q634" t="s">
        <v>7</v>
      </c>
      <c r="R634" s="21"/>
      <c r="T634" s="21"/>
      <c r="U634" t="s">
        <v>7</v>
      </c>
      <c r="V634" s="21"/>
      <c r="X634" s="21"/>
      <c r="Y634" t="s">
        <v>7</v>
      </c>
      <c r="AG634" s="19">
        <f t="shared" si="18"/>
        <v>2091.3599999999997</v>
      </c>
      <c r="AH634" s="19">
        <f t="shared" si="19"/>
        <v>2501.3599999999997</v>
      </c>
    </row>
    <row r="635" spans="1:34" x14ac:dyDescent="0.35">
      <c r="A635" t="s">
        <v>4292</v>
      </c>
      <c r="B635" s="15">
        <v>41662</v>
      </c>
      <c r="C635" t="s">
        <v>143</v>
      </c>
      <c r="D635" s="21">
        <v>410</v>
      </c>
      <c r="E635" t="s">
        <v>3502</v>
      </c>
      <c r="F635" s="21">
        <v>263.95999999999998</v>
      </c>
      <c r="G635">
        <v>2</v>
      </c>
      <c r="H635" s="21">
        <v>527.91999999999996</v>
      </c>
      <c r="I635" t="s">
        <v>7</v>
      </c>
      <c r="J635" s="21"/>
      <c r="L635" s="21"/>
      <c r="M635" t="s">
        <v>7</v>
      </c>
      <c r="N635" s="21"/>
      <c r="P635" s="21"/>
      <c r="Q635" t="s">
        <v>7</v>
      </c>
      <c r="R635" s="21"/>
      <c r="T635" s="21"/>
      <c r="U635" t="s">
        <v>7</v>
      </c>
      <c r="V635" s="21"/>
      <c r="X635" s="21"/>
      <c r="Y635" t="s">
        <v>7</v>
      </c>
      <c r="AG635" s="19">
        <f t="shared" si="18"/>
        <v>527.91999999999996</v>
      </c>
      <c r="AH635" s="19">
        <f t="shared" si="19"/>
        <v>937.92</v>
      </c>
    </row>
    <row r="636" spans="1:34" x14ac:dyDescent="0.35">
      <c r="A636" t="s">
        <v>4293</v>
      </c>
      <c r="B636" s="15">
        <v>41662</v>
      </c>
      <c r="C636" t="s">
        <v>403</v>
      </c>
      <c r="D636" s="21" t="s">
        <v>7</v>
      </c>
      <c r="E636" t="s">
        <v>3476</v>
      </c>
      <c r="F636" s="21">
        <v>2700.7</v>
      </c>
      <c r="G636">
        <v>5</v>
      </c>
      <c r="H636" s="21">
        <v>13503.5</v>
      </c>
      <c r="I636" t="s">
        <v>7</v>
      </c>
      <c r="J636" s="21"/>
      <c r="L636" s="21"/>
      <c r="M636" t="s">
        <v>7</v>
      </c>
      <c r="N636" s="21"/>
      <c r="P636" s="21"/>
      <c r="Q636" t="s">
        <v>7</v>
      </c>
      <c r="R636" s="21"/>
      <c r="T636" s="21"/>
      <c r="U636" t="s">
        <v>7</v>
      </c>
      <c r="V636" s="21"/>
      <c r="X636" s="21"/>
      <c r="Y636" t="s">
        <v>7</v>
      </c>
      <c r="AG636" s="19">
        <f t="shared" si="18"/>
        <v>13503.5</v>
      </c>
      <c r="AH636" s="19">
        <f t="shared" si="19"/>
        <v>13503.5</v>
      </c>
    </row>
    <row r="637" spans="1:34" x14ac:dyDescent="0.35">
      <c r="A637" t="s">
        <v>4294</v>
      </c>
      <c r="B637" s="15">
        <v>41663</v>
      </c>
      <c r="C637" t="s">
        <v>123</v>
      </c>
      <c r="D637" s="21" t="s">
        <v>7</v>
      </c>
      <c r="E637" t="s">
        <v>3378</v>
      </c>
      <c r="F637" s="21">
        <v>269.10820000000001</v>
      </c>
      <c r="G637">
        <v>4</v>
      </c>
      <c r="H637" s="21">
        <v>1076.4328</v>
      </c>
      <c r="I637" t="s">
        <v>7</v>
      </c>
      <c r="J637" s="21"/>
      <c r="L637" s="21"/>
      <c r="M637" t="s">
        <v>7</v>
      </c>
      <c r="N637" s="21"/>
      <c r="P637" s="21"/>
      <c r="Q637" t="s">
        <v>7</v>
      </c>
      <c r="R637" s="21"/>
      <c r="T637" s="21"/>
      <c r="U637" t="s">
        <v>7</v>
      </c>
      <c r="V637" s="21"/>
      <c r="X637" s="21"/>
      <c r="Y637" t="s">
        <v>7</v>
      </c>
      <c r="AG637" s="19">
        <f t="shared" si="18"/>
        <v>1076.4328</v>
      </c>
      <c r="AH637" s="19">
        <f t="shared" si="19"/>
        <v>1076.4328</v>
      </c>
    </row>
    <row r="638" spans="1:34" x14ac:dyDescent="0.35">
      <c r="A638" t="s">
        <v>4295</v>
      </c>
      <c r="B638" s="15">
        <v>41664</v>
      </c>
      <c r="C638" t="s">
        <v>239</v>
      </c>
      <c r="D638" s="21">
        <v>410</v>
      </c>
      <c r="E638" t="s">
        <v>3471</v>
      </c>
      <c r="F638" s="21">
        <v>266.86</v>
      </c>
      <c r="G638">
        <v>4</v>
      </c>
      <c r="H638" s="21">
        <v>1067.44</v>
      </c>
      <c r="I638" t="s">
        <v>3595</v>
      </c>
      <c r="J638" s="21">
        <v>330.78</v>
      </c>
      <c r="K638">
        <v>2</v>
      </c>
      <c r="L638" s="21">
        <v>661.56</v>
      </c>
      <c r="M638" t="s">
        <v>7</v>
      </c>
      <c r="N638" s="21"/>
      <c r="P638" s="21"/>
      <c r="Q638" t="s">
        <v>7</v>
      </c>
      <c r="R638" s="21"/>
      <c r="T638" s="21"/>
      <c r="U638" t="s">
        <v>7</v>
      </c>
      <c r="V638" s="21"/>
      <c r="X638" s="21"/>
      <c r="Y638" t="s">
        <v>7</v>
      </c>
      <c r="AG638" s="19">
        <f t="shared" si="18"/>
        <v>1729</v>
      </c>
      <c r="AH638" s="19">
        <f t="shared" si="19"/>
        <v>2139</v>
      </c>
    </row>
    <row r="639" spans="1:34" x14ac:dyDescent="0.35">
      <c r="A639" t="s">
        <v>4296</v>
      </c>
      <c r="B639" s="15">
        <v>41665</v>
      </c>
      <c r="C639" t="s">
        <v>100</v>
      </c>
      <c r="D639" s="21" t="s">
        <v>7</v>
      </c>
      <c r="E639" t="s">
        <v>3503</v>
      </c>
      <c r="F639" s="21">
        <v>163.12</v>
      </c>
      <c r="G639">
        <v>5</v>
      </c>
      <c r="H639" s="21">
        <v>815.6</v>
      </c>
      <c r="I639" t="s">
        <v>7</v>
      </c>
      <c r="J639" s="21"/>
      <c r="L639" s="21"/>
      <c r="M639" t="s">
        <v>7</v>
      </c>
      <c r="N639" s="21"/>
      <c r="P639" s="21"/>
      <c r="Q639" t="s">
        <v>7</v>
      </c>
      <c r="R639" s="21"/>
      <c r="T639" s="21"/>
      <c r="U639" t="s">
        <v>7</v>
      </c>
      <c r="V639" s="21"/>
      <c r="X639" s="21"/>
      <c r="Y639" t="s">
        <v>7</v>
      </c>
      <c r="AG639" s="19">
        <f t="shared" si="18"/>
        <v>815.6</v>
      </c>
      <c r="AH639" s="19">
        <f t="shared" si="19"/>
        <v>815.6</v>
      </c>
    </row>
    <row r="640" spans="1:34" x14ac:dyDescent="0.35">
      <c r="A640" t="s">
        <v>4297</v>
      </c>
      <c r="B640" s="15">
        <v>41667</v>
      </c>
      <c r="C640" t="s">
        <v>400</v>
      </c>
      <c r="D640" s="21">
        <v>410</v>
      </c>
      <c r="E640" t="s">
        <v>3397</v>
      </c>
      <c r="F640" s="21">
        <v>242.73999999999998</v>
      </c>
      <c r="G640">
        <v>2</v>
      </c>
      <c r="H640" s="21">
        <v>485.47999999999996</v>
      </c>
      <c r="I640" t="s">
        <v>3504</v>
      </c>
      <c r="J640" s="21">
        <v>185.05799999999999</v>
      </c>
      <c r="K640">
        <v>1</v>
      </c>
      <c r="L640" s="21">
        <v>185.05799999999999</v>
      </c>
      <c r="M640" t="s">
        <v>7</v>
      </c>
      <c r="N640" s="21"/>
      <c r="P640" s="21"/>
      <c r="Q640" t="s">
        <v>7</v>
      </c>
      <c r="R640" s="21"/>
      <c r="T640" s="21"/>
      <c r="U640" t="s">
        <v>7</v>
      </c>
      <c r="V640" s="21"/>
      <c r="X640" s="21"/>
      <c r="Y640" t="s">
        <v>7</v>
      </c>
      <c r="AG640" s="19">
        <f t="shared" si="18"/>
        <v>670.53800000000001</v>
      </c>
      <c r="AH640" s="19">
        <f t="shared" si="19"/>
        <v>1080.538</v>
      </c>
    </row>
    <row r="641" spans="1:34" x14ac:dyDescent="0.35">
      <c r="A641" t="s">
        <v>4298</v>
      </c>
      <c r="B641" s="15">
        <v>41672</v>
      </c>
      <c r="C641" t="s">
        <v>163</v>
      </c>
      <c r="D641" s="21">
        <v>410</v>
      </c>
      <c r="E641" t="s">
        <v>3434</v>
      </c>
      <c r="F641" s="21">
        <v>240.64</v>
      </c>
      <c r="G641">
        <v>5</v>
      </c>
      <c r="H641" s="21">
        <v>1203.1999999999998</v>
      </c>
      <c r="I641" t="s">
        <v>3435</v>
      </c>
      <c r="J641" s="21">
        <v>358.14</v>
      </c>
      <c r="K641">
        <v>2</v>
      </c>
      <c r="L641" s="21">
        <v>716.28</v>
      </c>
      <c r="M641" t="s">
        <v>7</v>
      </c>
      <c r="N641" s="21"/>
      <c r="P641" s="21"/>
      <c r="Q641" t="s">
        <v>7</v>
      </c>
      <c r="R641" s="21"/>
      <c r="T641" s="21"/>
      <c r="U641" t="s">
        <v>7</v>
      </c>
      <c r="V641" s="21"/>
      <c r="X641" s="21"/>
      <c r="Y641" t="s">
        <v>7</v>
      </c>
      <c r="AG641" s="19">
        <f t="shared" si="18"/>
        <v>1919.4799999999998</v>
      </c>
      <c r="AH641" s="19">
        <f t="shared" si="19"/>
        <v>2329.4799999999996</v>
      </c>
    </row>
    <row r="642" spans="1:34" x14ac:dyDescent="0.35">
      <c r="A642" t="s">
        <v>4299</v>
      </c>
      <c r="B642" s="15">
        <v>41672</v>
      </c>
      <c r="C642" t="s">
        <v>367</v>
      </c>
      <c r="D642" s="21" t="s">
        <v>7</v>
      </c>
      <c r="E642" t="s">
        <v>3373</v>
      </c>
      <c r="F642" s="21">
        <v>314.82</v>
      </c>
      <c r="G642">
        <v>2</v>
      </c>
      <c r="H642" s="21">
        <v>629.64</v>
      </c>
      <c r="I642" t="s">
        <v>7</v>
      </c>
      <c r="J642" s="21"/>
      <c r="L642" s="21"/>
      <c r="M642" t="s">
        <v>7</v>
      </c>
      <c r="N642" s="21"/>
      <c r="P642" s="21"/>
      <c r="Q642" t="s">
        <v>7</v>
      </c>
      <c r="R642" s="21"/>
      <c r="T642" s="21"/>
      <c r="U642" t="s">
        <v>7</v>
      </c>
      <c r="V642" s="21"/>
      <c r="X642" s="21"/>
      <c r="Y642" t="s">
        <v>7</v>
      </c>
      <c r="AG642" s="19">
        <f t="shared" ref="AG642:AG705" si="20">SUM(H642,L642,P642,T642,X642,AB642,AF642)</f>
        <v>629.64</v>
      </c>
      <c r="AH642" s="19">
        <f t="shared" ref="AH642:AH705" si="21">IFERROR(AG642+D642,AG642)</f>
        <v>629.64</v>
      </c>
    </row>
    <row r="643" spans="1:34" x14ac:dyDescent="0.35">
      <c r="A643" t="s">
        <v>4300</v>
      </c>
      <c r="B643" s="15">
        <v>41675</v>
      </c>
      <c r="C643" t="s">
        <v>362</v>
      </c>
      <c r="D643" s="21">
        <v>410</v>
      </c>
      <c r="E643" t="s">
        <v>3597</v>
      </c>
      <c r="F643" s="21">
        <v>257.22939999999994</v>
      </c>
      <c r="G643">
        <v>2</v>
      </c>
      <c r="H643" s="21">
        <v>514.45879999999988</v>
      </c>
      <c r="I643" t="s">
        <v>7</v>
      </c>
      <c r="J643" s="21"/>
      <c r="L643" s="21"/>
      <c r="M643" t="s">
        <v>7</v>
      </c>
      <c r="N643" s="21"/>
      <c r="P643" s="21"/>
      <c r="Q643" t="s">
        <v>7</v>
      </c>
      <c r="R643" s="21"/>
      <c r="T643" s="21"/>
      <c r="U643" t="s">
        <v>7</v>
      </c>
      <c r="V643" s="21"/>
      <c r="X643" s="21"/>
      <c r="Y643" t="s">
        <v>7</v>
      </c>
      <c r="AG643" s="19">
        <f t="shared" si="20"/>
        <v>514.45879999999988</v>
      </c>
      <c r="AH643" s="19">
        <f t="shared" si="21"/>
        <v>924.45879999999988</v>
      </c>
    </row>
    <row r="644" spans="1:34" x14ac:dyDescent="0.35">
      <c r="A644" t="s">
        <v>4301</v>
      </c>
      <c r="B644" s="15">
        <v>41677</v>
      </c>
      <c r="C644" t="s">
        <v>144</v>
      </c>
      <c r="D644" s="21" t="s">
        <v>7</v>
      </c>
      <c r="E644" t="s">
        <v>3476</v>
      </c>
      <c r="F644" s="21">
        <v>2700.7</v>
      </c>
      <c r="G644">
        <v>1</v>
      </c>
      <c r="H644" s="21">
        <v>2700.7</v>
      </c>
      <c r="I644" t="s">
        <v>3593</v>
      </c>
      <c r="J644" s="21">
        <v>157.648</v>
      </c>
      <c r="K644">
        <v>5</v>
      </c>
      <c r="L644" s="21">
        <v>788.24</v>
      </c>
      <c r="M644" t="s">
        <v>7</v>
      </c>
      <c r="N644" s="21"/>
      <c r="P644" s="21"/>
      <c r="Q644" t="s">
        <v>7</v>
      </c>
      <c r="R644" s="21"/>
      <c r="T644" s="21"/>
      <c r="U644" t="s">
        <v>7</v>
      </c>
      <c r="V644" s="21"/>
      <c r="X644" s="21"/>
      <c r="Y644" t="s">
        <v>7</v>
      </c>
      <c r="AG644" s="19">
        <f t="shared" si="20"/>
        <v>3488.9399999999996</v>
      </c>
      <c r="AH644" s="19">
        <f t="shared" si="21"/>
        <v>3488.9399999999996</v>
      </c>
    </row>
    <row r="645" spans="1:34" x14ac:dyDescent="0.35">
      <c r="A645" t="s">
        <v>4302</v>
      </c>
      <c r="B645" s="15">
        <v>41680</v>
      </c>
      <c r="C645" t="s">
        <v>72</v>
      </c>
      <c r="D645" s="21">
        <v>410</v>
      </c>
      <c r="E645" t="s">
        <v>3583</v>
      </c>
      <c r="F645" s="21">
        <v>226.07999999999998</v>
      </c>
      <c r="G645">
        <v>3</v>
      </c>
      <c r="H645" s="21">
        <v>678.24</v>
      </c>
      <c r="I645" t="s">
        <v>7</v>
      </c>
      <c r="J645" s="21"/>
      <c r="L645" s="21"/>
      <c r="M645" t="s">
        <v>7</v>
      </c>
      <c r="N645" s="21"/>
      <c r="P645" s="21"/>
      <c r="Q645" t="s">
        <v>7</v>
      </c>
      <c r="R645" s="21"/>
      <c r="T645" s="21"/>
      <c r="U645" t="s">
        <v>7</v>
      </c>
      <c r="V645" s="21"/>
      <c r="X645" s="21"/>
      <c r="Y645" t="s">
        <v>7</v>
      </c>
      <c r="AG645" s="19">
        <f t="shared" si="20"/>
        <v>678.24</v>
      </c>
      <c r="AH645" s="19">
        <f t="shared" si="21"/>
        <v>1088.24</v>
      </c>
    </row>
    <row r="646" spans="1:34" x14ac:dyDescent="0.35">
      <c r="A646" t="s">
        <v>4303</v>
      </c>
      <c r="B646" s="15">
        <v>41681</v>
      </c>
      <c r="C646" t="s">
        <v>281</v>
      </c>
      <c r="D646" s="21">
        <v>410</v>
      </c>
      <c r="E646" t="s">
        <v>3520</v>
      </c>
      <c r="F646" s="21">
        <v>169.78</v>
      </c>
      <c r="G646">
        <v>2</v>
      </c>
      <c r="H646" s="21">
        <v>339.56</v>
      </c>
      <c r="I646" t="s">
        <v>3581</v>
      </c>
      <c r="J646" s="21">
        <v>327.79999999999995</v>
      </c>
      <c r="K646">
        <v>5</v>
      </c>
      <c r="L646" s="21">
        <v>1638.9999999999998</v>
      </c>
      <c r="M646" t="s">
        <v>7</v>
      </c>
      <c r="N646" s="21"/>
      <c r="P646" s="21"/>
      <c r="Q646" t="s">
        <v>7</v>
      </c>
      <c r="R646" s="21"/>
      <c r="T646" s="21"/>
      <c r="U646" t="s">
        <v>7</v>
      </c>
      <c r="V646" s="21"/>
      <c r="X646" s="21"/>
      <c r="Y646" t="s">
        <v>7</v>
      </c>
      <c r="AG646" s="19">
        <f t="shared" si="20"/>
        <v>1978.5599999999997</v>
      </c>
      <c r="AH646" s="19">
        <f t="shared" si="21"/>
        <v>2388.5599999999995</v>
      </c>
    </row>
    <row r="647" spans="1:34" x14ac:dyDescent="0.35">
      <c r="A647" t="s">
        <v>4304</v>
      </c>
      <c r="B647" s="15">
        <v>41683</v>
      </c>
      <c r="C647" t="s">
        <v>90</v>
      </c>
      <c r="D647" s="21" t="s">
        <v>7</v>
      </c>
      <c r="E647" t="s">
        <v>3491</v>
      </c>
      <c r="F647" s="21">
        <v>172.23999999999998</v>
      </c>
      <c r="G647">
        <v>2</v>
      </c>
      <c r="H647" s="21">
        <v>344.47999999999996</v>
      </c>
      <c r="I647" t="s">
        <v>3423</v>
      </c>
      <c r="J647" s="21">
        <v>235.55999999999997</v>
      </c>
      <c r="K647">
        <v>2</v>
      </c>
      <c r="L647" s="21">
        <v>471.11999999999995</v>
      </c>
      <c r="M647" t="s">
        <v>7</v>
      </c>
      <c r="N647" s="21"/>
      <c r="P647" s="21"/>
      <c r="Q647" t="s">
        <v>7</v>
      </c>
      <c r="R647" s="21"/>
      <c r="T647" s="21"/>
      <c r="U647" t="s">
        <v>7</v>
      </c>
      <c r="V647" s="21"/>
      <c r="X647" s="21"/>
      <c r="Y647" t="s">
        <v>7</v>
      </c>
      <c r="AG647" s="19">
        <f t="shared" si="20"/>
        <v>815.59999999999991</v>
      </c>
      <c r="AH647" s="19">
        <f t="shared" si="21"/>
        <v>815.59999999999991</v>
      </c>
    </row>
    <row r="648" spans="1:34" x14ac:dyDescent="0.35">
      <c r="A648" t="s">
        <v>4305</v>
      </c>
      <c r="B648" s="15">
        <v>41683</v>
      </c>
      <c r="C648" t="s">
        <v>98</v>
      </c>
      <c r="D648" s="21" t="s">
        <v>7</v>
      </c>
      <c r="E648" t="s">
        <v>3523</v>
      </c>
      <c r="F648" s="21">
        <v>244.05999999999997</v>
      </c>
      <c r="G648">
        <v>4</v>
      </c>
      <c r="H648" s="21">
        <v>976.2399999999999</v>
      </c>
      <c r="I648" t="s">
        <v>7</v>
      </c>
      <c r="J648" s="21"/>
      <c r="L648" s="21"/>
      <c r="M648" t="s">
        <v>7</v>
      </c>
      <c r="N648" s="21"/>
      <c r="P648" s="21"/>
      <c r="Q648" t="s">
        <v>7</v>
      </c>
      <c r="R648" s="21"/>
      <c r="T648" s="21"/>
      <c r="U648" t="s">
        <v>7</v>
      </c>
      <c r="V648" s="21"/>
      <c r="X648" s="21"/>
      <c r="Y648" t="s">
        <v>7</v>
      </c>
      <c r="AG648" s="19">
        <f t="shared" si="20"/>
        <v>976.2399999999999</v>
      </c>
      <c r="AH648" s="19">
        <f t="shared" si="21"/>
        <v>976.2399999999999</v>
      </c>
    </row>
    <row r="649" spans="1:34" x14ac:dyDescent="0.35">
      <c r="A649" t="s">
        <v>4306</v>
      </c>
      <c r="B649" s="15">
        <v>41684</v>
      </c>
      <c r="C649" t="s">
        <v>399</v>
      </c>
      <c r="D649" s="21">
        <v>410</v>
      </c>
      <c r="E649" t="s">
        <v>3554</v>
      </c>
      <c r="F649" s="21">
        <v>251.42</v>
      </c>
      <c r="G649">
        <v>1</v>
      </c>
      <c r="H649" s="21">
        <v>251.42</v>
      </c>
      <c r="I649" t="s">
        <v>3377</v>
      </c>
      <c r="J649" s="21">
        <v>130.13999999999999</v>
      </c>
      <c r="K649">
        <v>1</v>
      </c>
      <c r="L649" s="21">
        <v>130.13999999999999</v>
      </c>
      <c r="M649" t="s">
        <v>7</v>
      </c>
      <c r="N649" s="21"/>
      <c r="P649" s="21"/>
      <c r="Q649" t="s">
        <v>7</v>
      </c>
      <c r="R649" s="21"/>
      <c r="T649" s="21"/>
      <c r="U649" t="s">
        <v>7</v>
      </c>
      <c r="V649" s="21"/>
      <c r="X649" s="21"/>
      <c r="Y649" t="s">
        <v>7</v>
      </c>
      <c r="AG649" s="19">
        <f t="shared" si="20"/>
        <v>381.55999999999995</v>
      </c>
      <c r="AH649" s="19">
        <f t="shared" si="21"/>
        <v>791.56</v>
      </c>
    </row>
    <row r="650" spans="1:34" x14ac:dyDescent="0.35">
      <c r="A650" t="s">
        <v>4307</v>
      </c>
      <c r="B650" s="15">
        <v>41685</v>
      </c>
      <c r="C650" t="s">
        <v>53</v>
      </c>
      <c r="D650" s="21" t="s">
        <v>7</v>
      </c>
      <c r="E650" t="s">
        <v>3497</v>
      </c>
      <c r="F650" s="21">
        <v>240.64</v>
      </c>
      <c r="G650">
        <v>2</v>
      </c>
      <c r="H650" s="21">
        <v>481.28</v>
      </c>
      <c r="I650" t="s">
        <v>3515</v>
      </c>
      <c r="J650" s="21">
        <v>247.19059999999996</v>
      </c>
      <c r="K650">
        <v>1</v>
      </c>
      <c r="L650" s="21">
        <v>247.19059999999996</v>
      </c>
      <c r="M650" t="s">
        <v>7</v>
      </c>
      <c r="N650" s="21"/>
      <c r="P650" s="21"/>
      <c r="Q650" t="s">
        <v>7</v>
      </c>
      <c r="R650" s="21"/>
      <c r="T650" s="21"/>
      <c r="U650" t="s">
        <v>7</v>
      </c>
      <c r="V650" s="21"/>
      <c r="X650" s="21"/>
      <c r="Y650" t="s">
        <v>7</v>
      </c>
      <c r="AG650" s="19">
        <f t="shared" si="20"/>
        <v>728.47059999999988</v>
      </c>
      <c r="AH650" s="19">
        <f t="shared" si="21"/>
        <v>728.47059999999988</v>
      </c>
    </row>
    <row r="651" spans="1:34" x14ac:dyDescent="0.35">
      <c r="A651" t="s">
        <v>4308</v>
      </c>
      <c r="B651" s="15">
        <v>41688</v>
      </c>
      <c r="C651" t="s">
        <v>430</v>
      </c>
      <c r="D651" s="21">
        <v>410</v>
      </c>
      <c r="E651" t="s">
        <v>3368</v>
      </c>
      <c r="F651" s="21">
        <v>188.27999999999997</v>
      </c>
      <c r="G651">
        <v>2</v>
      </c>
      <c r="H651" s="21">
        <v>376.55999999999995</v>
      </c>
      <c r="I651" t="s">
        <v>7</v>
      </c>
      <c r="J651" s="21"/>
      <c r="L651" s="21"/>
      <c r="M651" t="s">
        <v>7</v>
      </c>
      <c r="N651" s="21"/>
      <c r="P651" s="21"/>
      <c r="Q651" t="s">
        <v>7</v>
      </c>
      <c r="R651" s="21"/>
      <c r="T651" s="21"/>
      <c r="U651" t="s">
        <v>7</v>
      </c>
      <c r="V651" s="21"/>
      <c r="X651" s="21"/>
      <c r="Y651" t="s">
        <v>7</v>
      </c>
      <c r="AG651" s="19">
        <f t="shared" si="20"/>
        <v>376.55999999999995</v>
      </c>
      <c r="AH651" s="19">
        <f t="shared" si="21"/>
        <v>786.56</v>
      </c>
    </row>
    <row r="652" spans="1:34" x14ac:dyDescent="0.35">
      <c r="A652" t="s">
        <v>4309</v>
      </c>
      <c r="B652" s="15">
        <v>41689</v>
      </c>
      <c r="C652" t="s">
        <v>344</v>
      </c>
      <c r="D652" s="21" t="s">
        <v>7</v>
      </c>
      <c r="E652" t="s">
        <v>3536</v>
      </c>
      <c r="F652" s="21">
        <v>171.1</v>
      </c>
      <c r="G652">
        <v>3</v>
      </c>
      <c r="H652" s="21">
        <v>513.29999999999995</v>
      </c>
      <c r="I652" t="s">
        <v>3498</v>
      </c>
      <c r="J652" s="21">
        <v>209.85999999999999</v>
      </c>
      <c r="K652">
        <v>5</v>
      </c>
      <c r="L652" s="21">
        <v>1049.3</v>
      </c>
      <c r="M652" t="s">
        <v>7</v>
      </c>
      <c r="N652" s="21"/>
      <c r="P652" s="21"/>
      <c r="Q652" t="s">
        <v>7</v>
      </c>
      <c r="R652" s="21"/>
      <c r="T652" s="21"/>
      <c r="U652" t="s">
        <v>7</v>
      </c>
      <c r="V652" s="21"/>
      <c r="X652" s="21"/>
      <c r="Y652" t="s">
        <v>7</v>
      </c>
      <c r="AG652" s="19">
        <f t="shared" si="20"/>
        <v>1562.6</v>
      </c>
      <c r="AH652" s="19">
        <f t="shared" si="21"/>
        <v>1562.6</v>
      </c>
    </row>
    <row r="653" spans="1:34" x14ac:dyDescent="0.35">
      <c r="A653" t="s">
        <v>4310</v>
      </c>
      <c r="B653" s="15">
        <v>41689</v>
      </c>
      <c r="C653" t="s">
        <v>286</v>
      </c>
      <c r="D653" s="21" t="s">
        <v>7</v>
      </c>
      <c r="E653" t="s">
        <v>3489</v>
      </c>
      <c r="F653" s="21">
        <v>169.95999999999998</v>
      </c>
      <c r="G653">
        <v>2</v>
      </c>
      <c r="H653" s="21">
        <v>339.91999999999996</v>
      </c>
      <c r="I653" t="s">
        <v>3564</v>
      </c>
      <c r="J653" s="21">
        <v>264.83999999999997</v>
      </c>
      <c r="K653">
        <v>4</v>
      </c>
      <c r="L653" s="21">
        <v>1059.3599999999999</v>
      </c>
      <c r="M653" t="s">
        <v>7</v>
      </c>
      <c r="N653" s="21"/>
      <c r="P653" s="21"/>
      <c r="Q653" t="s">
        <v>7</v>
      </c>
      <c r="R653" s="21"/>
      <c r="T653" s="21"/>
      <c r="U653" t="s">
        <v>7</v>
      </c>
      <c r="V653" s="21"/>
      <c r="X653" s="21"/>
      <c r="Y653" t="s">
        <v>7</v>
      </c>
      <c r="AG653" s="19">
        <f t="shared" si="20"/>
        <v>1399.2799999999997</v>
      </c>
      <c r="AH653" s="19">
        <f t="shared" si="21"/>
        <v>1399.2799999999997</v>
      </c>
    </row>
    <row r="654" spans="1:34" x14ac:dyDescent="0.35">
      <c r="A654" t="s">
        <v>4311</v>
      </c>
      <c r="B654" s="15">
        <v>41690</v>
      </c>
      <c r="C654" t="s">
        <v>352</v>
      </c>
      <c r="D654" s="21">
        <v>410</v>
      </c>
      <c r="E654" t="s">
        <v>3368</v>
      </c>
      <c r="F654" s="21">
        <v>188.27999999999997</v>
      </c>
      <c r="G654">
        <v>4</v>
      </c>
      <c r="H654" s="21">
        <v>753.11999999999989</v>
      </c>
      <c r="I654" t="s">
        <v>7</v>
      </c>
      <c r="J654" s="21"/>
      <c r="L654" s="21"/>
      <c r="M654" t="s">
        <v>7</v>
      </c>
      <c r="N654" s="21"/>
      <c r="P654" s="21"/>
      <c r="Q654" t="s">
        <v>7</v>
      </c>
      <c r="R654" s="21"/>
      <c r="T654" s="21"/>
      <c r="U654" t="s">
        <v>7</v>
      </c>
      <c r="V654" s="21"/>
      <c r="X654" s="21"/>
      <c r="Y654" t="s">
        <v>7</v>
      </c>
      <c r="AG654" s="19">
        <f t="shared" si="20"/>
        <v>753.11999999999989</v>
      </c>
      <c r="AH654" s="19">
        <f t="shared" si="21"/>
        <v>1163.1199999999999</v>
      </c>
    </row>
    <row r="655" spans="1:34" x14ac:dyDescent="0.35">
      <c r="A655" t="s">
        <v>4312</v>
      </c>
      <c r="B655" s="15">
        <v>41690</v>
      </c>
      <c r="C655" t="s">
        <v>345</v>
      </c>
      <c r="D655" s="21" t="s">
        <v>7</v>
      </c>
      <c r="E655" t="s">
        <v>3493</v>
      </c>
      <c r="F655" s="21">
        <v>231.77999999999997</v>
      </c>
      <c r="G655">
        <v>5</v>
      </c>
      <c r="H655" s="21">
        <v>1158.8999999999999</v>
      </c>
      <c r="I655" t="s">
        <v>7</v>
      </c>
      <c r="J655" s="21"/>
      <c r="L655" s="21"/>
      <c r="M655" t="s">
        <v>7</v>
      </c>
      <c r="N655" s="21"/>
      <c r="P655" s="21"/>
      <c r="Q655" t="s">
        <v>7</v>
      </c>
      <c r="R655" s="21"/>
      <c r="T655" s="21"/>
      <c r="U655" t="s">
        <v>7</v>
      </c>
      <c r="V655" s="21"/>
      <c r="X655" s="21"/>
      <c r="Y655" t="s">
        <v>7</v>
      </c>
      <c r="AG655" s="19">
        <f t="shared" si="20"/>
        <v>1158.8999999999999</v>
      </c>
      <c r="AH655" s="19">
        <f t="shared" si="21"/>
        <v>1158.8999999999999</v>
      </c>
    </row>
    <row r="656" spans="1:34" x14ac:dyDescent="0.35">
      <c r="A656" t="s">
        <v>4313</v>
      </c>
      <c r="B656" s="15">
        <v>41691</v>
      </c>
      <c r="C656" t="s">
        <v>190</v>
      </c>
      <c r="D656" s="21">
        <v>410</v>
      </c>
      <c r="E656" t="s">
        <v>3513</v>
      </c>
      <c r="F656" s="21">
        <v>273.7</v>
      </c>
      <c r="G656">
        <v>3</v>
      </c>
      <c r="H656" s="21">
        <v>821.09999999999991</v>
      </c>
      <c r="I656" t="s">
        <v>7</v>
      </c>
      <c r="J656" s="21"/>
      <c r="L656" s="21"/>
      <c r="M656" t="s">
        <v>7</v>
      </c>
      <c r="N656" s="21"/>
      <c r="P656" s="21"/>
      <c r="Q656" t="s">
        <v>7</v>
      </c>
      <c r="R656" s="21"/>
      <c r="T656" s="21"/>
      <c r="U656" t="s">
        <v>7</v>
      </c>
      <c r="V656" s="21"/>
      <c r="X656" s="21"/>
      <c r="Y656" t="s">
        <v>7</v>
      </c>
      <c r="AG656" s="19">
        <f t="shared" si="20"/>
        <v>821.09999999999991</v>
      </c>
      <c r="AH656" s="19">
        <f t="shared" si="21"/>
        <v>1231.0999999999999</v>
      </c>
    </row>
    <row r="657" spans="1:34" x14ac:dyDescent="0.35">
      <c r="A657" t="s">
        <v>4314</v>
      </c>
      <c r="B657" s="15">
        <v>41694</v>
      </c>
      <c r="C657" t="s">
        <v>250</v>
      </c>
      <c r="D657" s="21" t="s">
        <v>7</v>
      </c>
      <c r="E657" t="s">
        <v>3401</v>
      </c>
      <c r="F657" s="21">
        <v>230.47559999999999</v>
      </c>
      <c r="G657">
        <v>4</v>
      </c>
      <c r="H657" s="21">
        <v>921.90239999999994</v>
      </c>
      <c r="I657" t="s">
        <v>3372</v>
      </c>
      <c r="J657" s="21">
        <v>182.5</v>
      </c>
      <c r="K657">
        <v>1</v>
      </c>
      <c r="L657" s="21">
        <v>182.5</v>
      </c>
      <c r="M657" t="s">
        <v>7</v>
      </c>
      <c r="N657" s="21"/>
      <c r="P657" s="21"/>
      <c r="Q657" t="s">
        <v>7</v>
      </c>
      <c r="R657" s="21"/>
      <c r="T657" s="21"/>
      <c r="U657" t="s">
        <v>7</v>
      </c>
      <c r="V657" s="21"/>
      <c r="X657" s="21"/>
      <c r="Y657" t="s">
        <v>7</v>
      </c>
      <c r="AG657" s="19">
        <f t="shared" si="20"/>
        <v>1104.4023999999999</v>
      </c>
      <c r="AH657" s="19">
        <f t="shared" si="21"/>
        <v>1104.4023999999999</v>
      </c>
    </row>
    <row r="658" spans="1:34" x14ac:dyDescent="0.35">
      <c r="A658" t="s">
        <v>4315</v>
      </c>
      <c r="B658" s="15">
        <v>41695</v>
      </c>
      <c r="C658" t="s">
        <v>172</v>
      </c>
      <c r="D658" s="21">
        <v>410</v>
      </c>
      <c r="E658" t="s">
        <v>3481</v>
      </c>
      <c r="F658" s="21">
        <v>252.86999999999998</v>
      </c>
      <c r="G658">
        <v>2</v>
      </c>
      <c r="H658" s="21">
        <v>505.73999999999995</v>
      </c>
      <c r="I658" t="s">
        <v>7</v>
      </c>
      <c r="J658" s="21"/>
      <c r="L658" s="21"/>
      <c r="M658" t="s">
        <v>7</v>
      </c>
      <c r="N658" s="21"/>
      <c r="P658" s="21"/>
      <c r="Q658" t="s">
        <v>7</v>
      </c>
      <c r="R658" s="21"/>
      <c r="T658" s="21"/>
      <c r="U658" t="s">
        <v>7</v>
      </c>
      <c r="V658" s="21"/>
      <c r="X658" s="21"/>
      <c r="Y658" t="s">
        <v>7</v>
      </c>
      <c r="AG658" s="19">
        <f t="shared" si="20"/>
        <v>505.73999999999995</v>
      </c>
      <c r="AH658" s="19">
        <f t="shared" si="21"/>
        <v>915.74</v>
      </c>
    </row>
    <row r="659" spans="1:34" x14ac:dyDescent="0.35">
      <c r="A659" t="s">
        <v>4316</v>
      </c>
      <c r="B659" s="15">
        <v>41699</v>
      </c>
      <c r="C659" t="s">
        <v>60</v>
      </c>
      <c r="D659" s="21">
        <v>410</v>
      </c>
      <c r="E659" t="s">
        <v>3567</v>
      </c>
      <c r="F659" s="21">
        <v>378.84</v>
      </c>
      <c r="G659">
        <v>5</v>
      </c>
      <c r="H659" s="21">
        <v>1894.1999999999998</v>
      </c>
      <c r="I659" t="s">
        <v>3511</v>
      </c>
      <c r="J659" s="21">
        <v>239.90119999999996</v>
      </c>
      <c r="K659">
        <v>5</v>
      </c>
      <c r="L659" s="21">
        <v>1199.5059999999999</v>
      </c>
      <c r="M659" t="s">
        <v>7</v>
      </c>
      <c r="N659" s="21"/>
      <c r="P659" s="21"/>
      <c r="Q659" t="s">
        <v>7</v>
      </c>
      <c r="R659" s="21"/>
      <c r="T659" s="21"/>
      <c r="U659" t="s">
        <v>7</v>
      </c>
      <c r="V659" s="21"/>
      <c r="X659" s="21"/>
      <c r="Y659" t="s">
        <v>7</v>
      </c>
      <c r="AG659" s="19">
        <f t="shared" si="20"/>
        <v>3093.7059999999997</v>
      </c>
      <c r="AH659" s="19">
        <f t="shared" si="21"/>
        <v>3503.7059999999997</v>
      </c>
    </row>
    <row r="660" spans="1:34" x14ac:dyDescent="0.35">
      <c r="A660" t="s">
        <v>4317</v>
      </c>
      <c r="B660" s="15">
        <v>41701</v>
      </c>
      <c r="C660" t="s">
        <v>202</v>
      </c>
      <c r="D660" s="21">
        <v>410</v>
      </c>
      <c r="E660" t="s">
        <v>3428</v>
      </c>
      <c r="F660" s="21">
        <v>156.27999999999997</v>
      </c>
      <c r="G660">
        <v>3</v>
      </c>
      <c r="H660" s="21">
        <v>468.83999999999992</v>
      </c>
      <c r="I660" t="s">
        <v>3411</v>
      </c>
      <c r="J660" s="21">
        <v>253.857</v>
      </c>
      <c r="K660">
        <v>3</v>
      </c>
      <c r="L660" s="21">
        <v>761.57100000000003</v>
      </c>
      <c r="M660" t="s">
        <v>7</v>
      </c>
      <c r="N660" s="21"/>
      <c r="P660" s="21"/>
      <c r="Q660" t="s">
        <v>7</v>
      </c>
      <c r="R660" s="21"/>
      <c r="T660" s="21"/>
      <c r="U660" t="s">
        <v>7</v>
      </c>
      <c r="V660" s="21"/>
      <c r="X660" s="21"/>
      <c r="Y660" t="s">
        <v>7</v>
      </c>
      <c r="AG660" s="19">
        <f t="shared" si="20"/>
        <v>1230.4110000000001</v>
      </c>
      <c r="AH660" s="19">
        <f t="shared" si="21"/>
        <v>1640.4110000000001</v>
      </c>
    </row>
    <row r="661" spans="1:34" x14ac:dyDescent="0.35">
      <c r="A661" t="s">
        <v>4318</v>
      </c>
      <c r="B661" s="15">
        <v>41704</v>
      </c>
      <c r="C661" t="s">
        <v>193</v>
      </c>
      <c r="D661" s="21" t="s">
        <v>7</v>
      </c>
      <c r="E661" t="s">
        <v>3392</v>
      </c>
      <c r="F661" s="21">
        <v>261.41999999999996</v>
      </c>
      <c r="G661">
        <v>5</v>
      </c>
      <c r="H661" s="21">
        <v>1307.0999999999999</v>
      </c>
      <c r="I661" t="s">
        <v>7</v>
      </c>
      <c r="J661" s="21"/>
      <c r="L661" s="21"/>
      <c r="M661" t="s">
        <v>7</v>
      </c>
      <c r="N661" s="21"/>
      <c r="P661" s="21"/>
      <c r="Q661" t="s">
        <v>7</v>
      </c>
      <c r="R661" s="21"/>
      <c r="T661" s="21"/>
      <c r="U661" t="s">
        <v>7</v>
      </c>
      <c r="V661" s="21"/>
      <c r="X661" s="21"/>
      <c r="Y661" t="s">
        <v>7</v>
      </c>
      <c r="AG661" s="19">
        <f t="shared" si="20"/>
        <v>1307.0999999999999</v>
      </c>
      <c r="AH661" s="19">
        <f t="shared" si="21"/>
        <v>1307.0999999999999</v>
      </c>
    </row>
    <row r="662" spans="1:34" x14ac:dyDescent="0.35">
      <c r="A662" t="s">
        <v>4319</v>
      </c>
      <c r="B662" s="15">
        <v>41711</v>
      </c>
      <c r="C662" t="s">
        <v>240</v>
      </c>
      <c r="D662" s="21">
        <v>410</v>
      </c>
      <c r="E662" t="s">
        <v>3464</v>
      </c>
      <c r="F662" s="21">
        <v>108.2088</v>
      </c>
      <c r="G662">
        <v>2</v>
      </c>
      <c r="H662" s="21">
        <v>216.41759999999999</v>
      </c>
      <c r="I662" t="s">
        <v>7</v>
      </c>
      <c r="J662" s="21"/>
      <c r="L662" s="21"/>
      <c r="M662" t="s">
        <v>7</v>
      </c>
      <c r="N662" s="21"/>
      <c r="P662" s="21"/>
      <c r="Q662" t="s">
        <v>7</v>
      </c>
      <c r="R662" s="21"/>
      <c r="T662" s="21"/>
      <c r="U662" t="s">
        <v>7</v>
      </c>
      <c r="V662" s="21"/>
      <c r="X662" s="21"/>
      <c r="Y662" t="s">
        <v>7</v>
      </c>
      <c r="AG662" s="19">
        <f t="shared" si="20"/>
        <v>216.41759999999999</v>
      </c>
      <c r="AH662" s="19">
        <f t="shared" si="21"/>
        <v>626.41759999999999</v>
      </c>
    </row>
    <row r="663" spans="1:34" x14ac:dyDescent="0.35">
      <c r="A663" t="s">
        <v>4320</v>
      </c>
      <c r="B663" s="15">
        <v>41713</v>
      </c>
      <c r="C663" t="s">
        <v>81</v>
      </c>
      <c r="D663" s="21" t="s">
        <v>7</v>
      </c>
      <c r="E663" t="s">
        <v>3556</v>
      </c>
      <c r="F663" s="21">
        <v>238.35999999999999</v>
      </c>
      <c r="G663">
        <v>2</v>
      </c>
      <c r="H663" s="21">
        <v>476.71999999999997</v>
      </c>
      <c r="I663" t="s">
        <v>7</v>
      </c>
      <c r="J663" s="21"/>
      <c r="L663" s="21"/>
      <c r="M663" t="s">
        <v>7</v>
      </c>
      <c r="N663" s="21"/>
      <c r="P663" s="21"/>
      <c r="Q663" t="s">
        <v>7</v>
      </c>
      <c r="R663" s="21"/>
      <c r="T663" s="21"/>
      <c r="U663" t="s">
        <v>7</v>
      </c>
      <c r="V663" s="21"/>
      <c r="X663" s="21"/>
      <c r="Y663" t="s">
        <v>7</v>
      </c>
      <c r="AG663" s="19">
        <f t="shared" si="20"/>
        <v>476.71999999999997</v>
      </c>
      <c r="AH663" s="19">
        <f t="shared" si="21"/>
        <v>476.71999999999997</v>
      </c>
    </row>
    <row r="664" spans="1:34" x14ac:dyDescent="0.35">
      <c r="A664" t="s">
        <v>4321</v>
      </c>
      <c r="B664" s="15">
        <v>41713</v>
      </c>
      <c r="C664" t="s">
        <v>291</v>
      </c>
      <c r="D664" s="21" t="s">
        <v>7</v>
      </c>
      <c r="E664" t="s">
        <v>3589</v>
      </c>
      <c r="F664" s="21">
        <v>193.32999999999998</v>
      </c>
      <c r="G664">
        <v>2</v>
      </c>
      <c r="H664" s="21">
        <v>386.65999999999997</v>
      </c>
      <c r="I664" t="s">
        <v>3481</v>
      </c>
      <c r="J664" s="21">
        <v>252.86999999999998</v>
      </c>
      <c r="K664">
        <v>3</v>
      </c>
      <c r="L664" s="21">
        <v>758.6099999999999</v>
      </c>
      <c r="M664" t="s">
        <v>7</v>
      </c>
      <c r="N664" s="21"/>
      <c r="P664" s="21"/>
      <c r="Q664" t="s">
        <v>7</v>
      </c>
      <c r="R664" s="21"/>
      <c r="T664" s="21"/>
      <c r="U664" t="s">
        <v>7</v>
      </c>
      <c r="V664" s="21"/>
      <c r="X664" s="21"/>
      <c r="Y664" t="s">
        <v>7</v>
      </c>
      <c r="AG664" s="19">
        <f t="shared" si="20"/>
        <v>1145.27</v>
      </c>
      <c r="AH664" s="19">
        <f t="shared" si="21"/>
        <v>1145.27</v>
      </c>
    </row>
    <row r="665" spans="1:34" x14ac:dyDescent="0.35">
      <c r="A665" t="s">
        <v>4322</v>
      </c>
      <c r="B665" s="15">
        <v>41714</v>
      </c>
      <c r="C665" t="s">
        <v>154</v>
      </c>
      <c r="D665" s="21" t="s">
        <v>7</v>
      </c>
      <c r="E665" t="s">
        <v>3565</v>
      </c>
      <c r="F665" s="21">
        <v>244.32</v>
      </c>
      <c r="G665">
        <v>2</v>
      </c>
      <c r="H665" s="21">
        <v>488.64</v>
      </c>
      <c r="I665" t="s">
        <v>7</v>
      </c>
      <c r="J665" s="21"/>
      <c r="L665" s="21"/>
      <c r="M665" t="s">
        <v>7</v>
      </c>
      <c r="N665" s="21"/>
      <c r="P665" s="21"/>
      <c r="Q665" t="s">
        <v>7</v>
      </c>
      <c r="R665" s="21"/>
      <c r="T665" s="21"/>
      <c r="U665" t="s">
        <v>7</v>
      </c>
      <c r="V665" s="21"/>
      <c r="X665" s="21"/>
      <c r="Y665" t="s">
        <v>7</v>
      </c>
      <c r="AG665" s="19">
        <f t="shared" si="20"/>
        <v>488.64</v>
      </c>
      <c r="AH665" s="19">
        <f t="shared" si="21"/>
        <v>488.64</v>
      </c>
    </row>
    <row r="666" spans="1:34" x14ac:dyDescent="0.35">
      <c r="A666" t="s">
        <v>4323</v>
      </c>
      <c r="B666" s="15">
        <v>41715</v>
      </c>
      <c r="C666" t="s">
        <v>222</v>
      </c>
      <c r="D666" s="21" t="s">
        <v>7</v>
      </c>
      <c r="E666" t="s">
        <v>3438</v>
      </c>
      <c r="F666" s="21">
        <v>227.92</v>
      </c>
      <c r="G666">
        <v>4</v>
      </c>
      <c r="H666" s="21">
        <v>911.68</v>
      </c>
      <c r="I666" t="s">
        <v>3436</v>
      </c>
      <c r="J666" s="21">
        <v>239.32</v>
      </c>
      <c r="K666">
        <v>5</v>
      </c>
      <c r="L666" s="21">
        <v>1196.5999999999999</v>
      </c>
      <c r="M666" t="s">
        <v>7</v>
      </c>
      <c r="N666" s="21"/>
      <c r="P666" s="21"/>
      <c r="Q666" t="s">
        <v>7</v>
      </c>
      <c r="R666" s="21"/>
      <c r="T666" s="21"/>
      <c r="U666" t="s">
        <v>7</v>
      </c>
      <c r="V666" s="21"/>
      <c r="X666" s="21"/>
      <c r="Y666" t="s">
        <v>7</v>
      </c>
      <c r="AG666" s="19">
        <f t="shared" si="20"/>
        <v>2108.2799999999997</v>
      </c>
      <c r="AH666" s="19">
        <f t="shared" si="21"/>
        <v>2108.2799999999997</v>
      </c>
    </row>
    <row r="667" spans="1:34" x14ac:dyDescent="0.35">
      <c r="A667" t="s">
        <v>4324</v>
      </c>
      <c r="B667" s="15">
        <v>41715</v>
      </c>
      <c r="C667" t="s">
        <v>143</v>
      </c>
      <c r="D667" s="21" t="s">
        <v>7</v>
      </c>
      <c r="E667" t="s">
        <v>3500</v>
      </c>
      <c r="F667" s="21">
        <v>224.67999999999998</v>
      </c>
      <c r="G667">
        <v>3</v>
      </c>
      <c r="H667" s="21">
        <v>674.04</v>
      </c>
      <c r="I667" t="s">
        <v>3522</v>
      </c>
      <c r="J667" s="21">
        <v>146.58999999999997</v>
      </c>
      <c r="K667">
        <v>5</v>
      </c>
      <c r="L667" s="21">
        <v>732.94999999999982</v>
      </c>
      <c r="M667" t="s">
        <v>7</v>
      </c>
      <c r="N667" s="21"/>
      <c r="P667" s="21"/>
      <c r="Q667" t="s">
        <v>7</v>
      </c>
      <c r="R667" s="21"/>
      <c r="T667" s="21"/>
      <c r="U667" t="s">
        <v>7</v>
      </c>
      <c r="V667" s="21"/>
      <c r="X667" s="21"/>
      <c r="Y667" t="s">
        <v>7</v>
      </c>
      <c r="AG667" s="19">
        <f t="shared" si="20"/>
        <v>1406.9899999999998</v>
      </c>
      <c r="AH667" s="19">
        <f t="shared" si="21"/>
        <v>1406.9899999999998</v>
      </c>
    </row>
    <row r="668" spans="1:34" x14ac:dyDescent="0.35">
      <c r="A668" t="s">
        <v>4325</v>
      </c>
      <c r="B668" s="15">
        <v>41715</v>
      </c>
      <c r="C668" t="s">
        <v>67</v>
      </c>
      <c r="D668" s="21">
        <v>410</v>
      </c>
      <c r="E668" t="s">
        <v>3605</v>
      </c>
      <c r="F668" s="21">
        <v>200.38</v>
      </c>
      <c r="G668">
        <v>4</v>
      </c>
      <c r="H668" s="21">
        <v>801.52</v>
      </c>
      <c r="I668" t="s">
        <v>7</v>
      </c>
      <c r="J668" s="21"/>
      <c r="L668" s="21"/>
      <c r="M668" t="s">
        <v>7</v>
      </c>
      <c r="N668" s="21"/>
      <c r="P668" s="21"/>
      <c r="Q668" t="s">
        <v>7</v>
      </c>
      <c r="R668" s="21"/>
      <c r="T668" s="21"/>
      <c r="U668" t="s">
        <v>7</v>
      </c>
      <c r="V668" s="21"/>
      <c r="X668" s="21"/>
      <c r="Y668" t="s">
        <v>7</v>
      </c>
      <c r="AG668" s="19">
        <f t="shared" si="20"/>
        <v>801.52</v>
      </c>
      <c r="AH668" s="19">
        <f t="shared" si="21"/>
        <v>1211.52</v>
      </c>
    </row>
    <row r="669" spans="1:34" x14ac:dyDescent="0.35">
      <c r="A669" t="s">
        <v>4326</v>
      </c>
      <c r="B669" s="15">
        <v>41716</v>
      </c>
      <c r="C669" t="s">
        <v>320</v>
      </c>
      <c r="D669" s="21" t="s">
        <v>7</v>
      </c>
      <c r="E669" t="s">
        <v>3378</v>
      </c>
      <c r="F669" s="21">
        <v>269.10820000000001</v>
      </c>
      <c r="G669">
        <v>5</v>
      </c>
      <c r="H669" s="21">
        <v>1345.5410000000002</v>
      </c>
      <c r="I669" t="s">
        <v>3385</v>
      </c>
      <c r="J669" s="21">
        <v>305.88</v>
      </c>
      <c r="K669">
        <v>4</v>
      </c>
      <c r="L669" s="21">
        <v>1223.52</v>
      </c>
      <c r="M669" t="s">
        <v>7</v>
      </c>
      <c r="N669" s="21"/>
      <c r="P669" s="21"/>
      <c r="Q669" t="s">
        <v>7</v>
      </c>
      <c r="R669" s="21"/>
      <c r="T669" s="21"/>
      <c r="U669" t="s">
        <v>7</v>
      </c>
      <c r="V669" s="21"/>
      <c r="X669" s="21"/>
      <c r="Y669" t="s">
        <v>7</v>
      </c>
      <c r="AG669" s="19">
        <f t="shared" si="20"/>
        <v>2569.0610000000001</v>
      </c>
      <c r="AH669" s="19">
        <f t="shared" si="21"/>
        <v>2569.0610000000001</v>
      </c>
    </row>
    <row r="670" spans="1:34" x14ac:dyDescent="0.35">
      <c r="A670" t="s">
        <v>4327</v>
      </c>
      <c r="B670" s="15">
        <v>41717</v>
      </c>
      <c r="C670" t="s">
        <v>212</v>
      </c>
      <c r="D670" s="21">
        <v>410</v>
      </c>
      <c r="E670" t="s">
        <v>3471</v>
      </c>
      <c r="F670" s="21">
        <v>266.86</v>
      </c>
      <c r="G670">
        <v>4</v>
      </c>
      <c r="H670" s="21">
        <v>1067.44</v>
      </c>
      <c r="I670" t="s">
        <v>3467</v>
      </c>
      <c r="J670" s="21">
        <v>570.68399999999997</v>
      </c>
      <c r="K670">
        <v>3</v>
      </c>
      <c r="L670" s="21">
        <v>1712.0519999999999</v>
      </c>
      <c r="M670" t="s">
        <v>7</v>
      </c>
      <c r="N670" s="21"/>
      <c r="P670" s="21"/>
      <c r="Q670" t="s">
        <v>7</v>
      </c>
      <c r="R670" s="21"/>
      <c r="T670" s="21"/>
      <c r="U670" t="s">
        <v>7</v>
      </c>
      <c r="V670" s="21"/>
      <c r="X670" s="21"/>
      <c r="Y670" t="s">
        <v>7</v>
      </c>
      <c r="AG670" s="19">
        <f t="shared" si="20"/>
        <v>2779.4920000000002</v>
      </c>
      <c r="AH670" s="19">
        <f t="shared" si="21"/>
        <v>3189.4920000000002</v>
      </c>
    </row>
    <row r="671" spans="1:34" x14ac:dyDescent="0.35">
      <c r="A671" t="s">
        <v>4328</v>
      </c>
      <c r="B671" s="15">
        <v>41717</v>
      </c>
      <c r="C671" t="s">
        <v>350</v>
      </c>
      <c r="D671" s="21" t="s">
        <v>7</v>
      </c>
      <c r="E671" t="s">
        <v>3430</v>
      </c>
      <c r="F671" s="21">
        <v>133.47999999999999</v>
      </c>
      <c r="G671">
        <v>5</v>
      </c>
      <c r="H671" s="21">
        <v>667.4</v>
      </c>
      <c r="I671" t="s">
        <v>7</v>
      </c>
      <c r="J671" s="21"/>
      <c r="L671" s="21"/>
      <c r="M671" t="s">
        <v>7</v>
      </c>
      <c r="N671" s="21"/>
      <c r="P671" s="21"/>
      <c r="Q671" t="s">
        <v>7</v>
      </c>
      <c r="R671" s="21"/>
      <c r="T671" s="21"/>
      <c r="U671" t="s">
        <v>7</v>
      </c>
      <c r="V671" s="21"/>
      <c r="X671" s="21"/>
      <c r="Y671" t="s">
        <v>7</v>
      </c>
      <c r="AG671" s="19">
        <f t="shared" si="20"/>
        <v>667.4</v>
      </c>
      <c r="AH671" s="19">
        <f t="shared" si="21"/>
        <v>667.4</v>
      </c>
    </row>
    <row r="672" spans="1:34" x14ac:dyDescent="0.35">
      <c r="A672" t="s">
        <v>4329</v>
      </c>
      <c r="B672" s="15">
        <v>41720</v>
      </c>
      <c r="C672" t="s">
        <v>124</v>
      </c>
      <c r="D672" s="21">
        <v>410</v>
      </c>
      <c r="E672" t="s">
        <v>3389</v>
      </c>
      <c r="F672" s="21">
        <v>321.58</v>
      </c>
      <c r="G672">
        <v>1</v>
      </c>
      <c r="H672" s="21">
        <v>321.58</v>
      </c>
      <c r="I672" t="s">
        <v>3464</v>
      </c>
      <c r="J672" s="21">
        <v>108.2088</v>
      </c>
      <c r="K672">
        <v>4</v>
      </c>
      <c r="L672" s="21">
        <v>432.83519999999999</v>
      </c>
      <c r="M672" t="s">
        <v>7</v>
      </c>
      <c r="N672" s="21"/>
      <c r="P672" s="21"/>
      <c r="Q672" t="s">
        <v>7</v>
      </c>
      <c r="R672" s="21"/>
      <c r="T672" s="21"/>
      <c r="U672" t="s">
        <v>7</v>
      </c>
      <c r="V672" s="21"/>
      <c r="X672" s="21"/>
      <c r="Y672" t="s">
        <v>7</v>
      </c>
      <c r="AG672" s="19">
        <f t="shared" si="20"/>
        <v>754.41519999999991</v>
      </c>
      <c r="AH672" s="19">
        <f t="shared" si="21"/>
        <v>1164.4151999999999</v>
      </c>
    </row>
    <row r="673" spans="1:34" x14ac:dyDescent="0.35">
      <c r="A673" t="s">
        <v>4330</v>
      </c>
      <c r="B673" s="15">
        <v>41721</v>
      </c>
      <c r="C673" t="s">
        <v>201</v>
      </c>
      <c r="D673" s="21">
        <v>410</v>
      </c>
      <c r="E673" t="s">
        <v>3540</v>
      </c>
      <c r="F673" s="21">
        <v>201.88</v>
      </c>
      <c r="G673">
        <v>4</v>
      </c>
      <c r="H673" s="21">
        <v>807.52</v>
      </c>
      <c r="I673" t="s">
        <v>3367</v>
      </c>
      <c r="J673" s="21">
        <v>243.40339999999998</v>
      </c>
      <c r="K673">
        <v>3</v>
      </c>
      <c r="L673" s="21">
        <v>730.21019999999999</v>
      </c>
      <c r="M673" t="s">
        <v>7</v>
      </c>
      <c r="N673" s="21"/>
      <c r="P673" s="21"/>
      <c r="Q673" t="s">
        <v>7</v>
      </c>
      <c r="R673" s="21"/>
      <c r="T673" s="21"/>
      <c r="U673" t="s">
        <v>7</v>
      </c>
      <c r="V673" s="21"/>
      <c r="X673" s="21"/>
      <c r="Y673" t="s">
        <v>7</v>
      </c>
      <c r="AG673" s="19">
        <f t="shared" si="20"/>
        <v>1537.7302</v>
      </c>
      <c r="AH673" s="19">
        <f t="shared" si="21"/>
        <v>1947.7302</v>
      </c>
    </row>
    <row r="674" spans="1:34" x14ac:dyDescent="0.35">
      <c r="A674" t="s">
        <v>4331</v>
      </c>
      <c r="B674" s="15">
        <v>41723</v>
      </c>
      <c r="C674" t="s">
        <v>177</v>
      </c>
      <c r="D674" s="21">
        <v>410</v>
      </c>
      <c r="E674" t="s">
        <v>3540</v>
      </c>
      <c r="F674" s="21">
        <v>201.88</v>
      </c>
      <c r="G674">
        <v>1</v>
      </c>
      <c r="H674" s="21">
        <v>201.88</v>
      </c>
      <c r="I674" t="s">
        <v>7</v>
      </c>
      <c r="J674" s="21"/>
      <c r="L674" s="21"/>
      <c r="M674" t="s">
        <v>7</v>
      </c>
      <c r="N674" s="21"/>
      <c r="P674" s="21"/>
      <c r="Q674" t="s">
        <v>7</v>
      </c>
      <c r="R674" s="21"/>
      <c r="T674" s="21"/>
      <c r="U674" t="s">
        <v>7</v>
      </c>
      <c r="V674" s="21"/>
      <c r="X674" s="21"/>
      <c r="Y674" t="s">
        <v>7</v>
      </c>
      <c r="AG674" s="19">
        <f t="shared" si="20"/>
        <v>201.88</v>
      </c>
      <c r="AH674" s="19">
        <f t="shared" si="21"/>
        <v>611.88</v>
      </c>
    </row>
    <row r="675" spans="1:34" x14ac:dyDescent="0.35">
      <c r="A675" t="s">
        <v>4332</v>
      </c>
      <c r="B675" s="15">
        <v>41724</v>
      </c>
      <c r="C675" t="s">
        <v>50</v>
      </c>
      <c r="D675" s="21">
        <v>410</v>
      </c>
      <c r="E675" t="s">
        <v>3575</v>
      </c>
      <c r="F675" s="21">
        <v>241.77999999999997</v>
      </c>
      <c r="G675">
        <v>5</v>
      </c>
      <c r="H675" s="21">
        <v>1208.8999999999999</v>
      </c>
      <c r="I675" t="s">
        <v>7</v>
      </c>
      <c r="J675" s="21"/>
      <c r="L675" s="21"/>
      <c r="M675" t="s">
        <v>7</v>
      </c>
      <c r="N675" s="21"/>
      <c r="P675" s="21"/>
      <c r="Q675" t="s">
        <v>7</v>
      </c>
      <c r="R675" s="21"/>
      <c r="T675" s="21"/>
      <c r="U675" t="s">
        <v>7</v>
      </c>
      <c r="V675" s="21"/>
      <c r="X675" s="21"/>
      <c r="Y675" t="s">
        <v>7</v>
      </c>
      <c r="AG675" s="19">
        <f t="shared" si="20"/>
        <v>1208.8999999999999</v>
      </c>
      <c r="AH675" s="19">
        <f t="shared" si="21"/>
        <v>1618.8999999999999</v>
      </c>
    </row>
    <row r="676" spans="1:34" x14ac:dyDescent="0.35">
      <c r="A676" t="s">
        <v>4333</v>
      </c>
      <c r="B676" s="15">
        <v>41725</v>
      </c>
      <c r="C676" t="s">
        <v>111</v>
      </c>
      <c r="D676" s="21" t="s">
        <v>7</v>
      </c>
      <c r="E676" t="s">
        <v>3491</v>
      </c>
      <c r="F676" s="21">
        <v>172.23999999999998</v>
      </c>
      <c r="G676">
        <v>4</v>
      </c>
      <c r="H676" s="21">
        <v>688.95999999999992</v>
      </c>
      <c r="I676" t="s">
        <v>7</v>
      </c>
      <c r="J676" s="21"/>
      <c r="L676" s="21"/>
      <c r="M676" t="s">
        <v>7</v>
      </c>
      <c r="N676" s="21"/>
      <c r="P676" s="21"/>
      <c r="Q676" t="s">
        <v>7</v>
      </c>
      <c r="R676" s="21"/>
      <c r="T676" s="21"/>
      <c r="U676" t="s">
        <v>7</v>
      </c>
      <c r="V676" s="21"/>
      <c r="X676" s="21"/>
      <c r="Y676" t="s">
        <v>7</v>
      </c>
      <c r="AG676" s="19">
        <f t="shared" si="20"/>
        <v>688.95999999999992</v>
      </c>
      <c r="AH676" s="19">
        <f t="shared" si="21"/>
        <v>688.95999999999992</v>
      </c>
    </row>
    <row r="677" spans="1:34" x14ac:dyDescent="0.35">
      <c r="A677" t="s">
        <v>4334</v>
      </c>
      <c r="B677" s="15">
        <v>41732</v>
      </c>
      <c r="C677" t="s">
        <v>398</v>
      </c>
      <c r="D677" s="21" t="s">
        <v>7</v>
      </c>
      <c r="E677" t="s">
        <v>3465</v>
      </c>
      <c r="F677" s="21">
        <v>227.92</v>
      </c>
      <c r="G677">
        <v>2</v>
      </c>
      <c r="H677" s="21">
        <v>455.84</v>
      </c>
      <c r="I677" t="s">
        <v>3551</v>
      </c>
      <c r="J677" s="21">
        <v>166.54</v>
      </c>
      <c r="K677">
        <v>3</v>
      </c>
      <c r="L677" s="21">
        <v>499.62</v>
      </c>
      <c r="M677" t="s">
        <v>7</v>
      </c>
      <c r="N677" s="21"/>
      <c r="P677" s="21"/>
      <c r="Q677" t="s">
        <v>7</v>
      </c>
      <c r="R677" s="21"/>
      <c r="T677" s="21"/>
      <c r="U677" t="s">
        <v>7</v>
      </c>
      <c r="V677" s="21"/>
      <c r="X677" s="21"/>
      <c r="Y677" t="s">
        <v>7</v>
      </c>
      <c r="AG677" s="19">
        <f t="shared" si="20"/>
        <v>955.46</v>
      </c>
      <c r="AH677" s="19">
        <f t="shared" si="21"/>
        <v>955.46</v>
      </c>
    </row>
    <row r="678" spans="1:34" x14ac:dyDescent="0.35">
      <c r="A678" t="s">
        <v>4335</v>
      </c>
      <c r="B678" s="15">
        <v>41733</v>
      </c>
      <c r="C678" t="s">
        <v>325</v>
      </c>
      <c r="D678" s="21">
        <v>410</v>
      </c>
      <c r="E678" t="s">
        <v>3448</v>
      </c>
      <c r="F678" s="21">
        <v>150.57999999999998</v>
      </c>
      <c r="G678">
        <v>5</v>
      </c>
      <c r="H678" s="21">
        <v>752.89999999999986</v>
      </c>
      <c r="I678" t="s">
        <v>7</v>
      </c>
      <c r="J678" s="21"/>
      <c r="L678" s="21"/>
      <c r="M678" t="s">
        <v>7</v>
      </c>
      <c r="N678" s="21"/>
      <c r="P678" s="21"/>
      <c r="Q678" t="s">
        <v>7</v>
      </c>
      <c r="R678" s="21"/>
      <c r="T678" s="21"/>
      <c r="U678" t="s">
        <v>7</v>
      </c>
      <c r="V678" s="21"/>
      <c r="X678" s="21"/>
      <c r="Y678" t="s">
        <v>7</v>
      </c>
      <c r="AG678" s="19">
        <f t="shared" si="20"/>
        <v>752.89999999999986</v>
      </c>
      <c r="AH678" s="19">
        <f t="shared" si="21"/>
        <v>1162.8999999999999</v>
      </c>
    </row>
    <row r="679" spans="1:34" x14ac:dyDescent="0.35">
      <c r="A679" t="s">
        <v>4336</v>
      </c>
      <c r="B679" s="15">
        <v>41734</v>
      </c>
      <c r="C679" t="s">
        <v>106</v>
      </c>
      <c r="D679" s="21" t="s">
        <v>7</v>
      </c>
      <c r="E679" t="s">
        <v>3367</v>
      </c>
      <c r="F679" s="21">
        <v>243.40339999999998</v>
      </c>
      <c r="G679">
        <v>1</v>
      </c>
      <c r="H679" s="21">
        <v>243.40339999999998</v>
      </c>
      <c r="I679" t="s">
        <v>3593</v>
      </c>
      <c r="J679" s="21">
        <v>157.648</v>
      </c>
      <c r="K679">
        <v>2</v>
      </c>
      <c r="L679" s="21">
        <v>315.29599999999999</v>
      </c>
      <c r="M679" t="s">
        <v>7</v>
      </c>
      <c r="N679" s="21"/>
      <c r="P679" s="21"/>
      <c r="Q679" t="s">
        <v>7</v>
      </c>
      <c r="R679" s="21"/>
      <c r="T679" s="21"/>
      <c r="U679" t="s">
        <v>7</v>
      </c>
      <c r="V679" s="21"/>
      <c r="X679" s="21"/>
      <c r="Y679" t="s">
        <v>7</v>
      </c>
      <c r="AG679" s="19">
        <f t="shared" si="20"/>
        <v>558.69939999999997</v>
      </c>
      <c r="AH679" s="19">
        <f t="shared" si="21"/>
        <v>558.69939999999997</v>
      </c>
    </row>
    <row r="680" spans="1:34" x14ac:dyDescent="0.35">
      <c r="A680" t="s">
        <v>4337</v>
      </c>
      <c r="B680" s="15">
        <v>41734</v>
      </c>
      <c r="C680" t="s">
        <v>78</v>
      </c>
      <c r="D680" s="21" t="s">
        <v>7</v>
      </c>
      <c r="E680" t="s">
        <v>3538</v>
      </c>
      <c r="F680" s="21">
        <v>326.39999999999998</v>
      </c>
      <c r="G680">
        <v>5</v>
      </c>
      <c r="H680" s="21">
        <v>1632</v>
      </c>
      <c r="I680" t="s">
        <v>3435</v>
      </c>
      <c r="J680" s="21">
        <v>358.14</v>
      </c>
      <c r="K680">
        <v>2</v>
      </c>
      <c r="L680" s="21">
        <v>716.28</v>
      </c>
      <c r="M680" t="s">
        <v>7</v>
      </c>
      <c r="N680" s="21"/>
      <c r="P680" s="21"/>
      <c r="Q680" t="s">
        <v>7</v>
      </c>
      <c r="R680" s="21"/>
      <c r="T680" s="21"/>
      <c r="U680" t="s">
        <v>7</v>
      </c>
      <c r="V680" s="21"/>
      <c r="X680" s="21"/>
      <c r="Y680" t="s">
        <v>7</v>
      </c>
      <c r="AG680" s="19">
        <f t="shared" si="20"/>
        <v>2348.2799999999997</v>
      </c>
      <c r="AH680" s="19">
        <f t="shared" si="21"/>
        <v>2348.2799999999997</v>
      </c>
    </row>
    <row r="681" spans="1:34" x14ac:dyDescent="0.35">
      <c r="A681" t="s">
        <v>4338</v>
      </c>
      <c r="B681" s="15">
        <v>41735</v>
      </c>
      <c r="C681" t="s">
        <v>56</v>
      </c>
      <c r="D681" s="21">
        <v>410</v>
      </c>
      <c r="E681" t="s">
        <v>3381</v>
      </c>
      <c r="F681" s="21">
        <v>237.41619999999998</v>
      </c>
      <c r="G681">
        <v>3</v>
      </c>
      <c r="H681" s="21">
        <v>712.2485999999999</v>
      </c>
      <c r="I681" t="s">
        <v>7</v>
      </c>
      <c r="J681" s="21"/>
      <c r="L681" s="21"/>
      <c r="M681" t="s">
        <v>7</v>
      </c>
      <c r="N681" s="21"/>
      <c r="P681" s="21"/>
      <c r="Q681" t="s">
        <v>7</v>
      </c>
      <c r="R681" s="21"/>
      <c r="T681" s="21"/>
      <c r="U681" t="s">
        <v>7</v>
      </c>
      <c r="V681" s="21"/>
      <c r="X681" s="21"/>
      <c r="Y681" t="s">
        <v>7</v>
      </c>
      <c r="AG681" s="19">
        <f t="shared" si="20"/>
        <v>712.2485999999999</v>
      </c>
      <c r="AH681" s="19">
        <f t="shared" si="21"/>
        <v>1122.2485999999999</v>
      </c>
    </row>
    <row r="682" spans="1:34" x14ac:dyDescent="0.35">
      <c r="A682" t="s">
        <v>4339</v>
      </c>
      <c r="B682" s="15">
        <v>41736</v>
      </c>
      <c r="C682" t="s">
        <v>348</v>
      </c>
      <c r="D682" s="21" t="s">
        <v>7</v>
      </c>
      <c r="E682" t="s">
        <v>3537</v>
      </c>
      <c r="F682" s="21">
        <v>319.29999999999995</v>
      </c>
      <c r="G682">
        <v>3</v>
      </c>
      <c r="H682" s="21">
        <v>957.89999999999986</v>
      </c>
      <c r="I682" t="s">
        <v>7</v>
      </c>
      <c r="J682" s="21"/>
      <c r="L682" s="21"/>
      <c r="M682" t="s">
        <v>7</v>
      </c>
      <c r="N682" s="21"/>
      <c r="P682" s="21"/>
      <c r="Q682" t="s">
        <v>7</v>
      </c>
      <c r="R682" s="21"/>
      <c r="T682" s="21"/>
      <c r="U682" t="s">
        <v>7</v>
      </c>
      <c r="V682" s="21"/>
      <c r="X682" s="21"/>
      <c r="Y682" t="s">
        <v>7</v>
      </c>
      <c r="AG682" s="19">
        <f t="shared" si="20"/>
        <v>957.89999999999986</v>
      </c>
      <c r="AH682" s="19">
        <f t="shared" si="21"/>
        <v>957.89999999999986</v>
      </c>
    </row>
    <row r="683" spans="1:34" x14ac:dyDescent="0.35">
      <c r="A683" t="s">
        <v>4340</v>
      </c>
      <c r="B683" s="15">
        <v>41741</v>
      </c>
      <c r="C683" t="s">
        <v>438</v>
      </c>
      <c r="D683" s="21">
        <v>410</v>
      </c>
      <c r="E683" t="s">
        <v>3373</v>
      </c>
      <c r="F683" s="21">
        <v>314.82</v>
      </c>
      <c r="G683">
        <v>5</v>
      </c>
      <c r="H683" s="21">
        <v>1574.1</v>
      </c>
      <c r="I683" t="s">
        <v>3435</v>
      </c>
      <c r="J683" s="21">
        <v>358.14</v>
      </c>
      <c r="K683">
        <v>5</v>
      </c>
      <c r="L683" s="21">
        <v>1790.6999999999998</v>
      </c>
      <c r="M683" t="s">
        <v>7</v>
      </c>
      <c r="N683" s="21"/>
      <c r="P683" s="21"/>
      <c r="Q683" t="s">
        <v>7</v>
      </c>
      <c r="R683" s="21"/>
      <c r="T683" s="21"/>
      <c r="U683" t="s">
        <v>7</v>
      </c>
      <c r="V683" s="21"/>
      <c r="X683" s="21"/>
      <c r="Y683" t="s">
        <v>7</v>
      </c>
      <c r="AG683" s="19">
        <f t="shared" si="20"/>
        <v>3364.7999999999997</v>
      </c>
      <c r="AH683" s="19">
        <f t="shared" si="21"/>
        <v>3774.7999999999997</v>
      </c>
    </row>
    <row r="684" spans="1:34" x14ac:dyDescent="0.35">
      <c r="A684" t="s">
        <v>4341</v>
      </c>
      <c r="B684" s="15">
        <v>41742</v>
      </c>
      <c r="C684" t="s">
        <v>192</v>
      </c>
      <c r="D684" s="21" t="s">
        <v>7</v>
      </c>
      <c r="E684" t="s">
        <v>3508</v>
      </c>
      <c r="F684" s="21">
        <v>185.92</v>
      </c>
      <c r="G684">
        <v>4</v>
      </c>
      <c r="H684" s="21">
        <v>743.68</v>
      </c>
      <c r="I684" t="s">
        <v>7</v>
      </c>
      <c r="J684" s="21"/>
      <c r="L684" s="21"/>
      <c r="M684" t="s">
        <v>7</v>
      </c>
      <c r="N684" s="21"/>
      <c r="P684" s="21"/>
      <c r="Q684" t="s">
        <v>7</v>
      </c>
      <c r="R684" s="21"/>
      <c r="T684" s="21"/>
      <c r="U684" t="s">
        <v>7</v>
      </c>
      <c r="V684" s="21"/>
      <c r="X684" s="21"/>
      <c r="Y684" t="s">
        <v>7</v>
      </c>
      <c r="AG684" s="19">
        <f t="shared" si="20"/>
        <v>743.68</v>
      </c>
      <c r="AH684" s="19">
        <f t="shared" si="21"/>
        <v>743.68</v>
      </c>
    </row>
    <row r="685" spans="1:34" x14ac:dyDescent="0.35">
      <c r="A685" t="s">
        <v>4342</v>
      </c>
      <c r="B685" s="15">
        <v>41743</v>
      </c>
      <c r="C685" t="s">
        <v>119</v>
      </c>
      <c r="D685" s="21">
        <v>410</v>
      </c>
      <c r="E685" t="s">
        <v>3577</v>
      </c>
      <c r="F685" s="21">
        <v>226.33999999999997</v>
      </c>
      <c r="G685">
        <v>4</v>
      </c>
      <c r="H685" s="21">
        <v>905.3599999999999</v>
      </c>
      <c r="I685" t="s">
        <v>7</v>
      </c>
      <c r="J685" s="21"/>
      <c r="L685" s="21"/>
      <c r="M685" t="s">
        <v>7</v>
      </c>
      <c r="N685" s="21"/>
      <c r="P685" s="21"/>
      <c r="Q685" t="s">
        <v>7</v>
      </c>
      <c r="R685" s="21"/>
      <c r="T685" s="21"/>
      <c r="U685" t="s">
        <v>7</v>
      </c>
      <c r="V685" s="21"/>
      <c r="X685" s="21"/>
      <c r="Y685" t="s">
        <v>7</v>
      </c>
      <c r="AG685" s="19">
        <f t="shared" si="20"/>
        <v>905.3599999999999</v>
      </c>
      <c r="AH685" s="19">
        <f t="shared" si="21"/>
        <v>1315.36</v>
      </c>
    </row>
    <row r="686" spans="1:34" x14ac:dyDescent="0.35">
      <c r="A686" t="s">
        <v>4343</v>
      </c>
      <c r="B686" s="15">
        <v>41748</v>
      </c>
      <c r="C686" t="s">
        <v>274</v>
      </c>
      <c r="D686" s="21" t="s">
        <v>7</v>
      </c>
      <c r="E686" t="s">
        <v>3599</v>
      </c>
      <c r="F686" s="21">
        <v>250.51459999999997</v>
      </c>
      <c r="G686">
        <v>2</v>
      </c>
      <c r="H686" s="21">
        <v>501.02919999999995</v>
      </c>
      <c r="I686" t="s">
        <v>7</v>
      </c>
      <c r="J686" s="21"/>
      <c r="L686" s="21"/>
      <c r="M686" t="s">
        <v>7</v>
      </c>
      <c r="N686" s="21"/>
      <c r="P686" s="21"/>
      <c r="Q686" t="s">
        <v>7</v>
      </c>
      <c r="R686" s="21"/>
      <c r="T686" s="21"/>
      <c r="U686" t="s">
        <v>7</v>
      </c>
      <c r="V686" s="21"/>
      <c r="X686" s="21"/>
      <c r="Y686" t="s">
        <v>7</v>
      </c>
      <c r="AG686" s="19">
        <f t="shared" si="20"/>
        <v>501.02919999999995</v>
      </c>
      <c r="AH686" s="19">
        <f t="shared" si="21"/>
        <v>501.02919999999995</v>
      </c>
    </row>
    <row r="687" spans="1:34" x14ac:dyDescent="0.35">
      <c r="A687" t="s">
        <v>4344</v>
      </c>
      <c r="B687" s="15">
        <v>41752</v>
      </c>
      <c r="C687" t="s">
        <v>414</v>
      </c>
      <c r="D687" s="21">
        <v>410</v>
      </c>
      <c r="E687" t="s">
        <v>3487</v>
      </c>
      <c r="F687" s="21">
        <v>295.36</v>
      </c>
      <c r="G687">
        <v>3</v>
      </c>
      <c r="H687" s="21">
        <v>886.08</v>
      </c>
      <c r="I687" t="s">
        <v>7</v>
      </c>
      <c r="J687" s="21"/>
      <c r="L687" s="21"/>
      <c r="M687" t="s">
        <v>7</v>
      </c>
      <c r="N687" s="21"/>
      <c r="P687" s="21"/>
      <c r="Q687" t="s">
        <v>7</v>
      </c>
      <c r="R687" s="21"/>
      <c r="T687" s="21"/>
      <c r="U687" t="s">
        <v>7</v>
      </c>
      <c r="V687" s="21"/>
      <c r="X687" s="21"/>
      <c r="Y687" t="s">
        <v>7</v>
      </c>
      <c r="AG687" s="19">
        <f t="shared" si="20"/>
        <v>886.08</v>
      </c>
      <c r="AH687" s="19">
        <f t="shared" si="21"/>
        <v>1296.08</v>
      </c>
    </row>
    <row r="688" spans="1:34" x14ac:dyDescent="0.35">
      <c r="A688" t="s">
        <v>4345</v>
      </c>
      <c r="B688" s="15">
        <v>41754</v>
      </c>
      <c r="C688" t="s">
        <v>200</v>
      </c>
      <c r="D688" s="21">
        <v>410</v>
      </c>
      <c r="E688" t="s">
        <v>3384</v>
      </c>
      <c r="F688" s="21">
        <v>191.61999999999998</v>
      </c>
      <c r="G688">
        <v>4</v>
      </c>
      <c r="H688" s="21">
        <v>766.4799999999999</v>
      </c>
      <c r="I688" t="s">
        <v>3546</v>
      </c>
      <c r="J688" s="21">
        <v>264.58</v>
      </c>
      <c r="K688">
        <v>4</v>
      </c>
      <c r="L688" s="21">
        <v>1058.32</v>
      </c>
      <c r="M688" t="s">
        <v>7</v>
      </c>
      <c r="N688" s="21"/>
      <c r="P688" s="21"/>
      <c r="Q688" t="s">
        <v>7</v>
      </c>
      <c r="R688" s="21"/>
      <c r="T688" s="21"/>
      <c r="U688" t="s">
        <v>7</v>
      </c>
      <c r="V688" s="21"/>
      <c r="X688" s="21"/>
      <c r="Y688" t="s">
        <v>7</v>
      </c>
      <c r="AG688" s="19">
        <f t="shared" si="20"/>
        <v>1824.7999999999997</v>
      </c>
      <c r="AH688" s="19">
        <f t="shared" si="21"/>
        <v>2234.7999999999997</v>
      </c>
    </row>
    <row r="689" spans="1:34" x14ac:dyDescent="0.35">
      <c r="A689" t="s">
        <v>4346</v>
      </c>
      <c r="B689" s="15">
        <v>41755</v>
      </c>
      <c r="C689" t="s">
        <v>101</v>
      </c>
      <c r="D689" s="21">
        <v>410</v>
      </c>
      <c r="E689" t="s">
        <v>3426</v>
      </c>
      <c r="F689" s="21">
        <v>383.85159999999996</v>
      </c>
      <c r="G689">
        <v>4</v>
      </c>
      <c r="H689" s="21">
        <v>1535.4063999999998</v>
      </c>
      <c r="I689" t="s">
        <v>7</v>
      </c>
      <c r="J689" s="21"/>
      <c r="L689" s="21"/>
      <c r="M689" t="s">
        <v>7</v>
      </c>
      <c r="N689" s="21"/>
      <c r="P689" s="21"/>
      <c r="Q689" t="s">
        <v>7</v>
      </c>
      <c r="R689" s="21"/>
      <c r="T689" s="21"/>
      <c r="U689" t="s">
        <v>7</v>
      </c>
      <c r="V689" s="21"/>
      <c r="X689" s="21"/>
      <c r="Y689" t="s">
        <v>7</v>
      </c>
      <c r="AG689" s="19">
        <f t="shared" si="20"/>
        <v>1535.4063999999998</v>
      </c>
      <c r="AH689" s="19">
        <f t="shared" si="21"/>
        <v>1945.4063999999998</v>
      </c>
    </row>
    <row r="690" spans="1:34" x14ac:dyDescent="0.35">
      <c r="A690" t="s">
        <v>4347</v>
      </c>
      <c r="B690" s="15">
        <v>41756</v>
      </c>
      <c r="C690" t="s">
        <v>258</v>
      </c>
      <c r="D690" s="21" t="s">
        <v>7</v>
      </c>
      <c r="E690" t="s">
        <v>3525</v>
      </c>
      <c r="F690" s="21">
        <v>240.64</v>
      </c>
      <c r="G690">
        <v>5</v>
      </c>
      <c r="H690" s="21">
        <v>1203.1999999999998</v>
      </c>
      <c r="I690" t="s">
        <v>7</v>
      </c>
      <c r="J690" s="21"/>
      <c r="L690" s="21"/>
      <c r="M690" t="s">
        <v>7</v>
      </c>
      <c r="N690" s="21"/>
      <c r="P690" s="21"/>
      <c r="Q690" t="s">
        <v>7</v>
      </c>
      <c r="R690" s="21"/>
      <c r="T690" s="21"/>
      <c r="U690" t="s">
        <v>7</v>
      </c>
      <c r="V690" s="21"/>
      <c r="X690" s="21"/>
      <c r="Y690" t="s">
        <v>7</v>
      </c>
      <c r="AG690" s="19">
        <f t="shared" si="20"/>
        <v>1203.1999999999998</v>
      </c>
      <c r="AH690" s="19">
        <f t="shared" si="21"/>
        <v>1203.1999999999998</v>
      </c>
    </row>
    <row r="691" spans="1:34" x14ac:dyDescent="0.35">
      <c r="A691" t="s">
        <v>4348</v>
      </c>
      <c r="B691" s="15">
        <v>41761</v>
      </c>
      <c r="C691" t="s">
        <v>211</v>
      </c>
      <c r="D691" s="21">
        <v>410</v>
      </c>
      <c r="E691" t="s">
        <v>3564</v>
      </c>
      <c r="F691" s="21">
        <v>264.83999999999997</v>
      </c>
      <c r="G691">
        <v>3</v>
      </c>
      <c r="H691" s="21">
        <v>794.52</v>
      </c>
      <c r="I691" t="s">
        <v>7</v>
      </c>
      <c r="J691" s="21"/>
      <c r="L691" s="21"/>
      <c r="M691" t="s">
        <v>7</v>
      </c>
      <c r="N691" s="21"/>
      <c r="P691" s="21"/>
      <c r="Q691" t="s">
        <v>7</v>
      </c>
      <c r="R691" s="21"/>
      <c r="T691" s="21"/>
      <c r="U691" t="s">
        <v>7</v>
      </c>
      <c r="V691" s="21"/>
      <c r="X691" s="21"/>
      <c r="Y691" t="s">
        <v>7</v>
      </c>
      <c r="AG691" s="19">
        <f t="shared" si="20"/>
        <v>794.52</v>
      </c>
      <c r="AH691" s="19">
        <f t="shared" si="21"/>
        <v>1204.52</v>
      </c>
    </row>
    <row r="692" spans="1:34" x14ac:dyDescent="0.35">
      <c r="A692" t="s">
        <v>4349</v>
      </c>
      <c r="B692" s="15">
        <v>41761</v>
      </c>
      <c r="C692" t="s">
        <v>202</v>
      </c>
      <c r="D692" s="21" t="s">
        <v>7</v>
      </c>
      <c r="E692" t="s">
        <v>3414</v>
      </c>
      <c r="F692" s="21">
        <v>296.99459999999999</v>
      </c>
      <c r="G692">
        <v>5</v>
      </c>
      <c r="H692" s="21">
        <v>1484.973</v>
      </c>
      <c r="I692" t="s">
        <v>3513</v>
      </c>
      <c r="J692" s="21">
        <v>273.7</v>
      </c>
      <c r="K692">
        <v>2</v>
      </c>
      <c r="L692" s="21">
        <v>547.4</v>
      </c>
      <c r="M692" t="s">
        <v>7</v>
      </c>
      <c r="N692" s="21"/>
      <c r="P692" s="21"/>
      <c r="Q692" t="s">
        <v>7</v>
      </c>
      <c r="R692" s="21"/>
      <c r="T692" s="21"/>
      <c r="U692" t="s">
        <v>7</v>
      </c>
      <c r="V692" s="21"/>
      <c r="X692" s="21"/>
      <c r="Y692" t="s">
        <v>7</v>
      </c>
      <c r="AG692" s="19">
        <f t="shared" si="20"/>
        <v>2032.373</v>
      </c>
      <c r="AH692" s="19">
        <f t="shared" si="21"/>
        <v>2032.373</v>
      </c>
    </row>
    <row r="693" spans="1:34" x14ac:dyDescent="0.35">
      <c r="A693" t="s">
        <v>4350</v>
      </c>
      <c r="B693" s="15">
        <v>41765</v>
      </c>
      <c r="C693" t="s">
        <v>145</v>
      </c>
      <c r="D693" s="21">
        <v>410</v>
      </c>
      <c r="E693" t="s">
        <v>3598</v>
      </c>
      <c r="F693" s="21">
        <v>276.5</v>
      </c>
      <c r="G693">
        <v>3</v>
      </c>
      <c r="H693" s="21">
        <v>829.5</v>
      </c>
      <c r="I693" t="s">
        <v>7</v>
      </c>
      <c r="J693" s="21"/>
      <c r="L693" s="21"/>
      <c r="M693" t="s">
        <v>7</v>
      </c>
      <c r="N693" s="21"/>
      <c r="P693" s="21"/>
      <c r="Q693" t="s">
        <v>7</v>
      </c>
      <c r="R693" s="21"/>
      <c r="T693" s="21"/>
      <c r="U693" t="s">
        <v>7</v>
      </c>
      <c r="V693" s="21"/>
      <c r="X693" s="21"/>
      <c r="Y693" t="s">
        <v>7</v>
      </c>
      <c r="AG693" s="19">
        <f t="shared" si="20"/>
        <v>829.5</v>
      </c>
      <c r="AH693" s="19">
        <f t="shared" si="21"/>
        <v>1239.5</v>
      </c>
    </row>
    <row r="694" spans="1:34" x14ac:dyDescent="0.35">
      <c r="A694" t="s">
        <v>4351</v>
      </c>
      <c r="B694" s="15">
        <v>41765</v>
      </c>
      <c r="C694" t="s">
        <v>351</v>
      </c>
      <c r="D694" s="21" t="s">
        <v>7</v>
      </c>
      <c r="E694" t="s">
        <v>3602</v>
      </c>
      <c r="F694" s="21">
        <v>232.04</v>
      </c>
      <c r="G694">
        <v>4</v>
      </c>
      <c r="H694" s="21">
        <v>928.16</v>
      </c>
      <c r="I694" t="s">
        <v>3515</v>
      </c>
      <c r="J694" s="21">
        <v>247.19059999999996</v>
      </c>
      <c r="K694">
        <v>3</v>
      </c>
      <c r="L694" s="21">
        <v>741.57179999999994</v>
      </c>
      <c r="M694" t="s">
        <v>7</v>
      </c>
      <c r="N694" s="21"/>
      <c r="P694" s="21"/>
      <c r="Q694" t="s">
        <v>7</v>
      </c>
      <c r="R694" s="21"/>
      <c r="T694" s="21"/>
      <c r="U694" t="s">
        <v>7</v>
      </c>
      <c r="V694" s="21"/>
      <c r="X694" s="21"/>
      <c r="Y694" t="s">
        <v>7</v>
      </c>
      <c r="AG694" s="19">
        <f t="shared" si="20"/>
        <v>1669.7318</v>
      </c>
      <c r="AH694" s="19">
        <f t="shared" si="21"/>
        <v>1669.7318</v>
      </c>
    </row>
    <row r="695" spans="1:34" x14ac:dyDescent="0.35">
      <c r="A695" t="s">
        <v>4352</v>
      </c>
      <c r="B695" s="15">
        <v>41765</v>
      </c>
      <c r="C695" t="s">
        <v>138</v>
      </c>
      <c r="D695" s="21">
        <v>410</v>
      </c>
      <c r="E695" t="s">
        <v>3579</v>
      </c>
      <c r="F695" s="21">
        <v>265.53999999999996</v>
      </c>
      <c r="G695">
        <v>1</v>
      </c>
      <c r="H695" s="21">
        <v>265.53999999999996</v>
      </c>
      <c r="I695" t="s">
        <v>3455</v>
      </c>
      <c r="J695" s="21">
        <v>264.65999999999997</v>
      </c>
      <c r="K695">
        <v>1</v>
      </c>
      <c r="L695" s="21">
        <v>264.65999999999997</v>
      </c>
      <c r="M695" t="s">
        <v>7</v>
      </c>
      <c r="N695" s="21"/>
      <c r="P695" s="21"/>
      <c r="Q695" t="s">
        <v>7</v>
      </c>
      <c r="R695" s="21"/>
      <c r="T695" s="21"/>
      <c r="U695" t="s">
        <v>7</v>
      </c>
      <c r="V695" s="21"/>
      <c r="X695" s="21"/>
      <c r="Y695" t="s">
        <v>7</v>
      </c>
      <c r="AG695" s="19">
        <f t="shared" si="20"/>
        <v>530.19999999999993</v>
      </c>
      <c r="AH695" s="19">
        <f t="shared" si="21"/>
        <v>940.19999999999993</v>
      </c>
    </row>
    <row r="696" spans="1:34" x14ac:dyDescent="0.35">
      <c r="A696" t="s">
        <v>4353</v>
      </c>
      <c r="B696" s="15">
        <v>41765</v>
      </c>
      <c r="C696" t="s">
        <v>51</v>
      </c>
      <c r="D696" s="21" t="s">
        <v>7</v>
      </c>
      <c r="E696" t="s">
        <v>3592</v>
      </c>
      <c r="F696" s="21">
        <v>190.04239999999999</v>
      </c>
      <c r="G696">
        <v>4</v>
      </c>
      <c r="H696" s="21">
        <v>760.16959999999995</v>
      </c>
      <c r="I696" t="s">
        <v>3574</v>
      </c>
      <c r="J696" s="21">
        <v>156.27999999999997</v>
      </c>
      <c r="K696">
        <v>5</v>
      </c>
      <c r="L696" s="21">
        <v>781.39999999999986</v>
      </c>
      <c r="M696" t="s">
        <v>7</v>
      </c>
      <c r="N696" s="21"/>
      <c r="P696" s="21"/>
      <c r="Q696" t="s">
        <v>7</v>
      </c>
      <c r="R696" s="21"/>
      <c r="T696" s="21"/>
      <c r="U696" t="s">
        <v>7</v>
      </c>
      <c r="V696" s="21"/>
      <c r="X696" s="21"/>
      <c r="Y696" t="s">
        <v>7</v>
      </c>
      <c r="AG696" s="19">
        <f t="shared" si="20"/>
        <v>1541.5695999999998</v>
      </c>
      <c r="AH696" s="19">
        <f t="shared" si="21"/>
        <v>1541.5695999999998</v>
      </c>
    </row>
    <row r="697" spans="1:34" x14ac:dyDescent="0.35">
      <c r="A697" t="s">
        <v>4354</v>
      </c>
      <c r="B697" s="15">
        <v>41765</v>
      </c>
      <c r="C697" t="s">
        <v>419</v>
      </c>
      <c r="D697" s="21">
        <v>410</v>
      </c>
      <c r="E697" t="s">
        <v>3552</v>
      </c>
      <c r="F697" s="21">
        <v>133.38</v>
      </c>
      <c r="G697">
        <v>3</v>
      </c>
      <c r="H697" s="21">
        <v>400.14</v>
      </c>
      <c r="I697" t="s">
        <v>7</v>
      </c>
      <c r="J697" s="21"/>
      <c r="L697" s="21"/>
      <c r="M697" t="s">
        <v>7</v>
      </c>
      <c r="N697" s="21"/>
      <c r="P697" s="21"/>
      <c r="Q697" t="s">
        <v>7</v>
      </c>
      <c r="R697" s="21"/>
      <c r="T697" s="21"/>
      <c r="U697" t="s">
        <v>7</v>
      </c>
      <c r="V697" s="21"/>
      <c r="X697" s="21"/>
      <c r="Y697" t="s">
        <v>7</v>
      </c>
      <c r="AG697" s="19">
        <f t="shared" si="20"/>
        <v>400.14</v>
      </c>
      <c r="AH697" s="19">
        <f t="shared" si="21"/>
        <v>810.14</v>
      </c>
    </row>
    <row r="698" spans="1:34" x14ac:dyDescent="0.35">
      <c r="A698" t="s">
        <v>4355</v>
      </c>
      <c r="B698" s="15">
        <v>41767</v>
      </c>
      <c r="C698" t="s">
        <v>296</v>
      </c>
      <c r="D698" s="21">
        <v>410</v>
      </c>
      <c r="E698" t="s">
        <v>3473</v>
      </c>
      <c r="F698" s="21">
        <v>194.16</v>
      </c>
      <c r="G698">
        <v>1</v>
      </c>
      <c r="H698" s="21">
        <v>194.16</v>
      </c>
      <c r="I698" t="s">
        <v>7</v>
      </c>
      <c r="J698" s="21"/>
      <c r="L698" s="21"/>
      <c r="M698" t="s">
        <v>7</v>
      </c>
      <c r="N698" s="21"/>
      <c r="P698" s="21"/>
      <c r="Q698" t="s">
        <v>7</v>
      </c>
      <c r="R698" s="21"/>
      <c r="T698" s="21"/>
      <c r="U698" t="s">
        <v>7</v>
      </c>
      <c r="V698" s="21"/>
      <c r="X698" s="21"/>
      <c r="Y698" t="s">
        <v>7</v>
      </c>
      <c r="AG698" s="19">
        <f t="shared" si="20"/>
        <v>194.16</v>
      </c>
      <c r="AH698" s="19">
        <f t="shared" si="21"/>
        <v>604.16</v>
      </c>
    </row>
    <row r="699" spans="1:34" x14ac:dyDescent="0.35">
      <c r="A699" t="s">
        <v>4356</v>
      </c>
      <c r="B699" s="15">
        <v>41767</v>
      </c>
      <c r="C699" t="s">
        <v>53</v>
      </c>
      <c r="D699" s="21">
        <v>410</v>
      </c>
      <c r="E699" t="s">
        <v>3507</v>
      </c>
      <c r="F699" s="21">
        <v>213.27999999999997</v>
      </c>
      <c r="G699">
        <v>5</v>
      </c>
      <c r="H699" s="21">
        <v>1066.3999999999999</v>
      </c>
      <c r="I699" t="s">
        <v>7</v>
      </c>
      <c r="J699" s="21"/>
      <c r="L699" s="21"/>
      <c r="M699" t="s">
        <v>7</v>
      </c>
      <c r="N699" s="21"/>
      <c r="P699" s="21"/>
      <c r="Q699" t="s">
        <v>7</v>
      </c>
      <c r="R699" s="21"/>
      <c r="T699" s="21"/>
      <c r="U699" t="s">
        <v>7</v>
      </c>
      <c r="V699" s="21"/>
      <c r="X699" s="21"/>
      <c r="Y699" t="s">
        <v>7</v>
      </c>
      <c r="AG699" s="19">
        <f t="shared" si="20"/>
        <v>1066.3999999999999</v>
      </c>
      <c r="AH699" s="19">
        <f t="shared" si="21"/>
        <v>1476.3999999999999</v>
      </c>
    </row>
    <row r="700" spans="1:34" x14ac:dyDescent="0.35">
      <c r="A700" t="s">
        <v>4357</v>
      </c>
      <c r="B700" s="15">
        <v>41770</v>
      </c>
      <c r="C700" t="s">
        <v>156</v>
      </c>
      <c r="D700" s="21" t="s">
        <v>7</v>
      </c>
      <c r="E700" t="s">
        <v>3551</v>
      </c>
      <c r="F700" s="21">
        <v>166.54</v>
      </c>
      <c r="G700">
        <v>5</v>
      </c>
      <c r="H700" s="21">
        <v>832.69999999999993</v>
      </c>
      <c r="I700" t="s">
        <v>3573</v>
      </c>
      <c r="J700" s="21">
        <v>222.39999999999998</v>
      </c>
      <c r="K700">
        <v>3</v>
      </c>
      <c r="L700" s="21">
        <v>667.19999999999993</v>
      </c>
      <c r="M700" t="s">
        <v>7</v>
      </c>
      <c r="N700" s="21"/>
      <c r="P700" s="21"/>
      <c r="Q700" t="s">
        <v>7</v>
      </c>
      <c r="R700" s="21"/>
      <c r="T700" s="21"/>
      <c r="U700" t="s">
        <v>7</v>
      </c>
      <c r="V700" s="21"/>
      <c r="X700" s="21"/>
      <c r="Y700" t="s">
        <v>7</v>
      </c>
      <c r="AG700" s="19">
        <f t="shared" si="20"/>
        <v>1499.8999999999999</v>
      </c>
      <c r="AH700" s="19">
        <f t="shared" si="21"/>
        <v>1499.8999999999999</v>
      </c>
    </row>
    <row r="701" spans="1:34" x14ac:dyDescent="0.35">
      <c r="A701" t="s">
        <v>4358</v>
      </c>
      <c r="B701" s="15">
        <v>41772</v>
      </c>
      <c r="C701" t="s">
        <v>322</v>
      </c>
      <c r="D701" s="21" t="s">
        <v>7</v>
      </c>
      <c r="E701" t="s">
        <v>3457</v>
      </c>
      <c r="F701" s="21">
        <v>257.77639999999997</v>
      </c>
      <c r="G701">
        <v>2</v>
      </c>
      <c r="H701" s="21">
        <v>515.55279999999993</v>
      </c>
      <c r="I701" t="s">
        <v>7</v>
      </c>
      <c r="J701" s="21"/>
      <c r="L701" s="21"/>
      <c r="M701" t="s">
        <v>7</v>
      </c>
      <c r="N701" s="21"/>
      <c r="P701" s="21"/>
      <c r="Q701" t="s">
        <v>7</v>
      </c>
      <c r="R701" s="21"/>
      <c r="T701" s="21"/>
      <c r="U701" t="s">
        <v>7</v>
      </c>
      <c r="V701" s="21"/>
      <c r="X701" s="21"/>
      <c r="Y701" t="s">
        <v>7</v>
      </c>
      <c r="AG701" s="19">
        <f t="shared" si="20"/>
        <v>515.55279999999993</v>
      </c>
      <c r="AH701" s="19">
        <f t="shared" si="21"/>
        <v>515.55279999999993</v>
      </c>
    </row>
    <row r="702" spans="1:34" x14ac:dyDescent="0.35">
      <c r="A702" t="s">
        <v>4359</v>
      </c>
      <c r="B702" s="15">
        <v>41773</v>
      </c>
      <c r="C702" t="s">
        <v>356</v>
      </c>
      <c r="D702" s="21" t="s">
        <v>7</v>
      </c>
      <c r="E702" t="s">
        <v>3507</v>
      </c>
      <c r="F702" s="21">
        <v>213.27999999999997</v>
      </c>
      <c r="G702">
        <v>4</v>
      </c>
      <c r="H702" s="21">
        <v>853.11999999999989</v>
      </c>
      <c r="I702" t="s">
        <v>3450</v>
      </c>
      <c r="J702" s="21">
        <v>159.51999999999998</v>
      </c>
      <c r="K702">
        <v>2</v>
      </c>
      <c r="L702" s="21">
        <v>319.03999999999996</v>
      </c>
      <c r="M702" t="s">
        <v>7</v>
      </c>
      <c r="N702" s="21"/>
      <c r="P702" s="21"/>
      <c r="Q702" t="s">
        <v>7</v>
      </c>
      <c r="R702" s="21"/>
      <c r="T702" s="21"/>
      <c r="U702" t="s">
        <v>7</v>
      </c>
      <c r="V702" s="21"/>
      <c r="X702" s="21"/>
      <c r="Y702" t="s">
        <v>7</v>
      </c>
      <c r="AG702" s="19">
        <f t="shared" si="20"/>
        <v>1172.1599999999999</v>
      </c>
      <c r="AH702" s="19">
        <f t="shared" si="21"/>
        <v>1172.1599999999999</v>
      </c>
    </row>
    <row r="703" spans="1:34" x14ac:dyDescent="0.35">
      <c r="A703" t="s">
        <v>4360</v>
      </c>
      <c r="B703" s="15">
        <v>41774</v>
      </c>
      <c r="C703" t="s">
        <v>325</v>
      </c>
      <c r="D703" s="21" t="s">
        <v>7</v>
      </c>
      <c r="E703" t="s">
        <v>3593</v>
      </c>
      <c r="F703" s="21">
        <v>157.648</v>
      </c>
      <c r="G703">
        <v>3</v>
      </c>
      <c r="H703" s="21">
        <v>472.94399999999996</v>
      </c>
      <c r="I703" t="s">
        <v>3378</v>
      </c>
      <c r="J703" s="21">
        <v>269.10820000000001</v>
      </c>
      <c r="K703">
        <v>2</v>
      </c>
      <c r="L703" s="21">
        <v>538.21640000000002</v>
      </c>
      <c r="M703" t="s">
        <v>7</v>
      </c>
      <c r="N703" s="21"/>
      <c r="P703" s="21"/>
      <c r="Q703" t="s">
        <v>7</v>
      </c>
      <c r="R703" s="21"/>
      <c r="T703" s="21"/>
      <c r="U703" t="s">
        <v>7</v>
      </c>
      <c r="V703" s="21"/>
      <c r="X703" s="21"/>
      <c r="Y703" t="s">
        <v>7</v>
      </c>
      <c r="AG703" s="19">
        <f t="shared" si="20"/>
        <v>1011.1604</v>
      </c>
      <c r="AH703" s="19">
        <f t="shared" si="21"/>
        <v>1011.1604</v>
      </c>
    </row>
    <row r="704" spans="1:34" x14ac:dyDescent="0.35">
      <c r="A704" t="s">
        <v>4361</v>
      </c>
      <c r="B704" s="15">
        <v>41776</v>
      </c>
      <c r="C704" t="s">
        <v>141</v>
      </c>
      <c r="D704" s="21">
        <v>410</v>
      </c>
      <c r="E704" t="s">
        <v>3502</v>
      </c>
      <c r="F704" s="21">
        <v>263.95999999999998</v>
      </c>
      <c r="G704">
        <v>5</v>
      </c>
      <c r="H704" s="21">
        <v>1319.8</v>
      </c>
      <c r="I704" t="s">
        <v>7</v>
      </c>
      <c r="J704" s="21"/>
      <c r="L704" s="21"/>
      <c r="M704" t="s">
        <v>7</v>
      </c>
      <c r="N704" s="21"/>
      <c r="P704" s="21"/>
      <c r="Q704" t="s">
        <v>7</v>
      </c>
      <c r="R704" s="21"/>
      <c r="T704" s="21"/>
      <c r="U704" t="s">
        <v>7</v>
      </c>
      <c r="V704" s="21"/>
      <c r="X704" s="21"/>
      <c r="Y704" t="s">
        <v>7</v>
      </c>
      <c r="AG704" s="19">
        <f t="shared" si="20"/>
        <v>1319.8</v>
      </c>
      <c r="AH704" s="19">
        <f t="shared" si="21"/>
        <v>1729.8</v>
      </c>
    </row>
    <row r="705" spans="1:34" x14ac:dyDescent="0.35">
      <c r="A705" t="s">
        <v>4362</v>
      </c>
      <c r="B705" s="15">
        <v>41776</v>
      </c>
      <c r="C705" t="s">
        <v>305</v>
      </c>
      <c r="D705" s="21">
        <v>410</v>
      </c>
      <c r="E705" t="s">
        <v>3384</v>
      </c>
      <c r="F705" s="21">
        <v>191.61999999999998</v>
      </c>
      <c r="G705">
        <v>1</v>
      </c>
      <c r="H705" s="21">
        <v>191.61999999999998</v>
      </c>
      <c r="I705" t="s">
        <v>3475</v>
      </c>
      <c r="J705" s="21">
        <v>93.47999999999999</v>
      </c>
      <c r="K705">
        <v>2</v>
      </c>
      <c r="L705" s="21">
        <v>186.95999999999998</v>
      </c>
      <c r="M705" t="s">
        <v>7</v>
      </c>
      <c r="N705" s="21"/>
      <c r="P705" s="21"/>
      <c r="Q705" t="s">
        <v>7</v>
      </c>
      <c r="R705" s="21"/>
      <c r="T705" s="21"/>
      <c r="U705" t="s">
        <v>7</v>
      </c>
      <c r="V705" s="21"/>
      <c r="X705" s="21"/>
      <c r="Y705" t="s">
        <v>7</v>
      </c>
      <c r="AG705" s="19">
        <f t="shared" si="20"/>
        <v>378.57999999999993</v>
      </c>
      <c r="AH705" s="19">
        <f t="shared" si="21"/>
        <v>788.57999999999993</v>
      </c>
    </row>
    <row r="706" spans="1:34" x14ac:dyDescent="0.35">
      <c r="A706" t="s">
        <v>4363</v>
      </c>
      <c r="B706" s="15">
        <v>41777</v>
      </c>
      <c r="C706" t="s">
        <v>222</v>
      </c>
      <c r="D706" s="21" t="s">
        <v>7</v>
      </c>
      <c r="E706" t="s">
        <v>3524</v>
      </c>
      <c r="F706" s="21">
        <v>232.66</v>
      </c>
      <c r="G706">
        <v>4</v>
      </c>
      <c r="H706" s="21">
        <v>930.64</v>
      </c>
      <c r="I706" t="s">
        <v>3409</v>
      </c>
      <c r="J706" s="21">
        <v>135.76</v>
      </c>
      <c r="K706">
        <v>2</v>
      </c>
      <c r="L706" s="21">
        <v>271.52</v>
      </c>
      <c r="M706" t="s">
        <v>7</v>
      </c>
      <c r="N706" s="21"/>
      <c r="P706" s="21"/>
      <c r="Q706" t="s">
        <v>7</v>
      </c>
      <c r="R706" s="21"/>
      <c r="T706" s="21"/>
      <c r="U706" t="s">
        <v>7</v>
      </c>
      <c r="V706" s="21"/>
      <c r="X706" s="21"/>
      <c r="Y706" t="s">
        <v>7</v>
      </c>
      <c r="AG706" s="19">
        <f t="shared" ref="AG706:AG769" si="22">SUM(H706,L706,P706,T706,X706,AB706,AF706)</f>
        <v>1202.1599999999999</v>
      </c>
      <c r="AH706" s="19">
        <f t="shared" ref="AH706:AH769" si="23">IFERROR(AG706+D706,AG706)</f>
        <v>1202.1599999999999</v>
      </c>
    </row>
    <row r="707" spans="1:34" x14ac:dyDescent="0.35">
      <c r="A707" t="s">
        <v>4364</v>
      </c>
      <c r="B707" s="15">
        <v>41778</v>
      </c>
      <c r="C707" t="s">
        <v>355</v>
      </c>
      <c r="D707" s="21" t="s">
        <v>7</v>
      </c>
      <c r="E707" t="s">
        <v>3546</v>
      </c>
      <c r="F707" s="21">
        <v>264.58</v>
      </c>
      <c r="G707">
        <v>3</v>
      </c>
      <c r="H707" s="21">
        <v>793.74</v>
      </c>
      <c r="I707" t="s">
        <v>7</v>
      </c>
      <c r="J707" s="21"/>
      <c r="L707" s="21"/>
      <c r="M707" t="s">
        <v>7</v>
      </c>
      <c r="N707" s="21"/>
      <c r="P707" s="21"/>
      <c r="Q707" t="s">
        <v>7</v>
      </c>
      <c r="R707" s="21"/>
      <c r="T707" s="21"/>
      <c r="U707" t="s">
        <v>7</v>
      </c>
      <c r="V707" s="21"/>
      <c r="X707" s="21"/>
      <c r="Y707" t="s">
        <v>7</v>
      </c>
      <c r="AG707" s="19">
        <f t="shared" si="22"/>
        <v>793.74</v>
      </c>
      <c r="AH707" s="19">
        <f t="shared" si="23"/>
        <v>793.74</v>
      </c>
    </row>
    <row r="708" spans="1:34" x14ac:dyDescent="0.35">
      <c r="A708" t="s">
        <v>4365</v>
      </c>
      <c r="B708" s="15">
        <v>41781</v>
      </c>
      <c r="C708" t="s">
        <v>442</v>
      </c>
      <c r="D708" s="21" t="s">
        <v>7</v>
      </c>
      <c r="E708" t="s">
        <v>3446</v>
      </c>
      <c r="F708" s="21">
        <v>165.39999999999998</v>
      </c>
      <c r="G708">
        <v>5</v>
      </c>
      <c r="H708" s="21">
        <v>826.99999999999989</v>
      </c>
      <c r="I708" t="s">
        <v>3594</v>
      </c>
      <c r="J708" s="21">
        <v>252.04</v>
      </c>
      <c r="K708">
        <v>3</v>
      </c>
      <c r="L708" s="21">
        <v>756.12</v>
      </c>
      <c r="M708" t="s">
        <v>7</v>
      </c>
      <c r="N708" s="21"/>
      <c r="P708" s="21"/>
      <c r="Q708" t="s">
        <v>7</v>
      </c>
      <c r="R708" s="21"/>
      <c r="T708" s="21"/>
      <c r="U708" t="s">
        <v>7</v>
      </c>
      <c r="V708" s="21"/>
      <c r="X708" s="21"/>
      <c r="Y708" t="s">
        <v>7</v>
      </c>
      <c r="AG708" s="19">
        <f t="shared" si="22"/>
        <v>1583.12</v>
      </c>
      <c r="AH708" s="19">
        <f t="shared" si="23"/>
        <v>1583.12</v>
      </c>
    </row>
    <row r="709" spans="1:34" x14ac:dyDescent="0.35">
      <c r="A709" t="s">
        <v>4366</v>
      </c>
      <c r="B709" s="15">
        <v>41782</v>
      </c>
      <c r="C709" t="s">
        <v>66</v>
      </c>
      <c r="D709" s="21">
        <v>410</v>
      </c>
      <c r="E709" t="s">
        <v>3552</v>
      </c>
      <c r="F709" s="21">
        <v>133.38</v>
      </c>
      <c r="G709">
        <v>5</v>
      </c>
      <c r="H709" s="21">
        <v>666.9</v>
      </c>
      <c r="I709" t="s">
        <v>7</v>
      </c>
      <c r="J709" s="21"/>
      <c r="L709" s="21"/>
      <c r="M709" t="s">
        <v>7</v>
      </c>
      <c r="N709" s="21"/>
      <c r="P709" s="21"/>
      <c r="Q709" t="s">
        <v>7</v>
      </c>
      <c r="R709" s="21"/>
      <c r="T709" s="21"/>
      <c r="U709" t="s">
        <v>7</v>
      </c>
      <c r="V709" s="21"/>
      <c r="X709" s="21"/>
      <c r="Y709" t="s">
        <v>7</v>
      </c>
      <c r="AG709" s="19">
        <f t="shared" si="22"/>
        <v>666.9</v>
      </c>
      <c r="AH709" s="19">
        <f t="shared" si="23"/>
        <v>1076.9000000000001</v>
      </c>
    </row>
    <row r="710" spans="1:34" x14ac:dyDescent="0.35">
      <c r="A710" t="s">
        <v>4367</v>
      </c>
      <c r="B710" s="15">
        <v>41783</v>
      </c>
      <c r="C710" t="s">
        <v>437</v>
      </c>
      <c r="D710" s="21" t="s">
        <v>7</v>
      </c>
      <c r="E710" t="s">
        <v>3522</v>
      </c>
      <c r="F710" s="21">
        <v>146.58999999999997</v>
      </c>
      <c r="G710">
        <v>3</v>
      </c>
      <c r="H710" s="21">
        <v>439.76999999999992</v>
      </c>
      <c r="I710" t="s">
        <v>7</v>
      </c>
      <c r="J710" s="21"/>
      <c r="L710" s="21"/>
      <c r="M710" t="s">
        <v>7</v>
      </c>
      <c r="N710" s="21"/>
      <c r="P710" s="21"/>
      <c r="Q710" t="s">
        <v>7</v>
      </c>
      <c r="R710" s="21"/>
      <c r="T710" s="21"/>
      <c r="U710" t="s">
        <v>7</v>
      </c>
      <c r="V710" s="21"/>
      <c r="X710" s="21"/>
      <c r="Y710" t="s">
        <v>7</v>
      </c>
      <c r="AG710" s="19">
        <f t="shared" si="22"/>
        <v>439.76999999999992</v>
      </c>
      <c r="AH710" s="19">
        <f t="shared" si="23"/>
        <v>439.76999999999992</v>
      </c>
    </row>
    <row r="711" spans="1:34" x14ac:dyDescent="0.35">
      <c r="A711" t="s">
        <v>4368</v>
      </c>
      <c r="B711" s="15">
        <v>41783</v>
      </c>
      <c r="C711" t="s">
        <v>292</v>
      </c>
      <c r="D711" s="21">
        <v>410</v>
      </c>
      <c r="E711" t="s">
        <v>3569</v>
      </c>
      <c r="F711" s="21">
        <v>269.65999999999997</v>
      </c>
      <c r="G711">
        <v>1</v>
      </c>
      <c r="H711" s="21">
        <v>269.65999999999997</v>
      </c>
      <c r="I711" t="s">
        <v>7</v>
      </c>
      <c r="J711" s="21"/>
      <c r="L711" s="21"/>
      <c r="M711" t="s">
        <v>7</v>
      </c>
      <c r="N711" s="21"/>
      <c r="P711" s="21"/>
      <c r="Q711" t="s">
        <v>7</v>
      </c>
      <c r="R711" s="21"/>
      <c r="T711" s="21"/>
      <c r="U711" t="s">
        <v>7</v>
      </c>
      <c r="V711" s="21"/>
      <c r="X711" s="21"/>
      <c r="Y711" t="s">
        <v>7</v>
      </c>
      <c r="AG711" s="19">
        <f t="shared" si="22"/>
        <v>269.65999999999997</v>
      </c>
      <c r="AH711" s="19">
        <f t="shared" si="23"/>
        <v>679.66</v>
      </c>
    </row>
    <row r="712" spans="1:34" x14ac:dyDescent="0.35">
      <c r="A712" t="s">
        <v>4369</v>
      </c>
      <c r="B712" s="15">
        <v>41786</v>
      </c>
      <c r="C712" t="s">
        <v>123</v>
      </c>
      <c r="D712" s="21">
        <v>410</v>
      </c>
      <c r="E712" t="s">
        <v>3521</v>
      </c>
      <c r="F712" s="21">
        <v>245.45999999999998</v>
      </c>
      <c r="G712">
        <v>2</v>
      </c>
      <c r="H712" s="21">
        <v>490.91999999999996</v>
      </c>
      <c r="I712" t="s">
        <v>7</v>
      </c>
      <c r="J712" s="21"/>
      <c r="L712" s="21"/>
      <c r="M712" t="s">
        <v>7</v>
      </c>
      <c r="N712" s="21"/>
      <c r="P712" s="21"/>
      <c r="Q712" t="s">
        <v>7</v>
      </c>
      <c r="R712" s="21"/>
      <c r="T712" s="21"/>
      <c r="U712" t="s">
        <v>7</v>
      </c>
      <c r="V712" s="21"/>
      <c r="X712" s="21"/>
      <c r="Y712" t="s">
        <v>7</v>
      </c>
      <c r="AG712" s="19">
        <f t="shared" si="22"/>
        <v>490.91999999999996</v>
      </c>
      <c r="AH712" s="19">
        <f t="shared" si="23"/>
        <v>900.92</v>
      </c>
    </row>
    <row r="713" spans="1:34" x14ac:dyDescent="0.35">
      <c r="A713" t="s">
        <v>4370</v>
      </c>
      <c r="B713" s="15">
        <v>41786</v>
      </c>
      <c r="C713" t="s">
        <v>387</v>
      </c>
      <c r="D713" s="21">
        <v>410</v>
      </c>
      <c r="E713" t="s">
        <v>3529</v>
      </c>
      <c r="F713" s="21">
        <v>278.08</v>
      </c>
      <c r="G713">
        <v>3</v>
      </c>
      <c r="H713" s="21">
        <v>834.24</v>
      </c>
      <c r="I713" t="s">
        <v>7</v>
      </c>
      <c r="J713" s="21"/>
      <c r="L713" s="21"/>
      <c r="M713" t="s">
        <v>7</v>
      </c>
      <c r="N713" s="21"/>
      <c r="P713" s="21"/>
      <c r="Q713" t="s">
        <v>7</v>
      </c>
      <c r="R713" s="21"/>
      <c r="T713" s="21"/>
      <c r="U713" t="s">
        <v>7</v>
      </c>
      <c r="V713" s="21"/>
      <c r="X713" s="21"/>
      <c r="Y713" t="s">
        <v>7</v>
      </c>
      <c r="AG713" s="19">
        <f t="shared" si="22"/>
        <v>834.24</v>
      </c>
      <c r="AH713" s="19">
        <f t="shared" si="23"/>
        <v>1244.24</v>
      </c>
    </row>
    <row r="714" spans="1:34" x14ac:dyDescent="0.35">
      <c r="A714" t="s">
        <v>4371</v>
      </c>
      <c r="B714" s="15">
        <v>41786</v>
      </c>
      <c r="C714" t="s">
        <v>116</v>
      </c>
      <c r="D714" s="21">
        <v>410</v>
      </c>
      <c r="E714" t="s">
        <v>3537</v>
      </c>
      <c r="F714" s="21">
        <v>319.29999999999995</v>
      </c>
      <c r="G714">
        <v>3</v>
      </c>
      <c r="H714" s="21">
        <v>957.89999999999986</v>
      </c>
      <c r="I714" t="s">
        <v>3579</v>
      </c>
      <c r="J714" s="21">
        <v>265.53999999999996</v>
      </c>
      <c r="K714">
        <v>5</v>
      </c>
      <c r="L714" s="21">
        <v>1327.6999999999998</v>
      </c>
      <c r="M714" t="s">
        <v>7</v>
      </c>
      <c r="N714" s="21"/>
      <c r="P714" s="21"/>
      <c r="Q714" t="s">
        <v>7</v>
      </c>
      <c r="R714" s="21"/>
      <c r="T714" s="21"/>
      <c r="U714" t="s">
        <v>7</v>
      </c>
      <c r="V714" s="21"/>
      <c r="X714" s="21"/>
      <c r="Y714" t="s">
        <v>7</v>
      </c>
      <c r="AG714" s="19">
        <f t="shared" si="22"/>
        <v>2285.5999999999995</v>
      </c>
      <c r="AH714" s="19">
        <f t="shared" si="23"/>
        <v>2695.5999999999995</v>
      </c>
    </row>
    <row r="715" spans="1:34" x14ac:dyDescent="0.35">
      <c r="A715" t="s">
        <v>4372</v>
      </c>
      <c r="B715" s="15">
        <v>41787</v>
      </c>
      <c r="C715" t="s">
        <v>183</v>
      </c>
      <c r="D715" s="21" t="s">
        <v>7</v>
      </c>
      <c r="E715" t="s">
        <v>3557</v>
      </c>
      <c r="F715" s="21">
        <v>248.51999999999998</v>
      </c>
      <c r="G715">
        <v>2</v>
      </c>
      <c r="H715" s="21">
        <v>497.03999999999996</v>
      </c>
      <c r="I715" t="s">
        <v>7</v>
      </c>
      <c r="J715" s="21"/>
      <c r="L715" s="21"/>
      <c r="M715" t="s">
        <v>7</v>
      </c>
      <c r="N715" s="21"/>
      <c r="P715" s="21"/>
      <c r="Q715" t="s">
        <v>7</v>
      </c>
      <c r="R715" s="21"/>
      <c r="T715" s="21"/>
      <c r="U715" t="s">
        <v>7</v>
      </c>
      <c r="V715" s="21"/>
      <c r="X715" s="21"/>
      <c r="Y715" t="s">
        <v>7</v>
      </c>
      <c r="AG715" s="19">
        <f t="shared" si="22"/>
        <v>497.03999999999996</v>
      </c>
      <c r="AH715" s="19">
        <f t="shared" si="23"/>
        <v>497.03999999999996</v>
      </c>
    </row>
    <row r="716" spans="1:34" x14ac:dyDescent="0.35">
      <c r="A716" t="s">
        <v>4373</v>
      </c>
      <c r="B716" s="15">
        <v>41791</v>
      </c>
      <c r="C716" t="s">
        <v>270</v>
      </c>
      <c r="D716" s="21">
        <v>410</v>
      </c>
      <c r="E716" t="s">
        <v>3435</v>
      </c>
      <c r="F716" s="21">
        <v>358.14</v>
      </c>
      <c r="G716">
        <v>2</v>
      </c>
      <c r="H716" s="21">
        <v>716.28</v>
      </c>
      <c r="I716" t="s">
        <v>7</v>
      </c>
      <c r="J716" s="21"/>
      <c r="L716" s="21"/>
      <c r="M716" t="s">
        <v>7</v>
      </c>
      <c r="N716" s="21"/>
      <c r="P716" s="21"/>
      <c r="Q716" t="s">
        <v>7</v>
      </c>
      <c r="R716" s="21"/>
      <c r="T716" s="21"/>
      <c r="U716" t="s">
        <v>7</v>
      </c>
      <c r="V716" s="21"/>
      <c r="X716" s="21"/>
      <c r="Y716" t="s">
        <v>7</v>
      </c>
      <c r="AG716" s="19">
        <f t="shared" si="22"/>
        <v>716.28</v>
      </c>
      <c r="AH716" s="19">
        <f t="shared" si="23"/>
        <v>1126.28</v>
      </c>
    </row>
    <row r="717" spans="1:34" x14ac:dyDescent="0.35">
      <c r="A717" t="s">
        <v>4374</v>
      </c>
      <c r="B717" s="15">
        <v>41794</v>
      </c>
      <c r="C717" t="s">
        <v>88</v>
      </c>
      <c r="D717" s="21">
        <v>410</v>
      </c>
      <c r="E717" t="s">
        <v>3462</v>
      </c>
      <c r="F717" s="21">
        <v>185.92</v>
      </c>
      <c r="G717">
        <v>4</v>
      </c>
      <c r="H717" s="21">
        <v>743.68</v>
      </c>
      <c r="I717" t="s">
        <v>7</v>
      </c>
      <c r="J717" s="21"/>
      <c r="L717" s="21"/>
      <c r="M717" t="s">
        <v>7</v>
      </c>
      <c r="N717" s="21"/>
      <c r="P717" s="21"/>
      <c r="Q717" t="s">
        <v>7</v>
      </c>
      <c r="R717" s="21"/>
      <c r="T717" s="21"/>
      <c r="U717" t="s">
        <v>7</v>
      </c>
      <c r="V717" s="21"/>
      <c r="X717" s="21"/>
      <c r="Y717" t="s">
        <v>7</v>
      </c>
      <c r="AG717" s="19">
        <f t="shared" si="22"/>
        <v>743.68</v>
      </c>
      <c r="AH717" s="19">
        <f t="shared" si="23"/>
        <v>1153.6799999999998</v>
      </c>
    </row>
    <row r="718" spans="1:34" x14ac:dyDescent="0.35">
      <c r="A718" t="s">
        <v>4375</v>
      </c>
      <c r="B718" s="15">
        <v>41797</v>
      </c>
      <c r="C718" t="s">
        <v>263</v>
      </c>
      <c r="D718" s="21" t="s">
        <v>7</v>
      </c>
      <c r="E718" t="s">
        <v>3584</v>
      </c>
      <c r="F718" s="21">
        <v>286.24</v>
      </c>
      <c r="G718">
        <v>5</v>
      </c>
      <c r="H718" s="21">
        <v>1431.2</v>
      </c>
      <c r="I718" t="s">
        <v>3492</v>
      </c>
      <c r="J718" s="21">
        <v>215.38</v>
      </c>
      <c r="K718">
        <v>5</v>
      </c>
      <c r="L718" s="21">
        <v>1076.9000000000001</v>
      </c>
      <c r="M718" t="s">
        <v>7</v>
      </c>
      <c r="N718" s="21"/>
      <c r="P718" s="21"/>
      <c r="Q718" t="s">
        <v>7</v>
      </c>
      <c r="R718" s="21"/>
      <c r="T718" s="21"/>
      <c r="U718" t="s">
        <v>7</v>
      </c>
      <c r="V718" s="21"/>
      <c r="X718" s="21"/>
      <c r="Y718" t="s">
        <v>7</v>
      </c>
      <c r="AG718" s="19">
        <f t="shared" si="22"/>
        <v>2508.1000000000004</v>
      </c>
      <c r="AH718" s="19">
        <f t="shared" si="23"/>
        <v>2508.1000000000004</v>
      </c>
    </row>
    <row r="719" spans="1:34" x14ac:dyDescent="0.35">
      <c r="A719" t="s">
        <v>4376</v>
      </c>
      <c r="B719" s="15">
        <v>41797</v>
      </c>
      <c r="C719" t="s">
        <v>338</v>
      </c>
      <c r="D719" s="21">
        <v>410</v>
      </c>
      <c r="E719" t="s">
        <v>3588</v>
      </c>
      <c r="F719" s="21">
        <v>286.93999999999994</v>
      </c>
      <c r="G719">
        <v>3</v>
      </c>
      <c r="H719" s="21">
        <v>860.81999999999982</v>
      </c>
      <c r="I719" t="s">
        <v>7</v>
      </c>
      <c r="J719" s="21"/>
      <c r="L719" s="21"/>
      <c r="M719" t="s">
        <v>7</v>
      </c>
      <c r="N719" s="21"/>
      <c r="P719" s="21"/>
      <c r="Q719" t="s">
        <v>7</v>
      </c>
      <c r="R719" s="21"/>
      <c r="T719" s="21"/>
      <c r="U719" t="s">
        <v>7</v>
      </c>
      <c r="V719" s="21"/>
      <c r="X719" s="21"/>
      <c r="Y719" t="s">
        <v>7</v>
      </c>
      <c r="AG719" s="19">
        <f t="shared" si="22"/>
        <v>860.81999999999982</v>
      </c>
      <c r="AH719" s="19">
        <f t="shared" si="23"/>
        <v>1270.8199999999997</v>
      </c>
    </row>
    <row r="720" spans="1:34" x14ac:dyDescent="0.35">
      <c r="A720" t="s">
        <v>4377</v>
      </c>
      <c r="B720" s="15">
        <v>41797</v>
      </c>
      <c r="C720" t="s">
        <v>307</v>
      </c>
      <c r="D720" s="21" t="s">
        <v>7</v>
      </c>
      <c r="E720" t="s">
        <v>3387</v>
      </c>
      <c r="F720" s="21">
        <v>571.24</v>
      </c>
      <c r="G720">
        <v>2</v>
      </c>
      <c r="H720" s="21">
        <v>1142.48</v>
      </c>
      <c r="I720" t="s">
        <v>3429</v>
      </c>
      <c r="J720" s="21">
        <v>126.63999999999999</v>
      </c>
      <c r="K720">
        <v>4</v>
      </c>
      <c r="L720" s="21">
        <v>506.55999999999995</v>
      </c>
      <c r="M720" t="s">
        <v>7</v>
      </c>
      <c r="N720" s="21"/>
      <c r="P720" s="21"/>
      <c r="Q720" t="s">
        <v>7</v>
      </c>
      <c r="R720" s="21"/>
      <c r="T720" s="21"/>
      <c r="U720" t="s">
        <v>7</v>
      </c>
      <c r="V720" s="21"/>
      <c r="X720" s="21"/>
      <c r="Y720" t="s">
        <v>7</v>
      </c>
      <c r="AG720" s="19">
        <f t="shared" si="22"/>
        <v>1649.04</v>
      </c>
      <c r="AH720" s="19">
        <f t="shared" si="23"/>
        <v>1649.04</v>
      </c>
    </row>
    <row r="721" spans="1:34" x14ac:dyDescent="0.35">
      <c r="A721" t="s">
        <v>4378</v>
      </c>
      <c r="B721" s="15">
        <v>41798</v>
      </c>
      <c r="C721" t="s">
        <v>51</v>
      </c>
      <c r="D721" s="21" t="s">
        <v>7</v>
      </c>
      <c r="E721" t="s">
        <v>3437</v>
      </c>
      <c r="F721" s="21">
        <v>257.4778</v>
      </c>
      <c r="G721">
        <v>5</v>
      </c>
      <c r="H721" s="21">
        <v>1287.3890000000001</v>
      </c>
      <c r="I721" t="s">
        <v>3414</v>
      </c>
      <c r="J721" s="21">
        <v>296.99459999999999</v>
      </c>
      <c r="K721">
        <v>3</v>
      </c>
      <c r="L721" s="21">
        <v>890.98379999999997</v>
      </c>
      <c r="M721" t="s">
        <v>7</v>
      </c>
      <c r="N721" s="21"/>
      <c r="P721" s="21"/>
      <c r="Q721" t="s">
        <v>7</v>
      </c>
      <c r="R721" s="21"/>
      <c r="T721" s="21"/>
      <c r="U721" t="s">
        <v>7</v>
      </c>
      <c r="V721" s="21"/>
      <c r="X721" s="21"/>
      <c r="Y721" t="s">
        <v>7</v>
      </c>
      <c r="AG721" s="19">
        <f t="shared" si="22"/>
        <v>2178.3728000000001</v>
      </c>
      <c r="AH721" s="19">
        <f t="shared" si="23"/>
        <v>2178.3728000000001</v>
      </c>
    </row>
    <row r="722" spans="1:34" x14ac:dyDescent="0.35">
      <c r="A722" t="s">
        <v>4379</v>
      </c>
      <c r="B722" s="15">
        <v>41799</v>
      </c>
      <c r="C722" t="s">
        <v>430</v>
      </c>
      <c r="D722" s="21">
        <v>410</v>
      </c>
      <c r="E722" t="s">
        <v>3481</v>
      </c>
      <c r="F722" s="21">
        <v>252.86999999999998</v>
      </c>
      <c r="G722">
        <v>3</v>
      </c>
      <c r="H722" s="21">
        <v>758.6099999999999</v>
      </c>
      <c r="I722" t="s">
        <v>7</v>
      </c>
      <c r="J722" s="21"/>
      <c r="L722" s="21"/>
      <c r="M722" t="s">
        <v>7</v>
      </c>
      <c r="N722" s="21"/>
      <c r="P722" s="21"/>
      <c r="Q722" t="s">
        <v>7</v>
      </c>
      <c r="R722" s="21"/>
      <c r="T722" s="21"/>
      <c r="U722" t="s">
        <v>7</v>
      </c>
      <c r="V722" s="21"/>
      <c r="X722" s="21"/>
      <c r="Y722" t="s">
        <v>7</v>
      </c>
      <c r="AG722" s="19">
        <f t="shared" si="22"/>
        <v>758.6099999999999</v>
      </c>
      <c r="AH722" s="19">
        <f t="shared" si="23"/>
        <v>1168.6099999999999</v>
      </c>
    </row>
    <row r="723" spans="1:34" x14ac:dyDescent="0.35">
      <c r="A723" t="s">
        <v>4380</v>
      </c>
      <c r="B723" s="15">
        <v>41803</v>
      </c>
      <c r="C723" t="s">
        <v>211</v>
      </c>
      <c r="D723" s="21">
        <v>410</v>
      </c>
      <c r="E723" t="s">
        <v>3519</v>
      </c>
      <c r="F723" s="21">
        <v>148.82</v>
      </c>
      <c r="G723">
        <v>3</v>
      </c>
      <c r="H723" s="21">
        <v>446.46</v>
      </c>
      <c r="I723" t="s">
        <v>3596</v>
      </c>
      <c r="J723" s="21">
        <v>311.14</v>
      </c>
      <c r="K723">
        <v>5</v>
      </c>
      <c r="L723" s="21">
        <v>1555.6999999999998</v>
      </c>
      <c r="M723" t="s">
        <v>7</v>
      </c>
      <c r="N723" s="21"/>
      <c r="P723" s="21"/>
      <c r="Q723" t="s">
        <v>7</v>
      </c>
      <c r="R723" s="21"/>
      <c r="T723" s="21"/>
      <c r="U723" t="s">
        <v>7</v>
      </c>
      <c r="V723" s="21"/>
      <c r="X723" s="21"/>
      <c r="Y723" t="s">
        <v>7</v>
      </c>
      <c r="AG723" s="19">
        <f t="shared" si="22"/>
        <v>2002.1599999999999</v>
      </c>
      <c r="AH723" s="19">
        <f t="shared" si="23"/>
        <v>2412.16</v>
      </c>
    </row>
    <row r="724" spans="1:34" x14ac:dyDescent="0.35">
      <c r="A724" t="s">
        <v>4381</v>
      </c>
      <c r="B724" s="15">
        <v>41804</v>
      </c>
      <c r="C724" t="s">
        <v>286</v>
      </c>
      <c r="D724" s="21">
        <v>410</v>
      </c>
      <c r="E724" t="s">
        <v>3381</v>
      </c>
      <c r="F724" s="21">
        <v>237.41619999999998</v>
      </c>
      <c r="G724">
        <v>2</v>
      </c>
      <c r="H724" s="21">
        <v>474.83239999999995</v>
      </c>
      <c r="I724" t="s">
        <v>3536</v>
      </c>
      <c r="J724" s="21">
        <v>171.1</v>
      </c>
      <c r="K724">
        <v>2</v>
      </c>
      <c r="L724" s="21">
        <v>342.2</v>
      </c>
      <c r="M724" t="s">
        <v>7</v>
      </c>
      <c r="N724" s="21"/>
      <c r="P724" s="21"/>
      <c r="Q724" t="s">
        <v>7</v>
      </c>
      <c r="R724" s="21"/>
      <c r="T724" s="21"/>
      <c r="U724" t="s">
        <v>7</v>
      </c>
      <c r="V724" s="21"/>
      <c r="X724" s="21"/>
      <c r="Y724" t="s">
        <v>7</v>
      </c>
      <c r="AG724" s="19">
        <f t="shared" si="22"/>
        <v>817.03239999999994</v>
      </c>
      <c r="AH724" s="19">
        <f t="shared" si="23"/>
        <v>1227.0324000000001</v>
      </c>
    </row>
    <row r="725" spans="1:34" x14ac:dyDescent="0.35">
      <c r="A725" t="s">
        <v>4382</v>
      </c>
      <c r="B725" s="15">
        <v>41804</v>
      </c>
      <c r="C725" t="s">
        <v>136</v>
      </c>
      <c r="D725" s="21">
        <v>410</v>
      </c>
      <c r="E725" t="s">
        <v>3563</v>
      </c>
      <c r="F725" s="21">
        <v>279.65999999999997</v>
      </c>
      <c r="G725">
        <v>5</v>
      </c>
      <c r="H725" s="21">
        <v>1398.2999999999997</v>
      </c>
      <c r="I725" t="s">
        <v>7</v>
      </c>
      <c r="J725" s="21"/>
      <c r="L725" s="21"/>
      <c r="M725" t="s">
        <v>7</v>
      </c>
      <c r="N725" s="21"/>
      <c r="P725" s="21"/>
      <c r="Q725" t="s">
        <v>7</v>
      </c>
      <c r="R725" s="21"/>
      <c r="T725" s="21"/>
      <c r="U725" t="s">
        <v>7</v>
      </c>
      <c r="V725" s="21"/>
      <c r="X725" s="21"/>
      <c r="Y725" t="s">
        <v>7</v>
      </c>
      <c r="AG725" s="19">
        <f t="shared" si="22"/>
        <v>1398.2999999999997</v>
      </c>
      <c r="AH725" s="19">
        <f t="shared" si="23"/>
        <v>1808.2999999999997</v>
      </c>
    </row>
    <row r="726" spans="1:34" x14ac:dyDescent="0.35">
      <c r="A726" t="s">
        <v>4383</v>
      </c>
      <c r="B726" s="15">
        <v>41804</v>
      </c>
      <c r="C726" t="s">
        <v>312</v>
      </c>
      <c r="D726" s="21">
        <v>410</v>
      </c>
      <c r="E726" t="s">
        <v>3379</v>
      </c>
      <c r="F726" s="21">
        <v>309.11999999999995</v>
      </c>
      <c r="G726">
        <v>4</v>
      </c>
      <c r="H726" s="21">
        <v>1236.4799999999998</v>
      </c>
      <c r="I726" t="s">
        <v>3604</v>
      </c>
      <c r="J726" s="21">
        <v>175.66</v>
      </c>
      <c r="K726">
        <v>3</v>
      </c>
      <c r="L726" s="21">
        <v>526.98</v>
      </c>
      <c r="M726" t="s">
        <v>7</v>
      </c>
      <c r="N726" s="21"/>
      <c r="P726" s="21"/>
      <c r="Q726" t="s">
        <v>7</v>
      </c>
      <c r="R726" s="21"/>
      <c r="T726" s="21"/>
      <c r="U726" t="s">
        <v>7</v>
      </c>
      <c r="V726" s="21"/>
      <c r="X726" s="21"/>
      <c r="Y726" t="s">
        <v>7</v>
      </c>
      <c r="AG726" s="19">
        <f t="shared" si="22"/>
        <v>1763.4599999999998</v>
      </c>
      <c r="AH726" s="19">
        <f t="shared" si="23"/>
        <v>2173.46</v>
      </c>
    </row>
    <row r="727" spans="1:34" x14ac:dyDescent="0.35">
      <c r="A727" t="s">
        <v>4384</v>
      </c>
      <c r="B727" s="15">
        <v>41805</v>
      </c>
      <c r="C727" t="s">
        <v>407</v>
      </c>
      <c r="D727" s="21">
        <v>410</v>
      </c>
      <c r="E727" t="s">
        <v>3399</v>
      </c>
      <c r="F727" s="21">
        <v>93.47999999999999</v>
      </c>
      <c r="G727">
        <v>5</v>
      </c>
      <c r="H727" s="21">
        <v>467.4</v>
      </c>
      <c r="I727" t="s">
        <v>3464</v>
      </c>
      <c r="J727" s="21">
        <v>108.2088</v>
      </c>
      <c r="K727">
        <v>5</v>
      </c>
      <c r="L727" s="21">
        <v>541.04399999999998</v>
      </c>
      <c r="M727" t="s">
        <v>7</v>
      </c>
      <c r="N727" s="21"/>
      <c r="P727" s="21"/>
      <c r="Q727" t="s">
        <v>7</v>
      </c>
      <c r="R727" s="21"/>
      <c r="T727" s="21"/>
      <c r="U727" t="s">
        <v>7</v>
      </c>
      <c r="V727" s="21"/>
      <c r="X727" s="21"/>
      <c r="Y727" t="s">
        <v>7</v>
      </c>
      <c r="AG727" s="19">
        <f t="shared" si="22"/>
        <v>1008.444</v>
      </c>
      <c r="AH727" s="19">
        <f t="shared" si="23"/>
        <v>1418.444</v>
      </c>
    </row>
    <row r="728" spans="1:34" x14ac:dyDescent="0.35">
      <c r="A728" t="s">
        <v>4385</v>
      </c>
      <c r="B728" s="15">
        <v>41805</v>
      </c>
      <c r="C728" t="s">
        <v>103</v>
      </c>
      <c r="D728" s="21">
        <v>410</v>
      </c>
      <c r="E728" t="s">
        <v>3595</v>
      </c>
      <c r="F728" s="21">
        <v>330.78</v>
      </c>
      <c r="G728">
        <v>5</v>
      </c>
      <c r="H728" s="21">
        <v>1653.8999999999999</v>
      </c>
      <c r="I728" t="s">
        <v>7</v>
      </c>
      <c r="J728" s="21"/>
      <c r="L728" s="21"/>
      <c r="M728" t="s">
        <v>7</v>
      </c>
      <c r="N728" s="21"/>
      <c r="P728" s="21"/>
      <c r="Q728" t="s">
        <v>7</v>
      </c>
      <c r="R728" s="21"/>
      <c r="T728" s="21"/>
      <c r="U728" t="s">
        <v>7</v>
      </c>
      <c r="V728" s="21"/>
      <c r="X728" s="21"/>
      <c r="Y728" t="s">
        <v>7</v>
      </c>
      <c r="AG728" s="19">
        <f t="shared" si="22"/>
        <v>1653.8999999999999</v>
      </c>
      <c r="AH728" s="19">
        <f t="shared" si="23"/>
        <v>2063.8999999999996</v>
      </c>
    </row>
    <row r="729" spans="1:34" x14ac:dyDescent="0.35">
      <c r="A729" t="s">
        <v>4386</v>
      </c>
      <c r="B729" s="15">
        <v>41810</v>
      </c>
      <c r="C729" t="s">
        <v>325</v>
      </c>
      <c r="D729" s="21" t="s">
        <v>7</v>
      </c>
      <c r="E729" t="s">
        <v>3574</v>
      </c>
      <c r="F729" s="21">
        <v>156.27999999999997</v>
      </c>
      <c r="G729">
        <v>4</v>
      </c>
      <c r="H729" s="21">
        <v>625.11999999999989</v>
      </c>
      <c r="I729" t="s">
        <v>7</v>
      </c>
      <c r="J729" s="21"/>
      <c r="L729" s="21"/>
      <c r="M729" t="s">
        <v>7</v>
      </c>
      <c r="N729" s="21"/>
      <c r="P729" s="21"/>
      <c r="Q729" t="s">
        <v>7</v>
      </c>
      <c r="R729" s="21"/>
      <c r="T729" s="21"/>
      <c r="U729" t="s">
        <v>7</v>
      </c>
      <c r="V729" s="21"/>
      <c r="X729" s="21"/>
      <c r="Y729" t="s">
        <v>7</v>
      </c>
      <c r="AG729" s="19">
        <f t="shared" si="22"/>
        <v>625.11999999999989</v>
      </c>
      <c r="AH729" s="19">
        <f t="shared" si="23"/>
        <v>625.11999999999989</v>
      </c>
    </row>
    <row r="730" spans="1:34" x14ac:dyDescent="0.35">
      <c r="A730" t="s">
        <v>4387</v>
      </c>
      <c r="B730" s="15">
        <v>41816</v>
      </c>
      <c r="C730" t="s">
        <v>338</v>
      </c>
      <c r="D730" s="21" t="s">
        <v>7</v>
      </c>
      <c r="E730" t="s">
        <v>3595</v>
      </c>
      <c r="F730" s="21">
        <v>330.78</v>
      </c>
      <c r="G730">
        <v>4</v>
      </c>
      <c r="H730" s="21">
        <v>1323.12</v>
      </c>
      <c r="I730" t="s">
        <v>7</v>
      </c>
      <c r="J730" s="21"/>
      <c r="L730" s="21"/>
      <c r="M730" t="s">
        <v>7</v>
      </c>
      <c r="N730" s="21"/>
      <c r="P730" s="21"/>
      <c r="Q730" t="s">
        <v>7</v>
      </c>
      <c r="R730" s="21"/>
      <c r="T730" s="21"/>
      <c r="U730" t="s">
        <v>7</v>
      </c>
      <c r="V730" s="21"/>
      <c r="X730" s="21"/>
      <c r="Y730" t="s">
        <v>7</v>
      </c>
      <c r="AG730" s="19">
        <f t="shared" si="22"/>
        <v>1323.12</v>
      </c>
      <c r="AH730" s="19">
        <f t="shared" si="23"/>
        <v>1323.12</v>
      </c>
    </row>
    <row r="731" spans="1:34" x14ac:dyDescent="0.35">
      <c r="A731" t="s">
        <v>4388</v>
      </c>
      <c r="B731" s="15">
        <v>41822</v>
      </c>
      <c r="C731" t="s">
        <v>444</v>
      </c>
      <c r="D731" s="21" t="s">
        <v>7</v>
      </c>
      <c r="E731" t="s">
        <v>3584</v>
      </c>
      <c r="F731" s="21">
        <v>286.24</v>
      </c>
      <c r="G731">
        <v>3</v>
      </c>
      <c r="H731" s="21">
        <v>858.72</v>
      </c>
      <c r="I731" t="s">
        <v>3423</v>
      </c>
      <c r="J731" s="21">
        <v>235.55999999999997</v>
      </c>
      <c r="K731">
        <v>4</v>
      </c>
      <c r="L731" s="21">
        <v>942.2399999999999</v>
      </c>
      <c r="M731" t="s">
        <v>7</v>
      </c>
      <c r="N731" s="21"/>
      <c r="P731" s="21"/>
      <c r="Q731" t="s">
        <v>7</v>
      </c>
      <c r="R731" s="21"/>
      <c r="T731" s="21"/>
      <c r="U731" t="s">
        <v>7</v>
      </c>
      <c r="V731" s="21"/>
      <c r="X731" s="21"/>
      <c r="Y731" t="s">
        <v>7</v>
      </c>
      <c r="AG731" s="19">
        <f t="shared" si="22"/>
        <v>1800.96</v>
      </c>
      <c r="AH731" s="19">
        <f t="shared" si="23"/>
        <v>1800.96</v>
      </c>
    </row>
    <row r="732" spans="1:34" x14ac:dyDescent="0.35">
      <c r="A732" t="s">
        <v>4389</v>
      </c>
      <c r="B732" s="15">
        <v>41822</v>
      </c>
      <c r="C732" t="s">
        <v>323</v>
      </c>
      <c r="D732" s="21" t="s">
        <v>7</v>
      </c>
      <c r="E732" t="s">
        <v>3393</v>
      </c>
      <c r="F732" s="21">
        <v>200.55999999999997</v>
      </c>
      <c r="G732">
        <v>1</v>
      </c>
      <c r="H732" s="21">
        <v>200.55999999999997</v>
      </c>
      <c r="I732" t="s">
        <v>7</v>
      </c>
      <c r="J732" s="21"/>
      <c r="L732" s="21"/>
      <c r="M732" t="s">
        <v>7</v>
      </c>
      <c r="N732" s="21"/>
      <c r="P732" s="21"/>
      <c r="Q732" t="s">
        <v>7</v>
      </c>
      <c r="R732" s="21"/>
      <c r="T732" s="21"/>
      <c r="U732" t="s">
        <v>7</v>
      </c>
      <c r="V732" s="21"/>
      <c r="X732" s="21"/>
      <c r="Y732" t="s">
        <v>7</v>
      </c>
      <c r="AG732" s="19">
        <f t="shared" si="22"/>
        <v>200.55999999999997</v>
      </c>
      <c r="AH732" s="19">
        <f t="shared" si="23"/>
        <v>200.55999999999997</v>
      </c>
    </row>
    <row r="733" spans="1:34" x14ac:dyDescent="0.35">
      <c r="A733" t="s">
        <v>4390</v>
      </c>
      <c r="B733" s="15">
        <v>41823</v>
      </c>
      <c r="C733" t="s">
        <v>368</v>
      </c>
      <c r="D733" s="21" t="s">
        <v>7</v>
      </c>
      <c r="E733" t="s">
        <v>3484</v>
      </c>
      <c r="F733" s="21">
        <v>216.33739999999997</v>
      </c>
      <c r="G733">
        <v>4</v>
      </c>
      <c r="H733" s="21">
        <v>865.3495999999999</v>
      </c>
      <c r="I733" t="s">
        <v>3485</v>
      </c>
      <c r="J733" s="21">
        <v>266.24</v>
      </c>
      <c r="K733">
        <v>3</v>
      </c>
      <c r="L733" s="21">
        <v>798.72</v>
      </c>
      <c r="M733" t="s">
        <v>7</v>
      </c>
      <c r="N733" s="21"/>
      <c r="P733" s="21"/>
      <c r="Q733" t="s">
        <v>7</v>
      </c>
      <c r="R733" s="21"/>
      <c r="T733" s="21"/>
      <c r="U733" t="s">
        <v>7</v>
      </c>
      <c r="V733" s="21"/>
      <c r="X733" s="21"/>
      <c r="Y733" t="s">
        <v>7</v>
      </c>
      <c r="AG733" s="19">
        <f t="shared" si="22"/>
        <v>1664.0695999999998</v>
      </c>
      <c r="AH733" s="19">
        <f t="shared" si="23"/>
        <v>1664.0695999999998</v>
      </c>
    </row>
    <row r="734" spans="1:34" x14ac:dyDescent="0.35">
      <c r="A734" t="s">
        <v>4391</v>
      </c>
      <c r="B734" s="15">
        <v>41824</v>
      </c>
      <c r="C734" t="s">
        <v>133</v>
      </c>
      <c r="D734" s="21" t="s">
        <v>7</v>
      </c>
      <c r="E734" t="s">
        <v>3414</v>
      </c>
      <c r="F734" s="21">
        <v>296.99459999999999</v>
      </c>
      <c r="G734">
        <v>1</v>
      </c>
      <c r="H734" s="21">
        <v>296.99459999999999</v>
      </c>
      <c r="I734" t="s">
        <v>3392</v>
      </c>
      <c r="J734" s="21">
        <v>261.41999999999996</v>
      </c>
      <c r="K734">
        <v>4</v>
      </c>
      <c r="L734" s="21">
        <v>1045.6799999999998</v>
      </c>
      <c r="M734" t="s">
        <v>7</v>
      </c>
      <c r="N734" s="21"/>
      <c r="P734" s="21"/>
      <c r="Q734" t="s">
        <v>7</v>
      </c>
      <c r="R734" s="21"/>
      <c r="T734" s="21"/>
      <c r="U734" t="s">
        <v>7</v>
      </c>
      <c r="V734" s="21"/>
      <c r="X734" s="21"/>
      <c r="Y734" t="s">
        <v>7</v>
      </c>
      <c r="AG734" s="19">
        <f t="shared" si="22"/>
        <v>1342.6745999999998</v>
      </c>
      <c r="AH734" s="19">
        <f t="shared" si="23"/>
        <v>1342.6745999999998</v>
      </c>
    </row>
    <row r="735" spans="1:34" x14ac:dyDescent="0.35">
      <c r="A735" t="s">
        <v>4392</v>
      </c>
      <c r="B735" s="15">
        <v>41825</v>
      </c>
      <c r="C735" t="s">
        <v>72</v>
      </c>
      <c r="D735" s="21" t="s">
        <v>7</v>
      </c>
      <c r="E735" t="s">
        <v>3586</v>
      </c>
      <c r="F735" s="21">
        <v>317.79999999999995</v>
      </c>
      <c r="G735">
        <v>5</v>
      </c>
      <c r="H735" s="21">
        <v>1588.9999999999998</v>
      </c>
      <c r="I735" t="s">
        <v>7</v>
      </c>
      <c r="J735" s="21"/>
      <c r="L735" s="21"/>
      <c r="M735" t="s">
        <v>7</v>
      </c>
      <c r="N735" s="21"/>
      <c r="P735" s="21"/>
      <c r="Q735" t="s">
        <v>7</v>
      </c>
      <c r="R735" s="21"/>
      <c r="T735" s="21"/>
      <c r="U735" t="s">
        <v>7</v>
      </c>
      <c r="V735" s="21"/>
      <c r="X735" s="21"/>
      <c r="Y735" t="s">
        <v>7</v>
      </c>
      <c r="AG735" s="19">
        <f t="shared" si="22"/>
        <v>1588.9999999999998</v>
      </c>
      <c r="AH735" s="19">
        <f t="shared" si="23"/>
        <v>1588.9999999999998</v>
      </c>
    </row>
    <row r="736" spans="1:34" x14ac:dyDescent="0.35">
      <c r="A736" t="s">
        <v>4393</v>
      </c>
      <c r="B736" s="15">
        <v>41827</v>
      </c>
      <c r="C736" t="s">
        <v>192</v>
      </c>
      <c r="D736" s="21" t="s">
        <v>7</v>
      </c>
      <c r="E736" t="s">
        <v>3596</v>
      </c>
      <c r="F736" s="21">
        <v>311.14</v>
      </c>
      <c r="G736">
        <v>1</v>
      </c>
      <c r="H736" s="21">
        <v>311.14</v>
      </c>
      <c r="I736" t="s">
        <v>3412</v>
      </c>
      <c r="J736" s="21">
        <v>250.98</v>
      </c>
      <c r="K736">
        <v>3</v>
      </c>
      <c r="L736" s="21">
        <v>752.93999999999994</v>
      </c>
      <c r="M736" t="s">
        <v>7</v>
      </c>
      <c r="N736" s="21"/>
      <c r="P736" s="21"/>
      <c r="Q736" t="s">
        <v>7</v>
      </c>
      <c r="R736" s="21"/>
      <c r="T736" s="21"/>
      <c r="U736" t="s">
        <v>7</v>
      </c>
      <c r="V736" s="21"/>
      <c r="X736" s="21"/>
      <c r="Y736" t="s">
        <v>7</v>
      </c>
      <c r="AG736" s="19">
        <f t="shared" si="22"/>
        <v>1064.08</v>
      </c>
      <c r="AH736" s="19">
        <f t="shared" si="23"/>
        <v>1064.08</v>
      </c>
    </row>
    <row r="737" spans="1:34" x14ac:dyDescent="0.35">
      <c r="A737" t="s">
        <v>4394</v>
      </c>
      <c r="B737" s="15">
        <v>41828</v>
      </c>
      <c r="C737" t="s">
        <v>114</v>
      </c>
      <c r="D737" s="21" t="s">
        <v>7</v>
      </c>
      <c r="E737" t="s">
        <v>3552</v>
      </c>
      <c r="F737" s="21">
        <v>133.38</v>
      </c>
      <c r="G737">
        <v>1</v>
      </c>
      <c r="H737" s="21">
        <v>133.38</v>
      </c>
      <c r="I737" t="s">
        <v>7</v>
      </c>
      <c r="J737" s="21"/>
      <c r="L737" s="21"/>
      <c r="M737" t="s">
        <v>7</v>
      </c>
      <c r="N737" s="21"/>
      <c r="P737" s="21"/>
      <c r="Q737" t="s">
        <v>7</v>
      </c>
      <c r="R737" s="21"/>
      <c r="T737" s="21"/>
      <c r="U737" t="s">
        <v>7</v>
      </c>
      <c r="V737" s="21"/>
      <c r="X737" s="21"/>
      <c r="Y737" t="s">
        <v>7</v>
      </c>
      <c r="AG737" s="19">
        <f t="shared" si="22"/>
        <v>133.38</v>
      </c>
      <c r="AH737" s="19">
        <f t="shared" si="23"/>
        <v>133.38</v>
      </c>
    </row>
    <row r="738" spans="1:34" x14ac:dyDescent="0.35">
      <c r="A738" t="s">
        <v>4395</v>
      </c>
      <c r="B738" s="15">
        <v>41828</v>
      </c>
      <c r="C738" t="s">
        <v>300</v>
      </c>
      <c r="D738" s="21" t="s">
        <v>7</v>
      </c>
      <c r="E738" t="s">
        <v>3485</v>
      </c>
      <c r="F738" s="21">
        <v>266.24</v>
      </c>
      <c r="G738">
        <v>1</v>
      </c>
      <c r="H738" s="21">
        <v>266.24</v>
      </c>
      <c r="I738" t="s">
        <v>3392</v>
      </c>
      <c r="J738" s="21">
        <v>261.41999999999996</v>
      </c>
      <c r="K738">
        <v>3</v>
      </c>
      <c r="L738" s="21">
        <v>784.25999999999988</v>
      </c>
      <c r="M738" t="s">
        <v>7</v>
      </c>
      <c r="N738" s="21"/>
      <c r="P738" s="21"/>
      <c r="Q738" t="s">
        <v>7</v>
      </c>
      <c r="R738" s="21"/>
      <c r="T738" s="21"/>
      <c r="U738" t="s">
        <v>7</v>
      </c>
      <c r="V738" s="21"/>
      <c r="X738" s="21"/>
      <c r="Y738" t="s">
        <v>7</v>
      </c>
      <c r="AG738" s="19">
        <f t="shared" si="22"/>
        <v>1050.5</v>
      </c>
      <c r="AH738" s="19">
        <f t="shared" si="23"/>
        <v>1050.5</v>
      </c>
    </row>
    <row r="739" spans="1:34" x14ac:dyDescent="0.35">
      <c r="A739" t="s">
        <v>4396</v>
      </c>
      <c r="B739" s="15">
        <v>41829</v>
      </c>
      <c r="C739" t="s">
        <v>53</v>
      </c>
      <c r="D739" s="21" t="s">
        <v>7</v>
      </c>
      <c r="E739" t="s">
        <v>3416</v>
      </c>
      <c r="F739" s="21">
        <v>171.76119999999997</v>
      </c>
      <c r="G739">
        <v>4</v>
      </c>
      <c r="H739" s="21">
        <v>687.0447999999999</v>
      </c>
      <c r="I739" t="s">
        <v>3555</v>
      </c>
      <c r="J739" s="21">
        <v>297.71999999999997</v>
      </c>
      <c r="K739">
        <v>2</v>
      </c>
      <c r="L739" s="21">
        <v>595.43999999999994</v>
      </c>
      <c r="M739" t="s">
        <v>7</v>
      </c>
      <c r="N739" s="21"/>
      <c r="P739" s="21"/>
      <c r="Q739" t="s">
        <v>7</v>
      </c>
      <c r="R739" s="21"/>
      <c r="T739" s="21"/>
      <c r="U739" t="s">
        <v>7</v>
      </c>
      <c r="V739" s="21"/>
      <c r="X739" s="21"/>
      <c r="Y739" t="s">
        <v>7</v>
      </c>
      <c r="AG739" s="19">
        <f t="shared" si="22"/>
        <v>1282.4847999999997</v>
      </c>
      <c r="AH739" s="19">
        <f t="shared" si="23"/>
        <v>1282.4847999999997</v>
      </c>
    </row>
    <row r="740" spans="1:34" x14ac:dyDescent="0.35">
      <c r="A740" t="s">
        <v>4397</v>
      </c>
      <c r="B740" s="15">
        <v>41834</v>
      </c>
      <c r="C740" t="s">
        <v>257</v>
      </c>
      <c r="D740" s="21">
        <v>410</v>
      </c>
      <c r="E740" t="s">
        <v>3384</v>
      </c>
      <c r="F740" s="21">
        <v>191.61999999999998</v>
      </c>
      <c r="G740">
        <v>3</v>
      </c>
      <c r="H740" s="21">
        <v>574.8599999999999</v>
      </c>
      <c r="I740" t="s">
        <v>7</v>
      </c>
      <c r="J740" s="21"/>
      <c r="L740" s="21"/>
      <c r="M740" t="s">
        <v>7</v>
      </c>
      <c r="N740" s="21"/>
      <c r="P740" s="21"/>
      <c r="Q740" t="s">
        <v>7</v>
      </c>
      <c r="R740" s="21"/>
      <c r="T740" s="21"/>
      <c r="U740" t="s">
        <v>7</v>
      </c>
      <c r="V740" s="21"/>
      <c r="X740" s="21"/>
      <c r="Y740" t="s">
        <v>7</v>
      </c>
      <c r="AG740" s="19">
        <f t="shared" si="22"/>
        <v>574.8599999999999</v>
      </c>
      <c r="AH740" s="19">
        <f t="shared" si="23"/>
        <v>984.8599999999999</v>
      </c>
    </row>
    <row r="741" spans="1:34" x14ac:dyDescent="0.35">
      <c r="A741" t="s">
        <v>4398</v>
      </c>
      <c r="B741" s="15">
        <v>41834</v>
      </c>
      <c r="C741" t="s">
        <v>163</v>
      </c>
      <c r="D741" s="21" t="s">
        <v>7</v>
      </c>
      <c r="E741" t="s">
        <v>3600</v>
      </c>
      <c r="F741" s="21">
        <v>208.61999999999998</v>
      </c>
      <c r="G741">
        <v>3</v>
      </c>
      <c r="H741" s="21">
        <v>625.8599999999999</v>
      </c>
      <c r="I741" t="s">
        <v>3400</v>
      </c>
      <c r="J741" s="21">
        <v>227.92</v>
      </c>
      <c r="K741">
        <v>4</v>
      </c>
      <c r="L741" s="21">
        <v>911.68</v>
      </c>
      <c r="M741" t="s">
        <v>7</v>
      </c>
      <c r="N741" s="21"/>
      <c r="P741" s="21"/>
      <c r="Q741" t="s">
        <v>7</v>
      </c>
      <c r="R741" s="21"/>
      <c r="T741" s="21"/>
      <c r="U741" t="s">
        <v>7</v>
      </c>
      <c r="V741" s="21"/>
      <c r="X741" s="21"/>
      <c r="Y741" t="s">
        <v>7</v>
      </c>
      <c r="AG741" s="19">
        <f t="shared" si="22"/>
        <v>1537.54</v>
      </c>
      <c r="AH741" s="19">
        <f t="shared" si="23"/>
        <v>1537.54</v>
      </c>
    </row>
    <row r="742" spans="1:34" x14ac:dyDescent="0.35">
      <c r="A742" t="s">
        <v>4399</v>
      </c>
      <c r="B742" s="15">
        <v>41835</v>
      </c>
      <c r="C742" t="s">
        <v>178</v>
      </c>
      <c r="D742" s="21">
        <v>410</v>
      </c>
      <c r="E742" t="s">
        <v>3401</v>
      </c>
      <c r="F742" s="21">
        <v>230.47559999999999</v>
      </c>
      <c r="G742">
        <v>4</v>
      </c>
      <c r="H742" s="21">
        <v>921.90239999999994</v>
      </c>
      <c r="I742" t="s">
        <v>3437</v>
      </c>
      <c r="J742" s="21">
        <v>257.4778</v>
      </c>
      <c r="K742">
        <v>5</v>
      </c>
      <c r="L742" s="21">
        <v>1287.3890000000001</v>
      </c>
      <c r="M742" t="s">
        <v>7</v>
      </c>
      <c r="N742" s="21"/>
      <c r="P742" s="21"/>
      <c r="Q742" t="s">
        <v>7</v>
      </c>
      <c r="R742" s="21"/>
      <c r="T742" s="21"/>
      <c r="U742" t="s">
        <v>7</v>
      </c>
      <c r="V742" s="21"/>
      <c r="X742" s="21"/>
      <c r="Y742" t="s">
        <v>7</v>
      </c>
      <c r="AG742" s="19">
        <f t="shared" si="22"/>
        <v>2209.2914000000001</v>
      </c>
      <c r="AH742" s="19">
        <f t="shared" si="23"/>
        <v>2619.2914000000001</v>
      </c>
    </row>
    <row r="743" spans="1:34" x14ac:dyDescent="0.35">
      <c r="A743" t="s">
        <v>4400</v>
      </c>
      <c r="B743" s="15">
        <v>41835</v>
      </c>
      <c r="C743" t="s">
        <v>268</v>
      </c>
      <c r="D743" s="21">
        <v>410</v>
      </c>
      <c r="E743" t="s">
        <v>3551</v>
      </c>
      <c r="F743" s="21">
        <v>166.54</v>
      </c>
      <c r="G743">
        <v>3</v>
      </c>
      <c r="H743" s="21">
        <v>499.62</v>
      </c>
      <c r="I743" t="s">
        <v>7</v>
      </c>
      <c r="J743" s="21"/>
      <c r="L743" s="21"/>
      <c r="M743" t="s">
        <v>7</v>
      </c>
      <c r="N743" s="21"/>
      <c r="P743" s="21"/>
      <c r="Q743" t="s">
        <v>7</v>
      </c>
      <c r="R743" s="21"/>
      <c r="T743" s="21"/>
      <c r="U743" t="s">
        <v>7</v>
      </c>
      <c r="V743" s="21"/>
      <c r="X743" s="21"/>
      <c r="Y743" t="s">
        <v>7</v>
      </c>
      <c r="AG743" s="19">
        <f t="shared" si="22"/>
        <v>499.62</v>
      </c>
      <c r="AH743" s="19">
        <f t="shared" si="23"/>
        <v>909.62</v>
      </c>
    </row>
    <row r="744" spans="1:34" x14ac:dyDescent="0.35">
      <c r="A744" t="s">
        <v>4401</v>
      </c>
      <c r="B744" s="15">
        <v>41836</v>
      </c>
      <c r="C744" t="s">
        <v>188</v>
      </c>
      <c r="D744" s="21">
        <v>410</v>
      </c>
      <c r="E744" t="s">
        <v>3365</v>
      </c>
      <c r="F744" s="21">
        <v>316.14</v>
      </c>
      <c r="G744">
        <v>2</v>
      </c>
      <c r="H744" s="21">
        <v>632.28</v>
      </c>
      <c r="I744" t="s">
        <v>3554</v>
      </c>
      <c r="J744" s="21">
        <v>251.42</v>
      </c>
      <c r="K744">
        <v>1</v>
      </c>
      <c r="L744" s="21">
        <v>251.42</v>
      </c>
      <c r="M744" t="s">
        <v>7</v>
      </c>
      <c r="N744" s="21"/>
      <c r="P744" s="21"/>
      <c r="Q744" t="s">
        <v>7</v>
      </c>
      <c r="R744" s="21"/>
      <c r="T744" s="21"/>
      <c r="U744" t="s">
        <v>7</v>
      </c>
      <c r="V744" s="21"/>
      <c r="X744" s="21"/>
      <c r="Y744" t="s">
        <v>7</v>
      </c>
      <c r="AG744" s="19">
        <f t="shared" si="22"/>
        <v>883.69999999999993</v>
      </c>
      <c r="AH744" s="19">
        <f t="shared" si="23"/>
        <v>1293.6999999999998</v>
      </c>
    </row>
    <row r="745" spans="1:34" x14ac:dyDescent="0.35">
      <c r="A745" t="s">
        <v>4402</v>
      </c>
      <c r="B745" s="15">
        <v>41837</v>
      </c>
      <c r="C745" t="s">
        <v>127</v>
      </c>
      <c r="D745" s="21" t="s">
        <v>7</v>
      </c>
      <c r="E745" t="s">
        <v>3460</v>
      </c>
      <c r="F745" s="21">
        <v>177.76</v>
      </c>
      <c r="G745">
        <v>3</v>
      </c>
      <c r="H745" s="21">
        <v>533.28</v>
      </c>
      <c r="I745" t="s">
        <v>3527</v>
      </c>
      <c r="J745" s="21">
        <v>158.56</v>
      </c>
      <c r="K745">
        <v>4</v>
      </c>
      <c r="L745" s="21">
        <v>634.24</v>
      </c>
      <c r="M745" t="s">
        <v>7</v>
      </c>
      <c r="N745" s="21"/>
      <c r="P745" s="21"/>
      <c r="Q745" t="s">
        <v>7</v>
      </c>
      <c r="R745" s="21"/>
      <c r="T745" s="21"/>
      <c r="U745" t="s">
        <v>7</v>
      </c>
      <c r="V745" s="21"/>
      <c r="X745" s="21"/>
      <c r="Y745" t="s">
        <v>7</v>
      </c>
      <c r="AG745" s="19">
        <f t="shared" si="22"/>
        <v>1167.52</v>
      </c>
      <c r="AH745" s="19">
        <f t="shared" si="23"/>
        <v>1167.52</v>
      </c>
    </row>
    <row r="746" spans="1:34" x14ac:dyDescent="0.35">
      <c r="A746" t="s">
        <v>4403</v>
      </c>
      <c r="B746" s="15">
        <v>41838</v>
      </c>
      <c r="C746" t="s">
        <v>231</v>
      </c>
      <c r="D746" s="21">
        <v>410</v>
      </c>
      <c r="E746" t="s">
        <v>3410</v>
      </c>
      <c r="F746" s="21">
        <v>220.11999999999998</v>
      </c>
      <c r="G746">
        <v>1</v>
      </c>
      <c r="H746" s="21">
        <v>220.11999999999998</v>
      </c>
      <c r="I746" t="s">
        <v>7</v>
      </c>
      <c r="J746" s="21"/>
      <c r="L746" s="21"/>
      <c r="M746" t="s">
        <v>7</v>
      </c>
      <c r="N746" s="21"/>
      <c r="P746" s="21"/>
      <c r="Q746" t="s">
        <v>7</v>
      </c>
      <c r="R746" s="21"/>
      <c r="T746" s="21"/>
      <c r="U746" t="s">
        <v>7</v>
      </c>
      <c r="V746" s="21"/>
      <c r="X746" s="21"/>
      <c r="Y746" t="s">
        <v>7</v>
      </c>
      <c r="AG746" s="19">
        <f t="shared" si="22"/>
        <v>220.11999999999998</v>
      </c>
      <c r="AH746" s="19">
        <f t="shared" si="23"/>
        <v>630.12</v>
      </c>
    </row>
    <row r="747" spans="1:34" x14ac:dyDescent="0.35">
      <c r="A747" t="s">
        <v>4404</v>
      </c>
      <c r="B747" s="15">
        <v>41838</v>
      </c>
      <c r="C747" t="s">
        <v>398</v>
      </c>
      <c r="D747" s="21">
        <v>410</v>
      </c>
      <c r="E747" t="s">
        <v>3428</v>
      </c>
      <c r="F747" s="21">
        <v>156.27999999999997</v>
      </c>
      <c r="G747">
        <v>3</v>
      </c>
      <c r="H747" s="21">
        <v>468.83999999999992</v>
      </c>
      <c r="I747" t="s">
        <v>7</v>
      </c>
      <c r="J747" s="21"/>
      <c r="L747" s="21"/>
      <c r="M747" t="s">
        <v>7</v>
      </c>
      <c r="N747" s="21"/>
      <c r="P747" s="21"/>
      <c r="Q747" t="s">
        <v>7</v>
      </c>
      <c r="R747" s="21"/>
      <c r="T747" s="21"/>
      <c r="U747" t="s">
        <v>7</v>
      </c>
      <c r="V747" s="21"/>
      <c r="X747" s="21"/>
      <c r="Y747" t="s">
        <v>7</v>
      </c>
      <c r="AG747" s="19">
        <f t="shared" si="22"/>
        <v>468.83999999999992</v>
      </c>
      <c r="AH747" s="19">
        <f t="shared" si="23"/>
        <v>878.83999999999992</v>
      </c>
    </row>
    <row r="748" spans="1:34" x14ac:dyDescent="0.35">
      <c r="A748" t="s">
        <v>4405</v>
      </c>
      <c r="B748" s="15">
        <v>41840</v>
      </c>
      <c r="C748" t="s">
        <v>335</v>
      </c>
      <c r="D748" s="21">
        <v>410</v>
      </c>
      <c r="E748" t="s">
        <v>3517</v>
      </c>
      <c r="F748" s="21">
        <v>237.21999999999997</v>
      </c>
      <c r="G748">
        <v>5</v>
      </c>
      <c r="H748" s="21">
        <v>1186.0999999999999</v>
      </c>
      <c r="I748" t="s">
        <v>7</v>
      </c>
      <c r="J748" s="21"/>
      <c r="L748" s="21"/>
      <c r="M748" t="s">
        <v>7</v>
      </c>
      <c r="N748" s="21"/>
      <c r="P748" s="21"/>
      <c r="Q748" t="s">
        <v>7</v>
      </c>
      <c r="R748" s="21"/>
      <c r="T748" s="21"/>
      <c r="U748" t="s">
        <v>7</v>
      </c>
      <c r="V748" s="21"/>
      <c r="X748" s="21"/>
      <c r="Y748" t="s">
        <v>7</v>
      </c>
      <c r="AG748" s="19">
        <f t="shared" si="22"/>
        <v>1186.0999999999999</v>
      </c>
      <c r="AH748" s="19">
        <f t="shared" si="23"/>
        <v>1596.1</v>
      </c>
    </row>
    <row r="749" spans="1:34" x14ac:dyDescent="0.35">
      <c r="A749" t="s">
        <v>4406</v>
      </c>
      <c r="B749" s="15">
        <v>41841</v>
      </c>
      <c r="C749" t="s">
        <v>435</v>
      </c>
      <c r="D749" s="21" t="s">
        <v>7</v>
      </c>
      <c r="E749" t="s">
        <v>3564</v>
      </c>
      <c r="F749" s="21">
        <v>264.83999999999997</v>
      </c>
      <c r="G749">
        <v>4</v>
      </c>
      <c r="H749" s="21">
        <v>1059.3599999999999</v>
      </c>
      <c r="I749" t="s">
        <v>3428</v>
      </c>
      <c r="J749" s="21">
        <v>156.27999999999997</v>
      </c>
      <c r="K749">
        <v>3</v>
      </c>
      <c r="L749" s="21">
        <v>468.83999999999992</v>
      </c>
      <c r="M749" t="s">
        <v>7</v>
      </c>
      <c r="N749" s="21"/>
      <c r="P749" s="21"/>
      <c r="Q749" t="s">
        <v>7</v>
      </c>
      <c r="R749" s="21"/>
      <c r="T749" s="21"/>
      <c r="U749" t="s">
        <v>7</v>
      </c>
      <c r="V749" s="21"/>
      <c r="X749" s="21"/>
      <c r="Y749" t="s">
        <v>7</v>
      </c>
      <c r="AG749" s="19">
        <f t="shared" si="22"/>
        <v>1528.1999999999998</v>
      </c>
      <c r="AH749" s="19">
        <f t="shared" si="23"/>
        <v>1528.1999999999998</v>
      </c>
    </row>
    <row r="750" spans="1:34" x14ac:dyDescent="0.35">
      <c r="A750" t="s">
        <v>4407</v>
      </c>
      <c r="B750" s="15">
        <v>41842</v>
      </c>
      <c r="C750" t="s">
        <v>367</v>
      </c>
      <c r="D750" s="21" t="s">
        <v>7</v>
      </c>
      <c r="E750" t="s">
        <v>3424</v>
      </c>
      <c r="F750" s="21">
        <v>231.51999999999998</v>
      </c>
      <c r="G750">
        <v>3</v>
      </c>
      <c r="H750" s="21">
        <v>694.56</v>
      </c>
      <c r="I750" t="s">
        <v>7</v>
      </c>
      <c r="J750" s="21"/>
      <c r="L750" s="21"/>
      <c r="M750" t="s">
        <v>7</v>
      </c>
      <c r="N750" s="21"/>
      <c r="P750" s="21"/>
      <c r="Q750" t="s">
        <v>7</v>
      </c>
      <c r="R750" s="21"/>
      <c r="T750" s="21"/>
      <c r="U750" t="s">
        <v>7</v>
      </c>
      <c r="V750" s="21"/>
      <c r="X750" s="21"/>
      <c r="Y750" t="s">
        <v>7</v>
      </c>
      <c r="AG750" s="19">
        <f t="shared" si="22"/>
        <v>694.56</v>
      </c>
      <c r="AH750" s="19">
        <f t="shared" si="23"/>
        <v>694.56</v>
      </c>
    </row>
    <row r="751" spans="1:34" x14ac:dyDescent="0.35">
      <c r="A751" t="s">
        <v>4408</v>
      </c>
      <c r="B751" s="15">
        <v>41845</v>
      </c>
      <c r="C751" t="s">
        <v>269</v>
      </c>
      <c r="D751" s="21" t="s">
        <v>7</v>
      </c>
      <c r="E751" t="s">
        <v>3431</v>
      </c>
      <c r="F751" s="21">
        <v>115.24</v>
      </c>
      <c r="G751">
        <v>3</v>
      </c>
      <c r="H751" s="21">
        <v>345.71999999999997</v>
      </c>
      <c r="I751" t="s">
        <v>3495</v>
      </c>
      <c r="J751" s="21">
        <v>250.71999999999997</v>
      </c>
      <c r="K751">
        <v>2</v>
      </c>
      <c r="L751" s="21">
        <v>501.43999999999994</v>
      </c>
      <c r="M751" t="s">
        <v>7</v>
      </c>
      <c r="N751" s="21"/>
      <c r="P751" s="21"/>
      <c r="Q751" t="s">
        <v>7</v>
      </c>
      <c r="R751" s="21"/>
      <c r="T751" s="21"/>
      <c r="U751" t="s">
        <v>7</v>
      </c>
      <c r="V751" s="21"/>
      <c r="X751" s="21"/>
      <c r="Y751" t="s">
        <v>7</v>
      </c>
      <c r="AG751" s="19">
        <f t="shared" si="22"/>
        <v>847.15999999999985</v>
      </c>
      <c r="AH751" s="19">
        <f t="shared" si="23"/>
        <v>847.15999999999985</v>
      </c>
    </row>
    <row r="752" spans="1:34" x14ac:dyDescent="0.35">
      <c r="A752" t="s">
        <v>4409</v>
      </c>
      <c r="B752" s="15">
        <v>41845</v>
      </c>
      <c r="C752" t="s">
        <v>318</v>
      </c>
      <c r="D752" s="21" t="s">
        <v>7</v>
      </c>
      <c r="E752" t="s">
        <v>3488</v>
      </c>
      <c r="F752" s="21">
        <v>233.88</v>
      </c>
      <c r="G752">
        <v>4</v>
      </c>
      <c r="H752" s="21">
        <v>935.52</v>
      </c>
      <c r="I752" t="s">
        <v>3464</v>
      </c>
      <c r="J752" s="21">
        <v>108.2088</v>
      </c>
      <c r="K752">
        <v>3</v>
      </c>
      <c r="L752" s="21">
        <v>324.62639999999999</v>
      </c>
      <c r="M752" t="s">
        <v>7</v>
      </c>
      <c r="N752" s="21"/>
      <c r="P752" s="21"/>
      <c r="Q752" t="s">
        <v>7</v>
      </c>
      <c r="R752" s="21"/>
      <c r="T752" s="21"/>
      <c r="U752" t="s">
        <v>7</v>
      </c>
      <c r="V752" s="21"/>
      <c r="X752" s="21"/>
      <c r="Y752" t="s">
        <v>7</v>
      </c>
      <c r="AG752" s="19">
        <f t="shared" si="22"/>
        <v>1260.1464000000001</v>
      </c>
      <c r="AH752" s="19">
        <f t="shared" si="23"/>
        <v>1260.1464000000001</v>
      </c>
    </row>
    <row r="753" spans="1:34" x14ac:dyDescent="0.35">
      <c r="A753" t="s">
        <v>4410</v>
      </c>
      <c r="B753" s="15">
        <v>41846</v>
      </c>
      <c r="C753" t="s">
        <v>97</v>
      </c>
      <c r="D753" s="21">
        <v>410</v>
      </c>
      <c r="E753" t="s">
        <v>3431</v>
      </c>
      <c r="F753" s="21">
        <v>115.24</v>
      </c>
      <c r="G753">
        <v>3</v>
      </c>
      <c r="H753" s="21">
        <v>345.71999999999997</v>
      </c>
      <c r="I753" t="s">
        <v>7</v>
      </c>
      <c r="J753" s="21"/>
      <c r="L753" s="21"/>
      <c r="M753" t="s">
        <v>7</v>
      </c>
      <c r="N753" s="21"/>
      <c r="P753" s="21"/>
      <c r="Q753" t="s">
        <v>7</v>
      </c>
      <c r="R753" s="21"/>
      <c r="T753" s="21"/>
      <c r="U753" t="s">
        <v>7</v>
      </c>
      <c r="V753" s="21"/>
      <c r="X753" s="21"/>
      <c r="Y753" t="s">
        <v>7</v>
      </c>
      <c r="AG753" s="19">
        <f t="shared" si="22"/>
        <v>345.71999999999997</v>
      </c>
      <c r="AH753" s="19">
        <f t="shared" si="23"/>
        <v>755.72</v>
      </c>
    </row>
    <row r="754" spans="1:34" x14ac:dyDescent="0.35">
      <c r="A754" t="s">
        <v>4411</v>
      </c>
      <c r="B754" s="15">
        <v>41846</v>
      </c>
      <c r="C754" t="s">
        <v>218</v>
      </c>
      <c r="D754" s="21" t="s">
        <v>7</v>
      </c>
      <c r="E754" t="s">
        <v>3564</v>
      </c>
      <c r="F754" s="21">
        <v>264.83999999999997</v>
      </c>
      <c r="G754">
        <v>1</v>
      </c>
      <c r="H754" s="21">
        <v>264.83999999999997</v>
      </c>
      <c r="I754" t="s">
        <v>7</v>
      </c>
      <c r="J754" s="21"/>
      <c r="L754" s="21"/>
      <c r="M754" t="s">
        <v>7</v>
      </c>
      <c r="N754" s="21"/>
      <c r="P754" s="21"/>
      <c r="Q754" t="s">
        <v>7</v>
      </c>
      <c r="R754" s="21"/>
      <c r="T754" s="21"/>
      <c r="U754" t="s">
        <v>7</v>
      </c>
      <c r="V754" s="21"/>
      <c r="X754" s="21"/>
      <c r="Y754" t="s">
        <v>7</v>
      </c>
      <c r="AG754" s="19">
        <f t="shared" si="22"/>
        <v>264.83999999999997</v>
      </c>
      <c r="AH754" s="19">
        <f t="shared" si="23"/>
        <v>264.83999999999997</v>
      </c>
    </row>
    <row r="755" spans="1:34" x14ac:dyDescent="0.35">
      <c r="A755" t="s">
        <v>4412</v>
      </c>
      <c r="B755" s="15">
        <v>41847</v>
      </c>
      <c r="C755" t="s">
        <v>172</v>
      </c>
      <c r="D755" s="21" t="s">
        <v>7</v>
      </c>
      <c r="E755" t="s">
        <v>3547</v>
      </c>
      <c r="F755" s="21">
        <v>269.21999999999997</v>
      </c>
      <c r="G755">
        <v>4</v>
      </c>
      <c r="H755" s="21">
        <v>1076.8799999999999</v>
      </c>
      <c r="I755" t="s">
        <v>3496</v>
      </c>
      <c r="J755" s="21">
        <v>285.17999999999995</v>
      </c>
      <c r="K755">
        <v>3</v>
      </c>
      <c r="L755" s="21">
        <v>855.53999999999985</v>
      </c>
      <c r="M755" t="s">
        <v>7</v>
      </c>
      <c r="N755" s="21"/>
      <c r="P755" s="21"/>
      <c r="Q755" t="s">
        <v>7</v>
      </c>
      <c r="R755" s="21"/>
      <c r="T755" s="21"/>
      <c r="U755" t="s">
        <v>7</v>
      </c>
      <c r="V755" s="21"/>
      <c r="X755" s="21"/>
      <c r="Y755" t="s">
        <v>7</v>
      </c>
      <c r="AG755" s="19">
        <f t="shared" si="22"/>
        <v>1932.4199999999996</v>
      </c>
      <c r="AH755" s="19">
        <f t="shared" si="23"/>
        <v>1932.4199999999996</v>
      </c>
    </row>
    <row r="756" spans="1:34" x14ac:dyDescent="0.35">
      <c r="A756" t="s">
        <v>4413</v>
      </c>
      <c r="B756" s="15">
        <v>41848</v>
      </c>
      <c r="C756" t="s">
        <v>157</v>
      </c>
      <c r="D756" s="21">
        <v>410</v>
      </c>
      <c r="E756" t="s">
        <v>3416</v>
      </c>
      <c r="F756" s="21">
        <v>171.76119999999997</v>
      </c>
      <c r="G756">
        <v>4</v>
      </c>
      <c r="H756" s="21">
        <v>687.0447999999999</v>
      </c>
      <c r="I756" t="s">
        <v>7</v>
      </c>
      <c r="J756" s="21"/>
      <c r="L756" s="21"/>
      <c r="M756" t="s">
        <v>7</v>
      </c>
      <c r="N756" s="21"/>
      <c r="P756" s="21"/>
      <c r="Q756" t="s">
        <v>7</v>
      </c>
      <c r="R756" s="21"/>
      <c r="T756" s="21"/>
      <c r="U756" t="s">
        <v>7</v>
      </c>
      <c r="V756" s="21"/>
      <c r="X756" s="21"/>
      <c r="Y756" t="s">
        <v>7</v>
      </c>
      <c r="AG756" s="19">
        <f t="shared" si="22"/>
        <v>687.0447999999999</v>
      </c>
      <c r="AH756" s="19">
        <f t="shared" si="23"/>
        <v>1097.0447999999999</v>
      </c>
    </row>
    <row r="757" spans="1:34" x14ac:dyDescent="0.35">
      <c r="A757" t="s">
        <v>4414</v>
      </c>
      <c r="B757" s="15">
        <v>41848</v>
      </c>
      <c r="C757" t="s">
        <v>287</v>
      </c>
      <c r="D757" s="21" t="s">
        <v>7</v>
      </c>
      <c r="E757" t="s">
        <v>3392</v>
      </c>
      <c r="F757" s="21">
        <v>261.41999999999996</v>
      </c>
      <c r="G757">
        <v>1</v>
      </c>
      <c r="H757" s="21">
        <v>261.41999999999996</v>
      </c>
      <c r="I757" t="s">
        <v>3554</v>
      </c>
      <c r="J757" s="21">
        <v>251.42</v>
      </c>
      <c r="K757">
        <v>4</v>
      </c>
      <c r="L757" s="21">
        <v>1005.68</v>
      </c>
      <c r="M757" t="s">
        <v>7</v>
      </c>
      <c r="N757" s="21"/>
      <c r="P757" s="21"/>
      <c r="Q757" t="s">
        <v>7</v>
      </c>
      <c r="R757" s="21"/>
      <c r="T757" s="21"/>
      <c r="U757" t="s">
        <v>7</v>
      </c>
      <c r="V757" s="21"/>
      <c r="X757" s="21"/>
      <c r="Y757" t="s">
        <v>7</v>
      </c>
      <c r="AG757" s="19">
        <f t="shared" si="22"/>
        <v>1267.0999999999999</v>
      </c>
      <c r="AH757" s="19">
        <f t="shared" si="23"/>
        <v>1267.0999999999999</v>
      </c>
    </row>
    <row r="758" spans="1:34" x14ac:dyDescent="0.35">
      <c r="A758" t="s">
        <v>4415</v>
      </c>
      <c r="B758" s="15">
        <v>41848</v>
      </c>
      <c r="C758" t="s">
        <v>214</v>
      </c>
      <c r="D758" s="21">
        <v>410</v>
      </c>
      <c r="E758" t="s">
        <v>3388</v>
      </c>
      <c r="F758" s="21">
        <v>203.99339999999998</v>
      </c>
      <c r="G758">
        <v>2</v>
      </c>
      <c r="H758" s="21">
        <v>407.98679999999996</v>
      </c>
      <c r="I758" t="s">
        <v>3523</v>
      </c>
      <c r="J758" s="21">
        <v>244.05999999999997</v>
      </c>
      <c r="K758">
        <v>5</v>
      </c>
      <c r="L758" s="21">
        <v>1220.3</v>
      </c>
      <c r="M758" t="s">
        <v>7</v>
      </c>
      <c r="N758" s="21"/>
      <c r="P758" s="21"/>
      <c r="Q758" t="s">
        <v>7</v>
      </c>
      <c r="R758" s="21"/>
      <c r="T758" s="21"/>
      <c r="U758" t="s">
        <v>7</v>
      </c>
      <c r="V758" s="21"/>
      <c r="X758" s="21"/>
      <c r="Y758" t="s">
        <v>7</v>
      </c>
      <c r="AG758" s="19">
        <f t="shared" si="22"/>
        <v>1628.2867999999999</v>
      </c>
      <c r="AH758" s="19">
        <f t="shared" si="23"/>
        <v>2038.2867999999999</v>
      </c>
    </row>
    <row r="759" spans="1:34" x14ac:dyDescent="0.35">
      <c r="A759" t="s">
        <v>4416</v>
      </c>
      <c r="B759" s="15">
        <v>41852</v>
      </c>
      <c r="C759" t="s">
        <v>315</v>
      </c>
      <c r="D759" s="21">
        <v>410</v>
      </c>
      <c r="E759" t="s">
        <v>3580</v>
      </c>
      <c r="F759" s="21">
        <v>305.62</v>
      </c>
      <c r="G759">
        <v>2</v>
      </c>
      <c r="H759" s="21">
        <v>611.24</v>
      </c>
      <c r="I759" t="s">
        <v>7</v>
      </c>
      <c r="J759" s="21"/>
      <c r="L759" s="21"/>
      <c r="M759" t="s">
        <v>7</v>
      </c>
      <c r="N759" s="21"/>
      <c r="P759" s="21"/>
      <c r="Q759" t="s">
        <v>7</v>
      </c>
      <c r="R759" s="21"/>
      <c r="T759" s="21"/>
      <c r="U759" t="s">
        <v>7</v>
      </c>
      <c r="V759" s="21"/>
      <c r="X759" s="21"/>
      <c r="Y759" t="s">
        <v>7</v>
      </c>
      <c r="AG759" s="19">
        <f t="shared" si="22"/>
        <v>611.24</v>
      </c>
      <c r="AH759" s="19">
        <f t="shared" si="23"/>
        <v>1021.24</v>
      </c>
    </row>
    <row r="760" spans="1:34" x14ac:dyDescent="0.35">
      <c r="A760" t="s">
        <v>4417</v>
      </c>
      <c r="B760" s="15">
        <v>41854</v>
      </c>
      <c r="C760" t="s">
        <v>323</v>
      </c>
      <c r="D760" s="21" t="s">
        <v>7</v>
      </c>
      <c r="E760" t="s">
        <v>3438</v>
      </c>
      <c r="F760" s="21">
        <v>227.92</v>
      </c>
      <c r="G760">
        <v>2</v>
      </c>
      <c r="H760" s="21">
        <v>455.84</v>
      </c>
      <c r="I760" t="s">
        <v>3534</v>
      </c>
      <c r="J760" s="21">
        <v>216.07999999999998</v>
      </c>
      <c r="K760">
        <v>1</v>
      </c>
      <c r="L760" s="21">
        <v>216.07999999999998</v>
      </c>
      <c r="M760" t="s">
        <v>7</v>
      </c>
      <c r="N760" s="21"/>
      <c r="P760" s="21"/>
      <c r="Q760" t="s">
        <v>7</v>
      </c>
      <c r="R760" s="21"/>
      <c r="T760" s="21"/>
      <c r="U760" t="s">
        <v>7</v>
      </c>
      <c r="V760" s="21"/>
      <c r="X760" s="21"/>
      <c r="Y760" t="s">
        <v>7</v>
      </c>
      <c r="AG760" s="19">
        <f t="shared" si="22"/>
        <v>671.92</v>
      </c>
      <c r="AH760" s="19">
        <f t="shared" si="23"/>
        <v>671.92</v>
      </c>
    </row>
    <row r="761" spans="1:34" x14ac:dyDescent="0.35">
      <c r="A761" t="s">
        <v>4418</v>
      </c>
      <c r="B761" s="15">
        <v>41856</v>
      </c>
      <c r="C761" t="s">
        <v>148</v>
      </c>
      <c r="D761" s="21">
        <v>410</v>
      </c>
      <c r="E761" t="s">
        <v>3524</v>
      </c>
      <c r="F761" s="21">
        <v>232.66</v>
      </c>
      <c r="G761">
        <v>1</v>
      </c>
      <c r="H761" s="21">
        <v>232.66</v>
      </c>
      <c r="I761" t="s">
        <v>3454</v>
      </c>
      <c r="J761" s="21">
        <v>167.68</v>
      </c>
      <c r="K761">
        <v>2</v>
      </c>
      <c r="L761" s="21">
        <v>335.36</v>
      </c>
      <c r="M761" t="s">
        <v>7</v>
      </c>
      <c r="N761" s="21"/>
      <c r="P761" s="21"/>
      <c r="Q761" t="s">
        <v>7</v>
      </c>
      <c r="R761" s="21"/>
      <c r="T761" s="21"/>
      <c r="U761" t="s">
        <v>7</v>
      </c>
      <c r="V761" s="21"/>
      <c r="X761" s="21"/>
      <c r="Y761" t="s">
        <v>7</v>
      </c>
      <c r="AG761" s="19">
        <f t="shared" si="22"/>
        <v>568.02</v>
      </c>
      <c r="AH761" s="19">
        <f t="shared" si="23"/>
        <v>978.02</v>
      </c>
    </row>
    <row r="762" spans="1:34" x14ac:dyDescent="0.35">
      <c r="A762" t="s">
        <v>4419</v>
      </c>
      <c r="B762" s="15">
        <v>41858</v>
      </c>
      <c r="C762" t="s">
        <v>203</v>
      </c>
      <c r="D762" s="21" t="s">
        <v>7</v>
      </c>
      <c r="E762" t="s">
        <v>3515</v>
      </c>
      <c r="F762" s="21">
        <v>247.19059999999996</v>
      </c>
      <c r="G762">
        <v>2</v>
      </c>
      <c r="H762" s="21">
        <v>494.38119999999992</v>
      </c>
      <c r="I762" t="s">
        <v>7</v>
      </c>
      <c r="J762" s="21"/>
      <c r="L762" s="21"/>
      <c r="M762" t="s">
        <v>7</v>
      </c>
      <c r="N762" s="21"/>
      <c r="P762" s="21"/>
      <c r="Q762" t="s">
        <v>7</v>
      </c>
      <c r="R762" s="21"/>
      <c r="T762" s="21"/>
      <c r="U762" t="s">
        <v>7</v>
      </c>
      <c r="V762" s="21"/>
      <c r="X762" s="21"/>
      <c r="Y762" t="s">
        <v>7</v>
      </c>
      <c r="AG762" s="19">
        <f t="shared" si="22"/>
        <v>494.38119999999992</v>
      </c>
      <c r="AH762" s="19">
        <f t="shared" si="23"/>
        <v>494.38119999999992</v>
      </c>
    </row>
    <row r="763" spans="1:34" x14ac:dyDescent="0.35">
      <c r="A763" t="s">
        <v>4420</v>
      </c>
      <c r="B763" s="15">
        <v>41858</v>
      </c>
      <c r="C763" t="s">
        <v>265</v>
      </c>
      <c r="D763" s="21" t="s">
        <v>7</v>
      </c>
      <c r="E763" t="s">
        <v>3537</v>
      </c>
      <c r="F763" s="21">
        <v>319.29999999999995</v>
      </c>
      <c r="G763">
        <v>1</v>
      </c>
      <c r="H763" s="21">
        <v>319.29999999999995</v>
      </c>
      <c r="I763" t="s">
        <v>3603</v>
      </c>
      <c r="J763" s="21">
        <v>291.93999999999994</v>
      </c>
      <c r="K763">
        <v>1</v>
      </c>
      <c r="L763" s="21">
        <v>291.93999999999994</v>
      </c>
      <c r="M763" t="s">
        <v>7</v>
      </c>
      <c r="N763" s="21"/>
      <c r="P763" s="21"/>
      <c r="Q763" t="s">
        <v>7</v>
      </c>
      <c r="R763" s="21"/>
      <c r="T763" s="21"/>
      <c r="U763" t="s">
        <v>7</v>
      </c>
      <c r="V763" s="21"/>
      <c r="X763" s="21"/>
      <c r="Y763" t="s">
        <v>7</v>
      </c>
      <c r="AG763" s="19">
        <f t="shared" si="22"/>
        <v>611.2399999999999</v>
      </c>
      <c r="AH763" s="19">
        <f t="shared" si="23"/>
        <v>611.2399999999999</v>
      </c>
    </row>
    <row r="764" spans="1:34" x14ac:dyDescent="0.35">
      <c r="A764" t="s">
        <v>4421</v>
      </c>
      <c r="B764" s="15">
        <v>41858</v>
      </c>
      <c r="C764" t="s">
        <v>241</v>
      </c>
      <c r="D764" s="21" t="s">
        <v>7</v>
      </c>
      <c r="E764" t="s">
        <v>3407</v>
      </c>
      <c r="F764" s="21">
        <v>170.92</v>
      </c>
      <c r="G764">
        <v>2</v>
      </c>
      <c r="H764" s="21">
        <v>341.84</v>
      </c>
      <c r="I764" t="s">
        <v>3517</v>
      </c>
      <c r="J764" s="21">
        <v>237.21999999999997</v>
      </c>
      <c r="K764">
        <v>2</v>
      </c>
      <c r="L764" s="21">
        <v>474.43999999999994</v>
      </c>
      <c r="M764" t="s">
        <v>7</v>
      </c>
      <c r="N764" s="21"/>
      <c r="P764" s="21"/>
      <c r="Q764" t="s">
        <v>7</v>
      </c>
      <c r="R764" s="21"/>
      <c r="T764" s="21"/>
      <c r="U764" t="s">
        <v>7</v>
      </c>
      <c r="V764" s="21"/>
      <c r="X764" s="21"/>
      <c r="Y764" t="s">
        <v>7</v>
      </c>
      <c r="AG764" s="19">
        <f t="shared" si="22"/>
        <v>816.28</v>
      </c>
      <c r="AH764" s="19">
        <f t="shared" si="23"/>
        <v>816.28</v>
      </c>
    </row>
    <row r="765" spans="1:34" x14ac:dyDescent="0.35">
      <c r="A765" t="s">
        <v>4422</v>
      </c>
      <c r="B765" s="15">
        <v>41860</v>
      </c>
      <c r="C765" t="s">
        <v>443</v>
      </c>
      <c r="D765" s="21">
        <v>410</v>
      </c>
      <c r="E765" t="s">
        <v>3538</v>
      </c>
      <c r="F765" s="21">
        <v>326.39999999999998</v>
      </c>
      <c r="G765">
        <v>5</v>
      </c>
      <c r="H765" s="21">
        <v>1632</v>
      </c>
      <c r="I765" t="s">
        <v>7</v>
      </c>
      <c r="J765" s="21"/>
      <c r="L765" s="21"/>
      <c r="M765" t="s">
        <v>7</v>
      </c>
      <c r="N765" s="21"/>
      <c r="P765" s="21"/>
      <c r="Q765" t="s">
        <v>7</v>
      </c>
      <c r="R765" s="21"/>
      <c r="T765" s="21"/>
      <c r="U765" t="s">
        <v>7</v>
      </c>
      <c r="V765" s="21"/>
      <c r="X765" s="21"/>
      <c r="Y765" t="s">
        <v>7</v>
      </c>
      <c r="AG765" s="19">
        <f t="shared" si="22"/>
        <v>1632</v>
      </c>
      <c r="AH765" s="19">
        <f t="shared" si="23"/>
        <v>2042</v>
      </c>
    </row>
    <row r="766" spans="1:34" x14ac:dyDescent="0.35">
      <c r="A766" t="s">
        <v>4423</v>
      </c>
      <c r="B766" s="15">
        <v>41861</v>
      </c>
      <c r="C766" t="s">
        <v>224</v>
      </c>
      <c r="D766" s="21">
        <v>410</v>
      </c>
      <c r="E766" t="s">
        <v>3443</v>
      </c>
      <c r="F766" s="21">
        <v>201.88</v>
      </c>
      <c r="G766">
        <v>3</v>
      </c>
      <c r="H766" s="21">
        <v>605.64</v>
      </c>
      <c r="I766" t="s">
        <v>7</v>
      </c>
      <c r="J766" s="21"/>
      <c r="L766" s="21"/>
      <c r="M766" t="s">
        <v>7</v>
      </c>
      <c r="N766" s="21"/>
      <c r="P766" s="21"/>
      <c r="Q766" t="s">
        <v>7</v>
      </c>
      <c r="R766" s="21"/>
      <c r="T766" s="21"/>
      <c r="U766" t="s">
        <v>7</v>
      </c>
      <c r="V766" s="21"/>
      <c r="X766" s="21"/>
      <c r="Y766" t="s">
        <v>7</v>
      </c>
      <c r="AG766" s="19">
        <f t="shared" si="22"/>
        <v>605.64</v>
      </c>
      <c r="AH766" s="19">
        <f t="shared" si="23"/>
        <v>1015.64</v>
      </c>
    </row>
    <row r="767" spans="1:34" x14ac:dyDescent="0.35">
      <c r="A767" t="s">
        <v>4424</v>
      </c>
      <c r="B767" s="15">
        <v>41861</v>
      </c>
      <c r="C767" t="s">
        <v>369</v>
      </c>
      <c r="D767" s="21">
        <v>410</v>
      </c>
      <c r="E767" t="s">
        <v>3583</v>
      </c>
      <c r="F767" s="21">
        <v>226.07999999999998</v>
      </c>
      <c r="G767">
        <v>3</v>
      </c>
      <c r="H767" s="21">
        <v>678.24</v>
      </c>
      <c r="I767" t="s">
        <v>7</v>
      </c>
      <c r="J767" s="21"/>
      <c r="L767" s="21"/>
      <c r="M767" t="s">
        <v>7</v>
      </c>
      <c r="N767" s="21"/>
      <c r="P767" s="21"/>
      <c r="Q767" t="s">
        <v>7</v>
      </c>
      <c r="R767" s="21"/>
      <c r="T767" s="21"/>
      <c r="U767" t="s">
        <v>7</v>
      </c>
      <c r="V767" s="21"/>
      <c r="X767" s="21"/>
      <c r="Y767" t="s">
        <v>7</v>
      </c>
      <c r="AG767" s="19">
        <f t="shared" si="22"/>
        <v>678.24</v>
      </c>
      <c r="AH767" s="19">
        <f t="shared" si="23"/>
        <v>1088.24</v>
      </c>
    </row>
    <row r="768" spans="1:34" x14ac:dyDescent="0.35">
      <c r="A768" t="s">
        <v>4425</v>
      </c>
      <c r="B768" s="15">
        <v>41861</v>
      </c>
      <c r="C768" t="s">
        <v>356</v>
      </c>
      <c r="D768" s="21" t="s">
        <v>7</v>
      </c>
      <c r="E768" t="s">
        <v>3560</v>
      </c>
      <c r="F768" s="21">
        <v>323.23999999999995</v>
      </c>
      <c r="G768">
        <v>4</v>
      </c>
      <c r="H768" s="21">
        <v>1292.9599999999998</v>
      </c>
      <c r="I768" t="s">
        <v>3512</v>
      </c>
      <c r="J768" s="21">
        <v>215.72399999999999</v>
      </c>
      <c r="K768">
        <v>4</v>
      </c>
      <c r="L768" s="21">
        <v>862.89599999999996</v>
      </c>
      <c r="M768" t="s">
        <v>7</v>
      </c>
      <c r="N768" s="21"/>
      <c r="P768" s="21"/>
      <c r="Q768" t="s">
        <v>7</v>
      </c>
      <c r="R768" s="21"/>
      <c r="T768" s="21"/>
      <c r="U768" t="s">
        <v>7</v>
      </c>
      <c r="V768" s="21"/>
      <c r="X768" s="21"/>
      <c r="Y768" t="s">
        <v>7</v>
      </c>
      <c r="AG768" s="19">
        <f t="shared" si="22"/>
        <v>2155.8559999999998</v>
      </c>
      <c r="AH768" s="19">
        <f t="shared" si="23"/>
        <v>2155.8559999999998</v>
      </c>
    </row>
    <row r="769" spans="1:34" x14ac:dyDescent="0.35">
      <c r="A769" t="s">
        <v>4426</v>
      </c>
      <c r="B769" s="15">
        <v>41862</v>
      </c>
      <c r="C769" t="s">
        <v>57</v>
      </c>
      <c r="D769" s="21">
        <v>410</v>
      </c>
      <c r="E769" t="s">
        <v>3402</v>
      </c>
      <c r="F769" s="21">
        <v>221.77999999999997</v>
      </c>
      <c r="G769">
        <v>3</v>
      </c>
      <c r="H769" s="21">
        <v>665.33999999999992</v>
      </c>
      <c r="I769" t="s">
        <v>7</v>
      </c>
      <c r="J769" s="21"/>
      <c r="L769" s="21"/>
      <c r="M769" t="s">
        <v>7</v>
      </c>
      <c r="N769" s="21"/>
      <c r="P769" s="21"/>
      <c r="Q769" t="s">
        <v>7</v>
      </c>
      <c r="R769" s="21"/>
      <c r="T769" s="21"/>
      <c r="U769" t="s">
        <v>7</v>
      </c>
      <c r="V769" s="21"/>
      <c r="X769" s="21"/>
      <c r="Y769" t="s">
        <v>7</v>
      </c>
      <c r="AG769" s="19">
        <f t="shared" si="22"/>
        <v>665.33999999999992</v>
      </c>
      <c r="AH769" s="19">
        <f t="shared" si="23"/>
        <v>1075.3399999999999</v>
      </c>
    </row>
    <row r="770" spans="1:34" x14ac:dyDescent="0.35">
      <c r="A770" t="s">
        <v>4427</v>
      </c>
      <c r="B770" s="15">
        <v>41863</v>
      </c>
      <c r="C770" t="s">
        <v>140</v>
      </c>
      <c r="D770" s="21">
        <v>410</v>
      </c>
      <c r="E770" t="s">
        <v>3388</v>
      </c>
      <c r="F770" s="21">
        <v>203.99339999999998</v>
      </c>
      <c r="G770">
        <v>3</v>
      </c>
      <c r="H770" s="21">
        <v>611.98019999999997</v>
      </c>
      <c r="I770" t="s">
        <v>3578</v>
      </c>
      <c r="J770" s="21">
        <v>238.26</v>
      </c>
      <c r="K770">
        <v>2</v>
      </c>
      <c r="L770" s="21">
        <v>476.52</v>
      </c>
      <c r="M770" t="s">
        <v>7</v>
      </c>
      <c r="N770" s="21"/>
      <c r="P770" s="21"/>
      <c r="Q770" t="s">
        <v>7</v>
      </c>
      <c r="R770" s="21"/>
      <c r="T770" s="21"/>
      <c r="U770" t="s">
        <v>7</v>
      </c>
      <c r="V770" s="21"/>
      <c r="X770" s="21"/>
      <c r="Y770" t="s">
        <v>7</v>
      </c>
      <c r="AG770" s="19">
        <f t="shared" ref="AG770:AG833" si="24">SUM(H770,L770,P770,T770,X770,AB770,AF770)</f>
        <v>1088.5001999999999</v>
      </c>
      <c r="AH770" s="19">
        <f t="shared" ref="AH770:AH833" si="25">IFERROR(AG770+D770,AG770)</f>
        <v>1498.5001999999999</v>
      </c>
    </row>
    <row r="771" spans="1:34" x14ac:dyDescent="0.35">
      <c r="A771" t="s">
        <v>4428</v>
      </c>
      <c r="B771" s="15">
        <v>41866</v>
      </c>
      <c r="C771" t="s">
        <v>446</v>
      </c>
      <c r="D771" s="21">
        <v>410</v>
      </c>
      <c r="E771" t="s">
        <v>3427</v>
      </c>
      <c r="F771" s="21">
        <v>127.77999999999999</v>
      </c>
      <c r="G771">
        <v>2</v>
      </c>
      <c r="H771" s="21">
        <v>255.55999999999997</v>
      </c>
      <c r="I771" t="s">
        <v>3532</v>
      </c>
      <c r="J771" s="21">
        <v>219.42</v>
      </c>
      <c r="K771">
        <v>5</v>
      </c>
      <c r="L771" s="21">
        <v>1097.0999999999999</v>
      </c>
      <c r="M771" t="s">
        <v>7</v>
      </c>
      <c r="N771" s="21"/>
      <c r="P771" s="21"/>
      <c r="Q771" t="s">
        <v>7</v>
      </c>
      <c r="R771" s="21"/>
      <c r="T771" s="21"/>
      <c r="U771" t="s">
        <v>7</v>
      </c>
      <c r="V771" s="21"/>
      <c r="X771" s="21"/>
      <c r="Y771" t="s">
        <v>7</v>
      </c>
      <c r="AG771" s="19">
        <f t="shared" si="24"/>
        <v>1352.6599999999999</v>
      </c>
      <c r="AH771" s="19">
        <f t="shared" si="25"/>
        <v>1762.6599999999999</v>
      </c>
    </row>
    <row r="772" spans="1:34" x14ac:dyDescent="0.35">
      <c r="A772" t="s">
        <v>4429</v>
      </c>
      <c r="B772" s="15">
        <v>41867</v>
      </c>
      <c r="C772" t="s">
        <v>270</v>
      </c>
      <c r="D772" s="21">
        <v>410</v>
      </c>
      <c r="E772" t="s">
        <v>3428</v>
      </c>
      <c r="F772" s="21">
        <v>156.27999999999997</v>
      </c>
      <c r="G772">
        <v>2</v>
      </c>
      <c r="H772" s="21">
        <v>312.55999999999995</v>
      </c>
      <c r="I772" t="s">
        <v>7</v>
      </c>
      <c r="J772" s="21"/>
      <c r="L772" s="21"/>
      <c r="M772" t="s">
        <v>7</v>
      </c>
      <c r="N772" s="21"/>
      <c r="P772" s="21"/>
      <c r="Q772" t="s">
        <v>7</v>
      </c>
      <c r="R772" s="21"/>
      <c r="T772" s="21"/>
      <c r="U772" t="s">
        <v>7</v>
      </c>
      <c r="V772" s="21"/>
      <c r="X772" s="21"/>
      <c r="Y772" t="s">
        <v>7</v>
      </c>
      <c r="AG772" s="19">
        <f t="shared" si="24"/>
        <v>312.55999999999995</v>
      </c>
      <c r="AH772" s="19">
        <f t="shared" si="25"/>
        <v>722.56</v>
      </c>
    </row>
    <row r="773" spans="1:34" x14ac:dyDescent="0.35">
      <c r="A773" t="s">
        <v>4430</v>
      </c>
      <c r="B773" s="15">
        <v>41867</v>
      </c>
      <c r="C773" t="s">
        <v>242</v>
      </c>
      <c r="D773" s="21" t="s">
        <v>7</v>
      </c>
      <c r="E773" t="s">
        <v>3602</v>
      </c>
      <c r="F773" s="21">
        <v>232.04</v>
      </c>
      <c r="G773">
        <v>1</v>
      </c>
      <c r="H773" s="21">
        <v>232.04</v>
      </c>
      <c r="I773" t="s">
        <v>7</v>
      </c>
      <c r="J773" s="21"/>
      <c r="L773" s="21"/>
      <c r="M773" t="s">
        <v>7</v>
      </c>
      <c r="N773" s="21"/>
      <c r="P773" s="21"/>
      <c r="Q773" t="s">
        <v>7</v>
      </c>
      <c r="R773" s="21"/>
      <c r="T773" s="21"/>
      <c r="U773" t="s">
        <v>7</v>
      </c>
      <c r="V773" s="21"/>
      <c r="X773" s="21"/>
      <c r="Y773" t="s">
        <v>7</v>
      </c>
      <c r="AG773" s="19">
        <f t="shared" si="24"/>
        <v>232.04</v>
      </c>
      <c r="AH773" s="19">
        <f t="shared" si="25"/>
        <v>232.04</v>
      </c>
    </row>
    <row r="774" spans="1:34" x14ac:dyDescent="0.35">
      <c r="A774" t="s">
        <v>4431</v>
      </c>
      <c r="B774" s="15">
        <v>41871</v>
      </c>
      <c r="C774" t="s">
        <v>329</v>
      </c>
      <c r="D774" s="21">
        <v>410</v>
      </c>
      <c r="E774" t="s">
        <v>3560</v>
      </c>
      <c r="F774" s="21">
        <v>323.23999999999995</v>
      </c>
      <c r="G774">
        <v>3</v>
      </c>
      <c r="H774" s="21">
        <v>969.7199999999998</v>
      </c>
      <c r="I774" t="s">
        <v>7</v>
      </c>
      <c r="J774" s="21"/>
      <c r="L774" s="21"/>
      <c r="M774" t="s">
        <v>7</v>
      </c>
      <c r="N774" s="21"/>
      <c r="P774" s="21"/>
      <c r="Q774" t="s">
        <v>7</v>
      </c>
      <c r="R774" s="21"/>
      <c r="T774" s="21"/>
      <c r="U774" t="s">
        <v>7</v>
      </c>
      <c r="V774" s="21"/>
      <c r="X774" s="21"/>
      <c r="Y774" t="s">
        <v>7</v>
      </c>
      <c r="AG774" s="19">
        <f t="shared" si="24"/>
        <v>969.7199999999998</v>
      </c>
      <c r="AH774" s="19">
        <f t="shared" si="25"/>
        <v>1379.7199999999998</v>
      </c>
    </row>
    <row r="775" spans="1:34" x14ac:dyDescent="0.35">
      <c r="A775" t="s">
        <v>4432</v>
      </c>
      <c r="B775" s="15">
        <v>41872</v>
      </c>
      <c r="C775" t="s">
        <v>377</v>
      </c>
      <c r="D775" s="21" t="s">
        <v>7</v>
      </c>
      <c r="E775" t="s">
        <v>3485</v>
      </c>
      <c r="F775" s="21">
        <v>266.24</v>
      </c>
      <c r="G775">
        <v>5</v>
      </c>
      <c r="H775" s="21">
        <v>1331.2</v>
      </c>
      <c r="I775" t="s">
        <v>3366</v>
      </c>
      <c r="J775" s="21">
        <v>213.27999999999997</v>
      </c>
      <c r="K775">
        <v>5</v>
      </c>
      <c r="L775" s="21">
        <v>1066.3999999999999</v>
      </c>
      <c r="M775" t="s">
        <v>7</v>
      </c>
      <c r="N775" s="21"/>
      <c r="P775" s="21"/>
      <c r="Q775" t="s">
        <v>7</v>
      </c>
      <c r="R775" s="21"/>
      <c r="T775" s="21"/>
      <c r="U775" t="s">
        <v>7</v>
      </c>
      <c r="V775" s="21"/>
      <c r="X775" s="21"/>
      <c r="Y775" t="s">
        <v>7</v>
      </c>
      <c r="AG775" s="19">
        <f t="shared" si="24"/>
        <v>2397.6</v>
      </c>
      <c r="AH775" s="19">
        <f t="shared" si="25"/>
        <v>2397.6</v>
      </c>
    </row>
    <row r="776" spans="1:34" x14ac:dyDescent="0.35">
      <c r="A776" t="s">
        <v>4433</v>
      </c>
      <c r="B776" s="15">
        <v>41872</v>
      </c>
      <c r="C776" t="s">
        <v>53</v>
      </c>
      <c r="D776" s="21">
        <v>410</v>
      </c>
      <c r="E776" t="s">
        <v>3416</v>
      </c>
      <c r="F776" s="21">
        <v>171.76119999999997</v>
      </c>
      <c r="G776">
        <v>3</v>
      </c>
      <c r="H776" s="21">
        <v>515.28359999999998</v>
      </c>
      <c r="I776" t="s">
        <v>7</v>
      </c>
      <c r="J776" s="21"/>
      <c r="L776" s="21"/>
      <c r="M776" t="s">
        <v>7</v>
      </c>
      <c r="N776" s="21"/>
      <c r="P776" s="21"/>
      <c r="Q776" t="s">
        <v>7</v>
      </c>
      <c r="R776" s="21"/>
      <c r="T776" s="21"/>
      <c r="U776" t="s">
        <v>7</v>
      </c>
      <c r="V776" s="21"/>
      <c r="X776" s="21"/>
      <c r="Y776" t="s">
        <v>7</v>
      </c>
      <c r="AG776" s="19">
        <f t="shared" si="24"/>
        <v>515.28359999999998</v>
      </c>
      <c r="AH776" s="19">
        <f t="shared" si="25"/>
        <v>925.28359999999998</v>
      </c>
    </row>
    <row r="777" spans="1:34" x14ac:dyDescent="0.35">
      <c r="A777" t="s">
        <v>4434</v>
      </c>
      <c r="B777" s="15">
        <v>41874</v>
      </c>
      <c r="C777" t="s">
        <v>407</v>
      </c>
      <c r="D777" s="21">
        <v>410</v>
      </c>
      <c r="E777" t="s">
        <v>3535</v>
      </c>
      <c r="F777" s="21">
        <v>389.35999999999996</v>
      </c>
      <c r="G777">
        <v>5</v>
      </c>
      <c r="H777" s="21">
        <v>1946.7999999999997</v>
      </c>
      <c r="I777" t="s">
        <v>3427</v>
      </c>
      <c r="J777" s="21">
        <v>127.77999999999999</v>
      </c>
      <c r="K777">
        <v>2</v>
      </c>
      <c r="L777" s="21">
        <v>255.55999999999997</v>
      </c>
      <c r="M777" t="s">
        <v>7</v>
      </c>
      <c r="N777" s="21"/>
      <c r="P777" s="21"/>
      <c r="Q777" t="s">
        <v>7</v>
      </c>
      <c r="R777" s="21"/>
      <c r="T777" s="21"/>
      <c r="U777" t="s">
        <v>7</v>
      </c>
      <c r="V777" s="21"/>
      <c r="X777" s="21"/>
      <c r="Y777" t="s">
        <v>7</v>
      </c>
      <c r="AG777" s="19">
        <f t="shared" si="24"/>
        <v>2202.3599999999997</v>
      </c>
      <c r="AH777" s="19">
        <f t="shared" si="25"/>
        <v>2612.3599999999997</v>
      </c>
    </row>
    <row r="778" spans="1:34" x14ac:dyDescent="0.35">
      <c r="A778" t="s">
        <v>4435</v>
      </c>
      <c r="B778" s="15">
        <v>41874</v>
      </c>
      <c r="C778" t="s">
        <v>204</v>
      </c>
      <c r="D778" s="21" t="s">
        <v>7</v>
      </c>
      <c r="E778" t="s">
        <v>3410</v>
      </c>
      <c r="F778" s="21">
        <v>220.11999999999998</v>
      </c>
      <c r="G778">
        <v>5</v>
      </c>
      <c r="H778" s="21">
        <v>1100.5999999999999</v>
      </c>
      <c r="I778" t="s">
        <v>3608</v>
      </c>
      <c r="J778" s="21">
        <v>287.38</v>
      </c>
      <c r="K778">
        <v>1</v>
      </c>
      <c r="L778" s="21">
        <v>287.38</v>
      </c>
      <c r="M778" t="s">
        <v>7</v>
      </c>
      <c r="N778" s="21"/>
      <c r="P778" s="21"/>
      <c r="Q778" t="s">
        <v>7</v>
      </c>
      <c r="R778" s="21"/>
      <c r="T778" s="21"/>
      <c r="U778" t="s">
        <v>7</v>
      </c>
      <c r="V778" s="21"/>
      <c r="X778" s="21"/>
      <c r="Y778" t="s">
        <v>7</v>
      </c>
      <c r="AG778" s="19">
        <f t="shared" si="24"/>
        <v>1387.98</v>
      </c>
      <c r="AH778" s="19">
        <f t="shared" si="25"/>
        <v>1387.98</v>
      </c>
    </row>
    <row r="779" spans="1:34" x14ac:dyDescent="0.35">
      <c r="A779" t="s">
        <v>4436</v>
      </c>
      <c r="B779" s="15">
        <v>41875</v>
      </c>
      <c r="C779" t="s">
        <v>317</v>
      </c>
      <c r="D779" s="21">
        <v>410</v>
      </c>
      <c r="E779" t="s">
        <v>3424</v>
      </c>
      <c r="F779" s="21">
        <v>231.51999999999998</v>
      </c>
      <c r="G779">
        <v>5</v>
      </c>
      <c r="H779" s="21">
        <v>1157.5999999999999</v>
      </c>
      <c r="I779" t="s">
        <v>7</v>
      </c>
      <c r="J779" s="21"/>
      <c r="L779" s="21"/>
      <c r="M779" t="s">
        <v>7</v>
      </c>
      <c r="N779" s="21"/>
      <c r="P779" s="21"/>
      <c r="Q779" t="s">
        <v>7</v>
      </c>
      <c r="R779" s="21"/>
      <c r="T779" s="21"/>
      <c r="U779" t="s">
        <v>7</v>
      </c>
      <c r="V779" s="21"/>
      <c r="X779" s="21"/>
      <c r="Y779" t="s">
        <v>7</v>
      </c>
      <c r="AG779" s="19">
        <f t="shared" si="24"/>
        <v>1157.5999999999999</v>
      </c>
      <c r="AH779" s="19">
        <f t="shared" si="25"/>
        <v>1567.6</v>
      </c>
    </row>
    <row r="780" spans="1:34" x14ac:dyDescent="0.35">
      <c r="A780" t="s">
        <v>4437</v>
      </c>
      <c r="B780" s="15">
        <v>41878</v>
      </c>
      <c r="C780" t="s">
        <v>236</v>
      </c>
      <c r="D780" s="21">
        <v>410</v>
      </c>
      <c r="E780" t="s">
        <v>3386</v>
      </c>
      <c r="F780" s="21">
        <v>203.01999999999998</v>
      </c>
      <c r="G780">
        <v>5</v>
      </c>
      <c r="H780" s="21">
        <v>1015.0999999999999</v>
      </c>
      <c r="I780" t="s">
        <v>3411</v>
      </c>
      <c r="J780" s="21">
        <v>253.857</v>
      </c>
      <c r="K780">
        <v>5</v>
      </c>
      <c r="L780" s="21">
        <v>1269.2850000000001</v>
      </c>
      <c r="M780" t="s">
        <v>7</v>
      </c>
      <c r="N780" s="21"/>
      <c r="P780" s="21"/>
      <c r="Q780" t="s">
        <v>7</v>
      </c>
      <c r="R780" s="21"/>
      <c r="T780" s="21"/>
      <c r="U780" t="s">
        <v>7</v>
      </c>
      <c r="V780" s="21"/>
      <c r="X780" s="21"/>
      <c r="Y780" t="s">
        <v>7</v>
      </c>
      <c r="AG780" s="19">
        <f t="shared" si="24"/>
        <v>2284.3850000000002</v>
      </c>
      <c r="AH780" s="19">
        <f t="shared" si="25"/>
        <v>2694.3850000000002</v>
      </c>
    </row>
    <row r="781" spans="1:34" x14ac:dyDescent="0.35">
      <c r="A781" t="s">
        <v>4438</v>
      </c>
      <c r="B781" s="15">
        <v>41883</v>
      </c>
      <c r="C781" t="s">
        <v>169</v>
      </c>
      <c r="D781" s="21">
        <v>410</v>
      </c>
      <c r="E781" t="s">
        <v>3541</v>
      </c>
      <c r="F781" s="21">
        <v>192.76</v>
      </c>
      <c r="G781">
        <v>4</v>
      </c>
      <c r="H781" s="21">
        <v>771.04</v>
      </c>
      <c r="I781" t="s">
        <v>3582</v>
      </c>
      <c r="J781" s="21">
        <v>231.51999999999998</v>
      </c>
      <c r="K781">
        <v>3</v>
      </c>
      <c r="L781" s="21">
        <v>694.56</v>
      </c>
      <c r="M781" t="s">
        <v>7</v>
      </c>
      <c r="N781" s="21"/>
      <c r="P781" s="21"/>
      <c r="Q781" t="s">
        <v>7</v>
      </c>
      <c r="R781" s="21"/>
      <c r="T781" s="21"/>
      <c r="U781" t="s">
        <v>7</v>
      </c>
      <c r="V781" s="21"/>
      <c r="X781" s="21"/>
      <c r="Y781" t="s">
        <v>7</v>
      </c>
      <c r="AG781" s="19">
        <f t="shared" si="24"/>
        <v>1465.6</v>
      </c>
      <c r="AH781" s="19">
        <f t="shared" si="25"/>
        <v>1875.6</v>
      </c>
    </row>
    <row r="782" spans="1:34" x14ac:dyDescent="0.35">
      <c r="A782" t="s">
        <v>4439</v>
      </c>
      <c r="B782" s="15">
        <v>41883</v>
      </c>
      <c r="C782" t="s">
        <v>354</v>
      </c>
      <c r="D782" s="21" t="s">
        <v>7</v>
      </c>
      <c r="E782" t="s">
        <v>3470</v>
      </c>
      <c r="F782" s="21">
        <v>275.79999999999995</v>
      </c>
      <c r="G782">
        <v>2</v>
      </c>
      <c r="H782" s="21">
        <v>551.59999999999991</v>
      </c>
      <c r="I782" t="s">
        <v>7</v>
      </c>
      <c r="J782" s="21"/>
      <c r="L782" s="21"/>
      <c r="M782" t="s">
        <v>7</v>
      </c>
      <c r="N782" s="21"/>
      <c r="P782" s="21"/>
      <c r="Q782" t="s">
        <v>7</v>
      </c>
      <c r="R782" s="21"/>
      <c r="T782" s="21"/>
      <c r="U782" t="s">
        <v>7</v>
      </c>
      <c r="V782" s="21"/>
      <c r="X782" s="21"/>
      <c r="Y782" t="s">
        <v>7</v>
      </c>
      <c r="AG782" s="19">
        <f t="shared" si="24"/>
        <v>551.59999999999991</v>
      </c>
      <c r="AH782" s="19">
        <f t="shared" si="25"/>
        <v>551.59999999999991</v>
      </c>
    </row>
    <row r="783" spans="1:34" x14ac:dyDescent="0.35">
      <c r="A783" t="s">
        <v>4440</v>
      </c>
      <c r="B783" s="15">
        <v>41883</v>
      </c>
      <c r="C783" t="s">
        <v>285</v>
      </c>
      <c r="D783" s="21">
        <v>410</v>
      </c>
      <c r="E783" t="s">
        <v>3465</v>
      </c>
      <c r="F783" s="21">
        <v>227.92</v>
      </c>
      <c r="G783">
        <v>2</v>
      </c>
      <c r="H783" s="21">
        <v>455.84</v>
      </c>
      <c r="I783" t="s">
        <v>3540</v>
      </c>
      <c r="J783" s="21">
        <v>201.88</v>
      </c>
      <c r="K783">
        <v>5</v>
      </c>
      <c r="L783" s="21">
        <v>1009.4</v>
      </c>
      <c r="M783" t="s">
        <v>7</v>
      </c>
      <c r="N783" s="21"/>
      <c r="P783" s="21"/>
      <c r="Q783" t="s">
        <v>7</v>
      </c>
      <c r="R783" s="21"/>
      <c r="T783" s="21"/>
      <c r="U783" t="s">
        <v>7</v>
      </c>
      <c r="V783" s="21"/>
      <c r="X783" s="21"/>
      <c r="Y783" t="s">
        <v>7</v>
      </c>
      <c r="AG783" s="19">
        <f t="shared" si="24"/>
        <v>1465.24</v>
      </c>
      <c r="AH783" s="19">
        <f t="shared" si="25"/>
        <v>1875.24</v>
      </c>
    </row>
    <row r="784" spans="1:34" x14ac:dyDescent="0.35">
      <c r="A784" t="s">
        <v>4441</v>
      </c>
      <c r="B784" s="15">
        <v>41884</v>
      </c>
      <c r="C784" t="s">
        <v>427</v>
      </c>
      <c r="D784" s="21">
        <v>410</v>
      </c>
      <c r="E784" t="s">
        <v>3543</v>
      </c>
      <c r="F784" s="21">
        <v>292.71999999999997</v>
      </c>
      <c r="G784">
        <v>3</v>
      </c>
      <c r="H784" s="21">
        <v>878.15999999999985</v>
      </c>
      <c r="I784" t="s">
        <v>3482</v>
      </c>
      <c r="J784" s="21">
        <v>171.1</v>
      </c>
      <c r="K784">
        <v>5</v>
      </c>
      <c r="L784" s="21">
        <v>855.5</v>
      </c>
      <c r="M784" t="s">
        <v>7</v>
      </c>
      <c r="N784" s="21"/>
      <c r="P784" s="21"/>
      <c r="Q784" t="s">
        <v>7</v>
      </c>
      <c r="R784" s="21"/>
      <c r="T784" s="21"/>
      <c r="U784" t="s">
        <v>7</v>
      </c>
      <c r="V784" s="21"/>
      <c r="X784" s="21"/>
      <c r="Y784" t="s">
        <v>7</v>
      </c>
      <c r="AG784" s="19">
        <f t="shared" si="24"/>
        <v>1733.6599999999999</v>
      </c>
      <c r="AH784" s="19">
        <f t="shared" si="25"/>
        <v>2143.66</v>
      </c>
    </row>
    <row r="785" spans="1:34" x14ac:dyDescent="0.35">
      <c r="A785" t="s">
        <v>4442</v>
      </c>
      <c r="B785" s="15">
        <v>41884</v>
      </c>
      <c r="C785" t="s">
        <v>448</v>
      </c>
      <c r="D785" s="21" t="s">
        <v>7</v>
      </c>
      <c r="E785" t="s">
        <v>3597</v>
      </c>
      <c r="F785" s="21">
        <v>257.22939999999994</v>
      </c>
      <c r="G785">
        <v>5</v>
      </c>
      <c r="H785" s="21">
        <v>1286.1469999999997</v>
      </c>
      <c r="I785" t="s">
        <v>7</v>
      </c>
      <c r="J785" s="21"/>
      <c r="L785" s="21"/>
      <c r="M785" t="s">
        <v>7</v>
      </c>
      <c r="N785" s="21"/>
      <c r="P785" s="21"/>
      <c r="Q785" t="s">
        <v>7</v>
      </c>
      <c r="R785" s="21"/>
      <c r="T785" s="21"/>
      <c r="U785" t="s">
        <v>7</v>
      </c>
      <c r="V785" s="21"/>
      <c r="X785" s="21"/>
      <c r="Y785" t="s">
        <v>7</v>
      </c>
      <c r="AG785" s="19">
        <f t="shared" si="24"/>
        <v>1286.1469999999997</v>
      </c>
      <c r="AH785" s="19">
        <f t="shared" si="25"/>
        <v>1286.1469999999997</v>
      </c>
    </row>
    <row r="786" spans="1:34" x14ac:dyDescent="0.35">
      <c r="A786" t="s">
        <v>4443</v>
      </c>
      <c r="B786" s="15">
        <v>41884</v>
      </c>
      <c r="C786" t="s">
        <v>349</v>
      </c>
      <c r="D786" s="21" t="s">
        <v>7</v>
      </c>
      <c r="E786" t="s">
        <v>3568</v>
      </c>
      <c r="F786" s="21">
        <v>315.7</v>
      </c>
      <c r="G786">
        <v>3</v>
      </c>
      <c r="H786" s="21">
        <v>947.09999999999991</v>
      </c>
      <c r="I786" t="s">
        <v>7</v>
      </c>
      <c r="J786" s="21"/>
      <c r="L786" s="21"/>
      <c r="M786" t="s">
        <v>7</v>
      </c>
      <c r="N786" s="21"/>
      <c r="P786" s="21"/>
      <c r="Q786" t="s">
        <v>7</v>
      </c>
      <c r="R786" s="21"/>
      <c r="T786" s="21"/>
      <c r="U786" t="s">
        <v>7</v>
      </c>
      <c r="V786" s="21"/>
      <c r="X786" s="21"/>
      <c r="Y786" t="s">
        <v>7</v>
      </c>
      <c r="AG786" s="19">
        <f t="shared" si="24"/>
        <v>947.09999999999991</v>
      </c>
      <c r="AH786" s="19">
        <f t="shared" si="25"/>
        <v>947.09999999999991</v>
      </c>
    </row>
    <row r="787" spans="1:34" x14ac:dyDescent="0.35">
      <c r="A787" t="s">
        <v>4444</v>
      </c>
      <c r="B787" s="15">
        <v>41885</v>
      </c>
      <c r="C787" t="s">
        <v>340</v>
      </c>
      <c r="D787" s="21">
        <v>410</v>
      </c>
      <c r="E787" t="s">
        <v>3600</v>
      </c>
      <c r="F787" s="21">
        <v>208.61999999999998</v>
      </c>
      <c r="G787">
        <v>3</v>
      </c>
      <c r="H787" s="21">
        <v>625.8599999999999</v>
      </c>
      <c r="I787" t="s">
        <v>7</v>
      </c>
      <c r="J787" s="21"/>
      <c r="L787" s="21"/>
      <c r="M787" t="s">
        <v>7</v>
      </c>
      <c r="N787" s="21"/>
      <c r="P787" s="21"/>
      <c r="Q787" t="s">
        <v>7</v>
      </c>
      <c r="R787" s="21"/>
      <c r="T787" s="21"/>
      <c r="U787" t="s">
        <v>7</v>
      </c>
      <c r="V787" s="21"/>
      <c r="X787" s="21"/>
      <c r="Y787" t="s">
        <v>7</v>
      </c>
      <c r="AG787" s="19">
        <f t="shared" si="24"/>
        <v>625.8599999999999</v>
      </c>
      <c r="AH787" s="19">
        <f t="shared" si="25"/>
        <v>1035.8599999999999</v>
      </c>
    </row>
    <row r="788" spans="1:34" x14ac:dyDescent="0.35">
      <c r="A788" t="s">
        <v>4445</v>
      </c>
      <c r="B788" s="15">
        <v>41888</v>
      </c>
      <c r="C788" t="s">
        <v>174</v>
      </c>
      <c r="D788" s="21" t="s">
        <v>7</v>
      </c>
      <c r="E788" t="s">
        <v>3367</v>
      </c>
      <c r="F788" s="21">
        <v>243.40339999999998</v>
      </c>
      <c r="G788">
        <v>5</v>
      </c>
      <c r="H788" s="21">
        <v>1217.0169999999998</v>
      </c>
      <c r="I788" t="s">
        <v>3491</v>
      </c>
      <c r="J788" s="21">
        <v>172.23999999999998</v>
      </c>
      <c r="K788">
        <v>4</v>
      </c>
      <c r="L788" s="21">
        <v>688.95999999999992</v>
      </c>
      <c r="M788" t="s">
        <v>7</v>
      </c>
      <c r="N788" s="21"/>
      <c r="P788" s="21"/>
      <c r="Q788" t="s">
        <v>7</v>
      </c>
      <c r="R788" s="21"/>
      <c r="T788" s="21"/>
      <c r="U788" t="s">
        <v>7</v>
      </c>
      <c r="V788" s="21"/>
      <c r="X788" s="21"/>
      <c r="Y788" t="s">
        <v>7</v>
      </c>
      <c r="AG788" s="19">
        <f t="shared" si="24"/>
        <v>1905.9769999999999</v>
      </c>
      <c r="AH788" s="19">
        <f t="shared" si="25"/>
        <v>1905.9769999999999</v>
      </c>
    </row>
    <row r="789" spans="1:34" x14ac:dyDescent="0.35">
      <c r="A789" t="s">
        <v>4446</v>
      </c>
      <c r="B789" s="15">
        <v>41889</v>
      </c>
      <c r="C789" t="s">
        <v>422</v>
      </c>
      <c r="D789" s="21">
        <v>410</v>
      </c>
      <c r="E789" t="s">
        <v>3384</v>
      </c>
      <c r="F789" s="21">
        <v>191.61999999999998</v>
      </c>
      <c r="G789">
        <v>3</v>
      </c>
      <c r="H789" s="21">
        <v>574.8599999999999</v>
      </c>
      <c r="I789" t="s">
        <v>7</v>
      </c>
      <c r="J789" s="21"/>
      <c r="L789" s="21"/>
      <c r="M789" t="s">
        <v>7</v>
      </c>
      <c r="N789" s="21"/>
      <c r="P789" s="21"/>
      <c r="Q789" t="s">
        <v>7</v>
      </c>
      <c r="R789" s="21"/>
      <c r="T789" s="21"/>
      <c r="U789" t="s">
        <v>7</v>
      </c>
      <c r="V789" s="21"/>
      <c r="X789" s="21"/>
      <c r="Y789" t="s">
        <v>7</v>
      </c>
      <c r="AG789" s="19">
        <f t="shared" si="24"/>
        <v>574.8599999999999</v>
      </c>
      <c r="AH789" s="19">
        <f t="shared" si="25"/>
        <v>984.8599999999999</v>
      </c>
    </row>
    <row r="790" spans="1:34" x14ac:dyDescent="0.35">
      <c r="A790" t="s">
        <v>4447</v>
      </c>
      <c r="B790" s="15">
        <v>41889</v>
      </c>
      <c r="C790" t="s">
        <v>237</v>
      </c>
      <c r="D790" s="21">
        <v>410</v>
      </c>
      <c r="E790" t="s">
        <v>3419</v>
      </c>
      <c r="F790" s="21">
        <v>144.3784</v>
      </c>
      <c r="G790">
        <v>3</v>
      </c>
      <c r="H790" s="21">
        <v>433.1352</v>
      </c>
      <c r="I790" t="s">
        <v>3432</v>
      </c>
      <c r="J790" s="21">
        <v>215.55999999999997</v>
      </c>
      <c r="K790">
        <v>5</v>
      </c>
      <c r="L790" s="21">
        <v>1077.8</v>
      </c>
      <c r="M790" t="s">
        <v>7</v>
      </c>
      <c r="N790" s="21"/>
      <c r="P790" s="21"/>
      <c r="Q790" t="s">
        <v>7</v>
      </c>
      <c r="R790" s="21"/>
      <c r="T790" s="21"/>
      <c r="U790" t="s">
        <v>7</v>
      </c>
      <c r="V790" s="21"/>
      <c r="X790" s="21"/>
      <c r="Y790" t="s">
        <v>7</v>
      </c>
      <c r="AG790" s="19">
        <f t="shared" si="24"/>
        <v>1510.9351999999999</v>
      </c>
      <c r="AH790" s="19">
        <f t="shared" si="25"/>
        <v>1920.9351999999999</v>
      </c>
    </row>
    <row r="791" spans="1:34" x14ac:dyDescent="0.35">
      <c r="A791" t="s">
        <v>4448</v>
      </c>
      <c r="B791" s="15">
        <v>41890</v>
      </c>
      <c r="C791" t="s">
        <v>285</v>
      </c>
      <c r="D791" s="21" t="s">
        <v>7</v>
      </c>
      <c r="E791" t="s">
        <v>3497</v>
      </c>
      <c r="F791" s="21">
        <v>240.64</v>
      </c>
      <c r="G791">
        <v>1</v>
      </c>
      <c r="H791" s="21">
        <v>240.64</v>
      </c>
      <c r="I791" t="s">
        <v>3521</v>
      </c>
      <c r="J791" s="21">
        <v>245.45999999999998</v>
      </c>
      <c r="K791">
        <v>3</v>
      </c>
      <c r="L791" s="21">
        <v>736.37999999999988</v>
      </c>
      <c r="M791" t="s">
        <v>7</v>
      </c>
      <c r="N791" s="21"/>
      <c r="P791" s="21"/>
      <c r="Q791" t="s">
        <v>7</v>
      </c>
      <c r="R791" s="21"/>
      <c r="T791" s="21"/>
      <c r="U791" t="s">
        <v>7</v>
      </c>
      <c r="V791" s="21"/>
      <c r="X791" s="21"/>
      <c r="Y791" t="s">
        <v>7</v>
      </c>
      <c r="AG791" s="19">
        <f t="shared" si="24"/>
        <v>977.01999999999987</v>
      </c>
      <c r="AH791" s="19">
        <f t="shared" si="25"/>
        <v>977.01999999999987</v>
      </c>
    </row>
    <row r="792" spans="1:34" x14ac:dyDescent="0.35">
      <c r="A792" t="s">
        <v>4449</v>
      </c>
      <c r="B792" s="15">
        <v>41891</v>
      </c>
      <c r="C792" t="s">
        <v>439</v>
      </c>
      <c r="D792" s="21">
        <v>410</v>
      </c>
      <c r="E792" t="s">
        <v>3456</v>
      </c>
      <c r="F792" s="21">
        <v>262.29999999999995</v>
      </c>
      <c r="G792">
        <v>1</v>
      </c>
      <c r="H792" s="21">
        <v>262.29999999999995</v>
      </c>
      <c r="I792" t="s">
        <v>7</v>
      </c>
      <c r="J792" s="21"/>
      <c r="L792" s="21"/>
      <c r="M792" t="s">
        <v>7</v>
      </c>
      <c r="N792" s="21"/>
      <c r="P792" s="21"/>
      <c r="Q792" t="s">
        <v>7</v>
      </c>
      <c r="R792" s="21"/>
      <c r="T792" s="21"/>
      <c r="U792" t="s">
        <v>7</v>
      </c>
      <c r="V792" s="21"/>
      <c r="X792" s="21"/>
      <c r="Y792" t="s">
        <v>7</v>
      </c>
      <c r="AG792" s="19">
        <f t="shared" si="24"/>
        <v>262.29999999999995</v>
      </c>
      <c r="AH792" s="19">
        <f t="shared" si="25"/>
        <v>672.3</v>
      </c>
    </row>
    <row r="793" spans="1:34" x14ac:dyDescent="0.35">
      <c r="A793" t="s">
        <v>4450</v>
      </c>
      <c r="B793" s="15">
        <v>41893</v>
      </c>
      <c r="C793" t="s">
        <v>170</v>
      </c>
      <c r="D793" s="21">
        <v>410</v>
      </c>
      <c r="E793" t="s">
        <v>3446</v>
      </c>
      <c r="F793" s="21">
        <v>165.39999999999998</v>
      </c>
      <c r="G793">
        <v>4</v>
      </c>
      <c r="H793" s="21">
        <v>661.59999999999991</v>
      </c>
      <c r="I793" t="s">
        <v>7</v>
      </c>
      <c r="J793" s="21"/>
      <c r="L793" s="21"/>
      <c r="M793" t="s">
        <v>7</v>
      </c>
      <c r="N793" s="21"/>
      <c r="P793" s="21"/>
      <c r="Q793" t="s">
        <v>7</v>
      </c>
      <c r="R793" s="21"/>
      <c r="T793" s="21"/>
      <c r="U793" t="s">
        <v>7</v>
      </c>
      <c r="V793" s="21"/>
      <c r="X793" s="21"/>
      <c r="Y793" t="s">
        <v>7</v>
      </c>
      <c r="AG793" s="19">
        <f t="shared" si="24"/>
        <v>661.59999999999991</v>
      </c>
      <c r="AH793" s="19">
        <f t="shared" si="25"/>
        <v>1071.5999999999999</v>
      </c>
    </row>
    <row r="794" spans="1:34" x14ac:dyDescent="0.35">
      <c r="A794" t="s">
        <v>4451</v>
      </c>
      <c r="B794" s="15">
        <v>41894</v>
      </c>
      <c r="C794" t="s">
        <v>147</v>
      </c>
      <c r="D794" s="21">
        <v>410</v>
      </c>
      <c r="E794" t="s">
        <v>3404</v>
      </c>
      <c r="F794" s="21">
        <v>127.1758</v>
      </c>
      <c r="G794">
        <v>3</v>
      </c>
      <c r="H794" s="21">
        <v>381.5274</v>
      </c>
      <c r="I794" t="s">
        <v>3402</v>
      </c>
      <c r="J794" s="21">
        <v>221.77999999999997</v>
      </c>
      <c r="K794">
        <v>2</v>
      </c>
      <c r="L794" s="21">
        <v>443.55999999999995</v>
      </c>
      <c r="M794" t="s">
        <v>7</v>
      </c>
      <c r="N794" s="21"/>
      <c r="P794" s="21"/>
      <c r="Q794" t="s">
        <v>7</v>
      </c>
      <c r="R794" s="21"/>
      <c r="T794" s="21"/>
      <c r="U794" t="s">
        <v>7</v>
      </c>
      <c r="V794" s="21"/>
      <c r="X794" s="21"/>
      <c r="Y794" t="s">
        <v>7</v>
      </c>
      <c r="AG794" s="19">
        <f t="shared" si="24"/>
        <v>825.08739999999989</v>
      </c>
      <c r="AH794" s="19">
        <f t="shared" si="25"/>
        <v>1235.0873999999999</v>
      </c>
    </row>
    <row r="795" spans="1:34" x14ac:dyDescent="0.35">
      <c r="A795" t="s">
        <v>4452</v>
      </c>
      <c r="B795" s="15">
        <v>41902</v>
      </c>
      <c r="C795" t="s">
        <v>356</v>
      </c>
      <c r="D795" s="21">
        <v>410</v>
      </c>
      <c r="E795" t="s">
        <v>3571</v>
      </c>
      <c r="F795" s="21">
        <v>587.32799999999997</v>
      </c>
      <c r="G795">
        <v>4</v>
      </c>
      <c r="H795" s="21">
        <v>2349.3119999999999</v>
      </c>
      <c r="I795" t="s">
        <v>7</v>
      </c>
      <c r="J795" s="21"/>
      <c r="L795" s="21"/>
      <c r="M795" t="s">
        <v>7</v>
      </c>
      <c r="N795" s="21"/>
      <c r="P795" s="21"/>
      <c r="Q795" t="s">
        <v>7</v>
      </c>
      <c r="R795" s="21"/>
      <c r="T795" s="21"/>
      <c r="U795" t="s">
        <v>7</v>
      </c>
      <c r="V795" s="21"/>
      <c r="X795" s="21"/>
      <c r="Y795" t="s">
        <v>7</v>
      </c>
      <c r="AG795" s="19">
        <f t="shared" si="24"/>
        <v>2349.3119999999999</v>
      </c>
      <c r="AH795" s="19">
        <f t="shared" si="25"/>
        <v>2759.3119999999999</v>
      </c>
    </row>
    <row r="796" spans="1:34" x14ac:dyDescent="0.35">
      <c r="A796" t="s">
        <v>4453</v>
      </c>
      <c r="B796" s="15">
        <v>41905</v>
      </c>
      <c r="C796" t="s">
        <v>438</v>
      </c>
      <c r="D796" s="21" t="s">
        <v>7</v>
      </c>
      <c r="E796" t="s">
        <v>3508</v>
      </c>
      <c r="F796" s="21">
        <v>185.92</v>
      </c>
      <c r="G796">
        <v>2</v>
      </c>
      <c r="H796" s="21">
        <v>371.84</v>
      </c>
      <c r="I796" t="s">
        <v>7</v>
      </c>
      <c r="J796" s="21"/>
      <c r="L796" s="21"/>
      <c r="M796" t="s">
        <v>7</v>
      </c>
      <c r="N796" s="21"/>
      <c r="P796" s="21"/>
      <c r="Q796" t="s">
        <v>7</v>
      </c>
      <c r="R796" s="21"/>
      <c r="T796" s="21"/>
      <c r="U796" t="s">
        <v>7</v>
      </c>
      <c r="V796" s="21"/>
      <c r="X796" s="21"/>
      <c r="Y796" t="s">
        <v>7</v>
      </c>
      <c r="AG796" s="19">
        <f t="shared" si="24"/>
        <v>371.84</v>
      </c>
      <c r="AH796" s="19">
        <f t="shared" si="25"/>
        <v>371.84</v>
      </c>
    </row>
    <row r="797" spans="1:34" x14ac:dyDescent="0.35">
      <c r="A797" t="s">
        <v>4454</v>
      </c>
      <c r="B797" s="15">
        <v>41906</v>
      </c>
      <c r="C797" t="s">
        <v>180</v>
      </c>
      <c r="D797" s="21" t="s">
        <v>7</v>
      </c>
      <c r="E797" t="s">
        <v>3475</v>
      </c>
      <c r="F797" s="21">
        <v>93.47999999999999</v>
      </c>
      <c r="G797">
        <v>1</v>
      </c>
      <c r="H797" s="21">
        <v>93.47999999999999</v>
      </c>
      <c r="I797" t="s">
        <v>3377</v>
      </c>
      <c r="J797" s="21">
        <v>130.13999999999999</v>
      </c>
      <c r="K797">
        <v>2</v>
      </c>
      <c r="L797" s="21">
        <v>260.27999999999997</v>
      </c>
      <c r="M797" t="s">
        <v>7</v>
      </c>
      <c r="N797" s="21"/>
      <c r="P797" s="21"/>
      <c r="Q797" t="s">
        <v>7</v>
      </c>
      <c r="R797" s="21"/>
      <c r="T797" s="21"/>
      <c r="U797" t="s">
        <v>7</v>
      </c>
      <c r="V797" s="21"/>
      <c r="X797" s="21"/>
      <c r="Y797" t="s">
        <v>7</v>
      </c>
      <c r="AG797" s="19">
        <f t="shared" si="24"/>
        <v>353.76</v>
      </c>
      <c r="AH797" s="19">
        <f t="shared" si="25"/>
        <v>353.76</v>
      </c>
    </row>
    <row r="798" spans="1:34" x14ac:dyDescent="0.35">
      <c r="A798" t="s">
        <v>4455</v>
      </c>
      <c r="B798" s="15">
        <v>41908</v>
      </c>
      <c r="C798" t="s">
        <v>185</v>
      </c>
      <c r="D798" s="21" t="s">
        <v>7</v>
      </c>
      <c r="E798" t="s">
        <v>3443</v>
      </c>
      <c r="F798" s="21">
        <v>201.88</v>
      </c>
      <c r="G798">
        <v>1</v>
      </c>
      <c r="H798" s="21">
        <v>201.88</v>
      </c>
      <c r="I798" t="s">
        <v>7</v>
      </c>
      <c r="J798" s="21"/>
      <c r="L798" s="21"/>
      <c r="M798" t="s">
        <v>7</v>
      </c>
      <c r="N798" s="21"/>
      <c r="P798" s="21"/>
      <c r="Q798" t="s">
        <v>7</v>
      </c>
      <c r="R798" s="21"/>
      <c r="T798" s="21"/>
      <c r="U798" t="s">
        <v>7</v>
      </c>
      <c r="V798" s="21"/>
      <c r="X798" s="21"/>
      <c r="Y798" t="s">
        <v>7</v>
      </c>
      <c r="AG798" s="19">
        <f t="shared" si="24"/>
        <v>201.88</v>
      </c>
      <c r="AH798" s="19">
        <f t="shared" si="25"/>
        <v>201.88</v>
      </c>
    </row>
    <row r="799" spans="1:34" x14ac:dyDescent="0.35">
      <c r="A799" t="s">
        <v>4456</v>
      </c>
      <c r="B799" s="15">
        <v>41909</v>
      </c>
      <c r="C799" t="s">
        <v>232</v>
      </c>
      <c r="D799" s="21" t="s">
        <v>7</v>
      </c>
      <c r="E799" t="s">
        <v>3522</v>
      </c>
      <c r="F799" s="21">
        <v>146.58999999999997</v>
      </c>
      <c r="G799">
        <v>5</v>
      </c>
      <c r="H799" s="21">
        <v>732.94999999999982</v>
      </c>
      <c r="I799" t="s">
        <v>7</v>
      </c>
      <c r="J799" s="21"/>
      <c r="L799" s="21"/>
      <c r="M799" t="s">
        <v>7</v>
      </c>
      <c r="N799" s="21"/>
      <c r="P799" s="21"/>
      <c r="Q799" t="s">
        <v>7</v>
      </c>
      <c r="R799" s="21"/>
      <c r="T799" s="21"/>
      <c r="U799" t="s">
        <v>7</v>
      </c>
      <c r="V799" s="21"/>
      <c r="X799" s="21"/>
      <c r="Y799" t="s">
        <v>7</v>
      </c>
      <c r="AG799" s="19">
        <f t="shared" si="24"/>
        <v>732.94999999999982</v>
      </c>
      <c r="AH799" s="19">
        <f t="shared" si="25"/>
        <v>732.94999999999982</v>
      </c>
    </row>
    <row r="800" spans="1:34" x14ac:dyDescent="0.35">
      <c r="A800" t="s">
        <v>4457</v>
      </c>
      <c r="B800" s="15">
        <v>41910</v>
      </c>
      <c r="C800" t="s">
        <v>322</v>
      </c>
      <c r="D800" s="21" t="s">
        <v>7</v>
      </c>
      <c r="E800" t="s">
        <v>3508</v>
      </c>
      <c r="F800" s="21">
        <v>185.92</v>
      </c>
      <c r="G800">
        <v>5</v>
      </c>
      <c r="H800" s="21">
        <v>929.59999999999991</v>
      </c>
      <c r="I800" t="s">
        <v>7</v>
      </c>
      <c r="J800" s="21"/>
      <c r="L800" s="21"/>
      <c r="M800" t="s">
        <v>7</v>
      </c>
      <c r="N800" s="21"/>
      <c r="P800" s="21"/>
      <c r="Q800" t="s">
        <v>7</v>
      </c>
      <c r="R800" s="21"/>
      <c r="T800" s="21"/>
      <c r="U800" t="s">
        <v>7</v>
      </c>
      <c r="V800" s="21"/>
      <c r="X800" s="21"/>
      <c r="Y800" t="s">
        <v>7</v>
      </c>
      <c r="AG800" s="19">
        <f t="shared" si="24"/>
        <v>929.59999999999991</v>
      </c>
      <c r="AH800" s="19">
        <f t="shared" si="25"/>
        <v>929.59999999999991</v>
      </c>
    </row>
    <row r="801" spans="1:34" x14ac:dyDescent="0.35">
      <c r="A801" t="s">
        <v>4458</v>
      </c>
      <c r="B801" s="15">
        <v>41910</v>
      </c>
      <c r="C801" t="s">
        <v>285</v>
      </c>
      <c r="D801" s="21">
        <v>410</v>
      </c>
      <c r="E801" t="s">
        <v>3484</v>
      </c>
      <c r="F801" s="21">
        <v>216.33739999999997</v>
      </c>
      <c r="G801">
        <v>4</v>
      </c>
      <c r="H801" s="21">
        <v>865.3495999999999</v>
      </c>
      <c r="I801" t="s">
        <v>3549</v>
      </c>
      <c r="J801" s="21">
        <v>190.99999999999997</v>
      </c>
      <c r="K801">
        <v>3</v>
      </c>
      <c r="L801" s="21">
        <v>572.99999999999989</v>
      </c>
      <c r="M801" t="s">
        <v>7</v>
      </c>
      <c r="N801" s="21"/>
      <c r="P801" s="21"/>
      <c r="Q801" t="s">
        <v>7</v>
      </c>
      <c r="R801" s="21"/>
      <c r="T801" s="21"/>
      <c r="U801" t="s">
        <v>7</v>
      </c>
      <c r="V801" s="21"/>
      <c r="X801" s="21"/>
      <c r="Y801" t="s">
        <v>7</v>
      </c>
      <c r="AG801" s="19">
        <f t="shared" si="24"/>
        <v>1438.3495999999998</v>
      </c>
      <c r="AH801" s="19">
        <f t="shared" si="25"/>
        <v>1848.3495999999998</v>
      </c>
    </row>
    <row r="802" spans="1:34" x14ac:dyDescent="0.35">
      <c r="A802" t="s">
        <v>4459</v>
      </c>
      <c r="B802" s="15">
        <v>41910</v>
      </c>
      <c r="C802" t="s">
        <v>253</v>
      </c>
      <c r="D802" s="21">
        <v>410</v>
      </c>
      <c r="E802" t="s">
        <v>3439</v>
      </c>
      <c r="F802" s="21">
        <v>222.39999999999998</v>
      </c>
      <c r="G802">
        <v>1</v>
      </c>
      <c r="H802" s="21">
        <v>222.39999999999998</v>
      </c>
      <c r="I802" t="s">
        <v>7</v>
      </c>
      <c r="J802" s="21"/>
      <c r="L802" s="21"/>
      <c r="M802" t="s">
        <v>7</v>
      </c>
      <c r="N802" s="21"/>
      <c r="P802" s="21"/>
      <c r="Q802" t="s">
        <v>7</v>
      </c>
      <c r="R802" s="21"/>
      <c r="T802" s="21"/>
      <c r="U802" t="s">
        <v>7</v>
      </c>
      <c r="V802" s="21"/>
      <c r="X802" s="21"/>
      <c r="Y802" t="s">
        <v>7</v>
      </c>
      <c r="AG802" s="19">
        <f t="shared" si="24"/>
        <v>222.39999999999998</v>
      </c>
      <c r="AH802" s="19">
        <f t="shared" si="25"/>
        <v>632.4</v>
      </c>
    </row>
    <row r="803" spans="1:34" x14ac:dyDescent="0.35">
      <c r="A803" t="s">
        <v>4460</v>
      </c>
      <c r="B803" s="15">
        <v>41914</v>
      </c>
      <c r="C803" t="s">
        <v>385</v>
      </c>
      <c r="D803" s="21">
        <v>410</v>
      </c>
      <c r="E803" t="s">
        <v>3422</v>
      </c>
      <c r="F803" s="21">
        <v>225.20439999999996</v>
      </c>
      <c r="G803">
        <v>3</v>
      </c>
      <c r="H803" s="21">
        <v>675.61319999999989</v>
      </c>
      <c r="I803" t="s">
        <v>3474</v>
      </c>
      <c r="J803" s="21">
        <v>192.76</v>
      </c>
      <c r="K803">
        <v>1</v>
      </c>
      <c r="L803" s="21">
        <v>192.76</v>
      </c>
      <c r="M803" t="s">
        <v>7</v>
      </c>
      <c r="N803" s="21"/>
      <c r="P803" s="21"/>
      <c r="Q803" t="s">
        <v>7</v>
      </c>
      <c r="R803" s="21"/>
      <c r="T803" s="21"/>
      <c r="U803" t="s">
        <v>7</v>
      </c>
      <c r="V803" s="21"/>
      <c r="X803" s="21"/>
      <c r="Y803" t="s">
        <v>7</v>
      </c>
      <c r="AG803" s="19">
        <f t="shared" si="24"/>
        <v>868.37319999999988</v>
      </c>
      <c r="AH803" s="19">
        <f t="shared" si="25"/>
        <v>1278.3732</v>
      </c>
    </row>
    <row r="804" spans="1:34" x14ac:dyDescent="0.35">
      <c r="A804" t="s">
        <v>4461</v>
      </c>
      <c r="B804" s="15">
        <v>41915</v>
      </c>
      <c r="C804" t="s">
        <v>394</v>
      </c>
      <c r="D804" s="21">
        <v>410</v>
      </c>
      <c r="E804" t="s">
        <v>3514</v>
      </c>
      <c r="F804" s="21">
        <v>364.9</v>
      </c>
      <c r="G804">
        <v>1</v>
      </c>
      <c r="H804" s="21">
        <v>364.9</v>
      </c>
      <c r="I804" t="s">
        <v>3576</v>
      </c>
      <c r="J804" s="21">
        <v>262.82</v>
      </c>
      <c r="K804">
        <v>2</v>
      </c>
      <c r="L804" s="21">
        <v>525.64</v>
      </c>
      <c r="M804" t="s">
        <v>7</v>
      </c>
      <c r="N804" s="21"/>
      <c r="P804" s="21"/>
      <c r="Q804" t="s">
        <v>7</v>
      </c>
      <c r="R804" s="21"/>
      <c r="T804" s="21"/>
      <c r="U804" t="s">
        <v>7</v>
      </c>
      <c r="V804" s="21"/>
      <c r="X804" s="21"/>
      <c r="Y804" t="s">
        <v>7</v>
      </c>
      <c r="AG804" s="19">
        <f t="shared" si="24"/>
        <v>890.54</v>
      </c>
      <c r="AH804" s="19">
        <f t="shared" si="25"/>
        <v>1300.54</v>
      </c>
    </row>
    <row r="805" spans="1:34" x14ac:dyDescent="0.35">
      <c r="A805" t="s">
        <v>4462</v>
      </c>
      <c r="B805" s="15">
        <v>41917</v>
      </c>
      <c r="C805" t="s">
        <v>245</v>
      </c>
      <c r="D805" s="21" t="s">
        <v>7</v>
      </c>
      <c r="E805" t="s">
        <v>3577</v>
      </c>
      <c r="F805" s="21">
        <v>226.33999999999997</v>
      </c>
      <c r="G805">
        <v>3</v>
      </c>
      <c r="H805" s="21">
        <v>679.02</v>
      </c>
      <c r="I805" t="s">
        <v>3540</v>
      </c>
      <c r="J805" s="21">
        <v>201.88</v>
      </c>
      <c r="K805">
        <v>4</v>
      </c>
      <c r="L805" s="21">
        <v>807.52</v>
      </c>
      <c r="M805" t="s">
        <v>7</v>
      </c>
      <c r="N805" s="21"/>
      <c r="P805" s="21"/>
      <c r="Q805" t="s">
        <v>7</v>
      </c>
      <c r="R805" s="21"/>
      <c r="T805" s="21"/>
      <c r="U805" t="s">
        <v>7</v>
      </c>
      <c r="V805" s="21"/>
      <c r="X805" s="21"/>
      <c r="Y805" t="s">
        <v>7</v>
      </c>
      <c r="AG805" s="19">
        <f t="shared" si="24"/>
        <v>1486.54</v>
      </c>
      <c r="AH805" s="19">
        <f t="shared" si="25"/>
        <v>1486.54</v>
      </c>
    </row>
    <row r="806" spans="1:34" x14ac:dyDescent="0.35">
      <c r="A806" t="s">
        <v>4463</v>
      </c>
      <c r="B806" s="15">
        <v>41919</v>
      </c>
      <c r="C806" t="s">
        <v>250</v>
      </c>
      <c r="D806" s="21">
        <v>410</v>
      </c>
      <c r="E806" t="s">
        <v>3385</v>
      </c>
      <c r="F806" s="21">
        <v>305.88</v>
      </c>
      <c r="G806">
        <v>1</v>
      </c>
      <c r="H806" s="21">
        <v>305.88</v>
      </c>
      <c r="I806" t="s">
        <v>7</v>
      </c>
      <c r="J806" s="21"/>
      <c r="L806" s="21"/>
      <c r="M806" t="s">
        <v>7</v>
      </c>
      <c r="N806" s="21"/>
      <c r="P806" s="21"/>
      <c r="Q806" t="s">
        <v>7</v>
      </c>
      <c r="R806" s="21"/>
      <c r="T806" s="21"/>
      <c r="U806" t="s">
        <v>7</v>
      </c>
      <c r="V806" s="21"/>
      <c r="X806" s="21"/>
      <c r="Y806" t="s">
        <v>7</v>
      </c>
      <c r="AG806" s="19">
        <f t="shared" si="24"/>
        <v>305.88</v>
      </c>
      <c r="AH806" s="19">
        <f t="shared" si="25"/>
        <v>715.88</v>
      </c>
    </row>
    <row r="807" spans="1:34" x14ac:dyDescent="0.35">
      <c r="A807" t="s">
        <v>4464</v>
      </c>
      <c r="B807" s="15">
        <v>41922</v>
      </c>
      <c r="C807" t="s">
        <v>245</v>
      </c>
      <c r="D807" s="21" t="s">
        <v>7</v>
      </c>
      <c r="E807" t="s">
        <v>3525</v>
      </c>
      <c r="F807" s="21">
        <v>240.64</v>
      </c>
      <c r="G807">
        <v>1</v>
      </c>
      <c r="H807" s="21">
        <v>240.64</v>
      </c>
      <c r="I807" t="s">
        <v>7</v>
      </c>
      <c r="J807" s="21"/>
      <c r="L807" s="21"/>
      <c r="M807" t="s">
        <v>7</v>
      </c>
      <c r="N807" s="21"/>
      <c r="P807" s="21"/>
      <c r="Q807" t="s">
        <v>7</v>
      </c>
      <c r="R807" s="21"/>
      <c r="T807" s="21"/>
      <c r="U807" t="s">
        <v>7</v>
      </c>
      <c r="V807" s="21"/>
      <c r="X807" s="21"/>
      <c r="Y807" t="s">
        <v>7</v>
      </c>
      <c r="AG807" s="19">
        <f t="shared" si="24"/>
        <v>240.64</v>
      </c>
      <c r="AH807" s="19">
        <f t="shared" si="25"/>
        <v>240.64</v>
      </c>
    </row>
    <row r="808" spans="1:34" x14ac:dyDescent="0.35">
      <c r="A808" t="s">
        <v>4465</v>
      </c>
      <c r="B808" s="15">
        <v>41922</v>
      </c>
      <c r="C808" t="s">
        <v>381</v>
      </c>
      <c r="D808" s="21">
        <v>410</v>
      </c>
      <c r="E808" t="s">
        <v>3554</v>
      </c>
      <c r="F808" s="21">
        <v>251.42</v>
      </c>
      <c r="G808">
        <v>5</v>
      </c>
      <c r="H808" s="21">
        <v>1257.0999999999999</v>
      </c>
      <c r="I808" t="s">
        <v>7</v>
      </c>
      <c r="J808" s="21"/>
      <c r="L808" s="21"/>
      <c r="M808" t="s">
        <v>7</v>
      </c>
      <c r="N808" s="21"/>
      <c r="P808" s="21"/>
      <c r="Q808" t="s">
        <v>7</v>
      </c>
      <c r="R808" s="21"/>
      <c r="T808" s="21"/>
      <c r="U808" t="s">
        <v>7</v>
      </c>
      <c r="V808" s="21"/>
      <c r="X808" s="21"/>
      <c r="Y808" t="s">
        <v>7</v>
      </c>
      <c r="AG808" s="19">
        <f t="shared" si="24"/>
        <v>1257.0999999999999</v>
      </c>
      <c r="AH808" s="19">
        <f t="shared" si="25"/>
        <v>1667.1</v>
      </c>
    </row>
    <row r="809" spans="1:34" x14ac:dyDescent="0.35">
      <c r="A809" t="s">
        <v>4466</v>
      </c>
      <c r="B809" s="15">
        <v>41922</v>
      </c>
      <c r="C809" t="s">
        <v>172</v>
      </c>
      <c r="D809" s="21">
        <v>410</v>
      </c>
      <c r="E809" t="s">
        <v>3468</v>
      </c>
      <c r="F809" s="21">
        <v>393.21999999999997</v>
      </c>
      <c r="G809">
        <v>2</v>
      </c>
      <c r="H809" s="21">
        <v>786.43999999999994</v>
      </c>
      <c r="I809" t="s">
        <v>3499</v>
      </c>
      <c r="J809" s="21">
        <v>149.69999999999999</v>
      </c>
      <c r="K809">
        <v>5</v>
      </c>
      <c r="L809" s="21">
        <v>748.5</v>
      </c>
      <c r="M809" t="s">
        <v>7</v>
      </c>
      <c r="N809" s="21"/>
      <c r="P809" s="21"/>
      <c r="Q809" t="s">
        <v>7</v>
      </c>
      <c r="R809" s="21"/>
      <c r="T809" s="21"/>
      <c r="U809" t="s">
        <v>7</v>
      </c>
      <c r="V809" s="21"/>
      <c r="X809" s="21"/>
      <c r="Y809" t="s">
        <v>7</v>
      </c>
      <c r="AG809" s="19">
        <f t="shared" si="24"/>
        <v>1534.94</v>
      </c>
      <c r="AH809" s="19">
        <f t="shared" si="25"/>
        <v>1944.94</v>
      </c>
    </row>
    <row r="810" spans="1:34" x14ac:dyDescent="0.35">
      <c r="A810" t="s">
        <v>4467</v>
      </c>
      <c r="B810" s="15">
        <v>41922</v>
      </c>
      <c r="C810" t="s">
        <v>176</v>
      </c>
      <c r="D810" s="21">
        <v>410</v>
      </c>
      <c r="E810" t="s">
        <v>3384</v>
      </c>
      <c r="F810" s="21">
        <v>191.61999999999998</v>
      </c>
      <c r="G810">
        <v>3</v>
      </c>
      <c r="H810" s="21">
        <v>574.8599999999999</v>
      </c>
      <c r="I810" t="s">
        <v>7</v>
      </c>
      <c r="J810" s="21"/>
      <c r="L810" s="21"/>
      <c r="M810" t="s">
        <v>7</v>
      </c>
      <c r="N810" s="21"/>
      <c r="P810" s="21"/>
      <c r="Q810" t="s">
        <v>7</v>
      </c>
      <c r="R810" s="21"/>
      <c r="T810" s="21"/>
      <c r="U810" t="s">
        <v>7</v>
      </c>
      <c r="V810" s="21"/>
      <c r="X810" s="21"/>
      <c r="Y810" t="s">
        <v>7</v>
      </c>
      <c r="AG810" s="19">
        <f t="shared" si="24"/>
        <v>574.8599999999999</v>
      </c>
      <c r="AH810" s="19">
        <f t="shared" si="25"/>
        <v>984.8599999999999</v>
      </c>
    </row>
    <row r="811" spans="1:34" x14ac:dyDescent="0.35">
      <c r="A811" t="s">
        <v>4468</v>
      </c>
      <c r="B811" s="15">
        <v>41926</v>
      </c>
      <c r="C811" t="s">
        <v>196</v>
      </c>
      <c r="D811" s="21" t="s">
        <v>7</v>
      </c>
      <c r="E811" t="s">
        <v>3519</v>
      </c>
      <c r="F811" s="21">
        <v>148.82</v>
      </c>
      <c r="G811">
        <v>1</v>
      </c>
      <c r="H811" s="21">
        <v>148.82</v>
      </c>
      <c r="I811" t="s">
        <v>3411</v>
      </c>
      <c r="J811" s="21">
        <v>253.857</v>
      </c>
      <c r="K811">
        <v>2</v>
      </c>
      <c r="L811" s="21">
        <v>507.714</v>
      </c>
      <c r="M811" t="s">
        <v>7</v>
      </c>
      <c r="N811" s="21"/>
      <c r="P811" s="21"/>
      <c r="Q811" t="s">
        <v>7</v>
      </c>
      <c r="R811" s="21"/>
      <c r="T811" s="21"/>
      <c r="U811" t="s">
        <v>7</v>
      </c>
      <c r="V811" s="21"/>
      <c r="X811" s="21"/>
      <c r="Y811" t="s">
        <v>7</v>
      </c>
      <c r="AG811" s="19">
        <f t="shared" si="24"/>
        <v>656.53399999999999</v>
      </c>
      <c r="AH811" s="19">
        <f t="shared" si="25"/>
        <v>656.53399999999999</v>
      </c>
    </row>
    <row r="812" spans="1:34" x14ac:dyDescent="0.35">
      <c r="A812" t="s">
        <v>4469</v>
      </c>
      <c r="B812" s="15">
        <v>41928</v>
      </c>
      <c r="C812" t="s">
        <v>428</v>
      </c>
      <c r="D812" s="21">
        <v>410</v>
      </c>
      <c r="E812" t="s">
        <v>3419</v>
      </c>
      <c r="F812" s="21">
        <v>144.3784</v>
      </c>
      <c r="G812">
        <v>1</v>
      </c>
      <c r="H812" s="21">
        <v>144.3784</v>
      </c>
      <c r="I812" t="s">
        <v>3391</v>
      </c>
      <c r="J812" s="21">
        <v>226.07999999999998</v>
      </c>
      <c r="K812">
        <v>3</v>
      </c>
      <c r="L812" s="21">
        <v>678.24</v>
      </c>
      <c r="M812" t="s">
        <v>7</v>
      </c>
      <c r="N812" s="21"/>
      <c r="P812" s="21"/>
      <c r="Q812" t="s">
        <v>7</v>
      </c>
      <c r="R812" s="21"/>
      <c r="T812" s="21"/>
      <c r="U812" t="s">
        <v>7</v>
      </c>
      <c r="V812" s="21"/>
      <c r="X812" s="21"/>
      <c r="Y812" t="s">
        <v>7</v>
      </c>
      <c r="AG812" s="19">
        <f t="shared" si="24"/>
        <v>822.61840000000007</v>
      </c>
      <c r="AH812" s="19">
        <f t="shared" si="25"/>
        <v>1232.6184000000001</v>
      </c>
    </row>
    <row r="813" spans="1:34" x14ac:dyDescent="0.35">
      <c r="A813" t="s">
        <v>4470</v>
      </c>
      <c r="B813" s="15">
        <v>41928</v>
      </c>
      <c r="C813" t="s">
        <v>159</v>
      </c>
      <c r="D813" s="21" t="s">
        <v>7</v>
      </c>
      <c r="E813" t="s">
        <v>3418</v>
      </c>
      <c r="F813" s="21">
        <v>213.94119999999998</v>
      </c>
      <c r="G813">
        <v>1</v>
      </c>
      <c r="H813" s="21">
        <v>213.94119999999998</v>
      </c>
      <c r="I813" t="s">
        <v>7</v>
      </c>
      <c r="J813" s="21"/>
      <c r="L813" s="21"/>
      <c r="M813" t="s">
        <v>7</v>
      </c>
      <c r="N813" s="21"/>
      <c r="P813" s="21"/>
      <c r="Q813" t="s">
        <v>7</v>
      </c>
      <c r="R813" s="21"/>
      <c r="T813" s="21"/>
      <c r="U813" t="s">
        <v>7</v>
      </c>
      <c r="V813" s="21"/>
      <c r="X813" s="21"/>
      <c r="Y813" t="s">
        <v>7</v>
      </c>
      <c r="AG813" s="19">
        <f t="shared" si="24"/>
        <v>213.94119999999998</v>
      </c>
      <c r="AH813" s="19">
        <f t="shared" si="25"/>
        <v>213.94119999999998</v>
      </c>
    </row>
    <row r="814" spans="1:34" x14ac:dyDescent="0.35">
      <c r="A814" t="s">
        <v>4471</v>
      </c>
      <c r="B814" s="15">
        <v>41928</v>
      </c>
      <c r="C814" t="s">
        <v>249</v>
      </c>
      <c r="D814" s="21" t="s">
        <v>7</v>
      </c>
      <c r="E814" t="s">
        <v>3431</v>
      </c>
      <c r="F814" s="21">
        <v>115.24</v>
      </c>
      <c r="G814">
        <v>4</v>
      </c>
      <c r="H814" s="21">
        <v>460.96</v>
      </c>
      <c r="I814" t="s">
        <v>3423</v>
      </c>
      <c r="J814" s="21">
        <v>235.55999999999997</v>
      </c>
      <c r="K814">
        <v>1</v>
      </c>
      <c r="L814" s="21">
        <v>235.55999999999997</v>
      </c>
      <c r="M814" t="s">
        <v>7</v>
      </c>
      <c r="N814" s="21"/>
      <c r="P814" s="21"/>
      <c r="Q814" t="s">
        <v>7</v>
      </c>
      <c r="R814" s="21"/>
      <c r="T814" s="21"/>
      <c r="U814" t="s">
        <v>7</v>
      </c>
      <c r="V814" s="21"/>
      <c r="X814" s="21"/>
      <c r="Y814" t="s">
        <v>7</v>
      </c>
      <c r="AG814" s="19">
        <f t="shared" si="24"/>
        <v>696.52</v>
      </c>
      <c r="AH814" s="19">
        <f t="shared" si="25"/>
        <v>696.52</v>
      </c>
    </row>
    <row r="815" spans="1:34" x14ac:dyDescent="0.35">
      <c r="A815" t="s">
        <v>4472</v>
      </c>
      <c r="B815" s="15">
        <v>41929</v>
      </c>
      <c r="C815" t="s">
        <v>353</v>
      </c>
      <c r="D815" s="21">
        <v>410</v>
      </c>
      <c r="E815" t="s">
        <v>3481</v>
      </c>
      <c r="F815" s="21">
        <v>252.86999999999998</v>
      </c>
      <c r="G815">
        <v>2</v>
      </c>
      <c r="H815" s="21">
        <v>505.73999999999995</v>
      </c>
      <c r="I815" t="s">
        <v>3468</v>
      </c>
      <c r="J815" s="21">
        <v>393.21999999999997</v>
      </c>
      <c r="K815">
        <v>5</v>
      </c>
      <c r="L815" s="21">
        <v>1966.1</v>
      </c>
      <c r="M815" t="s">
        <v>7</v>
      </c>
      <c r="N815" s="21"/>
      <c r="P815" s="21"/>
      <c r="Q815" t="s">
        <v>7</v>
      </c>
      <c r="R815" s="21"/>
      <c r="T815" s="21"/>
      <c r="U815" t="s">
        <v>7</v>
      </c>
      <c r="V815" s="21"/>
      <c r="X815" s="21"/>
      <c r="Y815" t="s">
        <v>7</v>
      </c>
      <c r="AG815" s="19">
        <f t="shared" si="24"/>
        <v>2471.8399999999997</v>
      </c>
      <c r="AH815" s="19">
        <f t="shared" si="25"/>
        <v>2881.8399999999997</v>
      </c>
    </row>
    <row r="816" spans="1:34" x14ac:dyDescent="0.35">
      <c r="A816" t="s">
        <v>4473</v>
      </c>
      <c r="B816" s="15">
        <v>41930</v>
      </c>
      <c r="C816" t="s">
        <v>406</v>
      </c>
      <c r="D816" s="21">
        <v>410</v>
      </c>
      <c r="E816" t="s">
        <v>3606</v>
      </c>
      <c r="F816" s="21">
        <v>261.67999999999995</v>
      </c>
      <c r="G816">
        <v>1</v>
      </c>
      <c r="H816" s="21">
        <v>261.67999999999995</v>
      </c>
      <c r="I816" t="s">
        <v>7</v>
      </c>
      <c r="J816" s="21"/>
      <c r="L816" s="21"/>
      <c r="M816" t="s">
        <v>7</v>
      </c>
      <c r="N816" s="21"/>
      <c r="P816" s="21"/>
      <c r="Q816" t="s">
        <v>7</v>
      </c>
      <c r="R816" s="21"/>
      <c r="T816" s="21"/>
      <c r="U816" t="s">
        <v>7</v>
      </c>
      <c r="V816" s="21"/>
      <c r="X816" s="21"/>
      <c r="Y816" t="s">
        <v>7</v>
      </c>
      <c r="AG816" s="19">
        <f t="shared" si="24"/>
        <v>261.67999999999995</v>
      </c>
      <c r="AH816" s="19">
        <f t="shared" si="25"/>
        <v>671.68</v>
      </c>
    </row>
    <row r="817" spans="1:34" x14ac:dyDescent="0.35">
      <c r="A817" t="s">
        <v>4474</v>
      </c>
      <c r="B817" s="15">
        <v>41931</v>
      </c>
      <c r="C817" t="s">
        <v>160</v>
      </c>
      <c r="D817" s="21">
        <v>410</v>
      </c>
      <c r="E817" t="s">
        <v>3593</v>
      </c>
      <c r="F817" s="21">
        <v>157.648</v>
      </c>
      <c r="G817">
        <v>1</v>
      </c>
      <c r="H817" s="21">
        <v>157.648</v>
      </c>
      <c r="I817" t="s">
        <v>3472</v>
      </c>
      <c r="J817" s="21">
        <v>258.7</v>
      </c>
      <c r="K817">
        <v>4</v>
      </c>
      <c r="L817" s="21">
        <v>1034.8</v>
      </c>
      <c r="M817" t="s">
        <v>7</v>
      </c>
      <c r="N817" s="21"/>
      <c r="P817" s="21"/>
      <c r="Q817" t="s">
        <v>7</v>
      </c>
      <c r="R817" s="21"/>
      <c r="T817" s="21"/>
      <c r="U817" t="s">
        <v>7</v>
      </c>
      <c r="V817" s="21"/>
      <c r="X817" s="21"/>
      <c r="Y817" t="s">
        <v>7</v>
      </c>
      <c r="AG817" s="19">
        <f t="shared" si="24"/>
        <v>1192.4479999999999</v>
      </c>
      <c r="AH817" s="19">
        <f t="shared" si="25"/>
        <v>1602.4479999999999</v>
      </c>
    </row>
    <row r="818" spans="1:34" x14ac:dyDescent="0.35">
      <c r="A818" t="s">
        <v>4475</v>
      </c>
      <c r="B818" s="15">
        <v>41934</v>
      </c>
      <c r="C818" t="s">
        <v>387</v>
      </c>
      <c r="D818" s="21" t="s">
        <v>7</v>
      </c>
      <c r="E818" t="s">
        <v>3519</v>
      </c>
      <c r="F818" s="21">
        <v>148.82</v>
      </c>
      <c r="G818">
        <v>5</v>
      </c>
      <c r="H818" s="21">
        <v>744.09999999999991</v>
      </c>
      <c r="I818" t="s">
        <v>7</v>
      </c>
      <c r="J818" s="21"/>
      <c r="L818" s="21"/>
      <c r="M818" t="s">
        <v>7</v>
      </c>
      <c r="N818" s="21"/>
      <c r="P818" s="21"/>
      <c r="Q818" t="s">
        <v>7</v>
      </c>
      <c r="R818" s="21"/>
      <c r="T818" s="21"/>
      <c r="U818" t="s">
        <v>7</v>
      </c>
      <c r="V818" s="21"/>
      <c r="X818" s="21"/>
      <c r="Y818" t="s">
        <v>7</v>
      </c>
      <c r="AG818" s="19">
        <f t="shared" si="24"/>
        <v>744.09999999999991</v>
      </c>
      <c r="AH818" s="19">
        <f t="shared" si="25"/>
        <v>744.09999999999991</v>
      </c>
    </row>
    <row r="819" spans="1:34" x14ac:dyDescent="0.35">
      <c r="A819" t="s">
        <v>4476</v>
      </c>
      <c r="B819" s="15">
        <v>41935</v>
      </c>
      <c r="C819" t="s">
        <v>187</v>
      </c>
      <c r="D819" s="21" t="s">
        <v>7</v>
      </c>
      <c r="E819" t="s">
        <v>3607</v>
      </c>
      <c r="F819" s="21">
        <v>151.1</v>
      </c>
      <c r="G819">
        <v>3</v>
      </c>
      <c r="H819" s="21">
        <v>453.29999999999995</v>
      </c>
      <c r="I819" t="s">
        <v>7</v>
      </c>
      <c r="J819" s="21"/>
      <c r="L819" s="21"/>
      <c r="M819" t="s">
        <v>7</v>
      </c>
      <c r="N819" s="21"/>
      <c r="P819" s="21"/>
      <c r="Q819" t="s">
        <v>7</v>
      </c>
      <c r="R819" s="21"/>
      <c r="T819" s="21"/>
      <c r="U819" t="s">
        <v>7</v>
      </c>
      <c r="V819" s="21"/>
      <c r="X819" s="21"/>
      <c r="Y819" t="s">
        <v>7</v>
      </c>
      <c r="AG819" s="19">
        <f t="shared" si="24"/>
        <v>453.29999999999995</v>
      </c>
      <c r="AH819" s="19">
        <f t="shared" si="25"/>
        <v>453.29999999999995</v>
      </c>
    </row>
    <row r="820" spans="1:34" x14ac:dyDescent="0.35">
      <c r="A820" t="s">
        <v>4477</v>
      </c>
      <c r="B820" s="15">
        <v>41937</v>
      </c>
      <c r="C820" t="s">
        <v>144</v>
      </c>
      <c r="D820" s="21" t="s">
        <v>7</v>
      </c>
      <c r="E820" t="s">
        <v>3545</v>
      </c>
      <c r="F820" s="21">
        <v>213.1</v>
      </c>
      <c r="G820">
        <v>4</v>
      </c>
      <c r="H820" s="21">
        <v>852.4</v>
      </c>
      <c r="I820" t="s">
        <v>7</v>
      </c>
      <c r="J820" s="21"/>
      <c r="L820" s="21"/>
      <c r="M820" t="s">
        <v>7</v>
      </c>
      <c r="N820" s="21"/>
      <c r="P820" s="21"/>
      <c r="Q820" t="s">
        <v>7</v>
      </c>
      <c r="R820" s="21"/>
      <c r="T820" s="21"/>
      <c r="U820" t="s">
        <v>7</v>
      </c>
      <c r="V820" s="21"/>
      <c r="X820" s="21"/>
      <c r="Y820" t="s">
        <v>7</v>
      </c>
      <c r="AG820" s="19">
        <f t="shared" si="24"/>
        <v>852.4</v>
      </c>
      <c r="AH820" s="19">
        <f t="shared" si="25"/>
        <v>852.4</v>
      </c>
    </row>
    <row r="821" spans="1:34" x14ac:dyDescent="0.35">
      <c r="A821" t="s">
        <v>4478</v>
      </c>
      <c r="B821" s="15">
        <v>41937</v>
      </c>
      <c r="C821" t="s">
        <v>339</v>
      </c>
      <c r="D821" s="21" t="s">
        <v>7</v>
      </c>
      <c r="E821" t="s">
        <v>3523</v>
      </c>
      <c r="F821" s="21">
        <v>244.05999999999997</v>
      </c>
      <c r="G821">
        <v>1</v>
      </c>
      <c r="H821" s="21">
        <v>244.05999999999997</v>
      </c>
      <c r="I821" t="s">
        <v>7</v>
      </c>
      <c r="J821" s="21"/>
      <c r="L821" s="21"/>
      <c r="M821" t="s">
        <v>7</v>
      </c>
      <c r="N821" s="21"/>
      <c r="P821" s="21"/>
      <c r="Q821" t="s">
        <v>7</v>
      </c>
      <c r="R821" s="21"/>
      <c r="T821" s="21"/>
      <c r="U821" t="s">
        <v>7</v>
      </c>
      <c r="V821" s="21"/>
      <c r="X821" s="21"/>
      <c r="Y821" t="s">
        <v>7</v>
      </c>
      <c r="AG821" s="19">
        <f t="shared" si="24"/>
        <v>244.05999999999997</v>
      </c>
      <c r="AH821" s="19">
        <f t="shared" si="25"/>
        <v>244.05999999999997</v>
      </c>
    </row>
    <row r="822" spans="1:34" x14ac:dyDescent="0.35">
      <c r="A822" t="s">
        <v>4479</v>
      </c>
      <c r="B822" s="15">
        <v>41948</v>
      </c>
      <c r="C822" t="s">
        <v>330</v>
      </c>
      <c r="D822" s="21">
        <v>410</v>
      </c>
      <c r="E822" t="s">
        <v>3568</v>
      </c>
      <c r="F822" s="21">
        <v>315.7</v>
      </c>
      <c r="G822">
        <v>3</v>
      </c>
      <c r="H822" s="21">
        <v>947.09999999999991</v>
      </c>
      <c r="I822" t="s">
        <v>7</v>
      </c>
      <c r="J822" s="21"/>
      <c r="L822" s="21"/>
      <c r="M822" t="s">
        <v>7</v>
      </c>
      <c r="N822" s="21"/>
      <c r="P822" s="21"/>
      <c r="Q822" t="s">
        <v>7</v>
      </c>
      <c r="R822" s="21"/>
      <c r="T822" s="21"/>
      <c r="U822" t="s">
        <v>7</v>
      </c>
      <c r="V822" s="21"/>
      <c r="X822" s="21"/>
      <c r="Y822" t="s">
        <v>7</v>
      </c>
      <c r="AG822" s="19">
        <f t="shared" si="24"/>
        <v>947.09999999999991</v>
      </c>
      <c r="AH822" s="19">
        <f t="shared" si="25"/>
        <v>1357.1</v>
      </c>
    </row>
    <row r="823" spans="1:34" x14ac:dyDescent="0.35">
      <c r="A823" t="s">
        <v>4480</v>
      </c>
      <c r="B823" s="15">
        <v>41951</v>
      </c>
      <c r="C823" t="s">
        <v>114</v>
      </c>
      <c r="D823" s="21" t="s">
        <v>7</v>
      </c>
      <c r="E823" t="s">
        <v>3377</v>
      </c>
      <c r="F823" s="21">
        <v>130.13999999999999</v>
      </c>
      <c r="G823">
        <v>3</v>
      </c>
      <c r="H823" s="21">
        <v>390.41999999999996</v>
      </c>
      <c r="I823" t="s">
        <v>3399</v>
      </c>
      <c r="J823" s="21">
        <v>93.47999999999999</v>
      </c>
      <c r="K823">
        <v>1</v>
      </c>
      <c r="L823" s="21">
        <v>93.47999999999999</v>
      </c>
      <c r="M823" t="s">
        <v>7</v>
      </c>
      <c r="N823" s="21"/>
      <c r="P823" s="21"/>
      <c r="Q823" t="s">
        <v>7</v>
      </c>
      <c r="R823" s="21"/>
      <c r="T823" s="21"/>
      <c r="U823" t="s">
        <v>7</v>
      </c>
      <c r="V823" s="21"/>
      <c r="X823" s="21"/>
      <c r="Y823" t="s">
        <v>7</v>
      </c>
      <c r="AG823" s="19">
        <f t="shared" si="24"/>
        <v>483.9</v>
      </c>
      <c r="AH823" s="19">
        <f t="shared" si="25"/>
        <v>483.9</v>
      </c>
    </row>
    <row r="824" spans="1:34" x14ac:dyDescent="0.35">
      <c r="A824" t="s">
        <v>4481</v>
      </c>
      <c r="B824" s="15">
        <v>41955</v>
      </c>
      <c r="C824" t="s">
        <v>189</v>
      </c>
      <c r="D824" s="21" t="s">
        <v>7</v>
      </c>
      <c r="E824" t="s">
        <v>3452</v>
      </c>
      <c r="F824" s="21">
        <v>303.27419999999995</v>
      </c>
      <c r="G824">
        <v>4</v>
      </c>
      <c r="H824" s="21">
        <v>1213.0967999999998</v>
      </c>
      <c r="I824" t="s">
        <v>7</v>
      </c>
      <c r="J824" s="21"/>
      <c r="L824" s="21"/>
      <c r="M824" t="s">
        <v>7</v>
      </c>
      <c r="N824" s="21"/>
      <c r="P824" s="21"/>
      <c r="Q824" t="s">
        <v>7</v>
      </c>
      <c r="R824" s="21"/>
      <c r="T824" s="21"/>
      <c r="U824" t="s">
        <v>7</v>
      </c>
      <c r="V824" s="21"/>
      <c r="X824" s="21"/>
      <c r="Y824" t="s">
        <v>7</v>
      </c>
      <c r="AG824" s="19">
        <f t="shared" si="24"/>
        <v>1213.0967999999998</v>
      </c>
      <c r="AH824" s="19">
        <f t="shared" si="25"/>
        <v>1213.0967999999998</v>
      </c>
    </row>
    <row r="825" spans="1:34" x14ac:dyDescent="0.35">
      <c r="A825" t="s">
        <v>4482</v>
      </c>
      <c r="B825" s="15">
        <v>41958</v>
      </c>
      <c r="C825" t="s">
        <v>129</v>
      </c>
      <c r="D825" s="21" t="s">
        <v>7</v>
      </c>
      <c r="E825" t="s">
        <v>3554</v>
      </c>
      <c r="F825" s="21">
        <v>251.42</v>
      </c>
      <c r="G825">
        <v>3</v>
      </c>
      <c r="H825" s="21">
        <v>754.26</v>
      </c>
      <c r="I825" t="s">
        <v>7</v>
      </c>
      <c r="J825" s="21"/>
      <c r="L825" s="21"/>
      <c r="M825" t="s">
        <v>7</v>
      </c>
      <c r="N825" s="21"/>
      <c r="P825" s="21"/>
      <c r="Q825" t="s">
        <v>7</v>
      </c>
      <c r="R825" s="21"/>
      <c r="T825" s="21"/>
      <c r="U825" t="s">
        <v>7</v>
      </c>
      <c r="V825" s="21"/>
      <c r="X825" s="21"/>
      <c r="Y825" t="s">
        <v>7</v>
      </c>
      <c r="AG825" s="19">
        <f t="shared" si="24"/>
        <v>754.26</v>
      </c>
      <c r="AH825" s="19">
        <f t="shared" si="25"/>
        <v>754.26</v>
      </c>
    </row>
    <row r="826" spans="1:34" x14ac:dyDescent="0.35">
      <c r="A826" t="s">
        <v>4483</v>
      </c>
      <c r="B826" s="15">
        <v>41959</v>
      </c>
      <c r="C826" t="s">
        <v>202</v>
      </c>
      <c r="D826" s="21" t="s">
        <v>7</v>
      </c>
      <c r="E826" t="s">
        <v>3594</v>
      </c>
      <c r="F826" s="21">
        <v>252.04</v>
      </c>
      <c r="G826">
        <v>3</v>
      </c>
      <c r="H826" s="21">
        <v>756.12</v>
      </c>
      <c r="I826" t="s">
        <v>7</v>
      </c>
      <c r="J826" s="21"/>
      <c r="L826" s="21"/>
      <c r="M826" t="s">
        <v>7</v>
      </c>
      <c r="N826" s="21"/>
      <c r="P826" s="21"/>
      <c r="Q826" t="s">
        <v>7</v>
      </c>
      <c r="R826" s="21"/>
      <c r="T826" s="21"/>
      <c r="U826" t="s">
        <v>7</v>
      </c>
      <c r="V826" s="21"/>
      <c r="X826" s="21"/>
      <c r="Y826" t="s">
        <v>7</v>
      </c>
      <c r="AG826" s="19">
        <f t="shared" si="24"/>
        <v>756.12</v>
      </c>
      <c r="AH826" s="19">
        <f t="shared" si="25"/>
        <v>756.12</v>
      </c>
    </row>
    <row r="827" spans="1:34" x14ac:dyDescent="0.35">
      <c r="A827" t="s">
        <v>4484</v>
      </c>
      <c r="B827" s="15">
        <v>41960</v>
      </c>
      <c r="C827" t="s">
        <v>229</v>
      </c>
      <c r="D827" s="21">
        <v>410</v>
      </c>
      <c r="E827" t="s">
        <v>3478</v>
      </c>
      <c r="F827" s="21">
        <v>236.6</v>
      </c>
      <c r="G827">
        <v>1</v>
      </c>
      <c r="H827" s="21">
        <v>236.6</v>
      </c>
      <c r="I827" t="s">
        <v>3575</v>
      </c>
      <c r="J827" s="21">
        <v>241.77999999999997</v>
      </c>
      <c r="K827">
        <v>1</v>
      </c>
      <c r="L827" s="21">
        <v>241.77999999999997</v>
      </c>
      <c r="M827" t="s">
        <v>7</v>
      </c>
      <c r="N827" s="21"/>
      <c r="P827" s="21"/>
      <c r="Q827" t="s">
        <v>7</v>
      </c>
      <c r="R827" s="21"/>
      <c r="T827" s="21"/>
      <c r="U827" t="s">
        <v>7</v>
      </c>
      <c r="V827" s="21"/>
      <c r="X827" s="21"/>
      <c r="Y827" t="s">
        <v>7</v>
      </c>
      <c r="AG827" s="19">
        <f t="shared" si="24"/>
        <v>478.38</v>
      </c>
      <c r="AH827" s="19">
        <f t="shared" si="25"/>
        <v>888.38</v>
      </c>
    </row>
    <row r="828" spans="1:34" x14ac:dyDescent="0.35">
      <c r="A828" t="s">
        <v>4485</v>
      </c>
      <c r="B828" s="15">
        <v>41962</v>
      </c>
      <c r="C828" t="s">
        <v>428</v>
      </c>
      <c r="D828" s="21">
        <v>410</v>
      </c>
      <c r="E828" t="s">
        <v>3558</v>
      </c>
      <c r="F828" s="21">
        <v>225.89999999999998</v>
      </c>
      <c r="G828">
        <v>3</v>
      </c>
      <c r="H828" s="21">
        <v>677.69999999999993</v>
      </c>
      <c r="I828" t="s">
        <v>7</v>
      </c>
      <c r="J828" s="21"/>
      <c r="L828" s="21"/>
      <c r="M828" t="s">
        <v>7</v>
      </c>
      <c r="N828" s="21"/>
      <c r="P828" s="21"/>
      <c r="Q828" t="s">
        <v>7</v>
      </c>
      <c r="R828" s="21"/>
      <c r="T828" s="21"/>
      <c r="U828" t="s">
        <v>7</v>
      </c>
      <c r="V828" s="21"/>
      <c r="X828" s="21"/>
      <c r="Y828" t="s">
        <v>7</v>
      </c>
      <c r="AG828" s="19">
        <f t="shared" si="24"/>
        <v>677.69999999999993</v>
      </c>
      <c r="AH828" s="19">
        <f t="shared" si="25"/>
        <v>1087.6999999999998</v>
      </c>
    </row>
    <row r="829" spans="1:34" x14ac:dyDescent="0.35">
      <c r="A829" t="s">
        <v>4486</v>
      </c>
      <c r="B829" s="15">
        <v>41965</v>
      </c>
      <c r="C829" t="s">
        <v>269</v>
      </c>
      <c r="D829" s="21" t="s">
        <v>7</v>
      </c>
      <c r="E829" t="s">
        <v>3434</v>
      </c>
      <c r="F829" s="21">
        <v>240.64</v>
      </c>
      <c r="G829">
        <v>4</v>
      </c>
      <c r="H829" s="21">
        <v>962.56</v>
      </c>
      <c r="I829" t="s">
        <v>3471</v>
      </c>
      <c r="J829" s="21">
        <v>266.86</v>
      </c>
      <c r="K829">
        <v>2</v>
      </c>
      <c r="L829" s="21">
        <v>533.72</v>
      </c>
      <c r="M829" t="s">
        <v>7</v>
      </c>
      <c r="N829" s="21"/>
      <c r="P829" s="21"/>
      <c r="Q829" t="s">
        <v>7</v>
      </c>
      <c r="R829" s="21"/>
      <c r="T829" s="21"/>
      <c r="U829" t="s">
        <v>7</v>
      </c>
      <c r="V829" s="21"/>
      <c r="X829" s="21"/>
      <c r="Y829" t="s">
        <v>7</v>
      </c>
      <c r="AG829" s="19">
        <f t="shared" si="24"/>
        <v>1496.28</v>
      </c>
      <c r="AH829" s="19">
        <f t="shared" si="25"/>
        <v>1496.28</v>
      </c>
    </row>
    <row r="830" spans="1:34" x14ac:dyDescent="0.35">
      <c r="A830" t="s">
        <v>4487</v>
      </c>
      <c r="B830" s="15">
        <v>41966</v>
      </c>
      <c r="C830" t="s">
        <v>200</v>
      </c>
      <c r="D830" s="21" t="s">
        <v>7</v>
      </c>
      <c r="E830" t="s">
        <v>3407</v>
      </c>
      <c r="F830" s="21">
        <v>170.92</v>
      </c>
      <c r="G830">
        <v>1</v>
      </c>
      <c r="H830" s="21">
        <v>170.92</v>
      </c>
      <c r="I830" t="s">
        <v>3439</v>
      </c>
      <c r="J830" s="21">
        <v>222.39999999999998</v>
      </c>
      <c r="K830">
        <v>1</v>
      </c>
      <c r="L830" s="21">
        <v>222.39999999999998</v>
      </c>
      <c r="M830" t="s">
        <v>7</v>
      </c>
      <c r="N830" s="21"/>
      <c r="P830" s="21"/>
      <c r="Q830" t="s">
        <v>7</v>
      </c>
      <c r="R830" s="21"/>
      <c r="T830" s="21"/>
      <c r="U830" t="s">
        <v>7</v>
      </c>
      <c r="V830" s="21"/>
      <c r="X830" s="21"/>
      <c r="Y830" t="s">
        <v>7</v>
      </c>
      <c r="AG830" s="19">
        <f t="shared" si="24"/>
        <v>393.31999999999994</v>
      </c>
      <c r="AH830" s="19">
        <f t="shared" si="25"/>
        <v>393.31999999999994</v>
      </c>
    </row>
    <row r="831" spans="1:34" x14ac:dyDescent="0.35">
      <c r="A831" t="s">
        <v>4488</v>
      </c>
      <c r="B831" s="15">
        <v>41967</v>
      </c>
      <c r="C831" t="s">
        <v>137</v>
      </c>
      <c r="D831" s="21" t="s">
        <v>7</v>
      </c>
      <c r="E831" t="s">
        <v>3530</v>
      </c>
      <c r="F831" s="21">
        <v>188.2</v>
      </c>
      <c r="G831">
        <v>4</v>
      </c>
      <c r="H831" s="21">
        <v>752.8</v>
      </c>
      <c r="I831" t="s">
        <v>7</v>
      </c>
      <c r="J831" s="21"/>
      <c r="L831" s="21"/>
      <c r="M831" t="s">
        <v>7</v>
      </c>
      <c r="N831" s="21"/>
      <c r="P831" s="21"/>
      <c r="Q831" t="s">
        <v>7</v>
      </c>
      <c r="R831" s="21"/>
      <c r="T831" s="21"/>
      <c r="U831" t="s">
        <v>7</v>
      </c>
      <c r="V831" s="21"/>
      <c r="X831" s="21"/>
      <c r="Y831" t="s">
        <v>7</v>
      </c>
      <c r="AG831" s="19">
        <f t="shared" si="24"/>
        <v>752.8</v>
      </c>
      <c r="AH831" s="19">
        <f t="shared" si="25"/>
        <v>752.8</v>
      </c>
    </row>
    <row r="832" spans="1:34" x14ac:dyDescent="0.35">
      <c r="A832" t="s">
        <v>4489</v>
      </c>
      <c r="B832" s="15">
        <v>41968</v>
      </c>
      <c r="C832" t="s">
        <v>271</v>
      </c>
      <c r="D832" s="21">
        <v>410</v>
      </c>
      <c r="E832" t="s">
        <v>3485</v>
      </c>
      <c r="F832" s="21">
        <v>266.24</v>
      </c>
      <c r="G832">
        <v>1</v>
      </c>
      <c r="H832" s="21">
        <v>266.24</v>
      </c>
      <c r="I832" t="s">
        <v>3394</v>
      </c>
      <c r="J832" s="21">
        <v>310.7</v>
      </c>
      <c r="K832">
        <v>2</v>
      </c>
      <c r="L832" s="21">
        <v>621.4</v>
      </c>
      <c r="M832" t="s">
        <v>7</v>
      </c>
      <c r="N832" s="21"/>
      <c r="P832" s="21"/>
      <c r="Q832" t="s">
        <v>7</v>
      </c>
      <c r="R832" s="21"/>
      <c r="T832" s="21"/>
      <c r="U832" t="s">
        <v>7</v>
      </c>
      <c r="V832" s="21"/>
      <c r="X832" s="21"/>
      <c r="Y832" t="s">
        <v>7</v>
      </c>
      <c r="AG832" s="19">
        <f t="shared" si="24"/>
        <v>887.64</v>
      </c>
      <c r="AH832" s="19">
        <f t="shared" si="25"/>
        <v>1297.6399999999999</v>
      </c>
    </row>
    <row r="833" spans="1:34" x14ac:dyDescent="0.35">
      <c r="A833" t="s">
        <v>4490</v>
      </c>
      <c r="B833" s="15">
        <v>41968</v>
      </c>
      <c r="C833" t="s">
        <v>140</v>
      </c>
      <c r="D833" s="21">
        <v>410</v>
      </c>
      <c r="E833" t="s">
        <v>3453</v>
      </c>
      <c r="F833" s="21">
        <v>327.27999999999997</v>
      </c>
      <c r="G833">
        <v>2</v>
      </c>
      <c r="H833" s="21">
        <v>654.55999999999995</v>
      </c>
      <c r="I833" t="s">
        <v>3523</v>
      </c>
      <c r="J833" s="21">
        <v>244.05999999999997</v>
      </c>
      <c r="K833">
        <v>2</v>
      </c>
      <c r="L833" s="21">
        <v>488.11999999999995</v>
      </c>
      <c r="M833" t="s">
        <v>7</v>
      </c>
      <c r="N833" s="21"/>
      <c r="P833" s="21"/>
      <c r="Q833" t="s">
        <v>7</v>
      </c>
      <c r="R833" s="21"/>
      <c r="T833" s="21"/>
      <c r="U833" t="s">
        <v>7</v>
      </c>
      <c r="V833" s="21"/>
      <c r="X833" s="21"/>
      <c r="Y833" t="s">
        <v>7</v>
      </c>
      <c r="AG833" s="19">
        <f t="shared" si="24"/>
        <v>1142.6799999999998</v>
      </c>
      <c r="AH833" s="19">
        <f t="shared" si="25"/>
        <v>1552.6799999999998</v>
      </c>
    </row>
    <row r="834" spans="1:34" x14ac:dyDescent="0.35">
      <c r="A834" t="s">
        <v>4491</v>
      </c>
      <c r="B834" s="15">
        <v>41970</v>
      </c>
      <c r="C834" t="s">
        <v>268</v>
      </c>
      <c r="D834" s="21">
        <v>410</v>
      </c>
      <c r="E834" t="s">
        <v>3511</v>
      </c>
      <c r="F834" s="21">
        <v>239.90119999999996</v>
      </c>
      <c r="G834">
        <v>2</v>
      </c>
      <c r="H834" s="21">
        <v>479.80239999999992</v>
      </c>
      <c r="I834" t="s">
        <v>7</v>
      </c>
      <c r="J834" s="21"/>
      <c r="L834" s="21"/>
      <c r="M834" t="s">
        <v>7</v>
      </c>
      <c r="N834" s="21"/>
      <c r="P834" s="21"/>
      <c r="Q834" t="s">
        <v>7</v>
      </c>
      <c r="R834" s="21"/>
      <c r="T834" s="21"/>
      <c r="U834" t="s">
        <v>7</v>
      </c>
      <c r="V834" s="21"/>
      <c r="X834" s="21"/>
      <c r="Y834" t="s">
        <v>7</v>
      </c>
      <c r="AG834" s="19">
        <f t="shared" ref="AG834:AG897" si="26">SUM(H834,L834,P834,T834,X834,AB834,AF834)</f>
        <v>479.80239999999992</v>
      </c>
      <c r="AH834" s="19">
        <f t="shared" ref="AH834:AH897" si="27">IFERROR(AG834+D834,AG834)</f>
        <v>889.80239999999992</v>
      </c>
    </row>
    <row r="835" spans="1:34" x14ac:dyDescent="0.35">
      <c r="A835" t="s">
        <v>4492</v>
      </c>
      <c r="B835" s="15">
        <v>41971</v>
      </c>
      <c r="C835" t="s">
        <v>382</v>
      </c>
      <c r="D835" s="21" t="s">
        <v>7</v>
      </c>
      <c r="E835" t="s">
        <v>3450</v>
      </c>
      <c r="F835" s="21">
        <v>159.51999999999998</v>
      </c>
      <c r="G835">
        <v>5</v>
      </c>
      <c r="H835" s="21">
        <v>797.59999999999991</v>
      </c>
      <c r="I835" t="s">
        <v>3564</v>
      </c>
      <c r="J835" s="21">
        <v>264.83999999999997</v>
      </c>
      <c r="K835">
        <v>3</v>
      </c>
      <c r="L835" s="21">
        <v>794.52</v>
      </c>
      <c r="M835" t="s">
        <v>7</v>
      </c>
      <c r="N835" s="21"/>
      <c r="P835" s="21"/>
      <c r="Q835" t="s">
        <v>7</v>
      </c>
      <c r="R835" s="21"/>
      <c r="T835" s="21"/>
      <c r="U835" t="s">
        <v>7</v>
      </c>
      <c r="V835" s="21"/>
      <c r="X835" s="21"/>
      <c r="Y835" t="s">
        <v>7</v>
      </c>
      <c r="AG835" s="19">
        <f t="shared" si="26"/>
        <v>1592.12</v>
      </c>
      <c r="AH835" s="19">
        <f t="shared" si="27"/>
        <v>1592.12</v>
      </c>
    </row>
    <row r="836" spans="1:34" x14ac:dyDescent="0.35">
      <c r="A836" t="s">
        <v>4493</v>
      </c>
      <c r="B836" s="15">
        <v>41976</v>
      </c>
      <c r="C836" t="s">
        <v>50</v>
      </c>
      <c r="D836" s="21" t="s">
        <v>7</v>
      </c>
      <c r="E836" t="s">
        <v>3462</v>
      </c>
      <c r="F836" s="21">
        <v>185.92</v>
      </c>
      <c r="G836">
        <v>4</v>
      </c>
      <c r="H836" s="21">
        <v>743.68</v>
      </c>
      <c r="I836" t="s">
        <v>3414</v>
      </c>
      <c r="J836" s="21">
        <v>296.99459999999999</v>
      </c>
      <c r="K836">
        <v>5</v>
      </c>
      <c r="L836" s="21">
        <v>1484.973</v>
      </c>
      <c r="M836" t="s">
        <v>7</v>
      </c>
      <c r="N836" s="21"/>
      <c r="P836" s="21"/>
      <c r="Q836" t="s">
        <v>7</v>
      </c>
      <c r="R836" s="21"/>
      <c r="T836" s="21"/>
      <c r="U836" t="s">
        <v>7</v>
      </c>
      <c r="V836" s="21"/>
      <c r="X836" s="21"/>
      <c r="Y836" t="s">
        <v>7</v>
      </c>
      <c r="AG836" s="19">
        <f t="shared" si="26"/>
        <v>2228.6529999999998</v>
      </c>
      <c r="AH836" s="19">
        <f t="shared" si="27"/>
        <v>2228.6529999999998</v>
      </c>
    </row>
    <row r="837" spans="1:34" x14ac:dyDescent="0.35">
      <c r="A837" t="s">
        <v>4494</v>
      </c>
      <c r="B837" s="15">
        <v>41979</v>
      </c>
      <c r="C837" t="s">
        <v>347</v>
      </c>
      <c r="D837" s="21" t="s">
        <v>7</v>
      </c>
      <c r="E837" t="s">
        <v>3453</v>
      </c>
      <c r="F837" s="21">
        <v>327.27999999999997</v>
      </c>
      <c r="G837">
        <v>2</v>
      </c>
      <c r="H837" s="21">
        <v>654.55999999999995</v>
      </c>
      <c r="I837" t="s">
        <v>7</v>
      </c>
      <c r="J837" s="21"/>
      <c r="L837" s="21"/>
      <c r="M837" t="s">
        <v>7</v>
      </c>
      <c r="N837" s="21"/>
      <c r="P837" s="21"/>
      <c r="Q837" t="s">
        <v>7</v>
      </c>
      <c r="R837" s="21"/>
      <c r="T837" s="21"/>
      <c r="U837" t="s">
        <v>7</v>
      </c>
      <c r="V837" s="21"/>
      <c r="X837" s="21"/>
      <c r="Y837" t="s">
        <v>7</v>
      </c>
      <c r="AG837" s="19">
        <f t="shared" si="26"/>
        <v>654.55999999999995</v>
      </c>
      <c r="AH837" s="19">
        <f t="shared" si="27"/>
        <v>654.55999999999995</v>
      </c>
    </row>
    <row r="838" spans="1:34" x14ac:dyDescent="0.35">
      <c r="A838" t="s">
        <v>4495</v>
      </c>
      <c r="B838" s="15">
        <v>41980</v>
      </c>
      <c r="C838" t="s">
        <v>378</v>
      </c>
      <c r="D838" s="21" t="s">
        <v>7</v>
      </c>
      <c r="E838" t="s">
        <v>3496</v>
      </c>
      <c r="F838" s="21">
        <v>285.17999999999995</v>
      </c>
      <c r="G838">
        <v>4</v>
      </c>
      <c r="H838" s="21">
        <v>1140.7199999999998</v>
      </c>
      <c r="I838" t="s">
        <v>7</v>
      </c>
      <c r="J838" s="21"/>
      <c r="L838" s="21"/>
      <c r="M838" t="s">
        <v>7</v>
      </c>
      <c r="N838" s="21"/>
      <c r="P838" s="21"/>
      <c r="Q838" t="s">
        <v>7</v>
      </c>
      <c r="R838" s="21"/>
      <c r="T838" s="21"/>
      <c r="U838" t="s">
        <v>7</v>
      </c>
      <c r="V838" s="21"/>
      <c r="X838" s="21"/>
      <c r="Y838" t="s">
        <v>7</v>
      </c>
      <c r="AG838" s="19">
        <f t="shared" si="26"/>
        <v>1140.7199999999998</v>
      </c>
      <c r="AH838" s="19">
        <f t="shared" si="27"/>
        <v>1140.7199999999998</v>
      </c>
    </row>
    <row r="839" spans="1:34" x14ac:dyDescent="0.35">
      <c r="A839" t="s">
        <v>4496</v>
      </c>
      <c r="B839" s="15">
        <v>41980</v>
      </c>
      <c r="C839" t="s">
        <v>322</v>
      </c>
      <c r="D839" s="21">
        <v>410</v>
      </c>
      <c r="E839" t="s">
        <v>3604</v>
      </c>
      <c r="F839" s="21">
        <v>175.66</v>
      </c>
      <c r="G839">
        <v>2</v>
      </c>
      <c r="H839" s="21">
        <v>351.32</v>
      </c>
      <c r="I839" t="s">
        <v>7</v>
      </c>
      <c r="J839" s="21"/>
      <c r="L839" s="21"/>
      <c r="M839" t="s">
        <v>7</v>
      </c>
      <c r="N839" s="21"/>
      <c r="P839" s="21"/>
      <c r="Q839" t="s">
        <v>7</v>
      </c>
      <c r="R839" s="21"/>
      <c r="T839" s="21"/>
      <c r="U839" t="s">
        <v>7</v>
      </c>
      <c r="V839" s="21"/>
      <c r="X839" s="21"/>
      <c r="Y839" t="s">
        <v>7</v>
      </c>
      <c r="AG839" s="19">
        <f t="shared" si="26"/>
        <v>351.32</v>
      </c>
      <c r="AH839" s="19">
        <f t="shared" si="27"/>
        <v>761.31999999999994</v>
      </c>
    </row>
    <row r="840" spans="1:34" x14ac:dyDescent="0.35">
      <c r="A840" t="s">
        <v>4497</v>
      </c>
      <c r="B840" s="15">
        <v>41985</v>
      </c>
      <c r="C840" t="s">
        <v>59</v>
      </c>
      <c r="D840" s="21" t="s">
        <v>7</v>
      </c>
      <c r="E840" t="s">
        <v>3469</v>
      </c>
      <c r="F840" s="21">
        <v>265.71999999999997</v>
      </c>
      <c r="G840">
        <v>3</v>
      </c>
      <c r="H840" s="21">
        <v>797.15999999999985</v>
      </c>
      <c r="I840" t="s">
        <v>3487</v>
      </c>
      <c r="J840" s="21">
        <v>295.36</v>
      </c>
      <c r="K840">
        <v>2</v>
      </c>
      <c r="L840" s="21">
        <v>590.72</v>
      </c>
      <c r="M840" t="s">
        <v>7</v>
      </c>
      <c r="N840" s="21"/>
      <c r="P840" s="21"/>
      <c r="Q840" t="s">
        <v>7</v>
      </c>
      <c r="R840" s="21"/>
      <c r="T840" s="21"/>
      <c r="U840" t="s">
        <v>7</v>
      </c>
      <c r="V840" s="21"/>
      <c r="X840" s="21"/>
      <c r="Y840" t="s">
        <v>7</v>
      </c>
      <c r="AG840" s="19">
        <f t="shared" si="26"/>
        <v>1387.8799999999999</v>
      </c>
      <c r="AH840" s="19">
        <f t="shared" si="27"/>
        <v>1387.8799999999999</v>
      </c>
    </row>
    <row r="841" spans="1:34" x14ac:dyDescent="0.35">
      <c r="A841" t="s">
        <v>4498</v>
      </c>
      <c r="B841" s="15">
        <v>41986</v>
      </c>
      <c r="C841" t="s">
        <v>180</v>
      </c>
      <c r="D841" s="21">
        <v>410</v>
      </c>
      <c r="E841" t="s">
        <v>3457</v>
      </c>
      <c r="F841" s="21">
        <v>257.77639999999997</v>
      </c>
      <c r="G841">
        <v>1</v>
      </c>
      <c r="H841" s="21">
        <v>257.77639999999997</v>
      </c>
      <c r="I841" t="s">
        <v>7</v>
      </c>
      <c r="J841" s="21"/>
      <c r="L841" s="21"/>
      <c r="M841" t="s">
        <v>7</v>
      </c>
      <c r="N841" s="21"/>
      <c r="P841" s="21"/>
      <c r="Q841" t="s">
        <v>7</v>
      </c>
      <c r="R841" s="21"/>
      <c r="T841" s="21"/>
      <c r="U841" t="s">
        <v>7</v>
      </c>
      <c r="V841" s="21"/>
      <c r="X841" s="21"/>
      <c r="Y841" t="s">
        <v>7</v>
      </c>
      <c r="AG841" s="19">
        <f t="shared" si="26"/>
        <v>257.77639999999997</v>
      </c>
      <c r="AH841" s="19">
        <f t="shared" si="27"/>
        <v>667.77639999999997</v>
      </c>
    </row>
    <row r="842" spans="1:34" x14ac:dyDescent="0.35">
      <c r="A842" t="s">
        <v>4499</v>
      </c>
      <c r="B842" s="15">
        <v>41986</v>
      </c>
      <c r="C842" t="s">
        <v>223</v>
      </c>
      <c r="D842" s="21" t="s">
        <v>7</v>
      </c>
      <c r="E842" t="s">
        <v>3515</v>
      </c>
      <c r="F842" s="21">
        <v>247.19059999999996</v>
      </c>
      <c r="G842">
        <v>4</v>
      </c>
      <c r="H842" s="21">
        <v>988.76239999999984</v>
      </c>
      <c r="I842" t="s">
        <v>3600</v>
      </c>
      <c r="J842" s="21">
        <v>208.61999999999998</v>
      </c>
      <c r="K842">
        <v>1</v>
      </c>
      <c r="L842" s="21">
        <v>208.61999999999998</v>
      </c>
      <c r="M842" t="s">
        <v>7</v>
      </c>
      <c r="N842" s="21"/>
      <c r="P842" s="21"/>
      <c r="Q842" t="s">
        <v>7</v>
      </c>
      <c r="R842" s="21"/>
      <c r="T842" s="21"/>
      <c r="U842" t="s">
        <v>7</v>
      </c>
      <c r="V842" s="21"/>
      <c r="X842" s="21"/>
      <c r="Y842" t="s">
        <v>7</v>
      </c>
      <c r="AG842" s="19">
        <f t="shared" si="26"/>
        <v>1197.3823999999997</v>
      </c>
      <c r="AH842" s="19">
        <f t="shared" si="27"/>
        <v>1197.3823999999997</v>
      </c>
    </row>
    <row r="843" spans="1:34" x14ac:dyDescent="0.35">
      <c r="A843" t="s">
        <v>4500</v>
      </c>
      <c r="B843" s="15">
        <v>41986</v>
      </c>
      <c r="C843" t="s">
        <v>323</v>
      </c>
      <c r="D843" s="21" t="s">
        <v>7</v>
      </c>
      <c r="E843" t="s">
        <v>3401</v>
      </c>
      <c r="F843" s="21">
        <v>230.47559999999999</v>
      </c>
      <c r="G843">
        <v>5</v>
      </c>
      <c r="H843" s="21">
        <v>1152.3779999999999</v>
      </c>
      <c r="I843" t="s">
        <v>3598</v>
      </c>
      <c r="J843" s="21">
        <v>276.5</v>
      </c>
      <c r="K843">
        <v>3</v>
      </c>
      <c r="L843" s="21">
        <v>829.5</v>
      </c>
      <c r="M843" t="s">
        <v>7</v>
      </c>
      <c r="N843" s="21"/>
      <c r="P843" s="21"/>
      <c r="Q843" t="s">
        <v>7</v>
      </c>
      <c r="R843" s="21"/>
      <c r="T843" s="21"/>
      <c r="U843" t="s">
        <v>7</v>
      </c>
      <c r="V843" s="21"/>
      <c r="X843" s="21"/>
      <c r="Y843" t="s">
        <v>7</v>
      </c>
      <c r="AG843" s="19">
        <f t="shared" si="26"/>
        <v>1981.8779999999999</v>
      </c>
      <c r="AH843" s="19">
        <f t="shared" si="27"/>
        <v>1981.8779999999999</v>
      </c>
    </row>
    <row r="844" spans="1:34" x14ac:dyDescent="0.35">
      <c r="A844" t="s">
        <v>4501</v>
      </c>
      <c r="B844" s="15">
        <v>41989</v>
      </c>
      <c r="C844" t="s">
        <v>272</v>
      </c>
      <c r="D844" s="21" t="s">
        <v>7</v>
      </c>
      <c r="E844" t="s">
        <v>3436</v>
      </c>
      <c r="F844" s="21">
        <v>239.32</v>
      </c>
      <c r="G844">
        <v>1</v>
      </c>
      <c r="H844" s="21">
        <v>239.32</v>
      </c>
      <c r="I844" t="s">
        <v>7</v>
      </c>
      <c r="J844" s="21"/>
      <c r="L844" s="21"/>
      <c r="M844" t="s">
        <v>7</v>
      </c>
      <c r="N844" s="21"/>
      <c r="P844" s="21"/>
      <c r="Q844" t="s">
        <v>7</v>
      </c>
      <c r="R844" s="21"/>
      <c r="T844" s="21"/>
      <c r="U844" t="s">
        <v>7</v>
      </c>
      <c r="V844" s="21"/>
      <c r="X844" s="21"/>
      <c r="Y844" t="s">
        <v>7</v>
      </c>
      <c r="AG844" s="19">
        <f t="shared" si="26"/>
        <v>239.32</v>
      </c>
      <c r="AH844" s="19">
        <f t="shared" si="27"/>
        <v>239.32</v>
      </c>
    </row>
    <row r="845" spans="1:34" x14ac:dyDescent="0.35">
      <c r="A845" t="s">
        <v>4502</v>
      </c>
      <c r="B845" s="15">
        <v>41990</v>
      </c>
      <c r="C845" t="s">
        <v>441</v>
      </c>
      <c r="D845" s="21" t="s">
        <v>7</v>
      </c>
      <c r="E845" t="s">
        <v>3588</v>
      </c>
      <c r="F845" s="21">
        <v>286.93999999999994</v>
      </c>
      <c r="G845">
        <v>2</v>
      </c>
      <c r="H845" s="21">
        <v>573.87999999999988</v>
      </c>
      <c r="I845" t="s">
        <v>3533</v>
      </c>
      <c r="J845" s="21">
        <v>237.04</v>
      </c>
      <c r="K845">
        <v>3</v>
      </c>
      <c r="L845" s="21">
        <v>711.12</v>
      </c>
      <c r="M845" t="s">
        <v>7</v>
      </c>
      <c r="N845" s="21"/>
      <c r="P845" s="21"/>
      <c r="Q845" t="s">
        <v>7</v>
      </c>
      <c r="R845" s="21"/>
      <c r="T845" s="21"/>
      <c r="U845" t="s">
        <v>7</v>
      </c>
      <c r="V845" s="21"/>
      <c r="X845" s="21"/>
      <c r="Y845" t="s">
        <v>7</v>
      </c>
      <c r="AG845" s="19">
        <f t="shared" si="26"/>
        <v>1285</v>
      </c>
      <c r="AH845" s="19">
        <f t="shared" si="27"/>
        <v>1285</v>
      </c>
    </row>
    <row r="846" spans="1:34" x14ac:dyDescent="0.35">
      <c r="A846" t="s">
        <v>4503</v>
      </c>
      <c r="B846" s="15">
        <v>41994</v>
      </c>
      <c r="C846" t="s">
        <v>391</v>
      </c>
      <c r="D846" s="21" t="s">
        <v>7</v>
      </c>
      <c r="E846" t="s">
        <v>3521</v>
      </c>
      <c r="F846" s="21">
        <v>245.45999999999998</v>
      </c>
      <c r="G846">
        <v>2</v>
      </c>
      <c r="H846" s="21">
        <v>490.91999999999996</v>
      </c>
      <c r="I846" t="s">
        <v>7</v>
      </c>
      <c r="J846" s="21"/>
      <c r="L846" s="21"/>
      <c r="M846" t="s">
        <v>7</v>
      </c>
      <c r="N846" s="21"/>
      <c r="P846" s="21"/>
      <c r="Q846" t="s">
        <v>7</v>
      </c>
      <c r="R846" s="21"/>
      <c r="T846" s="21"/>
      <c r="U846" t="s">
        <v>7</v>
      </c>
      <c r="V846" s="21"/>
      <c r="X846" s="21"/>
      <c r="Y846" t="s">
        <v>7</v>
      </c>
      <c r="AG846" s="19">
        <f t="shared" si="26"/>
        <v>490.91999999999996</v>
      </c>
      <c r="AH846" s="19">
        <f t="shared" si="27"/>
        <v>490.91999999999996</v>
      </c>
    </row>
    <row r="847" spans="1:34" x14ac:dyDescent="0.35">
      <c r="A847" t="s">
        <v>4504</v>
      </c>
      <c r="B847" s="15">
        <v>41995</v>
      </c>
      <c r="C847" t="s">
        <v>229</v>
      </c>
      <c r="D847" s="21" t="s">
        <v>7</v>
      </c>
      <c r="E847" t="s">
        <v>3528</v>
      </c>
      <c r="F847" s="21">
        <v>264.58</v>
      </c>
      <c r="G847">
        <v>1</v>
      </c>
      <c r="H847" s="21">
        <v>264.58</v>
      </c>
      <c r="I847" t="s">
        <v>3461</v>
      </c>
      <c r="J847" s="21">
        <v>224.49999999999997</v>
      </c>
      <c r="K847">
        <v>1</v>
      </c>
      <c r="L847" s="21">
        <v>224.49999999999997</v>
      </c>
      <c r="M847" t="s">
        <v>7</v>
      </c>
      <c r="N847" s="21"/>
      <c r="P847" s="21"/>
      <c r="Q847" t="s">
        <v>7</v>
      </c>
      <c r="R847" s="21"/>
      <c r="T847" s="21"/>
      <c r="U847" t="s">
        <v>7</v>
      </c>
      <c r="V847" s="21"/>
      <c r="X847" s="21"/>
      <c r="Y847" t="s">
        <v>7</v>
      </c>
      <c r="AG847" s="19">
        <f t="shared" si="26"/>
        <v>489.07999999999993</v>
      </c>
      <c r="AH847" s="19">
        <f t="shared" si="27"/>
        <v>489.07999999999993</v>
      </c>
    </row>
    <row r="848" spans="1:34" x14ac:dyDescent="0.35">
      <c r="A848" t="s">
        <v>4505</v>
      </c>
      <c r="B848" s="15">
        <v>41997</v>
      </c>
      <c r="C848" t="s">
        <v>178</v>
      </c>
      <c r="D848" s="21">
        <v>410</v>
      </c>
      <c r="E848" t="s">
        <v>3550</v>
      </c>
      <c r="F848" s="21">
        <v>213.27999999999997</v>
      </c>
      <c r="G848">
        <v>1</v>
      </c>
      <c r="H848" s="21">
        <v>213.27999999999997</v>
      </c>
      <c r="I848" t="s">
        <v>3390</v>
      </c>
      <c r="J848" s="21">
        <v>238.17999999999998</v>
      </c>
      <c r="K848">
        <v>5</v>
      </c>
      <c r="L848" s="21">
        <v>1190.8999999999999</v>
      </c>
      <c r="M848" t="s">
        <v>7</v>
      </c>
      <c r="N848" s="21"/>
      <c r="P848" s="21"/>
      <c r="Q848" t="s">
        <v>7</v>
      </c>
      <c r="R848" s="21"/>
      <c r="T848" s="21"/>
      <c r="U848" t="s">
        <v>7</v>
      </c>
      <c r="V848" s="21"/>
      <c r="X848" s="21"/>
      <c r="Y848" t="s">
        <v>7</v>
      </c>
      <c r="AG848" s="19">
        <f t="shared" si="26"/>
        <v>1404.1799999999998</v>
      </c>
      <c r="AH848" s="19">
        <f t="shared" si="27"/>
        <v>1814.1799999999998</v>
      </c>
    </row>
    <row r="849" spans="1:34" x14ac:dyDescent="0.35">
      <c r="A849" t="s">
        <v>4506</v>
      </c>
      <c r="B849" s="15">
        <v>41998</v>
      </c>
      <c r="C849" t="s">
        <v>99</v>
      </c>
      <c r="D849" s="21">
        <v>410</v>
      </c>
      <c r="E849" t="s">
        <v>3436</v>
      </c>
      <c r="F849" s="21">
        <v>239.32</v>
      </c>
      <c r="G849">
        <v>4</v>
      </c>
      <c r="H849" s="21">
        <v>957.28</v>
      </c>
      <c r="I849" t="s">
        <v>7</v>
      </c>
      <c r="J849" s="21"/>
      <c r="L849" s="21"/>
      <c r="M849" t="s">
        <v>7</v>
      </c>
      <c r="N849" s="21"/>
      <c r="P849" s="21"/>
      <c r="Q849" t="s">
        <v>7</v>
      </c>
      <c r="R849" s="21"/>
      <c r="T849" s="21"/>
      <c r="U849" t="s">
        <v>7</v>
      </c>
      <c r="V849" s="21"/>
      <c r="X849" s="21"/>
      <c r="Y849" t="s">
        <v>7</v>
      </c>
      <c r="AG849" s="19">
        <f t="shared" si="26"/>
        <v>957.28</v>
      </c>
      <c r="AH849" s="19">
        <f t="shared" si="27"/>
        <v>1367.28</v>
      </c>
    </row>
    <row r="850" spans="1:34" x14ac:dyDescent="0.35">
      <c r="A850" t="s">
        <v>4507</v>
      </c>
      <c r="B850" s="15">
        <v>41998</v>
      </c>
      <c r="C850" t="s">
        <v>231</v>
      </c>
      <c r="D850" s="21" t="s">
        <v>7</v>
      </c>
      <c r="E850" t="s">
        <v>3450</v>
      </c>
      <c r="F850" s="21">
        <v>159.51999999999998</v>
      </c>
      <c r="G850">
        <v>5</v>
      </c>
      <c r="H850" s="21">
        <v>797.59999999999991</v>
      </c>
      <c r="I850" t="s">
        <v>3537</v>
      </c>
      <c r="J850" s="21">
        <v>319.29999999999995</v>
      </c>
      <c r="K850">
        <v>2</v>
      </c>
      <c r="L850" s="21">
        <v>638.59999999999991</v>
      </c>
      <c r="M850" t="s">
        <v>7</v>
      </c>
      <c r="N850" s="21"/>
      <c r="P850" s="21"/>
      <c r="Q850" t="s">
        <v>7</v>
      </c>
      <c r="R850" s="21"/>
      <c r="T850" s="21"/>
      <c r="U850" t="s">
        <v>7</v>
      </c>
      <c r="V850" s="21"/>
      <c r="X850" s="21"/>
      <c r="Y850" t="s">
        <v>7</v>
      </c>
      <c r="AG850" s="19">
        <f t="shared" si="26"/>
        <v>1436.1999999999998</v>
      </c>
      <c r="AH850" s="19">
        <f t="shared" si="27"/>
        <v>1436.1999999999998</v>
      </c>
    </row>
    <row r="851" spans="1:34" x14ac:dyDescent="0.35">
      <c r="A851" t="s">
        <v>4508</v>
      </c>
      <c r="B851" s="15">
        <v>41999</v>
      </c>
      <c r="C851" t="s">
        <v>113</v>
      </c>
      <c r="D851" s="21">
        <v>410</v>
      </c>
      <c r="E851" t="s">
        <v>3407</v>
      </c>
      <c r="F851" s="21">
        <v>170.92</v>
      </c>
      <c r="G851">
        <v>3</v>
      </c>
      <c r="H851" s="21">
        <v>512.76</v>
      </c>
      <c r="I851" t="s">
        <v>3434</v>
      </c>
      <c r="J851" s="21">
        <v>240.64</v>
      </c>
      <c r="K851">
        <v>5</v>
      </c>
      <c r="L851" s="21">
        <v>1203.1999999999998</v>
      </c>
      <c r="M851" t="s">
        <v>7</v>
      </c>
      <c r="N851" s="21"/>
      <c r="P851" s="21"/>
      <c r="Q851" t="s">
        <v>7</v>
      </c>
      <c r="R851" s="21"/>
      <c r="T851" s="21"/>
      <c r="U851" t="s">
        <v>7</v>
      </c>
      <c r="V851" s="21"/>
      <c r="X851" s="21"/>
      <c r="Y851" t="s">
        <v>7</v>
      </c>
      <c r="AG851" s="19">
        <f t="shared" si="26"/>
        <v>1715.9599999999998</v>
      </c>
      <c r="AH851" s="19">
        <f t="shared" si="27"/>
        <v>2125.96</v>
      </c>
    </row>
    <row r="852" spans="1:34" x14ac:dyDescent="0.35">
      <c r="A852" t="s">
        <v>4509</v>
      </c>
      <c r="B852" s="15">
        <v>41999</v>
      </c>
      <c r="C852" t="s">
        <v>377</v>
      </c>
      <c r="D852" s="21" t="s">
        <v>7</v>
      </c>
      <c r="E852" t="s">
        <v>3370</v>
      </c>
      <c r="F852" s="21">
        <v>268.52</v>
      </c>
      <c r="G852">
        <v>3</v>
      </c>
      <c r="H852" s="21">
        <v>805.56</v>
      </c>
      <c r="I852" t="s">
        <v>7</v>
      </c>
      <c r="J852" s="21"/>
      <c r="L852" s="21"/>
      <c r="M852" t="s">
        <v>7</v>
      </c>
      <c r="N852" s="21"/>
      <c r="P852" s="21"/>
      <c r="Q852" t="s">
        <v>7</v>
      </c>
      <c r="R852" s="21"/>
      <c r="T852" s="21"/>
      <c r="U852" t="s">
        <v>7</v>
      </c>
      <c r="V852" s="21"/>
      <c r="X852" s="21"/>
      <c r="Y852" t="s">
        <v>7</v>
      </c>
      <c r="AG852" s="19">
        <f t="shared" si="26"/>
        <v>805.56</v>
      </c>
      <c r="AH852" s="19">
        <f t="shared" si="27"/>
        <v>805.56</v>
      </c>
    </row>
    <row r="853" spans="1:34" x14ac:dyDescent="0.35">
      <c r="A853" t="s">
        <v>4510</v>
      </c>
      <c r="B853" s="15">
        <v>42000</v>
      </c>
      <c r="C853" t="s">
        <v>381</v>
      </c>
      <c r="D853" s="21" t="s">
        <v>7</v>
      </c>
      <c r="E853" t="s">
        <v>3467</v>
      </c>
      <c r="F853" s="21">
        <v>570.68399999999997</v>
      </c>
      <c r="G853">
        <v>4</v>
      </c>
      <c r="H853" s="21">
        <v>2282.7359999999999</v>
      </c>
      <c r="I853" t="s">
        <v>3513</v>
      </c>
      <c r="J853" s="21">
        <v>273.7</v>
      </c>
      <c r="K853">
        <v>2</v>
      </c>
      <c r="L853" s="21">
        <v>547.4</v>
      </c>
      <c r="M853" t="s">
        <v>7</v>
      </c>
      <c r="N853" s="21"/>
      <c r="P853" s="21"/>
      <c r="Q853" t="s">
        <v>7</v>
      </c>
      <c r="R853" s="21"/>
      <c r="T853" s="21"/>
      <c r="U853" t="s">
        <v>7</v>
      </c>
      <c r="V853" s="21"/>
      <c r="X853" s="21"/>
      <c r="Y853" t="s">
        <v>7</v>
      </c>
      <c r="AG853" s="19">
        <f t="shared" si="26"/>
        <v>2830.136</v>
      </c>
      <c r="AH853" s="19">
        <f t="shared" si="27"/>
        <v>2830.136</v>
      </c>
    </row>
    <row r="854" spans="1:34" x14ac:dyDescent="0.35">
      <c r="A854" t="s">
        <v>4511</v>
      </c>
      <c r="B854" s="15">
        <v>42000</v>
      </c>
      <c r="C854" t="s">
        <v>276</v>
      </c>
      <c r="D854" s="21">
        <v>410</v>
      </c>
      <c r="E854" t="s">
        <v>3383</v>
      </c>
      <c r="F854" s="21">
        <v>131.19999999999999</v>
      </c>
      <c r="G854">
        <v>2</v>
      </c>
      <c r="H854" s="21">
        <v>262.39999999999998</v>
      </c>
      <c r="I854" t="s">
        <v>3489</v>
      </c>
      <c r="J854" s="21">
        <v>169.95999999999998</v>
      </c>
      <c r="K854">
        <v>5</v>
      </c>
      <c r="L854" s="21">
        <v>849.8</v>
      </c>
      <c r="M854" t="s">
        <v>7</v>
      </c>
      <c r="N854" s="21"/>
      <c r="P854" s="21"/>
      <c r="Q854" t="s">
        <v>7</v>
      </c>
      <c r="R854" s="21"/>
      <c r="T854" s="21"/>
      <c r="U854" t="s">
        <v>7</v>
      </c>
      <c r="V854" s="21"/>
      <c r="X854" s="21"/>
      <c r="Y854" t="s">
        <v>7</v>
      </c>
      <c r="AG854" s="19">
        <f t="shared" si="26"/>
        <v>1112.1999999999998</v>
      </c>
      <c r="AH854" s="19">
        <f t="shared" si="27"/>
        <v>1522.1999999999998</v>
      </c>
    </row>
    <row r="855" spans="1:34" x14ac:dyDescent="0.35">
      <c r="A855" t="s">
        <v>4512</v>
      </c>
      <c r="B855" s="15">
        <v>42000</v>
      </c>
      <c r="C855" t="s">
        <v>419</v>
      </c>
      <c r="D855" s="21" t="s">
        <v>7</v>
      </c>
      <c r="E855" t="s">
        <v>3573</v>
      </c>
      <c r="F855" s="21">
        <v>222.39999999999998</v>
      </c>
      <c r="G855">
        <v>5</v>
      </c>
      <c r="H855" s="21">
        <v>1112</v>
      </c>
      <c r="I855" t="s">
        <v>7</v>
      </c>
      <c r="J855" s="21"/>
      <c r="L855" s="21"/>
      <c r="M855" t="s">
        <v>7</v>
      </c>
      <c r="N855" s="21"/>
      <c r="P855" s="21"/>
      <c r="Q855" t="s">
        <v>7</v>
      </c>
      <c r="R855" s="21"/>
      <c r="T855" s="21"/>
      <c r="U855" t="s">
        <v>7</v>
      </c>
      <c r="V855" s="21"/>
      <c r="X855" s="21"/>
      <c r="Y855" t="s">
        <v>7</v>
      </c>
      <c r="AG855" s="19">
        <f t="shared" si="26"/>
        <v>1112</v>
      </c>
      <c r="AH855" s="19">
        <f t="shared" si="27"/>
        <v>1112</v>
      </c>
    </row>
    <row r="856" spans="1:34" x14ac:dyDescent="0.35">
      <c r="A856" t="s">
        <v>4513</v>
      </c>
      <c r="B856" s="15">
        <v>42001</v>
      </c>
      <c r="C856" t="s">
        <v>148</v>
      </c>
      <c r="D856" s="21">
        <v>410</v>
      </c>
      <c r="E856" t="s">
        <v>3377</v>
      </c>
      <c r="F856" s="21">
        <v>130.13999999999999</v>
      </c>
      <c r="G856">
        <v>4</v>
      </c>
      <c r="H856" s="21">
        <v>520.55999999999995</v>
      </c>
      <c r="I856" t="s">
        <v>7</v>
      </c>
      <c r="J856" s="21"/>
      <c r="L856" s="21"/>
      <c r="M856" t="s">
        <v>7</v>
      </c>
      <c r="N856" s="21"/>
      <c r="P856" s="21"/>
      <c r="Q856" t="s">
        <v>7</v>
      </c>
      <c r="R856" s="21"/>
      <c r="T856" s="21"/>
      <c r="U856" t="s">
        <v>7</v>
      </c>
      <c r="V856" s="21"/>
      <c r="X856" s="21"/>
      <c r="Y856" t="s">
        <v>7</v>
      </c>
      <c r="AG856" s="19">
        <f t="shared" si="26"/>
        <v>520.55999999999995</v>
      </c>
      <c r="AH856" s="19">
        <f t="shared" si="27"/>
        <v>930.56</v>
      </c>
    </row>
    <row r="857" spans="1:34" x14ac:dyDescent="0.35">
      <c r="A857" t="s">
        <v>4514</v>
      </c>
      <c r="B857" s="15">
        <v>42005</v>
      </c>
      <c r="C857" t="s">
        <v>198</v>
      </c>
      <c r="D857" s="21">
        <v>450</v>
      </c>
      <c r="E857" t="s">
        <v>3370</v>
      </c>
      <c r="F857" s="21">
        <v>271.93999999999994</v>
      </c>
      <c r="G857">
        <v>1</v>
      </c>
      <c r="H857" s="21">
        <v>271.93999999999994</v>
      </c>
      <c r="I857" t="s">
        <v>7</v>
      </c>
      <c r="J857" s="21"/>
      <c r="L857" s="21"/>
      <c r="M857" t="s">
        <v>7</v>
      </c>
      <c r="N857" s="21"/>
      <c r="P857" s="21"/>
      <c r="Q857" t="s">
        <v>7</v>
      </c>
      <c r="R857" s="21"/>
      <c r="T857" s="21"/>
      <c r="U857" t="s">
        <v>7</v>
      </c>
      <c r="V857" s="21"/>
      <c r="X857" s="21"/>
      <c r="Y857" t="s">
        <v>7</v>
      </c>
      <c r="AG857" s="19">
        <f t="shared" si="26"/>
        <v>271.93999999999994</v>
      </c>
      <c r="AH857" s="19">
        <f t="shared" si="27"/>
        <v>721.93999999999994</v>
      </c>
    </row>
    <row r="858" spans="1:34" x14ac:dyDescent="0.35">
      <c r="A858" t="s">
        <v>4515</v>
      </c>
      <c r="B858" s="15">
        <v>42006</v>
      </c>
      <c r="C858" t="s">
        <v>412</v>
      </c>
      <c r="D858" s="21" t="s">
        <v>7</v>
      </c>
      <c r="E858" t="s">
        <v>3434</v>
      </c>
      <c r="F858" s="21">
        <v>244.05999999999997</v>
      </c>
      <c r="G858">
        <v>3</v>
      </c>
      <c r="H858" s="21">
        <v>732.18</v>
      </c>
      <c r="I858" t="s">
        <v>3401</v>
      </c>
      <c r="J858" s="21">
        <v>236.17559999999997</v>
      </c>
      <c r="K858">
        <v>1</v>
      </c>
      <c r="L858" s="21">
        <v>236.17559999999997</v>
      </c>
      <c r="M858" t="s">
        <v>7</v>
      </c>
      <c r="N858" s="21"/>
      <c r="P858" s="21"/>
      <c r="Q858" t="s">
        <v>7</v>
      </c>
      <c r="R858" s="21"/>
      <c r="T858" s="21"/>
      <c r="U858" t="s">
        <v>7</v>
      </c>
      <c r="V858" s="21"/>
      <c r="X858" s="21"/>
      <c r="Y858" t="s">
        <v>7</v>
      </c>
      <c r="AG858" s="19">
        <f t="shared" si="26"/>
        <v>968.35559999999987</v>
      </c>
      <c r="AH858" s="19">
        <f t="shared" si="27"/>
        <v>968.35559999999987</v>
      </c>
    </row>
    <row r="859" spans="1:34" x14ac:dyDescent="0.35">
      <c r="A859" t="s">
        <v>4516</v>
      </c>
      <c r="B859" s="15">
        <v>42007</v>
      </c>
      <c r="C859" t="s">
        <v>120</v>
      </c>
      <c r="D859" s="21" t="s">
        <v>7</v>
      </c>
      <c r="E859" t="s">
        <v>3430</v>
      </c>
      <c r="F859" s="21">
        <v>155.13999999999999</v>
      </c>
      <c r="G859">
        <v>4</v>
      </c>
      <c r="H859" s="21">
        <v>620.55999999999995</v>
      </c>
      <c r="I859" t="s">
        <v>7</v>
      </c>
      <c r="J859" s="21"/>
      <c r="L859" s="21"/>
      <c r="M859" t="s">
        <v>7</v>
      </c>
      <c r="N859" s="21"/>
      <c r="P859" s="21"/>
      <c r="Q859" t="s">
        <v>7</v>
      </c>
      <c r="R859" s="21"/>
      <c r="T859" s="21"/>
      <c r="U859" t="s">
        <v>7</v>
      </c>
      <c r="V859" s="21"/>
      <c r="X859" s="21"/>
      <c r="Y859" t="s">
        <v>7</v>
      </c>
      <c r="AG859" s="19">
        <f t="shared" si="26"/>
        <v>620.55999999999995</v>
      </c>
      <c r="AH859" s="19">
        <f t="shared" si="27"/>
        <v>620.55999999999995</v>
      </c>
    </row>
    <row r="860" spans="1:34" x14ac:dyDescent="0.35">
      <c r="A860" t="s">
        <v>4517</v>
      </c>
      <c r="B860" s="15">
        <v>42008</v>
      </c>
      <c r="C860" t="s">
        <v>301</v>
      </c>
      <c r="D860" s="21" t="s">
        <v>7</v>
      </c>
      <c r="E860" t="s">
        <v>3526</v>
      </c>
      <c r="F860" s="21">
        <v>246.85999999999999</v>
      </c>
      <c r="G860">
        <v>1</v>
      </c>
      <c r="H860" s="21">
        <v>246.85999999999999</v>
      </c>
      <c r="I860" t="s">
        <v>3579</v>
      </c>
      <c r="J860" s="21">
        <v>275.79999999999995</v>
      </c>
      <c r="K860">
        <v>4</v>
      </c>
      <c r="L860" s="21">
        <v>1103.1999999999998</v>
      </c>
      <c r="M860" t="s">
        <v>7</v>
      </c>
      <c r="N860" s="21"/>
      <c r="P860" s="21"/>
      <c r="Q860" t="s">
        <v>7</v>
      </c>
      <c r="R860" s="21"/>
      <c r="T860" s="21"/>
      <c r="U860" t="s">
        <v>7</v>
      </c>
      <c r="V860" s="21"/>
      <c r="X860" s="21"/>
      <c r="Y860" t="s">
        <v>7</v>
      </c>
      <c r="AG860" s="19">
        <f t="shared" si="26"/>
        <v>1350.0599999999997</v>
      </c>
      <c r="AH860" s="19">
        <f t="shared" si="27"/>
        <v>1350.0599999999997</v>
      </c>
    </row>
    <row r="861" spans="1:34" x14ac:dyDescent="0.35">
      <c r="A861" t="s">
        <v>4518</v>
      </c>
      <c r="B861" s="15">
        <v>42009</v>
      </c>
      <c r="C861" t="s">
        <v>338</v>
      </c>
      <c r="D861" s="21" t="s">
        <v>7</v>
      </c>
      <c r="E861" t="s">
        <v>3514</v>
      </c>
      <c r="F861" s="21">
        <v>381.99999999999994</v>
      </c>
      <c r="G861">
        <v>3</v>
      </c>
      <c r="H861" s="21">
        <v>1145.9999999999998</v>
      </c>
      <c r="I861" t="s">
        <v>3585</v>
      </c>
      <c r="J861" s="21">
        <v>232.66</v>
      </c>
      <c r="K861">
        <v>4</v>
      </c>
      <c r="L861" s="21">
        <v>930.64</v>
      </c>
      <c r="M861" t="s">
        <v>7</v>
      </c>
      <c r="N861" s="21"/>
      <c r="P861" s="21"/>
      <c r="Q861" t="s">
        <v>7</v>
      </c>
      <c r="R861" s="21"/>
      <c r="T861" s="21"/>
      <c r="U861" t="s">
        <v>7</v>
      </c>
      <c r="V861" s="21"/>
      <c r="X861" s="21"/>
      <c r="Y861" t="s">
        <v>7</v>
      </c>
      <c r="AG861" s="19">
        <f t="shared" si="26"/>
        <v>2076.64</v>
      </c>
      <c r="AH861" s="19">
        <f t="shared" si="27"/>
        <v>2076.64</v>
      </c>
    </row>
    <row r="862" spans="1:34" x14ac:dyDescent="0.35">
      <c r="A862" t="s">
        <v>4519</v>
      </c>
      <c r="B862" s="15">
        <v>42010</v>
      </c>
      <c r="C862" t="s">
        <v>360</v>
      </c>
      <c r="D862" s="21">
        <v>450</v>
      </c>
      <c r="E862" t="s">
        <v>3457</v>
      </c>
      <c r="F862" s="21">
        <v>263.47640000000001</v>
      </c>
      <c r="G862">
        <v>5</v>
      </c>
      <c r="H862" s="21">
        <v>1317.3820000000001</v>
      </c>
      <c r="I862" t="s">
        <v>7</v>
      </c>
      <c r="J862" s="21"/>
      <c r="L862" s="21"/>
      <c r="M862" t="s">
        <v>7</v>
      </c>
      <c r="N862" s="21"/>
      <c r="P862" s="21"/>
      <c r="Q862" t="s">
        <v>7</v>
      </c>
      <c r="R862" s="21"/>
      <c r="T862" s="21"/>
      <c r="U862" t="s">
        <v>7</v>
      </c>
      <c r="V862" s="21"/>
      <c r="X862" s="21"/>
      <c r="Y862" t="s">
        <v>7</v>
      </c>
      <c r="AG862" s="19">
        <f t="shared" si="26"/>
        <v>1317.3820000000001</v>
      </c>
      <c r="AH862" s="19">
        <f t="shared" si="27"/>
        <v>1767.3820000000001</v>
      </c>
    </row>
    <row r="863" spans="1:34" x14ac:dyDescent="0.35">
      <c r="A863" t="s">
        <v>4520</v>
      </c>
      <c r="B863" s="15">
        <v>42015</v>
      </c>
      <c r="C863" t="s">
        <v>298</v>
      </c>
      <c r="D863" s="21" t="s">
        <v>7</v>
      </c>
      <c r="E863" t="s">
        <v>3368</v>
      </c>
      <c r="F863" s="21">
        <v>214.49999999999997</v>
      </c>
      <c r="G863">
        <v>4</v>
      </c>
      <c r="H863" s="21">
        <v>857.99999999999989</v>
      </c>
      <c r="I863" t="s">
        <v>7</v>
      </c>
      <c r="J863" s="21"/>
      <c r="L863" s="21"/>
      <c r="M863" t="s">
        <v>7</v>
      </c>
      <c r="N863" s="21"/>
      <c r="P863" s="21"/>
      <c r="Q863" t="s">
        <v>7</v>
      </c>
      <c r="R863" s="21"/>
      <c r="T863" s="21"/>
      <c r="U863" t="s">
        <v>7</v>
      </c>
      <c r="V863" s="21"/>
      <c r="X863" s="21"/>
      <c r="Y863" t="s">
        <v>7</v>
      </c>
      <c r="AG863" s="19">
        <f t="shared" si="26"/>
        <v>857.99999999999989</v>
      </c>
      <c r="AH863" s="19">
        <f t="shared" si="27"/>
        <v>857.99999999999989</v>
      </c>
    </row>
    <row r="864" spans="1:34" x14ac:dyDescent="0.35">
      <c r="A864" t="s">
        <v>4521</v>
      </c>
      <c r="B864" s="15">
        <v>42016</v>
      </c>
      <c r="C864" t="s">
        <v>377</v>
      </c>
      <c r="D864" s="21" t="s">
        <v>7</v>
      </c>
      <c r="E864" t="s">
        <v>3538</v>
      </c>
      <c r="F864" s="21">
        <v>335.52</v>
      </c>
      <c r="G864">
        <v>5</v>
      </c>
      <c r="H864" s="21">
        <v>1677.6</v>
      </c>
      <c r="I864" t="s">
        <v>3564</v>
      </c>
      <c r="J864" s="21">
        <v>267.12</v>
      </c>
      <c r="K864">
        <v>2</v>
      </c>
      <c r="L864" s="21">
        <v>534.24</v>
      </c>
      <c r="M864" t="s">
        <v>7</v>
      </c>
      <c r="N864" s="21"/>
      <c r="P864" s="21"/>
      <c r="Q864" t="s">
        <v>7</v>
      </c>
      <c r="R864" s="21"/>
      <c r="T864" s="21"/>
      <c r="U864" t="s">
        <v>7</v>
      </c>
      <c r="V864" s="21"/>
      <c r="X864" s="21"/>
      <c r="Y864" t="s">
        <v>7</v>
      </c>
      <c r="AG864" s="19">
        <f t="shared" si="26"/>
        <v>2211.84</v>
      </c>
      <c r="AH864" s="19">
        <f t="shared" si="27"/>
        <v>2211.84</v>
      </c>
    </row>
    <row r="865" spans="1:34" x14ac:dyDescent="0.35">
      <c r="A865" t="s">
        <v>4522</v>
      </c>
      <c r="B865" s="15">
        <v>42018</v>
      </c>
      <c r="C865" t="s">
        <v>328</v>
      </c>
      <c r="D865" s="21" t="s">
        <v>7</v>
      </c>
      <c r="E865" t="s">
        <v>3463</v>
      </c>
      <c r="F865" s="21">
        <v>197.14</v>
      </c>
      <c r="G865">
        <v>2</v>
      </c>
      <c r="H865" s="21">
        <v>394.28</v>
      </c>
      <c r="I865" t="s">
        <v>7</v>
      </c>
      <c r="J865" s="21"/>
      <c r="L865" s="21"/>
      <c r="M865" t="s">
        <v>7</v>
      </c>
      <c r="N865" s="21"/>
      <c r="P865" s="21"/>
      <c r="Q865" t="s">
        <v>7</v>
      </c>
      <c r="R865" s="21"/>
      <c r="T865" s="21"/>
      <c r="U865" t="s">
        <v>7</v>
      </c>
      <c r="V865" s="21"/>
      <c r="X865" s="21"/>
      <c r="Y865" t="s">
        <v>7</v>
      </c>
      <c r="AG865" s="19">
        <f t="shared" si="26"/>
        <v>394.28</v>
      </c>
      <c r="AH865" s="19">
        <f t="shared" si="27"/>
        <v>394.28</v>
      </c>
    </row>
    <row r="866" spans="1:34" x14ac:dyDescent="0.35">
      <c r="A866" t="s">
        <v>4523</v>
      </c>
      <c r="B866" s="15">
        <v>42018</v>
      </c>
      <c r="C866" t="s">
        <v>126</v>
      </c>
      <c r="D866" s="21">
        <v>450</v>
      </c>
      <c r="E866" t="s">
        <v>3511</v>
      </c>
      <c r="F866" s="21">
        <v>267.26119999999997</v>
      </c>
      <c r="G866">
        <v>2</v>
      </c>
      <c r="H866" s="21">
        <v>534.52239999999995</v>
      </c>
      <c r="I866" t="s">
        <v>3406</v>
      </c>
      <c r="J866" s="21">
        <v>401.64</v>
      </c>
      <c r="K866">
        <v>3</v>
      </c>
      <c r="L866" s="21">
        <v>1204.92</v>
      </c>
      <c r="M866" t="s">
        <v>7</v>
      </c>
      <c r="N866" s="21"/>
      <c r="P866" s="21"/>
      <c r="Q866" t="s">
        <v>7</v>
      </c>
      <c r="R866" s="21"/>
      <c r="T866" s="21"/>
      <c r="U866" t="s">
        <v>7</v>
      </c>
      <c r="V866" s="21"/>
      <c r="X866" s="21"/>
      <c r="Y866" t="s">
        <v>7</v>
      </c>
      <c r="AG866" s="19">
        <f t="shared" si="26"/>
        <v>1739.4423999999999</v>
      </c>
      <c r="AH866" s="19">
        <f t="shared" si="27"/>
        <v>2189.4423999999999</v>
      </c>
    </row>
    <row r="867" spans="1:34" x14ac:dyDescent="0.35">
      <c r="A867" t="s">
        <v>4524</v>
      </c>
      <c r="B867" s="15">
        <v>42019</v>
      </c>
      <c r="C867" t="s">
        <v>289</v>
      </c>
      <c r="D867" s="21">
        <v>450</v>
      </c>
      <c r="E867" t="s">
        <v>3396</v>
      </c>
      <c r="F867" s="21">
        <v>208.72</v>
      </c>
      <c r="G867">
        <v>4</v>
      </c>
      <c r="H867" s="21">
        <v>834.88</v>
      </c>
      <c r="I867" t="s">
        <v>3424</v>
      </c>
      <c r="J867" s="21">
        <v>244.05999999999997</v>
      </c>
      <c r="K867">
        <v>1</v>
      </c>
      <c r="L867" s="21">
        <v>244.05999999999997</v>
      </c>
      <c r="M867" t="s">
        <v>7</v>
      </c>
      <c r="N867" s="21"/>
      <c r="P867" s="21"/>
      <c r="Q867" t="s">
        <v>7</v>
      </c>
      <c r="R867" s="21"/>
      <c r="T867" s="21"/>
      <c r="U867" t="s">
        <v>7</v>
      </c>
      <c r="V867" s="21"/>
      <c r="X867" s="21"/>
      <c r="Y867" t="s">
        <v>7</v>
      </c>
      <c r="AG867" s="19">
        <f t="shared" si="26"/>
        <v>1078.94</v>
      </c>
      <c r="AH867" s="19">
        <f t="shared" si="27"/>
        <v>1528.94</v>
      </c>
    </row>
    <row r="868" spans="1:34" x14ac:dyDescent="0.35">
      <c r="A868" t="s">
        <v>4525</v>
      </c>
      <c r="B868" s="15">
        <v>42020</v>
      </c>
      <c r="C868" t="s">
        <v>322</v>
      </c>
      <c r="D868" s="21" t="s">
        <v>7</v>
      </c>
      <c r="E868" t="s">
        <v>3458</v>
      </c>
      <c r="F868" s="21">
        <v>247.29999999999998</v>
      </c>
      <c r="G868">
        <v>3</v>
      </c>
      <c r="H868" s="21">
        <v>741.9</v>
      </c>
      <c r="I868" t="s">
        <v>7</v>
      </c>
      <c r="J868" s="21"/>
      <c r="L868" s="21"/>
      <c r="M868" t="s">
        <v>7</v>
      </c>
      <c r="N868" s="21"/>
      <c r="P868" s="21"/>
      <c r="Q868" t="s">
        <v>7</v>
      </c>
      <c r="R868" s="21"/>
      <c r="T868" s="21"/>
      <c r="U868" t="s">
        <v>7</v>
      </c>
      <c r="V868" s="21"/>
      <c r="X868" s="21"/>
      <c r="Y868" t="s">
        <v>7</v>
      </c>
      <c r="AG868" s="19">
        <f t="shared" si="26"/>
        <v>741.9</v>
      </c>
      <c r="AH868" s="19">
        <f t="shared" si="27"/>
        <v>741.9</v>
      </c>
    </row>
    <row r="869" spans="1:34" x14ac:dyDescent="0.35">
      <c r="A869" t="s">
        <v>4526</v>
      </c>
      <c r="B869" s="15">
        <v>42021</v>
      </c>
      <c r="C869" t="s">
        <v>269</v>
      </c>
      <c r="D869" s="21">
        <v>450</v>
      </c>
      <c r="E869" t="s">
        <v>3414</v>
      </c>
      <c r="F869" s="21">
        <v>311.81459999999993</v>
      </c>
      <c r="G869">
        <v>2</v>
      </c>
      <c r="H869" s="21">
        <v>623.62919999999986</v>
      </c>
      <c r="I869" t="s">
        <v>3504</v>
      </c>
      <c r="J869" s="21">
        <v>214.69799999999998</v>
      </c>
      <c r="K869">
        <v>2</v>
      </c>
      <c r="L869" s="21">
        <v>429.39599999999996</v>
      </c>
      <c r="M869" t="s">
        <v>7</v>
      </c>
      <c r="N869" s="21"/>
      <c r="P869" s="21"/>
      <c r="Q869" t="s">
        <v>7</v>
      </c>
      <c r="R869" s="21"/>
      <c r="T869" s="21"/>
      <c r="U869" t="s">
        <v>7</v>
      </c>
      <c r="V869" s="21"/>
      <c r="X869" s="21"/>
      <c r="Y869" t="s">
        <v>7</v>
      </c>
      <c r="AG869" s="19">
        <f t="shared" si="26"/>
        <v>1053.0251999999998</v>
      </c>
      <c r="AH869" s="19">
        <f t="shared" si="27"/>
        <v>1503.0251999999998</v>
      </c>
    </row>
    <row r="870" spans="1:34" x14ac:dyDescent="0.35">
      <c r="A870" t="s">
        <v>4527</v>
      </c>
      <c r="B870" s="15">
        <v>42022</v>
      </c>
      <c r="C870" t="s">
        <v>424</v>
      </c>
      <c r="D870" s="21" t="s">
        <v>7</v>
      </c>
      <c r="E870" t="s">
        <v>3524</v>
      </c>
      <c r="F870" s="21">
        <v>266.86</v>
      </c>
      <c r="G870">
        <v>1</v>
      </c>
      <c r="H870" s="21">
        <v>266.86</v>
      </c>
      <c r="I870" t="s">
        <v>3483</v>
      </c>
      <c r="J870" s="21">
        <v>231.5016</v>
      </c>
      <c r="K870">
        <v>1</v>
      </c>
      <c r="L870" s="21">
        <v>231.5016</v>
      </c>
      <c r="M870" t="s">
        <v>7</v>
      </c>
      <c r="N870" s="21"/>
      <c r="P870" s="21"/>
      <c r="Q870" t="s">
        <v>7</v>
      </c>
      <c r="R870" s="21"/>
      <c r="T870" s="21"/>
      <c r="U870" t="s">
        <v>7</v>
      </c>
      <c r="V870" s="21"/>
      <c r="X870" s="21"/>
      <c r="Y870" t="s">
        <v>7</v>
      </c>
      <c r="AG870" s="19">
        <f t="shared" si="26"/>
        <v>498.36160000000001</v>
      </c>
      <c r="AH870" s="19">
        <f t="shared" si="27"/>
        <v>498.36160000000001</v>
      </c>
    </row>
    <row r="871" spans="1:34" x14ac:dyDescent="0.35">
      <c r="A871" t="s">
        <v>4528</v>
      </c>
      <c r="B871" s="15">
        <v>42024</v>
      </c>
      <c r="C871" t="s">
        <v>239</v>
      </c>
      <c r="D871" s="21">
        <v>450</v>
      </c>
      <c r="E871" t="s">
        <v>3404</v>
      </c>
      <c r="F871" s="21">
        <v>148.83580000000001</v>
      </c>
      <c r="G871">
        <v>3</v>
      </c>
      <c r="H871" s="21">
        <v>446.50740000000002</v>
      </c>
      <c r="I871" t="s">
        <v>7</v>
      </c>
      <c r="J871" s="21"/>
      <c r="L871" s="21"/>
      <c r="M871" t="s">
        <v>7</v>
      </c>
      <c r="N871" s="21"/>
      <c r="P871" s="21"/>
      <c r="Q871" t="s">
        <v>7</v>
      </c>
      <c r="R871" s="21"/>
      <c r="T871" s="21"/>
      <c r="U871" t="s">
        <v>7</v>
      </c>
      <c r="V871" s="21"/>
      <c r="X871" s="21"/>
      <c r="Y871" t="s">
        <v>7</v>
      </c>
      <c r="AG871" s="19">
        <f t="shared" si="26"/>
        <v>446.50740000000002</v>
      </c>
      <c r="AH871" s="19">
        <f t="shared" si="27"/>
        <v>896.50739999999996</v>
      </c>
    </row>
    <row r="872" spans="1:34" x14ac:dyDescent="0.35">
      <c r="A872" t="s">
        <v>4529</v>
      </c>
      <c r="B872" s="15">
        <v>42029</v>
      </c>
      <c r="C872" t="s">
        <v>116</v>
      </c>
      <c r="D872" s="21" t="s">
        <v>7</v>
      </c>
      <c r="E872" t="s">
        <v>3437</v>
      </c>
      <c r="F872" s="21">
        <v>262.03779999999995</v>
      </c>
      <c r="G872">
        <v>5</v>
      </c>
      <c r="H872" s="21">
        <v>1310.1889999999999</v>
      </c>
      <c r="I872" t="s">
        <v>3549</v>
      </c>
      <c r="J872" s="21">
        <v>197.83999999999997</v>
      </c>
      <c r="K872">
        <v>5</v>
      </c>
      <c r="L872" s="21">
        <v>989.19999999999982</v>
      </c>
      <c r="M872" t="s">
        <v>7</v>
      </c>
      <c r="N872" s="21"/>
      <c r="P872" s="21"/>
      <c r="Q872" t="s">
        <v>7</v>
      </c>
      <c r="R872" s="21"/>
      <c r="T872" s="21"/>
      <c r="U872" t="s">
        <v>7</v>
      </c>
      <c r="V872" s="21"/>
      <c r="X872" s="21"/>
      <c r="Y872" t="s">
        <v>7</v>
      </c>
      <c r="AG872" s="19">
        <f t="shared" si="26"/>
        <v>2299.3889999999997</v>
      </c>
      <c r="AH872" s="19">
        <f t="shared" si="27"/>
        <v>2299.3889999999997</v>
      </c>
    </row>
    <row r="873" spans="1:34" x14ac:dyDescent="0.35">
      <c r="A873" t="s">
        <v>4530</v>
      </c>
      <c r="B873" s="15">
        <v>42030</v>
      </c>
      <c r="C873" t="s">
        <v>278</v>
      </c>
      <c r="D873" s="21">
        <v>450</v>
      </c>
      <c r="E873" t="s">
        <v>3495</v>
      </c>
      <c r="F873" s="21">
        <v>274.65999999999997</v>
      </c>
      <c r="G873">
        <v>1</v>
      </c>
      <c r="H873" s="21">
        <v>274.65999999999997</v>
      </c>
      <c r="I873" t="s">
        <v>3504</v>
      </c>
      <c r="J873" s="21">
        <v>214.69799999999998</v>
      </c>
      <c r="K873">
        <v>3</v>
      </c>
      <c r="L873" s="21">
        <v>644.09399999999994</v>
      </c>
      <c r="M873" t="s">
        <v>7</v>
      </c>
      <c r="N873" s="21"/>
      <c r="P873" s="21"/>
      <c r="Q873" t="s">
        <v>7</v>
      </c>
      <c r="R873" s="21"/>
      <c r="T873" s="21"/>
      <c r="U873" t="s">
        <v>7</v>
      </c>
      <c r="V873" s="21"/>
      <c r="X873" s="21"/>
      <c r="Y873" t="s">
        <v>7</v>
      </c>
      <c r="AG873" s="19">
        <f t="shared" si="26"/>
        <v>918.75399999999991</v>
      </c>
      <c r="AH873" s="19">
        <f t="shared" si="27"/>
        <v>1368.7539999999999</v>
      </c>
    </row>
    <row r="874" spans="1:34" x14ac:dyDescent="0.35">
      <c r="A874" t="s">
        <v>4531</v>
      </c>
      <c r="B874" s="15">
        <v>42031</v>
      </c>
      <c r="C874" t="s">
        <v>269</v>
      </c>
      <c r="D874" s="21" t="s">
        <v>7</v>
      </c>
      <c r="E874" t="s">
        <v>3393</v>
      </c>
      <c r="F874" s="21">
        <v>219.93999999999997</v>
      </c>
      <c r="G874">
        <v>3</v>
      </c>
      <c r="H874" s="21">
        <v>659.81999999999994</v>
      </c>
      <c r="I874" t="s">
        <v>7</v>
      </c>
      <c r="J874" s="21"/>
      <c r="L874" s="21"/>
      <c r="M874" t="s">
        <v>7</v>
      </c>
      <c r="N874" s="21"/>
      <c r="P874" s="21"/>
      <c r="Q874" t="s">
        <v>7</v>
      </c>
      <c r="R874" s="21"/>
      <c r="T874" s="21"/>
      <c r="U874" t="s">
        <v>7</v>
      </c>
      <c r="V874" s="21"/>
      <c r="X874" s="21"/>
      <c r="Y874" t="s">
        <v>7</v>
      </c>
      <c r="AG874" s="19">
        <f t="shared" si="26"/>
        <v>659.81999999999994</v>
      </c>
      <c r="AH874" s="19">
        <f t="shared" si="27"/>
        <v>659.81999999999994</v>
      </c>
    </row>
    <row r="875" spans="1:34" x14ac:dyDescent="0.35">
      <c r="A875" t="s">
        <v>4532</v>
      </c>
      <c r="B875" s="15">
        <v>42037</v>
      </c>
      <c r="C875" t="s">
        <v>113</v>
      </c>
      <c r="D875" s="21" t="s">
        <v>7</v>
      </c>
      <c r="E875" t="s">
        <v>3556</v>
      </c>
      <c r="F875" s="21">
        <v>263.43999999999994</v>
      </c>
      <c r="G875">
        <v>5</v>
      </c>
      <c r="H875" s="21">
        <v>1317.1999999999998</v>
      </c>
      <c r="I875" t="s">
        <v>7</v>
      </c>
      <c r="J875" s="21"/>
      <c r="L875" s="21"/>
      <c r="M875" t="s">
        <v>7</v>
      </c>
      <c r="N875" s="21"/>
      <c r="P875" s="21"/>
      <c r="Q875" t="s">
        <v>7</v>
      </c>
      <c r="R875" s="21"/>
      <c r="T875" s="21"/>
      <c r="U875" t="s">
        <v>7</v>
      </c>
      <c r="V875" s="21"/>
      <c r="X875" s="21"/>
      <c r="Y875" t="s">
        <v>7</v>
      </c>
      <c r="AG875" s="19">
        <f t="shared" si="26"/>
        <v>1317.1999999999998</v>
      </c>
      <c r="AH875" s="19">
        <f t="shared" si="27"/>
        <v>1317.1999999999998</v>
      </c>
    </row>
    <row r="876" spans="1:34" x14ac:dyDescent="0.35">
      <c r="A876" t="s">
        <v>4533</v>
      </c>
      <c r="B876" s="15">
        <v>42037</v>
      </c>
      <c r="C876" t="s">
        <v>124</v>
      </c>
      <c r="D876" s="21" t="s">
        <v>7</v>
      </c>
      <c r="E876" t="s">
        <v>3491</v>
      </c>
      <c r="F876" s="21">
        <v>189.33999999999997</v>
      </c>
      <c r="G876">
        <v>5</v>
      </c>
      <c r="H876" s="21">
        <v>946.69999999999982</v>
      </c>
      <c r="I876" t="s">
        <v>7</v>
      </c>
      <c r="J876" s="21"/>
      <c r="L876" s="21"/>
      <c r="M876" t="s">
        <v>7</v>
      </c>
      <c r="N876" s="21"/>
      <c r="P876" s="21"/>
      <c r="Q876" t="s">
        <v>7</v>
      </c>
      <c r="R876" s="21"/>
      <c r="T876" s="21"/>
      <c r="U876" t="s">
        <v>7</v>
      </c>
      <c r="V876" s="21"/>
      <c r="X876" s="21"/>
      <c r="Y876" t="s">
        <v>7</v>
      </c>
      <c r="AG876" s="19">
        <f t="shared" si="26"/>
        <v>946.69999999999982</v>
      </c>
      <c r="AH876" s="19">
        <f t="shared" si="27"/>
        <v>946.69999999999982</v>
      </c>
    </row>
    <row r="877" spans="1:34" x14ac:dyDescent="0.35">
      <c r="A877" t="s">
        <v>4534</v>
      </c>
      <c r="B877" s="15">
        <v>42038</v>
      </c>
      <c r="C877" t="s">
        <v>224</v>
      </c>
      <c r="D877" s="21">
        <v>450</v>
      </c>
      <c r="E877" t="s">
        <v>3466</v>
      </c>
      <c r="F877" s="21">
        <v>232.48</v>
      </c>
      <c r="G877">
        <v>5</v>
      </c>
      <c r="H877" s="21">
        <v>1162.3999999999999</v>
      </c>
      <c r="I877" t="s">
        <v>3601</v>
      </c>
      <c r="J877" s="21">
        <v>172.14</v>
      </c>
      <c r="K877">
        <v>2</v>
      </c>
      <c r="L877" s="21">
        <v>344.28</v>
      </c>
      <c r="M877" t="s">
        <v>7</v>
      </c>
      <c r="N877" s="21"/>
      <c r="P877" s="21"/>
      <c r="Q877" t="s">
        <v>7</v>
      </c>
      <c r="R877" s="21"/>
      <c r="T877" s="21"/>
      <c r="U877" t="s">
        <v>7</v>
      </c>
      <c r="V877" s="21"/>
      <c r="X877" s="21"/>
      <c r="Y877" t="s">
        <v>7</v>
      </c>
      <c r="AG877" s="19">
        <f t="shared" si="26"/>
        <v>1506.6799999999998</v>
      </c>
      <c r="AH877" s="19">
        <f t="shared" si="27"/>
        <v>1956.6799999999998</v>
      </c>
    </row>
    <row r="878" spans="1:34" x14ac:dyDescent="0.35">
      <c r="A878" t="s">
        <v>4535</v>
      </c>
      <c r="B878" s="15">
        <v>42039</v>
      </c>
      <c r="C878" t="s">
        <v>277</v>
      </c>
      <c r="D878" s="21">
        <v>450</v>
      </c>
      <c r="E878" t="s">
        <v>3602</v>
      </c>
      <c r="F878" s="21">
        <v>232.04</v>
      </c>
      <c r="G878">
        <v>1</v>
      </c>
      <c r="H878" s="21">
        <v>232.04</v>
      </c>
      <c r="I878" t="s">
        <v>7</v>
      </c>
      <c r="J878" s="21"/>
      <c r="L878" s="21"/>
      <c r="M878" t="s">
        <v>7</v>
      </c>
      <c r="N878" s="21"/>
      <c r="P878" s="21"/>
      <c r="Q878" t="s">
        <v>7</v>
      </c>
      <c r="R878" s="21"/>
      <c r="T878" s="21"/>
      <c r="U878" t="s">
        <v>7</v>
      </c>
      <c r="V878" s="21"/>
      <c r="X878" s="21"/>
      <c r="Y878" t="s">
        <v>7</v>
      </c>
      <c r="AG878" s="19">
        <f t="shared" si="26"/>
        <v>232.04</v>
      </c>
      <c r="AH878" s="19">
        <f t="shared" si="27"/>
        <v>682.04</v>
      </c>
    </row>
    <row r="879" spans="1:34" x14ac:dyDescent="0.35">
      <c r="A879" t="s">
        <v>4536</v>
      </c>
      <c r="B879" s="15">
        <v>42042</v>
      </c>
      <c r="C879" t="s">
        <v>215</v>
      </c>
      <c r="D879" s="21">
        <v>450</v>
      </c>
      <c r="E879" t="s">
        <v>3585</v>
      </c>
      <c r="F879" s="21">
        <v>232.66</v>
      </c>
      <c r="G879">
        <v>2</v>
      </c>
      <c r="H879" s="21">
        <v>465.32</v>
      </c>
      <c r="I879" t="s">
        <v>3447</v>
      </c>
      <c r="J879" s="21">
        <v>270.79999999999995</v>
      </c>
      <c r="K879">
        <v>2</v>
      </c>
      <c r="L879" s="21">
        <v>541.59999999999991</v>
      </c>
      <c r="M879" t="s">
        <v>7</v>
      </c>
      <c r="N879" s="21"/>
      <c r="P879" s="21"/>
      <c r="Q879" t="s">
        <v>7</v>
      </c>
      <c r="R879" s="21"/>
      <c r="T879" s="21"/>
      <c r="U879" t="s">
        <v>7</v>
      </c>
      <c r="V879" s="21"/>
      <c r="X879" s="21"/>
      <c r="Y879" t="s">
        <v>7</v>
      </c>
      <c r="AG879" s="19">
        <f t="shared" si="26"/>
        <v>1006.9199999999998</v>
      </c>
      <c r="AH879" s="19">
        <f t="shared" si="27"/>
        <v>1456.9199999999998</v>
      </c>
    </row>
    <row r="880" spans="1:34" x14ac:dyDescent="0.35">
      <c r="A880" t="s">
        <v>4537</v>
      </c>
      <c r="B880" s="15">
        <v>42042</v>
      </c>
      <c r="C880" t="s">
        <v>399</v>
      </c>
      <c r="D880" s="21">
        <v>450</v>
      </c>
      <c r="E880" t="s">
        <v>3388</v>
      </c>
      <c r="F880" s="21">
        <v>234.77339999999998</v>
      </c>
      <c r="G880">
        <v>1</v>
      </c>
      <c r="H880" s="21">
        <v>234.77339999999998</v>
      </c>
      <c r="I880" t="s">
        <v>3456</v>
      </c>
      <c r="J880" s="21">
        <v>285.09999999999997</v>
      </c>
      <c r="K880">
        <v>2</v>
      </c>
      <c r="L880" s="21">
        <v>570.19999999999993</v>
      </c>
      <c r="M880" t="s">
        <v>7</v>
      </c>
      <c r="N880" s="21"/>
      <c r="P880" s="21"/>
      <c r="Q880" t="s">
        <v>7</v>
      </c>
      <c r="R880" s="21"/>
      <c r="T880" s="21"/>
      <c r="U880" t="s">
        <v>7</v>
      </c>
      <c r="V880" s="21"/>
      <c r="X880" s="21"/>
      <c r="Y880" t="s">
        <v>7</v>
      </c>
      <c r="AG880" s="19">
        <f t="shared" si="26"/>
        <v>804.97339999999986</v>
      </c>
      <c r="AH880" s="19">
        <f t="shared" si="27"/>
        <v>1254.9733999999999</v>
      </c>
    </row>
    <row r="881" spans="1:34" x14ac:dyDescent="0.35">
      <c r="A881" t="s">
        <v>4538</v>
      </c>
      <c r="B881" s="15">
        <v>42043</v>
      </c>
      <c r="C881" t="s">
        <v>140</v>
      </c>
      <c r="D881" s="21">
        <v>450</v>
      </c>
      <c r="E881" t="s">
        <v>3451</v>
      </c>
      <c r="F881" s="21">
        <v>154.26</v>
      </c>
      <c r="G881">
        <v>3</v>
      </c>
      <c r="H881" s="21">
        <v>462.78</v>
      </c>
      <c r="I881" t="s">
        <v>7</v>
      </c>
      <c r="J881" s="21"/>
      <c r="L881" s="21"/>
      <c r="M881" t="s">
        <v>7</v>
      </c>
      <c r="N881" s="21"/>
      <c r="P881" s="21"/>
      <c r="Q881" t="s">
        <v>7</v>
      </c>
      <c r="R881" s="21"/>
      <c r="T881" s="21"/>
      <c r="U881" t="s">
        <v>7</v>
      </c>
      <c r="V881" s="21"/>
      <c r="X881" s="21"/>
      <c r="Y881" t="s">
        <v>7</v>
      </c>
      <c r="AG881" s="19">
        <f t="shared" si="26"/>
        <v>462.78</v>
      </c>
      <c r="AH881" s="19">
        <f t="shared" si="27"/>
        <v>912.78</v>
      </c>
    </row>
    <row r="882" spans="1:34" x14ac:dyDescent="0.35">
      <c r="A882" t="s">
        <v>4539</v>
      </c>
      <c r="B882" s="15">
        <v>42045</v>
      </c>
      <c r="C882" t="s">
        <v>282</v>
      </c>
      <c r="D882" s="21">
        <v>450</v>
      </c>
      <c r="E882" t="s">
        <v>3371</v>
      </c>
      <c r="F882" s="21">
        <v>283.52</v>
      </c>
      <c r="G882">
        <v>2</v>
      </c>
      <c r="H882" s="21">
        <v>567.04</v>
      </c>
      <c r="I882" t="s">
        <v>7</v>
      </c>
      <c r="J882" s="21"/>
      <c r="L882" s="21"/>
      <c r="M882" t="s">
        <v>7</v>
      </c>
      <c r="N882" s="21"/>
      <c r="P882" s="21"/>
      <c r="Q882" t="s">
        <v>7</v>
      </c>
      <c r="R882" s="21"/>
      <c r="T882" s="21"/>
      <c r="U882" t="s">
        <v>7</v>
      </c>
      <c r="V882" s="21"/>
      <c r="X882" s="21"/>
      <c r="Y882" t="s">
        <v>7</v>
      </c>
      <c r="AG882" s="19">
        <f t="shared" si="26"/>
        <v>567.04</v>
      </c>
      <c r="AH882" s="19">
        <f t="shared" si="27"/>
        <v>1017.04</v>
      </c>
    </row>
    <row r="883" spans="1:34" x14ac:dyDescent="0.35">
      <c r="A883" t="s">
        <v>4540</v>
      </c>
      <c r="B883" s="15">
        <v>42047</v>
      </c>
      <c r="C883" t="s">
        <v>410</v>
      </c>
      <c r="D883" s="21">
        <v>450</v>
      </c>
      <c r="E883" t="s">
        <v>3497</v>
      </c>
      <c r="F883" s="21">
        <v>269.14</v>
      </c>
      <c r="G883">
        <v>3</v>
      </c>
      <c r="H883" s="21">
        <v>807.42</v>
      </c>
      <c r="I883" t="s">
        <v>7</v>
      </c>
      <c r="J883" s="21"/>
      <c r="L883" s="21"/>
      <c r="M883" t="s">
        <v>7</v>
      </c>
      <c r="N883" s="21"/>
      <c r="P883" s="21"/>
      <c r="Q883" t="s">
        <v>7</v>
      </c>
      <c r="R883" s="21"/>
      <c r="T883" s="21"/>
      <c r="U883" t="s">
        <v>7</v>
      </c>
      <c r="V883" s="21"/>
      <c r="X883" s="21"/>
      <c r="Y883" t="s">
        <v>7</v>
      </c>
      <c r="AG883" s="19">
        <f t="shared" si="26"/>
        <v>807.42</v>
      </c>
      <c r="AH883" s="19">
        <f t="shared" si="27"/>
        <v>1257.42</v>
      </c>
    </row>
    <row r="884" spans="1:34" x14ac:dyDescent="0.35">
      <c r="A884" t="s">
        <v>4541</v>
      </c>
      <c r="B884" s="15">
        <v>42047</v>
      </c>
      <c r="C884" t="s">
        <v>177</v>
      </c>
      <c r="D884" s="21" t="s">
        <v>7</v>
      </c>
      <c r="E884" t="s">
        <v>3462</v>
      </c>
      <c r="F884" s="21">
        <v>214.42</v>
      </c>
      <c r="G884">
        <v>5</v>
      </c>
      <c r="H884" s="21">
        <v>1072.0999999999999</v>
      </c>
      <c r="I884" t="s">
        <v>3550</v>
      </c>
      <c r="J884" s="21">
        <v>242.92</v>
      </c>
      <c r="K884">
        <v>4</v>
      </c>
      <c r="L884" s="21">
        <v>971.68</v>
      </c>
      <c r="M884" t="s">
        <v>7</v>
      </c>
      <c r="N884" s="21"/>
      <c r="P884" s="21"/>
      <c r="Q884" t="s">
        <v>7</v>
      </c>
      <c r="R884" s="21"/>
      <c r="T884" s="21"/>
      <c r="U884" t="s">
        <v>7</v>
      </c>
      <c r="V884" s="21"/>
      <c r="X884" s="21"/>
      <c r="Y884" t="s">
        <v>7</v>
      </c>
      <c r="AG884" s="19">
        <f t="shared" si="26"/>
        <v>2043.7799999999997</v>
      </c>
      <c r="AH884" s="19">
        <f t="shared" si="27"/>
        <v>2043.7799999999997</v>
      </c>
    </row>
    <row r="885" spans="1:34" x14ac:dyDescent="0.35">
      <c r="A885" t="s">
        <v>4542</v>
      </c>
      <c r="B885" s="15">
        <v>42056</v>
      </c>
      <c r="C885" t="s">
        <v>70</v>
      </c>
      <c r="D885" s="21">
        <v>450</v>
      </c>
      <c r="E885" t="s">
        <v>3368</v>
      </c>
      <c r="F885" s="21">
        <v>214.49999999999997</v>
      </c>
      <c r="G885">
        <v>4</v>
      </c>
      <c r="H885" s="21">
        <v>857.99999999999989</v>
      </c>
      <c r="I885" t="s">
        <v>7</v>
      </c>
      <c r="J885" s="21"/>
      <c r="L885" s="21"/>
      <c r="M885" t="s">
        <v>7</v>
      </c>
      <c r="N885" s="21"/>
      <c r="P885" s="21"/>
      <c r="Q885" t="s">
        <v>7</v>
      </c>
      <c r="R885" s="21"/>
      <c r="T885" s="21"/>
      <c r="U885" t="s">
        <v>7</v>
      </c>
      <c r="V885" s="21"/>
      <c r="X885" s="21"/>
      <c r="Y885" t="s">
        <v>7</v>
      </c>
      <c r="AG885" s="19">
        <f t="shared" si="26"/>
        <v>857.99999999999989</v>
      </c>
      <c r="AH885" s="19">
        <f t="shared" si="27"/>
        <v>1308</v>
      </c>
    </row>
    <row r="886" spans="1:34" x14ac:dyDescent="0.35">
      <c r="A886" t="s">
        <v>4543</v>
      </c>
      <c r="B886" s="15">
        <v>42057</v>
      </c>
      <c r="C886" t="s">
        <v>290</v>
      </c>
      <c r="D886" s="21">
        <v>450</v>
      </c>
      <c r="E886" t="s">
        <v>3564</v>
      </c>
      <c r="F886" s="21">
        <v>267.12</v>
      </c>
      <c r="G886">
        <v>2</v>
      </c>
      <c r="H886" s="21">
        <v>534.24</v>
      </c>
      <c r="I886" t="s">
        <v>3516</v>
      </c>
      <c r="J886" s="21">
        <v>248.61999999999998</v>
      </c>
      <c r="K886">
        <v>2</v>
      </c>
      <c r="L886" s="21">
        <v>497.23999999999995</v>
      </c>
      <c r="M886" t="s">
        <v>7</v>
      </c>
      <c r="N886" s="21"/>
      <c r="P886" s="21"/>
      <c r="Q886" t="s">
        <v>7</v>
      </c>
      <c r="R886" s="21"/>
      <c r="T886" s="21"/>
      <c r="U886" t="s">
        <v>7</v>
      </c>
      <c r="V886" s="21"/>
      <c r="X886" s="21"/>
      <c r="Y886" t="s">
        <v>7</v>
      </c>
      <c r="AG886" s="19">
        <f t="shared" si="26"/>
        <v>1031.48</v>
      </c>
      <c r="AH886" s="19">
        <f t="shared" si="27"/>
        <v>1481.48</v>
      </c>
    </row>
    <row r="887" spans="1:34" x14ac:dyDescent="0.35">
      <c r="A887" t="s">
        <v>4544</v>
      </c>
      <c r="B887" s="15">
        <v>42058</v>
      </c>
      <c r="C887" t="s">
        <v>301</v>
      </c>
      <c r="D887" s="21" t="s">
        <v>7</v>
      </c>
      <c r="E887" t="s">
        <v>3411</v>
      </c>
      <c r="F887" s="21">
        <v>286.91700000000003</v>
      </c>
      <c r="G887">
        <v>3</v>
      </c>
      <c r="H887" s="21">
        <v>860.75100000000009</v>
      </c>
      <c r="I887" t="s">
        <v>3488</v>
      </c>
      <c r="J887" s="21">
        <v>257.82</v>
      </c>
      <c r="K887">
        <v>1</v>
      </c>
      <c r="L887" s="21">
        <v>257.82</v>
      </c>
      <c r="M887" t="s">
        <v>7</v>
      </c>
      <c r="N887" s="21"/>
      <c r="P887" s="21"/>
      <c r="Q887" t="s">
        <v>7</v>
      </c>
      <c r="R887" s="21"/>
      <c r="T887" s="21"/>
      <c r="U887" t="s">
        <v>7</v>
      </c>
      <c r="V887" s="21"/>
      <c r="X887" s="21"/>
      <c r="Y887" t="s">
        <v>7</v>
      </c>
      <c r="AG887" s="19">
        <f t="shared" si="26"/>
        <v>1118.5710000000001</v>
      </c>
      <c r="AH887" s="19">
        <f t="shared" si="27"/>
        <v>1118.5710000000001</v>
      </c>
    </row>
    <row r="888" spans="1:34" x14ac:dyDescent="0.35">
      <c r="A888" t="s">
        <v>4545</v>
      </c>
      <c r="B888" s="15">
        <v>42061</v>
      </c>
      <c r="C888" t="s">
        <v>341</v>
      </c>
      <c r="D888" s="21">
        <v>450</v>
      </c>
      <c r="E888" t="s">
        <v>3395</v>
      </c>
      <c r="F888" s="21">
        <v>151.2868</v>
      </c>
      <c r="G888">
        <v>2</v>
      </c>
      <c r="H888" s="21">
        <v>302.5736</v>
      </c>
      <c r="I888" t="s">
        <v>7</v>
      </c>
      <c r="J888" s="21"/>
      <c r="L888" s="21"/>
      <c r="M888" t="s">
        <v>7</v>
      </c>
      <c r="N888" s="21"/>
      <c r="P888" s="21"/>
      <c r="Q888" t="s">
        <v>7</v>
      </c>
      <c r="R888" s="21"/>
      <c r="T888" s="21"/>
      <c r="U888" t="s">
        <v>7</v>
      </c>
      <c r="V888" s="21"/>
      <c r="X888" s="21"/>
      <c r="Y888" t="s">
        <v>7</v>
      </c>
      <c r="AG888" s="19">
        <f t="shared" si="26"/>
        <v>302.5736</v>
      </c>
      <c r="AH888" s="19">
        <f t="shared" si="27"/>
        <v>752.57359999999994</v>
      </c>
    </row>
    <row r="889" spans="1:34" x14ac:dyDescent="0.35">
      <c r="A889" t="s">
        <v>4546</v>
      </c>
      <c r="B889" s="15">
        <v>42067</v>
      </c>
      <c r="C889" t="s">
        <v>80</v>
      </c>
      <c r="D889" s="21" t="s">
        <v>7</v>
      </c>
      <c r="E889" t="s">
        <v>3523</v>
      </c>
      <c r="F889" s="21">
        <v>260.02</v>
      </c>
      <c r="G889">
        <v>4</v>
      </c>
      <c r="H889" s="21">
        <v>1040.08</v>
      </c>
      <c r="I889" t="s">
        <v>3560</v>
      </c>
      <c r="J889" s="21">
        <v>334.64</v>
      </c>
      <c r="K889">
        <v>2</v>
      </c>
      <c r="L889" s="21">
        <v>669.28</v>
      </c>
      <c r="M889" t="s">
        <v>7</v>
      </c>
      <c r="N889" s="21"/>
      <c r="P889" s="21"/>
      <c r="Q889" t="s">
        <v>7</v>
      </c>
      <c r="R889" s="21"/>
      <c r="T889" s="21"/>
      <c r="U889" t="s">
        <v>7</v>
      </c>
      <c r="V889" s="21"/>
      <c r="X889" s="21"/>
      <c r="Y889" t="s">
        <v>7</v>
      </c>
      <c r="AG889" s="19">
        <f t="shared" si="26"/>
        <v>1709.36</v>
      </c>
      <c r="AH889" s="19">
        <f t="shared" si="27"/>
        <v>1709.36</v>
      </c>
    </row>
    <row r="890" spans="1:34" x14ac:dyDescent="0.35">
      <c r="A890" t="s">
        <v>4547</v>
      </c>
      <c r="B890" s="15">
        <v>42067</v>
      </c>
      <c r="C890" t="s">
        <v>439</v>
      </c>
      <c r="D890" s="21">
        <v>450</v>
      </c>
      <c r="E890" t="s">
        <v>3406</v>
      </c>
      <c r="F890" s="21">
        <v>401.64</v>
      </c>
      <c r="G890">
        <v>1</v>
      </c>
      <c r="H890" s="21">
        <v>401.64</v>
      </c>
      <c r="I890" t="s">
        <v>3460</v>
      </c>
      <c r="J890" s="21">
        <v>194.85999999999999</v>
      </c>
      <c r="K890">
        <v>3</v>
      </c>
      <c r="L890" s="21">
        <v>584.57999999999993</v>
      </c>
      <c r="M890" t="s">
        <v>7</v>
      </c>
      <c r="N890" s="21"/>
      <c r="P890" s="21"/>
      <c r="Q890" t="s">
        <v>7</v>
      </c>
      <c r="R890" s="21"/>
      <c r="T890" s="21"/>
      <c r="U890" t="s">
        <v>7</v>
      </c>
      <c r="V890" s="21"/>
      <c r="X890" s="21"/>
      <c r="Y890" t="s">
        <v>7</v>
      </c>
      <c r="AG890" s="19">
        <f t="shared" si="26"/>
        <v>986.21999999999991</v>
      </c>
      <c r="AH890" s="19">
        <f t="shared" si="27"/>
        <v>1436.2199999999998</v>
      </c>
    </row>
    <row r="891" spans="1:34" x14ac:dyDescent="0.35">
      <c r="A891" t="s">
        <v>4548</v>
      </c>
      <c r="B891" s="15">
        <v>42069</v>
      </c>
      <c r="C891" t="s">
        <v>422</v>
      </c>
      <c r="D891" s="21" t="s">
        <v>7</v>
      </c>
      <c r="E891" t="s">
        <v>3523</v>
      </c>
      <c r="F891" s="21">
        <v>260.02</v>
      </c>
      <c r="G891">
        <v>2</v>
      </c>
      <c r="H891" s="21">
        <v>520.04</v>
      </c>
      <c r="I891" t="s">
        <v>7</v>
      </c>
      <c r="J891" s="21"/>
      <c r="L891" s="21"/>
      <c r="M891" t="s">
        <v>7</v>
      </c>
      <c r="N891" s="21"/>
      <c r="P891" s="21"/>
      <c r="Q891" t="s">
        <v>7</v>
      </c>
      <c r="R891" s="21"/>
      <c r="T891" s="21"/>
      <c r="U891" t="s">
        <v>7</v>
      </c>
      <c r="V891" s="21"/>
      <c r="X891" s="21"/>
      <c r="Y891" t="s">
        <v>7</v>
      </c>
      <c r="AG891" s="19">
        <f t="shared" si="26"/>
        <v>520.04</v>
      </c>
      <c r="AH891" s="19">
        <f t="shared" si="27"/>
        <v>520.04</v>
      </c>
    </row>
    <row r="892" spans="1:34" x14ac:dyDescent="0.35">
      <c r="A892" t="s">
        <v>4549</v>
      </c>
      <c r="B892" s="15">
        <v>42069</v>
      </c>
      <c r="C892" t="s">
        <v>246</v>
      </c>
      <c r="D892" s="21" t="s">
        <v>7</v>
      </c>
      <c r="E892" t="s">
        <v>3455</v>
      </c>
      <c r="F892" s="21">
        <v>277.2</v>
      </c>
      <c r="G892">
        <v>4</v>
      </c>
      <c r="H892" s="21">
        <v>1108.8</v>
      </c>
      <c r="I892" t="s">
        <v>3380</v>
      </c>
      <c r="J892" s="21">
        <v>244.14</v>
      </c>
      <c r="K892">
        <v>5</v>
      </c>
      <c r="L892" s="21">
        <v>1220.6999999999998</v>
      </c>
      <c r="M892" t="s">
        <v>7</v>
      </c>
      <c r="N892" s="21"/>
      <c r="P892" s="21"/>
      <c r="Q892" t="s">
        <v>7</v>
      </c>
      <c r="R892" s="21"/>
      <c r="T892" s="21"/>
      <c r="U892" t="s">
        <v>7</v>
      </c>
      <c r="V892" s="21"/>
      <c r="X892" s="21"/>
      <c r="Y892" t="s">
        <v>7</v>
      </c>
      <c r="AG892" s="19">
        <f t="shared" si="26"/>
        <v>2329.5</v>
      </c>
      <c r="AH892" s="19">
        <f t="shared" si="27"/>
        <v>2329.5</v>
      </c>
    </row>
    <row r="893" spans="1:34" x14ac:dyDescent="0.35">
      <c r="A893" t="s">
        <v>4550</v>
      </c>
      <c r="B893" s="15">
        <v>42069</v>
      </c>
      <c r="C893" t="s">
        <v>270</v>
      </c>
      <c r="D893" s="21" t="s">
        <v>7</v>
      </c>
      <c r="E893" t="s">
        <v>3382</v>
      </c>
      <c r="F893" s="21">
        <v>179.07999999999998</v>
      </c>
      <c r="G893">
        <v>5</v>
      </c>
      <c r="H893" s="21">
        <v>895.39999999999986</v>
      </c>
      <c r="I893" t="s">
        <v>3379</v>
      </c>
      <c r="J893" s="21">
        <v>330.78</v>
      </c>
      <c r="K893">
        <v>5</v>
      </c>
      <c r="L893" s="21">
        <v>1653.8999999999999</v>
      </c>
      <c r="M893" t="s">
        <v>7</v>
      </c>
      <c r="N893" s="21"/>
      <c r="P893" s="21"/>
      <c r="Q893" t="s">
        <v>7</v>
      </c>
      <c r="R893" s="21"/>
      <c r="T893" s="21"/>
      <c r="U893" t="s">
        <v>7</v>
      </c>
      <c r="V893" s="21"/>
      <c r="X893" s="21"/>
      <c r="Y893" t="s">
        <v>7</v>
      </c>
      <c r="AG893" s="19">
        <f t="shared" si="26"/>
        <v>2549.2999999999997</v>
      </c>
      <c r="AH893" s="19">
        <f t="shared" si="27"/>
        <v>2549.2999999999997</v>
      </c>
    </row>
    <row r="894" spans="1:34" x14ac:dyDescent="0.35">
      <c r="A894" t="s">
        <v>4551</v>
      </c>
      <c r="B894" s="15">
        <v>42069</v>
      </c>
      <c r="C894" t="s">
        <v>327</v>
      </c>
      <c r="D894" s="21">
        <v>450</v>
      </c>
      <c r="E894" t="s">
        <v>3608</v>
      </c>
      <c r="F894" s="21">
        <v>298.77999999999997</v>
      </c>
      <c r="G894">
        <v>5</v>
      </c>
      <c r="H894" s="21">
        <v>1493.8999999999999</v>
      </c>
      <c r="I894" t="s">
        <v>7</v>
      </c>
      <c r="J894" s="21"/>
      <c r="L894" s="21"/>
      <c r="M894" t="s">
        <v>7</v>
      </c>
      <c r="N894" s="21"/>
      <c r="P894" s="21"/>
      <c r="Q894" t="s">
        <v>7</v>
      </c>
      <c r="R894" s="21"/>
      <c r="T894" s="21"/>
      <c r="U894" t="s">
        <v>7</v>
      </c>
      <c r="V894" s="21"/>
      <c r="X894" s="21"/>
      <c r="Y894" t="s">
        <v>7</v>
      </c>
      <c r="AG894" s="19">
        <f t="shared" si="26"/>
        <v>1493.8999999999999</v>
      </c>
      <c r="AH894" s="19">
        <f t="shared" si="27"/>
        <v>1943.8999999999999</v>
      </c>
    </row>
    <row r="895" spans="1:34" x14ac:dyDescent="0.35">
      <c r="A895" t="s">
        <v>4552</v>
      </c>
      <c r="B895" s="15">
        <v>42070</v>
      </c>
      <c r="C895" t="s">
        <v>186</v>
      </c>
      <c r="D895" s="21" t="s">
        <v>7</v>
      </c>
      <c r="E895" t="s">
        <v>3444</v>
      </c>
      <c r="F895" s="21">
        <v>285.09999999999997</v>
      </c>
      <c r="G895">
        <v>3</v>
      </c>
      <c r="H895" s="21">
        <v>855.3</v>
      </c>
      <c r="I895" t="s">
        <v>7</v>
      </c>
      <c r="J895" s="21"/>
      <c r="L895" s="21"/>
      <c r="M895" t="s">
        <v>7</v>
      </c>
      <c r="N895" s="21"/>
      <c r="P895" s="21"/>
      <c r="Q895" t="s">
        <v>7</v>
      </c>
      <c r="R895" s="21"/>
      <c r="T895" s="21"/>
      <c r="U895" t="s">
        <v>7</v>
      </c>
      <c r="V895" s="21"/>
      <c r="X895" s="21"/>
      <c r="Y895" t="s">
        <v>7</v>
      </c>
      <c r="AG895" s="19">
        <f t="shared" si="26"/>
        <v>855.3</v>
      </c>
      <c r="AH895" s="19">
        <f t="shared" si="27"/>
        <v>855.3</v>
      </c>
    </row>
    <row r="896" spans="1:34" x14ac:dyDescent="0.35">
      <c r="A896" t="s">
        <v>4553</v>
      </c>
      <c r="B896" s="15">
        <v>42071</v>
      </c>
      <c r="C896" t="s">
        <v>272</v>
      </c>
      <c r="D896" s="21">
        <v>450</v>
      </c>
      <c r="E896" t="s">
        <v>3598</v>
      </c>
      <c r="F896" s="21">
        <v>297.02</v>
      </c>
      <c r="G896">
        <v>5</v>
      </c>
      <c r="H896" s="21">
        <v>1485.1</v>
      </c>
      <c r="I896" t="s">
        <v>7</v>
      </c>
      <c r="J896" s="21"/>
      <c r="L896" s="21"/>
      <c r="M896" t="s">
        <v>7</v>
      </c>
      <c r="N896" s="21"/>
      <c r="P896" s="21"/>
      <c r="Q896" t="s">
        <v>7</v>
      </c>
      <c r="R896" s="21"/>
      <c r="T896" s="21"/>
      <c r="U896" t="s">
        <v>7</v>
      </c>
      <c r="V896" s="21"/>
      <c r="X896" s="21"/>
      <c r="Y896" t="s">
        <v>7</v>
      </c>
      <c r="AG896" s="19">
        <f t="shared" si="26"/>
        <v>1485.1</v>
      </c>
      <c r="AH896" s="19">
        <f t="shared" si="27"/>
        <v>1935.1</v>
      </c>
    </row>
    <row r="897" spans="1:34" x14ac:dyDescent="0.35">
      <c r="A897" t="s">
        <v>4554</v>
      </c>
      <c r="B897" s="15">
        <v>42071</v>
      </c>
      <c r="C897" t="s">
        <v>162</v>
      </c>
      <c r="D897" s="21">
        <v>450</v>
      </c>
      <c r="E897" t="s">
        <v>3406</v>
      </c>
      <c r="F897" s="21">
        <v>401.64</v>
      </c>
      <c r="G897">
        <v>4</v>
      </c>
      <c r="H897" s="21">
        <v>1606.56</v>
      </c>
      <c r="I897" t="s">
        <v>3405</v>
      </c>
      <c r="J897" s="21">
        <v>190.48</v>
      </c>
      <c r="K897">
        <v>3</v>
      </c>
      <c r="L897" s="21">
        <v>571.43999999999994</v>
      </c>
      <c r="M897" t="s">
        <v>7</v>
      </c>
      <c r="N897" s="21"/>
      <c r="P897" s="21"/>
      <c r="Q897" t="s">
        <v>7</v>
      </c>
      <c r="R897" s="21"/>
      <c r="T897" s="21"/>
      <c r="U897" t="s">
        <v>7</v>
      </c>
      <c r="V897" s="21"/>
      <c r="X897" s="21"/>
      <c r="Y897" t="s">
        <v>7</v>
      </c>
      <c r="AG897" s="19">
        <f t="shared" si="26"/>
        <v>2178</v>
      </c>
      <c r="AH897" s="19">
        <f t="shared" si="27"/>
        <v>2628</v>
      </c>
    </row>
    <row r="898" spans="1:34" x14ac:dyDescent="0.35">
      <c r="A898" t="s">
        <v>4555</v>
      </c>
      <c r="B898" s="15">
        <v>42074</v>
      </c>
      <c r="C898" t="s">
        <v>187</v>
      </c>
      <c r="D898" s="21" t="s">
        <v>7</v>
      </c>
      <c r="E898" t="s">
        <v>3599</v>
      </c>
      <c r="F898" s="21">
        <v>250.51459999999997</v>
      </c>
      <c r="G898">
        <v>5</v>
      </c>
      <c r="H898" s="21">
        <v>1252.5729999999999</v>
      </c>
      <c r="I898" t="s">
        <v>7</v>
      </c>
      <c r="J898" s="21"/>
      <c r="L898" s="21"/>
      <c r="M898" t="s">
        <v>7</v>
      </c>
      <c r="N898" s="21"/>
      <c r="P898" s="21"/>
      <c r="Q898" t="s">
        <v>7</v>
      </c>
      <c r="R898" s="21"/>
      <c r="T898" s="21"/>
      <c r="U898" t="s">
        <v>7</v>
      </c>
      <c r="V898" s="21"/>
      <c r="X898" s="21"/>
      <c r="Y898" t="s">
        <v>7</v>
      </c>
      <c r="AG898" s="19">
        <f t="shared" ref="AG898:AG961" si="28">SUM(H898,L898,P898,T898,X898,AB898,AF898)</f>
        <v>1252.5729999999999</v>
      </c>
      <c r="AH898" s="19">
        <f t="shared" ref="AH898:AH961" si="29">IFERROR(AG898+D898,AG898)</f>
        <v>1252.5729999999999</v>
      </c>
    </row>
    <row r="899" spans="1:34" x14ac:dyDescent="0.35">
      <c r="A899" t="s">
        <v>4556</v>
      </c>
      <c r="B899" s="15">
        <v>42079</v>
      </c>
      <c r="C899" t="s">
        <v>329</v>
      </c>
      <c r="D899" s="21">
        <v>450</v>
      </c>
      <c r="E899" t="s">
        <v>3451</v>
      </c>
      <c r="F899" s="21">
        <v>154.26</v>
      </c>
      <c r="G899">
        <v>4</v>
      </c>
      <c r="H899" s="21">
        <v>617.04</v>
      </c>
      <c r="I899" t="s">
        <v>3472</v>
      </c>
      <c r="J899" s="21">
        <v>276.93999999999994</v>
      </c>
      <c r="K899">
        <v>4</v>
      </c>
      <c r="L899" s="21">
        <v>1107.7599999999998</v>
      </c>
      <c r="M899" t="s">
        <v>7</v>
      </c>
      <c r="N899" s="21"/>
      <c r="P899" s="21"/>
      <c r="Q899" t="s">
        <v>7</v>
      </c>
      <c r="R899" s="21"/>
      <c r="T899" s="21"/>
      <c r="U899" t="s">
        <v>7</v>
      </c>
      <c r="V899" s="21"/>
      <c r="X899" s="21"/>
      <c r="Y899" t="s">
        <v>7</v>
      </c>
      <c r="AG899" s="19">
        <f t="shared" si="28"/>
        <v>1724.7999999999997</v>
      </c>
      <c r="AH899" s="19">
        <f t="shared" si="29"/>
        <v>2174.7999999999997</v>
      </c>
    </row>
    <row r="900" spans="1:34" x14ac:dyDescent="0.35">
      <c r="A900" t="s">
        <v>4557</v>
      </c>
      <c r="B900" s="15">
        <v>42080</v>
      </c>
      <c r="C900" t="s">
        <v>108</v>
      </c>
      <c r="D900" s="21">
        <v>450</v>
      </c>
      <c r="E900" t="s">
        <v>3540</v>
      </c>
      <c r="F900" s="21">
        <v>206.44</v>
      </c>
      <c r="G900">
        <v>2</v>
      </c>
      <c r="H900" s="21">
        <v>412.88</v>
      </c>
      <c r="I900" t="s">
        <v>3384</v>
      </c>
      <c r="J900" s="21">
        <v>225.82</v>
      </c>
      <c r="K900">
        <v>3</v>
      </c>
      <c r="L900" s="21">
        <v>677.46</v>
      </c>
      <c r="M900" t="s">
        <v>7</v>
      </c>
      <c r="N900" s="21"/>
      <c r="P900" s="21"/>
      <c r="Q900" t="s">
        <v>7</v>
      </c>
      <c r="R900" s="21"/>
      <c r="T900" s="21"/>
      <c r="U900" t="s">
        <v>7</v>
      </c>
      <c r="V900" s="21"/>
      <c r="X900" s="21"/>
      <c r="Y900" t="s">
        <v>7</v>
      </c>
      <c r="AG900" s="19">
        <f t="shared" si="28"/>
        <v>1090.3400000000001</v>
      </c>
      <c r="AH900" s="19">
        <f t="shared" si="29"/>
        <v>1540.3400000000001</v>
      </c>
    </row>
    <row r="901" spans="1:34" x14ac:dyDescent="0.35">
      <c r="A901" t="s">
        <v>4558</v>
      </c>
      <c r="B901" s="15">
        <v>42081</v>
      </c>
      <c r="C901" t="s">
        <v>124</v>
      </c>
      <c r="D901" s="21" t="s">
        <v>7</v>
      </c>
      <c r="E901" t="s">
        <v>3464</v>
      </c>
      <c r="F901" s="21">
        <v>135.56879999999998</v>
      </c>
      <c r="G901">
        <v>2</v>
      </c>
      <c r="H901" s="21">
        <v>271.13759999999996</v>
      </c>
      <c r="I901" t="s">
        <v>7</v>
      </c>
      <c r="J901" s="21"/>
      <c r="L901" s="21"/>
      <c r="M901" t="s">
        <v>7</v>
      </c>
      <c r="N901" s="21"/>
      <c r="P901" s="21"/>
      <c r="Q901" t="s">
        <v>7</v>
      </c>
      <c r="R901" s="21"/>
      <c r="T901" s="21"/>
      <c r="U901" t="s">
        <v>7</v>
      </c>
      <c r="V901" s="21"/>
      <c r="X901" s="21"/>
      <c r="Y901" t="s">
        <v>7</v>
      </c>
      <c r="AG901" s="19">
        <f t="shared" si="28"/>
        <v>271.13759999999996</v>
      </c>
      <c r="AH901" s="19">
        <f t="shared" si="29"/>
        <v>271.13759999999996</v>
      </c>
    </row>
    <row r="902" spans="1:34" x14ac:dyDescent="0.35">
      <c r="A902" t="s">
        <v>4559</v>
      </c>
      <c r="B902" s="15">
        <v>42081</v>
      </c>
      <c r="C902" t="s">
        <v>251</v>
      </c>
      <c r="D902" s="21" t="s">
        <v>7</v>
      </c>
      <c r="E902" t="s">
        <v>3459</v>
      </c>
      <c r="F902" s="21">
        <v>232.66</v>
      </c>
      <c r="G902">
        <v>4</v>
      </c>
      <c r="H902" s="21">
        <v>930.64</v>
      </c>
      <c r="I902" t="s">
        <v>7</v>
      </c>
      <c r="J902" s="21"/>
      <c r="L902" s="21"/>
      <c r="M902" t="s">
        <v>7</v>
      </c>
      <c r="N902" s="21"/>
      <c r="P902" s="21"/>
      <c r="Q902" t="s">
        <v>7</v>
      </c>
      <c r="R902" s="21"/>
      <c r="T902" s="21"/>
      <c r="U902" t="s">
        <v>7</v>
      </c>
      <c r="V902" s="21"/>
      <c r="X902" s="21"/>
      <c r="Y902" t="s">
        <v>7</v>
      </c>
      <c r="AG902" s="19">
        <f t="shared" si="28"/>
        <v>930.64</v>
      </c>
      <c r="AH902" s="19">
        <f t="shared" si="29"/>
        <v>930.64</v>
      </c>
    </row>
    <row r="903" spans="1:34" x14ac:dyDescent="0.35">
      <c r="A903" t="s">
        <v>4560</v>
      </c>
      <c r="B903" s="15">
        <v>42082</v>
      </c>
      <c r="C903" t="s">
        <v>124</v>
      </c>
      <c r="D903" s="21">
        <v>450</v>
      </c>
      <c r="E903" t="s">
        <v>3574</v>
      </c>
      <c r="F903" s="21">
        <v>176.79999999999998</v>
      </c>
      <c r="G903">
        <v>3</v>
      </c>
      <c r="H903" s="21">
        <v>530.4</v>
      </c>
      <c r="I903" t="s">
        <v>3495</v>
      </c>
      <c r="J903" s="21">
        <v>274.65999999999997</v>
      </c>
      <c r="K903">
        <v>1</v>
      </c>
      <c r="L903" s="21">
        <v>274.65999999999997</v>
      </c>
      <c r="M903" t="s">
        <v>7</v>
      </c>
      <c r="N903" s="21"/>
      <c r="P903" s="21"/>
      <c r="Q903" t="s">
        <v>7</v>
      </c>
      <c r="R903" s="21"/>
      <c r="T903" s="21"/>
      <c r="U903" t="s">
        <v>7</v>
      </c>
      <c r="V903" s="21"/>
      <c r="X903" s="21"/>
      <c r="Y903" t="s">
        <v>7</v>
      </c>
      <c r="AG903" s="19">
        <f t="shared" si="28"/>
        <v>805.06</v>
      </c>
      <c r="AH903" s="19">
        <f t="shared" si="29"/>
        <v>1255.06</v>
      </c>
    </row>
    <row r="904" spans="1:34" x14ac:dyDescent="0.35">
      <c r="A904" t="s">
        <v>4561</v>
      </c>
      <c r="B904" s="15">
        <v>42084</v>
      </c>
      <c r="C904" t="s">
        <v>156</v>
      </c>
      <c r="D904" s="21">
        <v>450</v>
      </c>
      <c r="E904" t="s">
        <v>3380</v>
      </c>
      <c r="F904" s="21">
        <v>244.14</v>
      </c>
      <c r="G904">
        <v>3</v>
      </c>
      <c r="H904" s="21">
        <v>732.42</v>
      </c>
      <c r="I904" t="s">
        <v>7</v>
      </c>
      <c r="J904" s="21"/>
      <c r="L904" s="21"/>
      <c r="M904" t="s">
        <v>7</v>
      </c>
      <c r="N904" s="21"/>
      <c r="P904" s="21"/>
      <c r="Q904" t="s">
        <v>7</v>
      </c>
      <c r="R904" s="21"/>
      <c r="T904" s="21"/>
      <c r="U904" t="s">
        <v>7</v>
      </c>
      <c r="V904" s="21"/>
      <c r="X904" s="21"/>
      <c r="Y904" t="s">
        <v>7</v>
      </c>
      <c r="AG904" s="19">
        <f t="shared" si="28"/>
        <v>732.42</v>
      </c>
      <c r="AH904" s="19">
        <f t="shared" si="29"/>
        <v>1182.42</v>
      </c>
    </row>
    <row r="905" spans="1:34" x14ac:dyDescent="0.35">
      <c r="A905" t="s">
        <v>4562</v>
      </c>
      <c r="B905" s="15">
        <v>42086</v>
      </c>
      <c r="C905" t="s">
        <v>416</v>
      </c>
      <c r="D905" s="21">
        <v>450</v>
      </c>
      <c r="E905" t="s">
        <v>3469</v>
      </c>
      <c r="F905" s="21">
        <v>295.36</v>
      </c>
      <c r="G905">
        <v>2</v>
      </c>
      <c r="H905" s="21">
        <v>590.72</v>
      </c>
      <c r="I905" t="s">
        <v>7</v>
      </c>
      <c r="J905" s="21"/>
      <c r="L905" s="21"/>
      <c r="M905" t="s">
        <v>7</v>
      </c>
      <c r="N905" s="21"/>
      <c r="P905" s="21"/>
      <c r="Q905" t="s">
        <v>7</v>
      </c>
      <c r="R905" s="21"/>
      <c r="T905" s="21"/>
      <c r="U905" t="s">
        <v>7</v>
      </c>
      <c r="V905" s="21"/>
      <c r="X905" s="21"/>
      <c r="Y905" t="s">
        <v>7</v>
      </c>
      <c r="AG905" s="19">
        <f t="shared" si="28"/>
        <v>590.72</v>
      </c>
      <c r="AH905" s="19">
        <f t="shared" si="29"/>
        <v>1040.72</v>
      </c>
    </row>
    <row r="906" spans="1:34" x14ac:dyDescent="0.35">
      <c r="A906" t="s">
        <v>4563</v>
      </c>
      <c r="B906" s="15">
        <v>42087</v>
      </c>
      <c r="C906" t="s">
        <v>253</v>
      </c>
      <c r="D906" s="21">
        <v>450</v>
      </c>
      <c r="E906" t="s">
        <v>3449</v>
      </c>
      <c r="F906" s="21">
        <v>234.05999999999997</v>
      </c>
      <c r="G906">
        <v>5</v>
      </c>
      <c r="H906" s="21">
        <v>1170.3</v>
      </c>
      <c r="I906" t="s">
        <v>3591</v>
      </c>
      <c r="J906" s="21">
        <v>320.95999999999998</v>
      </c>
      <c r="K906">
        <v>1</v>
      </c>
      <c r="L906" s="21">
        <v>320.95999999999998</v>
      </c>
      <c r="M906" t="s">
        <v>7</v>
      </c>
      <c r="N906" s="21"/>
      <c r="P906" s="21"/>
      <c r="Q906" t="s">
        <v>7</v>
      </c>
      <c r="R906" s="21"/>
      <c r="T906" s="21"/>
      <c r="U906" t="s">
        <v>7</v>
      </c>
      <c r="V906" s="21"/>
      <c r="X906" s="21"/>
      <c r="Y906" t="s">
        <v>7</v>
      </c>
      <c r="AG906" s="19">
        <f t="shared" si="28"/>
        <v>1491.26</v>
      </c>
      <c r="AH906" s="19">
        <f t="shared" si="29"/>
        <v>1941.26</v>
      </c>
    </row>
    <row r="907" spans="1:34" x14ac:dyDescent="0.35">
      <c r="A907" t="s">
        <v>4564</v>
      </c>
      <c r="B907" s="15">
        <v>42089</v>
      </c>
      <c r="C907" t="s">
        <v>387</v>
      </c>
      <c r="D907" s="21" t="s">
        <v>7</v>
      </c>
      <c r="E907" t="s">
        <v>3514</v>
      </c>
      <c r="F907" s="21">
        <v>381.99999999999994</v>
      </c>
      <c r="G907">
        <v>3</v>
      </c>
      <c r="H907" s="21">
        <v>1145.9999999999998</v>
      </c>
      <c r="I907" t="s">
        <v>7</v>
      </c>
      <c r="J907" s="21"/>
      <c r="L907" s="21"/>
      <c r="M907" t="s">
        <v>7</v>
      </c>
      <c r="N907" s="21"/>
      <c r="P907" s="21"/>
      <c r="Q907" t="s">
        <v>7</v>
      </c>
      <c r="R907" s="21"/>
      <c r="T907" s="21"/>
      <c r="U907" t="s">
        <v>7</v>
      </c>
      <c r="V907" s="21"/>
      <c r="X907" s="21"/>
      <c r="Y907" t="s">
        <v>7</v>
      </c>
      <c r="AG907" s="19">
        <f t="shared" si="28"/>
        <v>1145.9999999999998</v>
      </c>
      <c r="AH907" s="19">
        <f t="shared" si="29"/>
        <v>1145.9999999999998</v>
      </c>
    </row>
    <row r="908" spans="1:34" x14ac:dyDescent="0.35">
      <c r="A908" t="s">
        <v>4565</v>
      </c>
      <c r="B908" s="15">
        <v>42091</v>
      </c>
      <c r="C908" t="s">
        <v>122</v>
      </c>
      <c r="D908" s="21" t="s">
        <v>7</v>
      </c>
      <c r="E908" t="s">
        <v>3600</v>
      </c>
      <c r="F908" s="21">
        <v>210.89999999999998</v>
      </c>
      <c r="G908">
        <v>3</v>
      </c>
      <c r="H908" s="21">
        <v>632.69999999999993</v>
      </c>
      <c r="I908" t="s">
        <v>7</v>
      </c>
      <c r="J908" s="21"/>
      <c r="L908" s="21"/>
      <c r="M908" t="s">
        <v>7</v>
      </c>
      <c r="N908" s="21"/>
      <c r="P908" s="21"/>
      <c r="Q908" t="s">
        <v>7</v>
      </c>
      <c r="R908" s="21"/>
      <c r="T908" s="21"/>
      <c r="U908" t="s">
        <v>7</v>
      </c>
      <c r="V908" s="21"/>
      <c r="X908" s="21"/>
      <c r="Y908" t="s">
        <v>7</v>
      </c>
      <c r="AG908" s="19">
        <f t="shared" si="28"/>
        <v>632.69999999999993</v>
      </c>
      <c r="AH908" s="19">
        <f t="shared" si="29"/>
        <v>632.69999999999993</v>
      </c>
    </row>
    <row r="909" spans="1:34" x14ac:dyDescent="0.35">
      <c r="A909" t="s">
        <v>4566</v>
      </c>
      <c r="B909" s="15">
        <v>42097</v>
      </c>
      <c r="C909" t="s">
        <v>389</v>
      </c>
      <c r="D909" s="21">
        <v>450</v>
      </c>
      <c r="E909" t="s">
        <v>3386</v>
      </c>
      <c r="F909" s="21">
        <v>215.55999999999997</v>
      </c>
      <c r="G909">
        <v>1</v>
      </c>
      <c r="H909" s="21">
        <v>215.55999999999997</v>
      </c>
      <c r="I909" t="s">
        <v>7</v>
      </c>
      <c r="J909" s="21"/>
      <c r="L909" s="21"/>
      <c r="M909" t="s">
        <v>7</v>
      </c>
      <c r="N909" s="21"/>
      <c r="P909" s="21"/>
      <c r="Q909" t="s">
        <v>7</v>
      </c>
      <c r="R909" s="21"/>
      <c r="T909" s="21"/>
      <c r="U909" t="s">
        <v>7</v>
      </c>
      <c r="V909" s="21"/>
      <c r="X909" s="21"/>
      <c r="Y909" t="s">
        <v>7</v>
      </c>
      <c r="AG909" s="19">
        <f t="shared" si="28"/>
        <v>215.55999999999997</v>
      </c>
      <c r="AH909" s="19">
        <f t="shared" si="29"/>
        <v>665.56</v>
      </c>
    </row>
    <row r="910" spans="1:34" x14ac:dyDescent="0.35">
      <c r="A910" t="s">
        <v>4567</v>
      </c>
      <c r="B910" s="15">
        <v>42098</v>
      </c>
      <c r="C910" t="s">
        <v>431</v>
      </c>
      <c r="D910" s="21" t="s">
        <v>7</v>
      </c>
      <c r="E910" t="s">
        <v>3457</v>
      </c>
      <c r="F910" s="21">
        <v>263.47640000000001</v>
      </c>
      <c r="G910">
        <v>5</v>
      </c>
      <c r="H910" s="21">
        <v>1317.3820000000001</v>
      </c>
      <c r="I910" t="s">
        <v>3583</v>
      </c>
      <c r="J910" s="21">
        <v>255.71999999999997</v>
      </c>
      <c r="K910">
        <v>1</v>
      </c>
      <c r="L910" s="21">
        <v>255.71999999999997</v>
      </c>
      <c r="M910" t="s">
        <v>7</v>
      </c>
      <c r="N910" s="21"/>
      <c r="P910" s="21"/>
      <c r="Q910" t="s">
        <v>7</v>
      </c>
      <c r="R910" s="21"/>
      <c r="T910" s="21"/>
      <c r="U910" t="s">
        <v>7</v>
      </c>
      <c r="V910" s="21"/>
      <c r="X910" s="21"/>
      <c r="Y910" t="s">
        <v>7</v>
      </c>
      <c r="AG910" s="19">
        <f t="shared" si="28"/>
        <v>1573.1020000000001</v>
      </c>
      <c r="AH910" s="19">
        <f t="shared" si="29"/>
        <v>1573.1020000000001</v>
      </c>
    </row>
    <row r="911" spans="1:34" x14ac:dyDescent="0.35">
      <c r="A911" t="s">
        <v>4568</v>
      </c>
      <c r="B911" s="15">
        <v>42098</v>
      </c>
      <c r="C911" t="s">
        <v>259</v>
      </c>
      <c r="D911" s="21">
        <v>450</v>
      </c>
      <c r="E911" t="s">
        <v>3569</v>
      </c>
      <c r="F911" s="21">
        <v>274.21999999999997</v>
      </c>
      <c r="G911">
        <v>3</v>
      </c>
      <c r="H911" s="21">
        <v>822.65999999999985</v>
      </c>
      <c r="I911" t="s">
        <v>7</v>
      </c>
      <c r="J911" s="21"/>
      <c r="L911" s="21"/>
      <c r="M911" t="s">
        <v>7</v>
      </c>
      <c r="N911" s="21"/>
      <c r="P911" s="21"/>
      <c r="Q911" t="s">
        <v>7</v>
      </c>
      <c r="R911" s="21"/>
      <c r="T911" s="21"/>
      <c r="U911" t="s">
        <v>7</v>
      </c>
      <c r="V911" s="21"/>
      <c r="X911" s="21"/>
      <c r="Y911" t="s">
        <v>7</v>
      </c>
      <c r="AG911" s="19">
        <f t="shared" si="28"/>
        <v>822.65999999999985</v>
      </c>
      <c r="AH911" s="19">
        <f t="shared" si="29"/>
        <v>1272.6599999999999</v>
      </c>
    </row>
    <row r="912" spans="1:34" x14ac:dyDescent="0.35">
      <c r="A912" t="s">
        <v>4569</v>
      </c>
      <c r="B912" s="15">
        <v>42103</v>
      </c>
      <c r="C912" t="s">
        <v>397</v>
      </c>
      <c r="D912" s="21" t="s">
        <v>7</v>
      </c>
      <c r="E912" t="s">
        <v>3587</v>
      </c>
      <c r="F912" s="21">
        <v>366.55999999999995</v>
      </c>
      <c r="G912">
        <v>3</v>
      </c>
      <c r="H912" s="21">
        <v>1099.6799999999998</v>
      </c>
      <c r="I912" t="s">
        <v>3478</v>
      </c>
      <c r="J912" s="21">
        <v>240.01999999999998</v>
      </c>
      <c r="K912">
        <v>3</v>
      </c>
      <c r="L912" s="21">
        <v>720.06</v>
      </c>
      <c r="M912" t="s">
        <v>7</v>
      </c>
      <c r="N912" s="21"/>
      <c r="P912" s="21"/>
      <c r="Q912" t="s">
        <v>7</v>
      </c>
      <c r="R912" s="21"/>
      <c r="T912" s="21"/>
      <c r="U912" t="s">
        <v>7</v>
      </c>
      <c r="V912" s="21"/>
      <c r="X912" s="21"/>
      <c r="Y912" t="s">
        <v>7</v>
      </c>
      <c r="AG912" s="19">
        <f t="shared" si="28"/>
        <v>1819.7399999999998</v>
      </c>
      <c r="AH912" s="19">
        <f t="shared" si="29"/>
        <v>1819.7399999999998</v>
      </c>
    </row>
    <row r="913" spans="1:34" x14ac:dyDescent="0.35">
      <c r="A913" t="s">
        <v>4570</v>
      </c>
      <c r="B913" s="15">
        <v>42106</v>
      </c>
      <c r="C913" t="s">
        <v>258</v>
      </c>
      <c r="D913" s="21">
        <v>450</v>
      </c>
      <c r="E913" t="s">
        <v>3426</v>
      </c>
      <c r="F913" s="21">
        <v>392.97159999999997</v>
      </c>
      <c r="G913">
        <v>3</v>
      </c>
      <c r="H913" s="21">
        <v>1178.9148</v>
      </c>
      <c r="I913" t="s">
        <v>3414</v>
      </c>
      <c r="J913" s="21">
        <v>311.81459999999993</v>
      </c>
      <c r="K913">
        <v>3</v>
      </c>
      <c r="L913" s="21">
        <v>935.44379999999978</v>
      </c>
      <c r="M913" t="s">
        <v>7</v>
      </c>
      <c r="N913" s="21"/>
      <c r="P913" s="21"/>
      <c r="Q913" t="s">
        <v>7</v>
      </c>
      <c r="R913" s="21"/>
      <c r="T913" s="21"/>
      <c r="U913" t="s">
        <v>7</v>
      </c>
      <c r="V913" s="21"/>
      <c r="X913" s="21"/>
      <c r="Y913" t="s">
        <v>7</v>
      </c>
      <c r="AG913" s="19">
        <f t="shared" si="28"/>
        <v>2114.3585999999996</v>
      </c>
      <c r="AH913" s="19">
        <f t="shared" si="29"/>
        <v>2564.3585999999996</v>
      </c>
    </row>
    <row r="914" spans="1:34" x14ac:dyDescent="0.35">
      <c r="A914" t="s">
        <v>4571</v>
      </c>
      <c r="B914" s="15">
        <v>42108</v>
      </c>
      <c r="C914" t="s">
        <v>412</v>
      </c>
      <c r="D914" s="21">
        <v>450</v>
      </c>
      <c r="E914" t="s">
        <v>3549</v>
      </c>
      <c r="F914" s="21">
        <v>197.83999999999997</v>
      </c>
      <c r="G914">
        <v>3</v>
      </c>
      <c r="H914" s="21">
        <v>593.52</v>
      </c>
      <c r="I914" t="s">
        <v>3579</v>
      </c>
      <c r="J914" s="21">
        <v>275.79999999999995</v>
      </c>
      <c r="K914">
        <v>1</v>
      </c>
      <c r="L914" s="21">
        <v>275.79999999999995</v>
      </c>
      <c r="M914" t="s">
        <v>7</v>
      </c>
      <c r="N914" s="21"/>
      <c r="P914" s="21"/>
      <c r="Q914" t="s">
        <v>7</v>
      </c>
      <c r="R914" s="21"/>
      <c r="T914" s="21"/>
      <c r="U914" t="s">
        <v>7</v>
      </c>
      <c r="V914" s="21"/>
      <c r="X914" s="21"/>
      <c r="Y914" t="s">
        <v>7</v>
      </c>
      <c r="AG914" s="19">
        <f t="shared" si="28"/>
        <v>869.31999999999994</v>
      </c>
      <c r="AH914" s="19">
        <f t="shared" si="29"/>
        <v>1319.32</v>
      </c>
    </row>
    <row r="915" spans="1:34" x14ac:dyDescent="0.35">
      <c r="A915" t="s">
        <v>4572</v>
      </c>
      <c r="B915" s="15">
        <v>42110</v>
      </c>
      <c r="C915" t="s">
        <v>72</v>
      </c>
      <c r="D915" s="21" t="s">
        <v>7</v>
      </c>
      <c r="E915" t="s">
        <v>3608</v>
      </c>
      <c r="F915" s="21">
        <v>298.77999999999997</v>
      </c>
      <c r="G915">
        <v>4</v>
      </c>
      <c r="H915" s="21">
        <v>1195.1199999999999</v>
      </c>
      <c r="I915" t="s">
        <v>7</v>
      </c>
      <c r="J915" s="21"/>
      <c r="L915" s="21"/>
      <c r="M915" t="s">
        <v>7</v>
      </c>
      <c r="N915" s="21"/>
      <c r="P915" s="21"/>
      <c r="Q915" t="s">
        <v>7</v>
      </c>
      <c r="R915" s="21"/>
      <c r="T915" s="21"/>
      <c r="U915" t="s">
        <v>7</v>
      </c>
      <c r="V915" s="21"/>
      <c r="X915" s="21"/>
      <c r="Y915" t="s">
        <v>7</v>
      </c>
      <c r="AG915" s="19">
        <f t="shared" si="28"/>
        <v>1195.1199999999999</v>
      </c>
      <c r="AH915" s="19">
        <f t="shared" si="29"/>
        <v>1195.1199999999999</v>
      </c>
    </row>
    <row r="916" spans="1:34" x14ac:dyDescent="0.35">
      <c r="A916" t="s">
        <v>4573</v>
      </c>
      <c r="B916" s="15">
        <v>42113</v>
      </c>
      <c r="C916" t="s">
        <v>111</v>
      </c>
      <c r="D916" s="21">
        <v>450</v>
      </c>
      <c r="E916" t="s">
        <v>3541</v>
      </c>
      <c r="F916" s="21">
        <v>220.11999999999998</v>
      </c>
      <c r="G916">
        <v>3</v>
      </c>
      <c r="H916" s="21">
        <v>660.3599999999999</v>
      </c>
      <c r="I916" t="s">
        <v>7</v>
      </c>
      <c r="J916" s="21"/>
      <c r="L916" s="21"/>
      <c r="M916" t="s">
        <v>7</v>
      </c>
      <c r="N916" s="21"/>
      <c r="P916" s="21"/>
      <c r="Q916" t="s">
        <v>7</v>
      </c>
      <c r="R916" s="21"/>
      <c r="T916" s="21"/>
      <c r="U916" t="s">
        <v>7</v>
      </c>
      <c r="V916" s="21"/>
      <c r="X916" s="21"/>
      <c r="Y916" t="s">
        <v>7</v>
      </c>
      <c r="AG916" s="19">
        <f t="shared" si="28"/>
        <v>660.3599999999999</v>
      </c>
      <c r="AH916" s="19">
        <f t="shared" si="29"/>
        <v>1110.3599999999999</v>
      </c>
    </row>
    <row r="917" spans="1:34" x14ac:dyDescent="0.35">
      <c r="A917" t="s">
        <v>4574</v>
      </c>
      <c r="B917" s="15">
        <v>42115</v>
      </c>
      <c r="C917" t="s">
        <v>143</v>
      </c>
      <c r="D917" s="21" t="s">
        <v>7</v>
      </c>
      <c r="E917" t="s">
        <v>3395</v>
      </c>
      <c r="F917" s="21">
        <v>151.2868</v>
      </c>
      <c r="G917">
        <v>4</v>
      </c>
      <c r="H917" s="21">
        <v>605.1472</v>
      </c>
      <c r="I917" t="s">
        <v>7</v>
      </c>
      <c r="J917" s="21"/>
      <c r="L917" s="21"/>
      <c r="M917" t="s">
        <v>7</v>
      </c>
      <c r="N917" s="21"/>
      <c r="P917" s="21"/>
      <c r="Q917" t="s">
        <v>7</v>
      </c>
      <c r="R917" s="21"/>
      <c r="T917" s="21"/>
      <c r="U917" t="s">
        <v>7</v>
      </c>
      <c r="V917" s="21"/>
      <c r="X917" s="21"/>
      <c r="Y917" t="s">
        <v>7</v>
      </c>
      <c r="AG917" s="19">
        <f t="shared" si="28"/>
        <v>605.1472</v>
      </c>
      <c r="AH917" s="19">
        <f t="shared" si="29"/>
        <v>605.1472</v>
      </c>
    </row>
    <row r="918" spans="1:34" x14ac:dyDescent="0.35">
      <c r="A918" t="s">
        <v>4575</v>
      </c>
      <c r="B918" s="15">
        <v>42115</v>
      </c>
      <c r="C918" t="s">
        <v>442</v>
      </c>
      <c r="D918" s="21" t="s">
        <v>7</v>
      </c>
      <c r="E918" t="s">
        <v>3571</v>
      </c>
      <c r="F918" s="21">
        <v>589.60799999999995</v>
      </c>
      <c r="G918">
        <v>2</v>
      </c>
      <c r="H918" s="21">
        <v>1179.2159999999999</v>
      </c>
      <c r="I918" t="s">
        <v>3488</v>
      </c>
      <c r="J918" s="21">
        <v>257.82</v>
      </c>
      <c r="K918">
        <v>2</v>
      </c>
      <c r="L918" s="21">
        <v>515.64</v>
      </c>
      <c r="M918" t="s">
        <v>7</v>
      </c>
      <c r="N918" s="21"/>
      <c r="P918" s="21"/>
      <c r="Q918" t="s">
        <v>7</v>
      </c>
      <c r="R918" s="21"/>
      <c r="T918" s="21"/>
      <c r="U918" t="s">
        <v>7</v>
      </c>
      <c r="V918" s="21"/>
      <c r="X918" s="21"/>
      <c r="Y918" t="s">
        <v>7</v>
      </c>
      <c r="AG918" s="19">
        <f t="shared" si="28"/>
        <v>1694.8559999999998</v>
      </c>
      <c r="AH918" s="19">
        <f t="shared" si="29"/>
        <v>1694.8559999999998</v>
      </c>
    </row>
    <row r="919" spans="1:34" x14ac:dyDescent="0.35">
      <c r="A919" t="s">
        <v>4576</v>
      </c>
      <c r="B919" s="15">
        <v>42116</v>
      </c>
      <c r="C919" t="s">
        <v>415</v>
      </c>
      <c r="D919" s="21">
        <v>450</v>
      </c>
      <c r="E919" t="s">
        <v>3587</v>
      </c>
      <c r="F919" s="21">
        <v>366.55999999999995</v>
      </c>
      <c r="G919">
        <v>1</v>
      </c>
      <c r="H919" s="21">
        <v>366.55999999999995</v>
      </c>
      <c r="I919" t="s">
        <v>7</v>
      </c>
      <c r="J919" s="21"/>
      <c r="L919" s="21"/>
      <c r="M919" t="s">
        <v>7</v>
      </c>
      <c r="N919" s="21"/>
      <c r="P919" s="21"/>
      <c r="Q919" t="s">
        <v>7</v>
      </c>
      <c r="R919" s="21"/>
      <c r="T919" s="21"/>
      <c r="U919" t="s">
        <v>7</v>
      </c>
      <c r="V919" s="21"/>
      <c r="X919" s="21"/>
      <c r="Y919" t="s">
        <v>7</v>
      </c>
      <c r="AG919" s="19">
        <f t="shared" si="28"/>
        <v>366.55999999999995</v>
      </c>
      <c r="AH919" s="19">
        <f t="shared" si="29"/>
        <v>816.56</v>
      </c>
    </row>
    <row r="920" spans="1:34" x14ac:dyDescent="0.35">
      <c r="A920" t="s">
        <v>4577</v>
      </c>
      <c r="B920" s="15">
        <v>42119</v>
      </c>
      <c r="C920" t="s">
        <v>124</v>
      </c>
      <c r="D920" s="21">
        <v>450</v>
      </c>
      <c r="E920" t="s">
        <v>3430</v>
      </c>
      <c r="F920" s="21">
        <v>155.13999999999999</v>
      </c>
      <c r="G920">
        <v>5</v>
      </c>
      <c r="H920" s="21">
        <v>775.69999999999993</v>
      </c>
      <c r="I920" t="s">
        <v>3427</v>
      </c>
      <c r="J920" s="21">
        <v>158.56</v>
      </c>
      <c r="K920">
        <v>3</v>
      </c>
      <c r="L920" s="21">
        <v>475.68</v>
      </c>
      <c r="M920" t="s">
        <v>7</v>
      </c>
      <c r="N920" s="21"/>
      <c r="P920" s="21"/>
      <c r="Q920" t="s">
        <v>7</v>
      </c>
      <c r="R920" s="21"/>
      <c r="T920" s="21"/>
      <c r="U920" t="s">
        <v>7</v>
      </c>
      <c r="V920" s="21"/>
      <c r="X920" s="21"/>
      <c r="Y920" t="s">
        <v>7</v>
      </c>
      <c r="AG920" s="19">
        <f t="shared" si="28"/>
        <v>1251.3799999999999</v>
      </c>
      <c r="AH920" s="19">
        <f t="shared" si="29"/>
        <v>1701.3799999999999</v>
      </c>
    </row>
    <row r="921" spans="1:34" x14ac:dyDescent="0.35">
      <c r="A921" t="s">
        <v>4578</v>
      </c>
      <c r="B921" s="15">
        <v>42121</v>
      </c>
      <c r="C921" t="s">
        <v>449</v>
      </c>
      <c r="D921" s="21">
        <v>450</v>
      </c>
      <c r="E921" t="s">
        <v>3470</v>
      </c>
      <c r="F921" s="21">
        <v>284.91999999999996</v>
      </c>
      <c r="G921">
        <v>2</v>
      </c>
      <c r="H921" s="21">
        <v>569.83999999999992</v>
      </c>
      <c r="I921" t="s">
        <v>3575</v>
      </c>
      <c r="J921" s="21">
        <v>263.43999999999994</v>
      </c>
      <c r="K921">
        <v>5</v>
      </c>
      <c r="L921" s="21">
        <v>1317.1999999999998</v>
      </c>
      <c r="M921" t="s">
        <v>7</v>
      </c>
      <c r="N921" s="21"/>
      <c r="P921" s="21"/>
      <c r="Q921" t="s">
        <v>7</v>
      </c>
      <c r="R921" s="21"/>
      <c r="T921" s="21"/>
      <c r="U921" t="s">
        <v>7</v>
      </c>
      <c r="V921" s="21"/>
      <c r="X921" s="21"/>
      <c r="Y921" t="s">
        <v>7</v>
      </c>
      <c r="AG921" s="19">
        <f t="shared" si="28"/>
        <v>1887.0399999999997</v>
      </c>
      <c r="AH921" s="19">
        <f t="shared" si="29"/>
        <v>2337.04</v>
      </c>
    </row>
    <row r="922" spans="1:34" x14ac:dyDescent="0.35">
      <c r="A922" t="s">
        <v>4579</v>
      </c>
      <c r="B922" s="15">
        <v>42122</v>
      </c>
      <c r="C922" t="s">
        <v>136</v>
      </c>
      <c r="D922" s="21" t="s">
        <v>7</v>
      </c>
      <c r="E922" t="s">
        <v>3484</v>
      </c>
      <c r="F922" s="21">
        <v>243.69739999999999</v>
      </c>
      <c r="G922">
        <v>2</v>
      </c>
      <c r="H922" s="21">
        <v>487.39479999999998</v>
      </c>
      <c r="I922" t="s">
        <v>7</v>
      </c>
      <c r="J922" s="21"/>
      <c r="L922" s="21"/>
      <c r="M922" t="s">
        <v>7</v>
      </c>
      <c r="N922" s="21"/>
      <c r="P922" s="21"/>
      <c r="Q922" t="s">
        <v>7</v>
      </c>
      <c r="R922" s="21"/>
      <c r="T922" s="21"/>
      <c r="U922" t="s">
        <v>7</v>
      </c>
      <c r="V922" s="21"/>
      <c r="X922" s="21"/>
      <c r="Y922" t="s">
        <v>7</v>
      </c>
      <c r="AG922" s="19">
        <f t="shared" si="28"/>
        <v>487.39479999999998</v>
      </c>
      <c r="AH922" s="19">
        <f t="shared" si="29"/>
        <v>487.39479999999998</v>
      </c>
    </row>
    <row r="923" spans="1:34" x14ac:dyDescent="0.35">
      <c r="A923" t="s">
        <v>4580</v>
      </c>
      <c r="B923" s="15">
        <v>42125</v>
      </c>
      <c r="C923" t="s">
        <v>130</v>
      </c>
      <c r="D923" s="21" t="s">
        <v>7</v>
      </c>
      <c r="E923" t="s">
        <v>3578</v>
      </c>
      <c r="F923" s="21">
        <v>245.09999999999997</v>
      </c>
      <c r="G923">
        <v>1</v>
      </c>
      <c r="H923" s="21">
        <v>245.09999999999997</v>
      </c>
      <c r="I923" t="s">
        <v>3386</v>
      </c>
      <c r="J923" s="21">
        <v>215.55999999999997</v>
      </c>
      <c r="K923">
        <v>2</v>
      </c>
      <c r="L923" s="21">
        <v>431.11999999999995</v>
      </c>
      <c r="M923" t="s">
        <v>7</v>
      </c>
      <c r="N923" s="21"/>
      <c r="P923" s="21"/>
      <c r="Q923" t="s">
        <v>7</v>
      </c>
      <c r="R923" s="21"/>
      <c r="T923" s="21"/>
      <c r="U923" t="s">
        <v>7</v>
      </c>
      <c r="V923" s="21"/>
      <c r="X923" s="21"/>
      <c r="Y923" t="s">
        <v>7</v>
      </c>
      <c r="AG923" s="19">
        <f t="shared" si="28"/>
        <v>676.21999999999991</v>
      </c>
      <c r="AH923" s="19">
        <f t="shared" si="29"/>
        <v>676.21999999999991</v>
      </c>
    </row>
    <row r="924" spans="1:34" x14ac:dyDescent="0.35">
      <c r="A924" t="s">
        <v>4581</v>
      </c>
      <c r="B924" s="15">
        <v>42127</v>
      </c>
      <c r="C924" t="s">
        <v>304</v>
      </c>
      <c r="D924" s="21" t="s">
        <v>7</v>
      </c>
      <c r="E924" t="s">
        <v>3521</v>
      </c>
      <c r="F924" s="21">
        <v>256.86</v>
      </c>
      <c r="G924">
        <v>5</v>
      </c>
      <c r="H924" s="21">
        <v>1284.3000000000002</v>
      </c>
      <c r="I924" t="s">
        <v>3378</v>
      </c>
      <c r="J924" s="21">
        <v>303.3082</v>
      </c>
      <c r="K924">
        <v>3</v>
      </c>
      <c r="L924" s="21">
        <v>909.92460000000005</v>
      </c>
      <c r="M924" t="s">
        <v>7</v>
      </c>
      <c r="N924" s="21"/>
      <c r="P924" s="21"/>
      <c r="Q924" t="s">
        <v>7</v>
      </c>
      <c r="R924" s="21"/>
      <c r="T924" s="21"/>
      <c r="U924" t="s">
        <v>7</v>
      </c>
      <c r="V924" s="21"/>
      <c r="X924" s="21"/>
      <c r="Y924" t="s">
        <v>7</v>
      </c>
      <c r="AG924" s="19">
        <f t="shared" si="28"/>
        <v>2194.2246000000005</v>
      </c>
      <c r="AH924" s="19">
        <f t="shared" si="29"/>
        <v>2194.2246000000005</v>
      </c>
    </row>
    <row r="925" spans="1:34" x14ac:dyDescent="0.35">
      <c r="A925" t="s">
        <v>4582</v>
      </c>
      <c r="B925" s="15">
        <v>42128</v>
      </c>
      <c r="C925" t="s">
        <v>110</v>
      </c>
      <c r="D925" s="21" t="s">
        <v>7</v>
      </c>
      <c r="E925" t="s">
        <v>3522</v>
      </c>
      <c r="F925" s="21">
        <v>165.96999999999997</v>
      </c>
      <c r="G925">
        <v>2</v>
      </c>
      <c r="H925" s="21">
        <v>331.93999999999994</v>
      </c>
      <c r="I925" t="s">
        <v>7</v>
      </c>
      <c r="J925" s="21"/>
      <c r="L925" s="21"/>
      <c r="M925" t="s">
        <v>7</v>
      </c>
      <c r="N925" s="21"/>
      <c r="P925" s="21"/>
      <c r="Q925" t="s">
        <v>7</v>
      </c>
      <c r="R925" s="21"/>
      <c r="T925" s="21"/>
      <c r="U925" t="s">
        <v>7</v>
      </c>
      <c r="V925" s="21"/>
      <c r="X925" s="21"/>
      <c r="Y925" t="s">
        <v>7</v>
      </c>
      <c r="AG925" s="19">
        <f t="shared" si="28"/>
        <v>331.93999999999994</v>
      </c>
      <c r="AH925" s="19">
        <f t="shared" si="29"/>
        <v>331.93999999999994</v>
      </c>
    </row>
    <row r="926" spans="1:34" x14ac:dyDescent="0.35">
      <c r="A926" t="s">
        <v>4583</v>
      </c>
      <c r="B926" s="15">
        <v>42129</v>
      </c>
      <c r="C926" t="s">
        <v>208</v>
      </c>
      <c r="D926" s="21" t="s">
        <v>7</v>
      </c>
      <c r="E926" t="s">
        <v>3528</v>
      </c>
      <c r="F926" s="21">
        <v>298.77999999999997</v>
      </c>
      <c r="G926">
        <v>2</v>
      </c>
      <c r="H926" s="21">
        <v>597.55999999999995</v>
      </c>
      <c r="I926" t="s">
        <v>3578</v>
      </c>
      <c r="J926" s="21">
        <v>245.09999999999997</v>
      </c>
      <c r="K926">
        <v>5</v>
      </c>
      <c r="L926" s="21">
        <v>1225.4999999999998</v>
      </c>
      <c r="M926" t="s">
        <v>7</v>
      </c>
      <c r="N926" s="21"/>
      <c r="P926" s="21"/>
      <c r="Q926" t="s">
        <v>7</v>
      </c>
      <c r="R926" s="21"/>
      <c r="T926" s="21"/>
      <c r="U926" t="s">
        <v>7</v>
      </c>
      <c r="V926" s="21"/>
      <c r="X926" s="21"/>
      <c r="Y926" t="s">
        <v>7</v>
      </c>
      <c r="AG926" s="19">
        <f t="shared" si="28"/>
        <v>1823.0599999999997</v>
      </c>
      <c r="AH926" s="19">
        <f t="shared" si="29"/>
        <v>1823.0599999999997</v>
      </c>
    </row>
    <row r="927" spans="1:34" x14ac:dyDescent="0.35">
      <c r="A927" t="s">
        <v>4584</v>
      </c>
      <c r="B927" s="15">
        <v>42130</v>
      </c>
      <c r="C927" t="s">
        <v>427</v>
      </c>
      <c r="D927" s="21" t="s">
        <v>7</v>
      </c>
      <c r="E927" t="s">
        <v>3552</v>
      </c>
      <c r="F927" s="21">
        <v>158.45999999999998</v>
      </c>
      <c r="G927">
        <v>5</v>
      </c>
      <c r="H927" s="21">
        <v>792.3</v>
      </c>
      <c r="I927" t="s">
        <v>7</v>
      </c>
      <c r="J927" s="21"/>
      <c r="L927" s="21"/>
      <c r="M927" t="s">
        <v>7</v>
      </c>
      <c r="N927" s="21"/>
      <c r="P927" s="21"/>
      <c r="Q927" t="s">
        <v>7</v>
      </c>
      <c r="R927" s="21"/>
      <c r="T927" s="21"/>
      <c r="U927" t="s">
        <v>7</v>
      </c>
      <c r="V927" s="21"/>
      <c r="X927" s="21"/>
      <c r="Y927" t="s">
        <v>7</v>
      </c>
      <c r="AG927" s="19">
        <f t="shared" si="28"/>
        <v>792.3</v>
      </c>
      <c r="AH927" s="19">
        <f t="shared" si="29"/>
        <v>792.3</v>
      </c>
    </row>
    <row r="928" spans="1:34" x14ac:dyDescent="0.35">
      <c r="A928" t="s">
        <v>4585</v>
      </c>
      <c r="B928" s="15">
        <v>42132</v>
      </c>
      <c r="C928" t="s">
        <v>54</v>
      </c>
      <c r="D928" s="21" t="s">
        <v>7</v>
      </c>
      <c r="E928" t="s">
        <v>3404</v>
      </c>
      <c r="F928" s="21">
        <v>148.83580000000001</v>
      </c>
      <c r="G928">
        <v>4</v>
      </c>
      <c r="H928" s="21">
        <v>595.34320000000002</v>
      </c>
      <c r="I928" t="s">
        <v>7</v>
      </c>
      <c r="J928" s="21"/>
      <c r="L928" s="21"/>
      <c r="M928" t="s">
        <v>7</v>
      </c>
      <c r="N928" s="21"/>
      <c r="P928" s="21"/>
      <c r="Q928" t="s">
        <v>7</v>
      </c>
      <c r="R928" s="21"/>
      <c r="T928" s="21"/>
      <c r="U928" t="s">
        <v>7</v>
      </c>
      <c r="V928" s="21"/>
      <c r="X928" s="21"/>
      <c r="Y928" t="s">
        <v>7</v>
      </c>
      <c r="AG928" s="19">
        <f t="shared" si="28"/>
        <v>595.34320000000002</v>
      </c>
      <c r="AH928" s="19">
        <f t="shared" si="29"/>
        <v>595.34320000000002</v>
      </c>
    </row>
    <row r="929" spans="1:34" x14ac:dyDescent="0.35">
      <c r="A929" t="s">
        <v>4586</v>
      </c>
      <c r="B929" s="15">
        <v>42135</v>
      </c>
      <c r="C929" t="s">
        <v>420</v>
      </c>
      <c r="D929" s="21" t="s">
        <v>7</v>
      </c>
      <c r="E929" t="s">
        <v>3452</v>
      </c>
      <c r="F929" s="21">
        <v>311.25419999999997</v>
      </c>
      <c r="G929">
        <v>4</v>
      </c>
      <c r="H929" s="21">
        <v>1245.0167999999999</v>
      </c>
      <c r="I929" t="s">
        <v>7</v>
      </c>
      <c r="J929" s="21"/>
      <c r="L929" s="21"/>
      <c r="M929" t="s">
        <v>7</v>
      </c>
      <c r="N929" s="21"/>
      <c r="P929" s="21"/>
      <c r="Q929" t="s">
        <v>7</v>
      </c>
      <c r="R929" s="21"/>
      <c r="T929" s="21"/>
      <c r="U929" t="s">
        <v>7</v>
      </c>
      <c r="V929" s="21"/>
      <c r="X929" s="21"/>
      <c r="Y929" t="s">
        <v>7</v>
      </c>
      <c r="AG929" s="19">
        <f t="shared" si="28"/>
        <v>1245.0167999999999</v>
      </c>
      <c r="AH929" s="19">
        <f t="shared" si="29"/>
        <v>1245.0167999999999</v>
      </c>
    </row>
    <row r="930" spans="1:34" x14ac:dyDescent="0.35">
      <c r="A930" t="s">
        <v>4587</v>
      </c>
      <c r="B930" s="15">
        <v>42138</v>
      </c>
      <c r="C930" t="s">
        <v>433</v>
      </c>
      <c r="D930" s="21">
        <v>450</v>
      </c>
      <c r="E930" t="s">
        <v>3390</v>
      </c>
      <c r="F930" s="21">
        <v>258.7</v>
      </c>
      <c r="G930">
        <v>1</v>
      </c>
      <c r="H930" s="21">
        <v>258.7</v>
      </c>
      <c r="I930" t="s">
        <v>7</v>
      </c>
      <c r="J930" s="21"/>
      <c r="L930" s="21"/>
      <c r="M930" t="s">
        <v>7</v>
      </c>
      <c r="N930" s="21"/>
      <c r="P930" s="21"/>
      <c r="Q930" t="s">
        <v>7</v>
      </c>
      <c r="R930" s="21"/>
      <c r="T930" s="21"/>
      <c r="U930" t="s">
        <v>7</v>
      </c>
      <c r="V930" s="21"/>
      <c r="X930" s="21"/>
      <c r="Y930" t="s">
        <v>7</v>
      </c>
      <c r="AG930" s="19">
        <f t="shared" si="28"/>
        <v>258.7</v>
      </c>
      <c r="AH930" s="19">
        <f t="shared" si="29"/>
        <v>708.7</v>
      </c>
    </row>
    <row r="931" spans="1:34" x14ac:dyDescent="0.35">
      <c r="A931" t="s">
        <v>4588</v>
      </c>
      <c r="B931" s="15">
        <v>42139</v>
      </c>
      <c r="C931" t="s">
        <v>378</v>
      </c>
      <c r="D931" s="21">
        <v>450</v>
      </c>
      <c r="E931" t="s">
        <v>3451</v>
      </c>
      <c r="F931" s="21">
        <v>154.26</v>
      </c>
      <c r="G931">
        <v>2</v>
      </c>
      <c r="H931" s="21">
        <v>308.52</v>
      </c>
      <c r="I931" t="s">
        <v>7</v>
      </c>
      <c r="J931" s="21"/>
      <c r="L931" s="21"/>
      <c r="M931" t="s">
        <v>7</v>
      </c>
      <c r="N931" s="21"/>
      <c r="P931" s="21"/>
      <c r="Q931" t="s">
        <v>7</v>
      </c>
      <c r="R931" s="21"/>
      <c r="T931" s="21"/>
      <c r="U931" t="s">
        <v>7</v>
      </c>
      <c r="V931" s="21"/>
      <c r="X931" s="21"/>
      <c r="Y931" t="s">
        <v>7</v>
      </c>
      <c r="AG931" s="19">
        <f t="shared" si="28"/>
        <v>308.52</v>
      </c>
      <c r="AH931" s="19">
        <f t="shared" si="29"/>
        <v>758.52</v>
      </c>
    </row>
    <row r="932" spans="1:34" x14ac:dyDescent="0.35">
      <c r="A932" t="s">
        <v>4589</v>
      </c>
      <c r="B932" s="15">
        <v>42140</v>
      </c>
      <c r="C932" t="s">
        <v>434</v>
      </c>
      <c r="D932" s="21" t="s">
        <v>7</v>
      </c>
      <c r="E932" t="s">
        <v>3452</v>
      </c>
      <c r="F932" s="21">
        <v>311.25419999999997</v>
      </c>
      <c r="G932">
        <v>3</v>
      </c>
      <c r="H932" s="21">
        <v>933.76259999999991</v>
      </c>
      <c r="I932" t="s">
        <v>3371</v>
      </c>
      <c r="J932" s="21">
        <v>283.52</v>
      </c>
      <c r="K932">
        <v>4</v>
      </c>
      <c r="L932" s="21">
        <v>1134.08</v>
      </c>
      <c r="M932" t="s">
        <v>7</v>
      </c>
      <c r="N932" s="21"/>
      <c r="P932" s="21"/>
      <c r="Q932" t="s">
        <v>7</v>
      </c>
      <c r="R932" s="21"/>
      <c r="T932" s="21"/>
      <c r="U932" t="s">
        <v>7</v>
      </c>
      <c r="V932" s="21"/>
      <c r="X932" s="21"/>
      <c r="Y932" t="s">
        <v>7</v>
      </c>
      <c r="AG932" s="19">
        <f t="shared" si="28"/>
        <v>2067.8425999999999</v>
      </c>
      <c r="AH932" s="19">
        <f t="shared" si="29"/>
        <v>2067.8425999999999</v>
      </c>
    </row>
    <row r="933" spans="1:34" x14ac:dyDescent="0.35">
      <c r="A933" t="s">
        <v>4590</v>
      </c>
      <c r="B933" s="15">
        <v>42141</v>
      </c>
      <c r="C933" t="s">
        <v>137</v>
      </c>
      <c r="D933" s="21">
        <v>450</v>
      </c>
      <c r="E933" t="s">
        <v>3567</v>
      </c>
      <c r="F933" s="21">
        <v>401.64</v>
      </c>
      <c r="G933">
        <v>5</v>
      </c>
      <c r="H933" s="21">
        <v>2008.1999999999998</v>
      </c>
      <c r="I933" t="s">
        <v>7</v>
      </c>
      <c r="J933" s="21"/>
      <c r="L933" s="21"/>
      <c r="M933" t="s">
        <v>7</v>
      </c>
      <c r="N933" s="21"/>
      <c r="P933" s="21"/>
      <c r="Q933" t="s">
        <v>7</v>
      </c>
      <c r="R933" s="21"/>
      <c r="T933" s="21"/>
      <c r="U933" t="s">
        <v>7</v>
      </c>
      <c r="V933" s="21"/>
      <c r="X933" s="21"/>
      <c r="Y933" t="s">
        <v>7</v>
      </c>
      <c r="AG933" s="19">
        <f t="shared" si="28"/>
        <v>2008.1999999999998</v>
      </c>
      <c r="AH933" s="19">
        <f t="shared" si="29"/>
        <v>2458.1999999999998</v>
      </c>
    </row>
    <row r="934" spans="1:34" x14ac:dyDescent="0.35">
      <c r="A934" t="s">
        <v>4591</v>
      </c>
      <c r="B934" s="15">
        <v>42142</v>
      </c>
      <c r="C934" t="s">
        <v>304</v>
      </c>
      <c r="D934" s="21">
        <v>450</v>
      </c>
      <c r="E934" t="s">
        <v>3557</v>
      </c>
      <c r="F934" s="21">
        <v>249.65999999999997</v>
      </c>
      <c r="G934">
        <v>3</v>
      </c>
      <c r="H934" s="21">
        <v>748.9799999999999</v>
      </c>
      <c r="I934" t="s">
        <v>7</v>
      </c>
      <c r="J934" s="21"/>
      <c r="L934" s="21"/>
      <c r="M934" t="s">
        <v>7</v>
      </c>
      <c r="N934" s="21"/>
      <c r="P934" s="21"/>
      <c r="Q934" t="s">
        <v>7</v>
      </c>
      <c r="R934" s="21"/>
      <c r="T934" s="21"/>
      <c r="U934" t="s">
        <v>7</v>
      </c>
      <c r="V934" s="21"/>
      <c r="X934" s="21"/>
      <c r="Y934" t="s">
        <v>7</v>
      </c>
      <c r="AG934" s="19">
        <f t="shared" si="28"/>
        <v>748.9799999999999</v>
      </c>
      <c r="AH934" s="19">
        <f t="shared" si="29"/>
        <v>1198.98</v>
      </c>
    </row>
    <row r="935" spans="1:34" x14ac:dyDescent="0.35">
      <c r="A935" t="s">
        <v>4592</v>
      </c>
      <c r="B935" s="15">
        <v>42143</v>
      </c>
      <c r="C935" t="s">
        <v>263</v>
      </c>
      <c r="D935" s="21">
        <v>450</v>
      </c>
      <c r="E935" t="s">
        <v>3476</v>
      </c>
      <c r="F935" s="21">
        <v>2710.9599999999996</v>
      </c>
      <c r="G935">
        <v>2</v>
      </c>
      <c r="H935" s="21">
        <v>5421.9199999999992</v>
      </c>
      <c r="I935" t="s">
        <v>7</v>
      </c>
      <c r="J935" s="21"/>
      <c r="L935" s="21"/>
      <c r="M935" t="s">
        <v>7</v>
      </c>
      <c r="N935" s="21"/>
      <c r="P935" s="21"/>
      <c r="Q935" t="s">
        <v>7</v>
      </c>
      <c r="R935" s="21"/>
      <c r="T935" s="21"/>
      <c r="U935" t="s">
        <v>7</v>
      </c>
      <c r="V935" s="21"/>
      <c r="X935" s="21"/>
      <c r="Y935" t="s">
        <v>7</v>
      </c>
      <c r="AG935" s="19">
        <f t="shared" si="28"/>
        <v>5421.9199999999992</v>
      </c>
      <c r="AH935" s="19">
        <f t="shared" si="29"/>
        <v>5871.9199999999992</v>
      </c>
    </row>
    <row r="936" spans="1:34" x14ac:dyDescent="0.35">
      <c r="A936" t="s">
        <v>4593</v>
      </c>
      <c r="B936" s="15">
        <v>42144</v>
      </c>
      <c r="C936" t="s">
        <v>222</v>
      </c>
      <c r="D936" s="21" t="s">
        <v>7</v>
      </c>
      <c r="E936" t="s">
        <v>3415</v>
      </c>
      <c r="F936" s="21">
        <v>167.7484</v>
      </c>
      <c r="G936">
        <v>2</v>
      </c>
      <c r="H936" s="21">
        <v>335.49680000000001</v>
      </c>
      <c r="I936" t="s">
        <v>3583</v>
      </c>
      <c r="J936" s="21">
        <v>255.71999999999997</v>
      </c>
      <c r="K936">
        <v>4</v>
      </c>
      <c r="L936" s="21">
        <v>1022.8799999999999</v>
      </c>
      <c r="M936" t="s">
        <v>7</v>
      </c>
      <c r="N936" s="21"/>
      <c r="P936" s="21"/>
      <c r="Q936" t="s">
        <v>7</v>
      </c>
      <c r="R936" s="21"/>
      <c r="T936" s="21"/>
      <c r="U936" t="s">
        <v>7</v>
      </c>
      <c r="V936" s="21"/>
      <c r="X936" s="21"/>
      <c r="Y936" t="s">
        <v>7</v>
      </c>
      <c r="AG936" s="19">
        <f t="shared" si="28"/>
        <v>1358.3768</v>
      </c>
      <c r="AH936" s="19">
        <f t="shared" si="29"/>
        <v>1358.3768</v>
      </c>
    </row>
    <row r="937" spans="1:34" x14ac:dyDescent="0.35">
      <c r="A937" t="s">
        <v>4594</v>
      </c>
      <c r="B937" s="15">
        <v>42145</v>
      </c>
      <c r="C937" t="s">
        <v>134</v>
      </c>
      <c r="D937" s="21">
        <v>450</v>
      </c>
      <c r="E937" t="s">
        <v>3595</v>
      </c>
      <c r="F937" s="21">
        <v>359.28</v>
      </c>
      <c r="G937">
        <v>5</v>
      </c>
      <c r="H937" s="21">
        <v>1796.3999999999999</v>
      </c>
      <c r="I937" t="s">
        <v>7</v>
      </c>
      <c r="J937" s="21"/>
      <c r="L937" s="21"/>
      <c r="M937" t="s">
        <v>7</v>
      </c>
      <c r="N937" s="21"/>
      <c r="P937" s="21"/>
      <c r="Q937" t="s">
        <v>7</v>
      </c>
      <c r="R937" s="21"/>
      <c r="T937" s="21"/>
      <c r="U937" t="s">
        <v>7</v>
      </c>
      <c r="V937" s="21"/>
      <c r="X937" s="21"/>
      <c r="Y937" t="s">
        <v>7</v>
      </c>
      <c r="AG937" s="19">
        <f t="shared" si="28"/>
        <v>1796.3999999999999</v>
      </c>
      <c r="AH937" s="19">
        <f t="shared" si="29"/>
        <v>2246.3999999999996</v>
      </c>
    </row>
    <row r="938" spans="1:34" x14ac:dyDescent="0.35">
      <c r="A938" t="s">
        <v>4595</v>
      </c>
      <c r="B938" s="15">
        <v>42147</v>
      </c>
      <c r="C938" t="s">
        <v>335</v>
      </c>
      <c r="D938" s="21" t="s">
        <v>7</v>
      </c>
      <c r="E938" t="s">
        <v>3516</v>
      </c>
      <c r="F938" s="21">
        <v>248.61999999999998</v>
      </c>
      <c r="G938">
        <v>2</v>
      </c>
      <c r="H938" s="21">
        <v>497.23999999999995</v>
      </c>
      <c r="I938" t="s">
        <v>3443</v>
      </c>
      <c r="J938" s="21">
        <v>216.7</v>
      </c>
      <c r="K938">
        <v>2</v>
      </c>
      <c r="L938" s="21">
        <v>433.4</v>
      </c>
      <c r="M938" t="s">
        <v>7</v>
      </c>
      <c r="N938" s="21"/>
      <c r="P938" s="21"/>
      <c r="Q938" t="s">
        <v>7</v>
      </c>
      <c r="R938" s="21"/>
      <c r="T938" s="21"/>
      <c r="U938" t="s">
        <v>7</v>
      </c>
      <c r="V938" s="21"/>
      <c r="X938" s="21"/>
      <c r="Y938" t="s">
        <v>7</v>
      </c>
      <c r="AG938" s="19">
        <f t="shared" si="28"/>
        <v>930.63999999999987</v>
      </c>
      <c r="AH938" s="19">
        <f t="shared" si="29"/>
        <v>930.63999999999987</v>
      </c>
    </row>
    <row r="939" spans="1:34" x14ac:dyDescent="0.35">
      <c r="A939" t="s">
        <v>4596</v>
      </c>
      <c r="B939" s="15">
        <v>42147</v>
      </c>
      <c r="C939" t="s">
        <v>355</v>
      </c>
      <c r="D939" s="21">
        <v>450</v>
      </c>
      <c r="E939" t="s">
        <v>3401</v>
      </c>
      <c r="F939" s="21">
        <v>236.17559999999997</v>
      </c>
      <c r="G939">
        <v>5</v>
      </c>
      <c r="H939" s="21">
        <v>1180.8779999999999</v>
      </c>
      <c r="I939" t="s">
        <v>3421</v>
      </c>
      <c r="J939" s="21">
        <v>168.12459999999999</v>
      </c>
      <c r="K939">
        <v>4</v>
      </c>
      <c r="L939" s="21">
        <v>672.49839999999995</v>
      </c>
      <c r="M939" t="s">
        <v>7</v>
      </c>
      <c r="N939" s="21"/>
      <c r="P939" s="21"/>
      <c r="Q939" t="s">
        <v>7</v>
      </c>
      <c r="R939" s="21"/>
      <c r="T939" s="21"/>
      <c r="U939" t="s">
        <v>7</v>
      </c>
      <c r="V939" s="21"/>
      <c r="X939" s="21"/>
      <c r="Y939" t="s">
        <v>7</v>
      </c>
      <c r="AG939" s="19">
        <f t="shared" si="28"/>
        <v>1853.3763999999999</v>
      </c>
      <c r="AH939" s="19">
        <f t="shared" si="29"/>
        <v>2303.3764000000001</v>
      </c>
    </row>
    <row r="940" spans="1:34" x14ac:dyDescent="0.35">
      <c r="A940" t="s">
        <v>4597</v>
      </c>
      <c r="B940" s="15">
        <v>42148</v>
      </c>
      <c r="C940" t="s">
        <v>427</v>
      </c>
      <c r="D940" s="21">
        <v>450</v>
      </c>
      <c r="E940" t="s">
        <v>3401</v>
      </c>
      <c r="F940" s="21">
        <v>236.17559999999997</v>
      </c>
      <c r="G940">
        <v>4</v>
      </c>
      <c r="H940" s="21">
        <v>944.7023999999999</v>
      </c>
      <c r="I940" t="s">
        <v>7</v>
      </c>
      <c r="J940" s="21"/>
      <c r="L940" s="21"/>
      <c r="M940" t="s">
        <v>7</v>
      </c>
      <c r="N940" s="21"/>
      <c r="P940" s="21"/>
      <c r="Q940" t="s">
        <v>7</v>
      </c>
      <c r="R940" s="21"/>
      <c r="T940" s="21"/>
      <c r="U940" t="s">
        <v>7</v>
      </c>
      <c r="V940" s="21"/>
      <c r="X940" s="21"/>
      <c r="Y940" t="s">
        <v>7</v>
      </c>
      <c r="AG940" s="19">
        <f t="shared" si="28"/>
        <v>944.7023999999999</v>
      </c>
      <c r="AH940" s="19">
        <f t="shared" si="29"/>
        <v>1394.7023999999999</v>
      </c>
    </row>
    <row r="941" spans="1:34" x14ac:dyDescent="0.35">
      <c r="A941" t="s">
        <v>4598</v>
      </c>
      <c r="B941" s="15">
        <v>42149</v>
      </c>
      <c r="C941" t="s">
        <v>342</v>
      </c>
      <c r="D941" s="21" t="s">
        <v>7</v>
      </c>
      <c r="E941" t="s">
        <v>3448</v>
      </c>
      <c r="F941" s="21">
        <v>175.66</v>
      </c>
      <c r="G941">
        <v>2</v>
      </c>
      <c r="H941" s="21">
        <v>351.32</v>
      </c>
      <c r="I941" t="s">
        <v>3428</v>
      </c>
      <c r="J941" s="21">
        <v>167.68</v>
      </c>
      <c r="K941">
        <v>4</v>
      </c>
      <c r="L941" s="21">
        <v>670.72</v>
      </c>
      <c r="M941" t="s">
        <v>7</v>
      </c>
      <c r="N941" s="21"/>
      <c r="P941" s="21"/>
      <c r="Q941" t="s">
        <v>7</v>
      </c>
      <c r="R941" s="21"/>
      <c r="T941" s="21"/>
      <c r="U941" t="s">
        <v>7</v>
      </c>
      <c r="V941" s="21"/>
      <c r="X941" s="21"/>
      <c r="Y941" t="s">
        <v>7</v>
      </c>
      <c r="AG941" s="19">
        <f t="shared" si="28"/>
        <v>1022.04</v>
      </c>
      <c r="AH941" s="19">
        <f t="shared" si="29"/>
        <v>1022.04</v>
      </c>
    </row>
    <row r="942" spans="1:34" x14ac:dyDescent="0.35">
      <c r="A942" t="s">
        <v>4599</v>
      </c>
      <c r="B942" s="15">
        <v>42157</v>
      </c>
      <c r="C942" t="s">
        <v>257</v>
      </c>
      <c r="D942" s="21" t="s">
        <v>7</v>
      </c>
      <c r="E942" t="s">
        <v>3365</v>
      </c>
      <c r="F942" s="21">
        <v>336.65999999999997</v>
      </c>
      <c r="G942">
        <v>2</v>
      </c>
      <c r="H942" s="21">
        <v>673.31999999999994</v>
      </c>
      <c r="I942" t="s">
        <v>3592</v>
      </c>
      <c r="J942" s="21">
        <v>193.46239999999997</v>
      </c>
      <c r="K942">
        <v>4</v>
      </c>
      <c r="L942" s="21">
        <v>773.8495999999999</v>
      </c>
      <c r="M942" t="s">
        <v>7</v>
      </c>
      <c r="N942" s="21"/>
      <c r="P942" s="21"/>
      <c r="Q942" t="s">
        <v>7</v>
      </c>
      <c r="R942" s="21"/>
      <c r="T942" s="21"/>
      <c r="U942" t="s">
        <v>7</v>
      </c>
      <c r="V942" s="21"/>
      <c r="X942" s="21"/>
      <c r="Y942" t="s">
        <v>7</v>
      </c>
      <c r="AG942" s="19">
        <f t="shared" si="28"/>
        <v>1447.1695999999997</v>
      </c>
      <c r="AH942" s="19">
        <f t="shared" si="29"/>
        <v>1447.1695999999997</v>
      </c>
    </row>
    <row r="943" spans="1:34" x14ac:dyDescent="0.35">
      <c r="A943" t="s">
        <v>4600</v>
      </c>
      <c r="B943" s="15">
        <v>42159</v>
      </c>
      <c r="C943" t="s">
        <v>205</v>
      </c>
      <c r="D943" s="21">
        <v>450</v>
      </c>
      <c r="E943" t="s">
        <v>3486</v>
      </c>
      <c r="F943" s="21">
        <v>272.82</v>
      </c>
      <c r="G943">
        <v>2</v>
      </c>
      <c r="H943" s="21">
        <v>545.64</v>
      </c>
      <c r="I943" t="s">
        <v>7</v>
      </c>
      <c r="J943" s="21"/>
      <c r="L943" s="21"/>
      <c r="M943" t="s">
        <v>7</v>
      </c>
      <c r="N943" s="21"/>
      <c r="P943" s="21"/>
      <c r="Q943" t="s">
        <v>7</v>
      </c>
      <c r="R943" s="21"/>
      <c r="T943" s="21"/>
      <c r="U943" t="s">
        <v>7</v>
      </c>
      <c r="V943" s="21"/>
      <c r="X943" s="21"/>
      <c r="Y943" t="s">
        <v>7</v>
      </c>
      <c r="AG943" s="19">
        <f t="shared" si="28"/>
        <v>545.64</v>
      </c>
      <c r="AH943" s="19">
        <f t="shared" si="29"/>
        <v>995.64</v>
      </c>
    </row>
    <row r="944" spans="1:34" x14ac:dyDescent="0.35">
      <c r="A944" t="s">
        <v>4601</v>
      </c>
      <c r="B944" s="15">
        <v>42159</v>
      </c>
      <c r="C944" t="s">
        <v>282</v>
      </c>
      <c r="D944" s="21">
        <v>450</v>
      </c>
      <c r="E944" t="s">
        <v>3380</v>
      </c>
      <c r="F944" s="21">
        <v>244.14</v>
      </c>
      <c r="G944">
        <v>3</v>
      </c>
      <c r="H944" s="21">
        <v>732.42</v>
      </c>
      <c r="I944" t="s">
        <v>3463</v>
      </c>
      <c r="J944" s="21">
        <v>197.14</v>
      </c>
      <c r="K944">
        <v>1</v>
      </c>
      <c r="L944" s="21">
        <v>197.14</v>
      </c>
      <c r="M944" t="s">
        <v>7</v>
      </c>
      <c r="N944" s="21"/>
      <c r="P944" s="21"/>
      <c r="Q944" t="s">
        <v>7</v>
      </c>
      <c r="R944" s="21"/>
      <c r="T944" s="21"/>
      <c r="U944" t="s">
        <v>7</v>
      </c>
      <c r="V944" s="21"/>
      <c r="X944" s="21"/>
      <c r="Y944" t="s">
        <v>7</v>
      </c>
      <c r="AG944" s="19">
        <f t="shared" si="28"/>
        <v>929.56</v>
      </c>
      <c r="AH944" s="19">
        <f t="shared" si="29"/>
        <v>1379.56</v>
      </c>
    </row>
    <row r="945" spans="1:34" x14ac:dyDescent="0.35">
      <c r="A945" t="s">
        <v>4602</v>
      </c>
      <c r="B945" s="15">
        <v>42159</v>
      </c>
      <c r="C945" t="s">
        <v>356</v>
      </c>
      <c r="D945" s="21">
        <v>450</v>
      </c>
      <c r="E945" t="s">
        <v>3505</v>
      </c>
      <c r="F945" s="21">
        <v>218.98</v>
      </c>
      <c r="G945">
        <v>1</v>
      </c>
      <c r="H945" s="21">
        <v>218.98</v>
      </c>
      <c r="I945" t="s">
        <v>3590</v>
      </c>
      <c r="J945" s="21">
        <v>142.5</v>
      </c>
      <c r="K945">
        <v>4</v>
      </c>
      <c r="L945" s="21">
        <v>570</v>
      </c>
      <c r="M945" t="s">
        <v>7</v>
      </c>
      <c r="N945" s="21"/>
      <c r="P945" s="21"/>
      <c r="Q945" t="s">
        <v>7</v>
      </c>
      <c r="R945" s="21"/>
      <c r="T945" s="21"/>
      <c r="U945" t="s">
        <v>7</v>
      </c>
      <c r="V945" s="21"/>
      <c r="X945" s="21"/>
      <c r="Y945" t="s">
        <v>7</v>
      </c>
      <c r="AG945" s="19">
        <f t="shared" si="28"/>
        <v>788.98</v>
      </c>
      <c r="AH945" s="19">
        <f t="shared" si="29"/>
        <v>1238.98</v>
      </c>
    </row>
    <row r="946" spans="1:34" x14ac:dyDescent="0.35">
      <c r="A946" t="s">
        <v>4603</v>
      </c>
      <c r="B946" s="15">
        <v>42160</v>
      </c>
      <c r="C946" t="s">
        <v>374</v>
      </c>
      <c r="D946" s="21">
        <v>450</v>
      </c>
      <c r="E946" t="s">
        <v>3561</v>
      </c>
      <c r="F946" s="21">
        <v>278.77999999999997</v>
      </c>
      <c r="G946">
        <v>2</v>
      </c>
      <c r="H946" s="21">
        <v>557.55999999999995</v>
      </c>
      <c r="I946" t="s">
        <v>7</v>
      </c>
      <c r="J946" s="21"/>
      <c r="L946" s="21"/>
      <c r="M946" t="s">
        <v>7</v>
      </c>
      <c r="N946" s="21"/>
      <c r="P946" s="21"/>
      <c r="Q946" t="s">
        <v>7</v>
      </c>
      <c r="R946" s="21"/>
      <c r="T946" s="21"/>
      <c r="U946" t="s">
        <v>7</v>
      </c>
      <c r="V946" s="21"/>
      <c r="X946" s="21"/>
      <c r="Y946" t="s">
        <v>7</v>
      </c>
      <c r="AG946" s="19">
        <f t="shared" si="28"/>
        <v>557.55999999999995</v>
      </c>
      <c r="AH946" s="19">
        <f t="shared" si="29"/>
        <v>1007.56</v>
      </c>
    </row>
    <row r="947" spans="1:34" x14ac:dyDescent="0.35">
      <c r="A947" t="s">
        <v>4604</v>
      </c>
      <c r="B947" s="15">
        <v>42160</v>
      </c>
      <c r="C947" t="s">
        <v>167</v>
      </c>
      <c r="D947" s="21" t="s">
        <v>7</v>
      </c>
      <c r="E947" t="s">
        <v>3428</v>
      </c>
      <c r="F947" s="21">
        <v>167.68</v>
      </c>
      <c r="G947">
        <v>5</v>
      </c>
      <c r="H947" s="21">
        <v>838.40000000000009</v>
      </c>
      <c r="I947" t="s">
        <v>7</v>
      </c>
      <c r="J947" s="21"/>
      <c r="L947" s="21"/>
      <c r="M947" t="s">
        <v>7</v>
      </c>
      <c r="N947" s="21"/>
      <c r="P947" s="21"/>
      <c r="Q947" t="s">
        <v>7</v>
      </c>
      <c r="R947" s="21"/>
      <c r="T947" s="21"/>
      <c r="U947" t="s">
        <v>7</v>
      </c>
      <c r="V947" s="21"/>
      <c r="X947" s="21"/>
      <c r="Y947" t="s">
        <v>7</v>
      </c>
      <c r="AG947" s="19">
        <f t="shared" si="28"/>
        <v>838.40000000000009</v>
      </c>
      <c r="AH947" s="19">
        <f t="shared" si="29"/>
        <v>838.40000000000009</v>
      </c>
    </row>
    <row r="948" spans="1:34" x14ac:dyDescent="0.35">
      <c r="A948" t="s">
        <v>4605</v>
      </c>
      <c r="B948" s="15">
        <v>42162</v>
      </c>
      <c r="C948" t="s">
        <v>301</v>
      </c>
      <c r="D948" s="21" t="s">
        <v>7</v>
      </c>
      <c r="E948" t="s">
        <v>3407</v>
      </c>
      <c r="F948" s="21">
        <v>190.29999999999998</v>
      </c>
      <c r="G948">
        <v>3</v>
      </c>
      <c r="H948" s="21">
        <v>570.9</v>
      </c>
      <c r="I948" t="s">
        <v>7</v>
      </c>
      <c r="J948" s="21"/>
      <c r="L948" s="21"/>
      <c r="M948" t="s">
        <v>7</v>
      </c>
      <c r="N948" s="21"/>
      <c r="P948" s="21"/>
      <c r="Q948" t="s">
        <v>7</v>
      </c>
      <c r="R948" s="21"/>
      <c r="T948" s="21"/>
      <c r="U948" t="s">
        <v>7</v>
      </c>
      <c r="V948" s="21"/>
      <c r="X948" s="21"/>
      <c r="Y948" t="s">
        <v>7</v>
      </c>
      <c r="AG948" s="19">
        <f t="shared" si="28"/>
        <v>570.9</v>
      </c>
      <c r="AH948" s="19">
        <f t="shared" si="29"/>
        <v>570.9</v>
      </c>
    </row>
    <row r="949" spans="1:34" x14ac:dyDescent="0.35">
      <c r="A949" t="s">
        <v>4606</v>
      </c>
      <c r="B949" s="15">
        <v>42164</v>
      </c>
      <c r="C949" t="s">
        <v>85</v>
      </c>
      <c r="D949" s="21" t="s">
        <v>7</v>
      </c>
      <c r="E949" t="s">
        <v>3482</v>
      </c>
      <c r="F949" s="21">
        <v>181.35999999999999</v>
      </c>
      <c r="G949">
        <v>2</v>
      </c>
      <c r="H949" s="21">
        <v>362.71999999999997</v>
      </c>
      <c r="I949" t="s">
        <v>3398</v>
      </c>
      <c r="J949" s="21">
        <v>259.91999999999996</v>
      </c>
      <c r="K949">
        <v>2</v>
      </c>
      <c r="L949" s="21">
        <v>519.83999999999992</v>
      </c>
      <c r="M949" t="s">
        <v>7</v>
      </c>
      <c r="N949" s="21"/>
      <c r="P949" s="21"/>
      <c r="Q949" t="s">
        <v>7</v>
      </c>
      <c r="R949" s="21"/>
      <c r="T949" s="21"/>
      <c r="U949" t="s">
        <v>7</v>
      </c>
      <c r="V949" s="21"/>
      <c r="X949" s="21"/>
      <c r="Y949" t="s">
        <v>7</v>
      </c>
      <c r="AG949" s="19">
        <f t="shared" si="28"/>
        <v>882.56</v>
      </c>
      <c r="AH949" s="19">
        <f t="shared" si="29"/>
        <v>882.56</v>
      </c>
    </row>
    <row r="950" spans="1:34" x14ac:dyDescent="0.35">
      <c r="A950" t="s">
        <v>4607</v>
      </c>
      <c r="B950" s="15">
        <v>42164</v>
      </c>
      <c r="C950" t="s">
        <v>429</v>
      </c>
      <c r="D950" s="21">
        <v>450</v>
      </c>
      <c r="E950" t="s">
        <v>3554</v>
      </c>
      <c r="F950" s="21">
        <v>284.47999999999996</v>
      </c>
      <c r="G950">
        <v>2</v>
      </c>
      <c r="H950" s="21">
        <v>568.95999999999992</v>
      </c>
      <c r="I950" t="s">
        <v>7</v>
      </c>
      <c r="J950" s="21"/>
      <c r="L950" s="21"/>
      <c r="M950" t="s">
        <v>7</v>
      </c>
      <c r="N950" s="21"/>
      <c r="P950" s="21"/>
      <c r="Q950" t="s">
        <v>7</v>
      </c>
      <c r="R950" s="21"/>
      <c r="T950" s="21"/>
      <c r="U950" t="s">
        <v>7</v>
      </c>
      <c r="V950" s="21"/>
      <c r="X950" s="21"/>
      <c r="Y950" t="s">
        <v>7</v>
      </c>
      <c r="AG950" s="19">
        <f t="shared" si="28"/>
        <v>568.95999999999992</v>
      </c>
      <c r="AH950" s="19">
        <f t="shared" si="29"/>
        <v>1018.9599999999999</v>
      </c>
    </row>
    <row r="951" spans="1:34" x14ac:dyDescent="0.35">
      <c r="A951" t="s">
        <v>4608</v>
      </c>
      <c r="B951" s="15">
        <v>42167</v>
      </c>
      <c r="C951" t="s">
        <v>351</v>
      </c>
      <c r="D951" s="21" t="s">
        <v>7</v>
      </c>
      <c r="E951" t="s">
        <v>3525</v>
      </c>
      <c r="F951" s="21">
        <v>240.64</v>
      </c>
      <c r="G951">
        <v>1</v>
      </c>
      <c r="H951" s="21">
        <v>240.64</v>
      </c>
      <c r="I951" t="s">
        <v>3477</v>
      </c>
      <c r="J951" s="21">
        <v>99.179999999999993</v>
      </c>
      <c r="K951">
        <v>4</v>
      </c>
      <c r="L951" s="21">
        <v>396.71999999999997</v>
      </c>
      <c r="M951" t="s">
        <v>7</v>
      </c>
      <c r="N951" s="21"/>
      <c r="P951" s="21"/>
      <c r="Q951" t="s">
        <v>7</v>
      </c>
      <c r="R951" s="21"/>
      <c r="T951" s="21"/>
      <c r="U951" t="s">
        <v>7</v>
      </c>
      <c r="V951" s="21"/>
      <c r="X951" s="21"/>
      <c r="Y951" t="s">
        <v>7</v>
      </c>
      <c r="AG951" s="19">
        <f t="shared" si="28"/>
        <v>637.3599999999999</v>
      </c>
      <c r="AH951" s="19">
        <f t="shared" si="29"/>
        <v>637.3599999999999</v>
      </c>
    </row>
    <row r="952" spans="1:34" x14ac:dyDescent="0.35">
      <c r="A952" t="s">
        <v>4609</v>
      </c>
      <c r="B952" s="15">
        <v>42167</v>
      </c>
      <c r="C952" t="s">
        <v>443</v>
      </c>
      <c r="D952" s="21" t="s">
        <v>7</v>
      </c>
      <c r="E952" t="s">
        <v>3559</v>
      </c>
      <c r="F952" s="21">
        <v>295.88</v>
      </c>
      <c r="G952">
        <v>5</v>
      </c>
      <c r="H952" s="21">
        <v>1479.4</v>
      </c>
      <c r="I952" t="s">
        <v>3559</v>
      </c>
      <c r="J952" s="21">
        <v>295.88</v>
      </c>
      <c r="K952">
        <v>5</v>
      </c>
      <c r="L952" s="21">
        <v>1479.4</v>
      </c>
      <c r="M952" t="s">
        <v>7</v>
      </c>
      <c r="N952" s="21"/>
      <c r="P952" s="21"/>
      <c r="Q952" t="s">
        <v>7</v>
      </c>
      <c r="R952" s="21"/>
      <c r="T952" s="21"/>
      <c r="U952" t="s">
        <v>7</v>
      </c>
      <c r="V952" s="21"/>
      <c r="X952" s="21"/>
      <c r="Y952" t="s">
        <v>7</v>
      </c>
      <c r="AG952" s="19">
        <f t="shared" si="28"/>
        <v>2958.8</v>
      </c>
      <c r="AH952" s="19">
        <f t="shared" si="29"/>
        <v>2958.8</v>
      </c>
    </row>
    <row r="953" spans="1:34" x14ac:dyDescent="0.35">
      <c r="A953" t="s">
        <v>4610</v>
      </c>
      <c r="B953" s="15">
        <v>42167</v>
      </c>
      <c r="C953" t="s">
        <v>426</v>
      </c>
      <c r="D953" s="21" t="s">
        <v>7</v>
      </c>
      <c r="E953" t="s">
        <v>3410</v>
      </c>
      <c r="F953" s="21">
        <v>220.11999999999998</v>
      </c>
      <c r="G953">
        <v>1</v>
      </c>
      <c r="H953" s="21">
        <v>220.11999999999998</v>
      </c>
      <c r="I953" t="s">
        <v>7</v>
      </c>
      <c r="J953" s="21"/>
      <c r="L953" s="21"/>
      <c r="M953" t="s">
        <v>7</v>
      </c>
      <c r="N953" s="21"/>
      <c r="P953" s="21"/>
      <c r="Q953" t="s">
        <v>7</v>
      </c>
      <c r="R953" s="21"/>
      <c r="T953" s="21"/>
      <c r="U953" t="s">
        <v>7</v>
      </c>
      <c r="V953" s="21"/>
      <c r="X953" s="21"/>
      <c r="Y953" t="s">
        <v>7</v>
      </c>
      <c r="AG953" s="19">
        <f t="shared" si="28"/>
        <v>220.11999999999998</v>
      </c>
      <c r="AH953" s="19">
        <f t="shared" si="29"/>
        <v>220.11999999999998</v>
      </c>
    </row>
    <row r="954" spans="1:34" x14ac:dyDescent="0.35">
      <c r="A954" t="s">
        <v>4611</v>
      </c>
      <c r="B954" s="15">
        <v>42170</v>
      </c>
      <c r="C954" t="s">
        <v>400</v>
      </c>
      <c r="D954" s="21">
        <v>450</v>
      </c>
      <c r="E954" t="s">
        <v>3571</v>
      </c>
      <c r="F954" s="21">
        <v>589.60799999999995</v>
      </c>
      <c r="G954">
        <v>1</v>
      </c>
      <c r="H954" s="21">
        <v>589.60799999999995</v>
      </c>
      <c r="I954" t="s">
        <v>3385</v>
      </c>
      <c r="J954" s="21">
        <v>307.02</v>
      </c>
      <c r="K954">
        <v>1</v>
      </c>
      <c r="L954" s="21">
        <v>307.02</v>
      </c>
      <c r="M954" t="s">
        <v>7</v>
      </c>
      <c r="N954" s="21"/>
      <c r="P954" s="21"/>
      <c r="Q954" t="s">
        <v>7</v>
      </c>
      <c r="R954" s="21"/>
      <c r="T954" s="21"/>
      <c r="U954" t="s">
        <v>7</v>
      </c>
      <c r="V954" s="21"/>
      <c r="X954" s="21"/>
      <c r="Y954" t="s">
        <v>7</v>
      </c>
      <c r="AG954" s="19">
        <f t="shared" si="28"/>
        <v>896.62799999999993</v>
      </c>
      <c r="AH954" s="19">
        <f t="shared" si="29"/>
        <v>1346.6279999999999</v>
      </c>
    </row>
    <row r="955" spans="1:34" x14ac:dyDescent="0.35">
      <c r="A955" t="s">
        <v>4612</v>
      </c>
      <c r="B955" s="15">
        <v>42171</v>
      </c>
      <c r="C955" t="s">
        <v>432</v>
      </c>
      <c r="D955" s="21">
        <v>450</v>
      </c>
      <c r="E955" t="s">
        <v>3480</v>
      </c>
      <c r="F955" s="21">
        <v>221.51999999999998</v>
      </c>
      <c r="G955">
        <v>5</v>
      </c>
      <c r="H955" s="21">
        <v>1107.5999999999999</v>
      </c>
      <c r="I955" t="s">
        <v>7</v>
      </c>
      <c r="J955" s="21"/>
      <c r="L955" s="21"/>
      <c r="M955" t="s">
        <v>7</v>
      </c>
      <c r="N955" s="21"/>
      <c r="P955" s="21"/>
      <c r="Q955" t="s">
        <v>7</v>
      </c>
      <c r="R955" s="21"/>
      <c r="T955" s="21"/>
      <c r="U955" t="s">
        <v>7</v>
      </c>
      <c r="V955" s="21"/>
      <c r="X955" s="21"/>
      <c r="Y955" t="s">
        <v>7</v>
      </c>
      <c r="AG955" s="19">
        <f t="shared" si="28"/>
        <v>1107.5999999999999</v>
      </c>
      <c r="AH955" s="19">
        <f t="shared" si="29"/>
        <v>1557.6</v>
      </c>
    </row>
    <row r="956" spans="1:34" x14ac:dyDescent="0.35">
      <c r="A956" t="s">
        <v>4613</v>
      </c>
      <c r="B956" s="15">
        <v>42173</v>
      </c>
      <c r="C956" t="s">
        <v>403</v>
      </c>
      <c r="D956" s="21" t="s">
        <v>7</v>
      </c>
      <c r="E956" t="s">
        <v>3441</v>
      </c>
      <c r="F956" s="21">
        <v>236.15999999999997</v>
      </c>
      <c r="G956">
        <v>5</v>
      </c>
      <c r="H956" s="21">
        <v>1180.7999999999997</v>
      </c>
      <c r="I956" t="s">
        <v>3391</v>
      </c>
      <c r="J956" s="21">
        <v>251.15999999999997</v>
      </c>
      <c r="K956">
        <v>5</v>
      </c>
      <c r="L956" s="21">
        <v>1255.7999999999997</v>
      </c>
      <c r="M956" t="s">
        <v>7</v>
      </c>
      <c r="N956" s="21"/>
      <c r="P956" s="21"/>
      <c r="Q956" t="s">
        <v>7</v>
      </c>
      <c r="R956" s="21"/>
      <c r="T956" s="21"/>
      <c r="U956" t="s">
        <v>7</v>
      </c>
      <c r="V956" s="21"/>
      <c r="X956" s="21"/>
      <c r="Y956" t="s">
        <v>7</v>
      </c>
      <c r="AG956" s="19">
        <f t="shared" si="28"/>
        <v>2436.5999999999995</v>
      </c>
      <c r="AH956" s="19">
        <f t="shared" si="29"/>
        <v>2436.5999999999995</v>
      </c>
    </row>
    <row r="957" spans="1:34" x14ac:dyDescent="0.35">
      <c r="A957" t="s">
        <v>4614</v>
      </c>
      <c r="B957" s="15">
        <v>42173</v>
      </c>
      <c r="C957" t="s">
        <v>279</v>
      </c>
      <c r="D957" s="21" t="s">
        <v>7</v>
      </c>
      <c r="E957" t="s">
        <v>3371</v>
      </c>
      <c r="F957" s="21">
        <v>283.52</v>
      </c>
      <c r="G957">
        <v>4</v>
      </c>
      <c r="H957" s="21">
        <v>1134.08</v>
      </c>
      <c r="I957" t="s">
        <v>3434</v>
      </c>
      <c r="J957" s="21">
        <v>244.05999999999997</v>
      </c>
      <c r="K957">
        <v>1</v>
      </c>
      <c r="L957" s="21">
        <v>244.05999999999997</v>
      </c>
      <c r="M957" t="s">
        <v>7</v>
      </c>
      <c r="N957" s="21"/>
      <c r="P957" s="21"/>
      <c r="Q957" t="s">
        <v>7</v>
      </c>
      <c r="R957" s="21"/>
      <c r="T957" s="21"/>
      <c r="U957" t="s">
        <v>7</v>
      </c>
      <c r="V957" s="21"/>
      <c r="X957" s="21"/>
      <c r="Y957" t="s">
        <v>7</v>
      </c>
      <c r="AG957" s="19">
        <f t="shared" si="28"/>
        <v>1378.1399999999999</v>
      </c>
      <c r="AH957" s="19">
        <f t="shared" si="29"/>
        <v>1378.1399999999999</v>
      </c>
    </row>
    <row r="958" spans="1:34" x14ac:dyDescent="0.35">
      <c r="A958" t="s">
        <v>4615</v>
      </c>
      <c r="B958" s="15">
        <v>42173</v>
      </c>
      <c r="C958" t="s">
        <v>189</v>
      </c>
      <c r="D958" s="21">
        <v>450</v>
      </c>
      <c r="E958" t="s">
        <v>3462</v>
      </c>
      <c r="F958" s="21">
        <v>214.42</v>
      </c>
      <c r="G958">
        <v>5</v>
      </c>
      <c r="H958" s="21">
        <v>1072.0999999999999</v>
      </c>
      <c r="I958" t="s">
        <v>7</v>
      </c>
      <c r="J958" s="21"/>
      <c r="L958" s="21"/>
      <c r="M958" t="s">
        <v>7</v>
      </c>
      <c r="N958" s="21"/>
      <c r="P958" s="21"/>
      <c r="Q958" t="s">
        <v>7</v>
      </c>
      <c r="R958" s="21"/>
      <c r="T958" s="21"/>
      <c r="U958" t="s">
        <v>7</v>
      </c>
      <c r="V958" s="21"/>
      <c r="X958" s="21"/>
      <c r="Y958" t="s">
        <v>7</v>
      </c>
      <c r="AG958" s="19">
        <f t="shared" si="28"/>
        <v>1072.0999999999999</v>
      </c>
      <c r="AH958" s="19">
        <f t="shared" si="29"/>
        <v>1522.1</v>
      </c>
    </row>
    <row r="959" spans="1:34" x14ac:dyDescent="0.35">
      <c r="A959" t="s">
        <v>4616</v>
      </c>
      <c r="B959" s="15">
        <v>42174</v>
      </c>
      <c r="C959" t="s">
        <v>402</v>
      </c>
      <c r="D959" s="21">
        <v>450</v>
      </c>
      <c r="E959" t="s">
        <v>3368</v>
      </c>
      <c r="F959" s="21">
        <v>214.49999999999997</v>
      </c>
      <c r="G959">
        <v>5</v>
      </c>
      <c r="H959" s="21">
        <v>1072.4999999999998</v>
      </c>
      <c r="I959" t="s">
        <v>3578</v>
      </c>
      <c r="J959" s="21">
        <v>245.09999999999997</v>
      </c>
      <c r="K959">
        <v>2</v>
      </c>
      <c r="L959" s="21">
        <v>490.19999999999993</v>
      </c>
      <c r="M959" t="s">
        <v>7</v>
      </c>
      <c r="N959" s="21"/>
      <c r="P959" s="21"/>
      <c r="Q959" t="s">
        <v>7</v>
      </c>
      <c r="R959" s="21"/>
      <c r="T959" s="21"/>
      <c r="U959" t="s">
        <v>7</v>
      </c>
      <c r="V959" s="21"/>
      <c r="X959" s="21"/>
      <c r="Y959" t="s">
        <v>7</v>
      </c>
      <c r="AG959" s="19">
        <f t="shared" si="28"/>
        <v>1562.6999999999998</v>
      </c>
      <c r="AH959" s="19">
        <f t="shared" si="29"/>
        <v>2012.6999999999998</v>
      </c>
    </row>
    <row r="960" spans="1:34" x14ac:dyDescent="0.35">
      <c r="A960" t="s">
        <v>4617</v>
      </c>
      <c r="B960" s="15">
        <v>42177</v>
      </c>
      <c r="C960" t="s">
        <v>297</v>
      </c>
      <c r="D960" s="21">
        <v>450</v>
      </c>
      <c r="E960" t="s">
        <v>3381</v>
      </c>
      <c r="F960" s="21">
        <v>264.77619999999996</v>
      </c>
      <c r="G960">
        <v>3</v>
      </c>
      <c r="H960" s="21">
        <v>794.32859999999982</v>
      </c>
      <c r="I960" t="s">
        <v>3550</v>
      </c>
      <c r="J960" s="21">
        <v>242.92</v>
      </c>
      <c r="K960">
        <v>2</v>
      </c>
      <c r="L960" s="21">
        <v>485.84</v>
      </c>
      <c r="M960" t="s">
        <v>7</v>
      </c>
      <c r="N960" s="21"/>
      <c r="P960" s="21"/>
      <c r="Q960" t="s">
        <v>7</v>
      </c>
      <c r="R960" s="21"/>
      <c r="T960" s="21"/>
      <c r="U960" t="s">
        <v>7</v>
      </c>
      <c r="V960" s="21"/>
      <c r="X960" s="21"/>
      <c r="Y960" t="s">
        <v>7</v>
      </c>
      <c r="AG960" s="19">
        <f t="shared" si="28"/>
        <v>1280.1685999999997</v>
      </c>
      <c r="AH960" s="19">
        <f t="shared" si="29"/>
        <v>1730.1685999999997</v>
      </c>
    </row>
    <row r="961" spans="1:34" x14ac:dyDescent="0.35">
      <c r="A961" t="s">
        <v>4618</v>
      </c>
      <c r="B961" s="15">
        <v>42177</v>
      </c>
      <c r="C961" t="s">
        <v>359</v>
      </c>
      <c r="D961" s="21" t="s">
        <v>7</v>
      </c>
      <c r="E961" t="s">
        <v>3553</v>
      </c>
      <c r="F961" s="21">
        <v>180.22</v>
      </c>
      <c r="G961">
        <v>3</v>
      </c>
      <c r="H961" s="21">
        <v>540.66</v>
      </c>
      <c r="I961" t="s">
        <v>7</v>
      </c>
      <c r="J961" s="21"/>
      <c r="L961" s="21"/>
      <c r="M961" t="s">
        <v>7</v>
      </c>
      <c r="N961" s="21"/>
      <c r="P961" s="21"/>
      <c r="Q961" t="s">
        <v>7</v>
      </c>
      <c r="R961" s="21"/>
      <c r="T961" s="21"/>
      <c r="U961" t="s">
        <v>7</v>
      </c>
      <c r="V961" s="21"/>
      <c r="X961" s="21"/>
      <c r="Y961" t="s">
        <v>7</v>
      </c>
      <c r="AG961" s="19">
        <f t="shared" si="28"/>
        <v>540.66</v>
      </c>
      <c r="AH961" s="19">
        <f t="shared" si="29"/>
        <v>540.66</v>
      </c>
    </row>
    <row r="962" spans="1:34" x14ac:dyDescent="0.35">
      <c r="A962" t="s">
        <v>4619</v>
      </c>
      <c r="B962" s="15">
        <v>42178</v>
      </c>
      <c r="C962" t="s">
        <v>422</v>
      </c>
      <c r="D962" s="21" t="s">
        <v>7</v>
      </c>
      <c r="E962" t="s">
        <v>3562</v>
      </c>
      <c r="F962" s="21">
        <v>231.77999999999997</v>
      </c>
      <c r="G962">
        <v>3</v>
      </c>
      <c r="H962" s="21">
        <v>695.33999999999992</v>
      </c>
      <c r="I962" t="s">
        <v>3506</v>
      </c>
      <c r="J962" s="21">
        <v>141.1</v>
      </c>
      <c r="K962">
        <v>1</v>
      </c>
      <c r="L962" s="21">
        <v>141.1</v>
      </c>
      <c r="M962" t="s">
        <v>7</v>
      </c>
      <c r="N962" s="21"/>
      <c r="P962" s="21"/>
      <c r="Q962" t="s">
        <v>7</v>
      </c>
      <c r="R962" s="21"/>
      <c r="T962" s="21"/>
      <c r="U962" t="s">
        <v>7</v>
      </c>
      <c r="V962" s="21"/>
      <c r="X962" s="21"/>
      <c r="Y962" t="s">
        <v>7</v>
      </c>
      <c r="AG962" s="19">
        <f t="shared" ref="AG962:AG1025" si="30">SUM(H962,L962,P962,T962,X962,AB962,AF962)</f>
        <v>836.43999999999994</v>
      </c>
      <c r="AH962" s="19">
        <f t="shared" ref="AH962:AH1025" si="31">IFERROR(AG962+D962,AG962)</f>
        <v>836.43999999999994</v>
      </c>
    </row>
    <row r="963" spans="1:34" x14ac:dyDescent="0.35">
      <c r="A963" t="s">
        <v>4620</v>
      </c>
      <c r="B963" s="15">
        <v>42179</v>
      </c>
      <c r="C963" t="s">
        <v>342</v>
      </c>
      <c r="D963" s="21">
        <v>450</v>
      </c>
      <c r="E963" t="s">
        <v>3384</v>
      </c>
      <c r="F963" s="21">
        <v>225.82</v>
      </c>
      <c r="G963">
        <v>1</v>
      </c>
      <c r="H963" s="21">
        <v>225.82</v>
      </c>
      <c r="I963" t="s">
        <v>3546</v>
      </c>
      <c r="J963" s="21">
        <v>279.39999999999998</v>
      </c>
      <c r="K963">
        <v>1</v>
      </c>
      <c r="L963" s="21">
        <v>279.39999999999998</v>
      </c>
      <c r="M963" t="s">
        <v>7</v>
      </c>
      <c r="N963" s="21"/>
      <c r="P963" s="21"/>
      <c r="Q963" t="s">
        <v>7</v>
      </c>
      <c r="R963" s="21"/>
      <c r="T963" s="21"/>
      <c r="U963" t="s">
        <v>7</v>
      </c>
      <c r="V963" s="21"/>
      <c r="X963" s="21"/>
      <c r="Y963" t="s">
        <v>7</v>
      </c>
      <c r="AG963" s="19">
        <f t="shared" si="30"/>
        <v>505.21999999999997</v>
      </c>
      <c r="AH963" s="19">
        <f t="shared" si="31"/>
        <v>955.22</v>
      </c>
    </row>
    <row r="964" spans="1:34" x14ac:dyDescent="0.35">
      <c r="A964" t="s">
        <v>4621</v>
      </c>
      <c r="B964" s="15">
        <v>42180</v>
      </c>
      <c r="C964" t="s">
        <v>446</v>
      </c>
      <c r="D964" s="21" t="s">
        <v>7</v>
      </c>
      <c r="E964" t="s">
        <v>3530</v>
      </c>
      <c r="F964" s="21">
        <v>205.29999999999998</v>
      </c>
      <c r="G964">
        <v>2</v>
      </c>
      <c r="H964" s="21">
        <v>410.59999999999997</v>
      </c>
      <c r="I964" t="s">
        <v>7</v>
      </c>
      <c r="J964" s="21"/>
      <c r="L964" s="21"/>
      <c r="M964" t="s">
        <v>7</v>
      </c>
      <c r="N964" s="21"/>
      <c r="P964" s="21"/>
      <c r="Q964" t="s">
        <v>7</v>
      </c>
      <c r="R964" s="21"/>
      <c r="T964" s="21"/>
      <c r="U964" t="s">
        <v>7</v>
      </c>
      <c r="V964" s="21"/>
      <c r="X964" s="21"/>
      <c r="Y964" t="s">
        <v>7</v>
      </c>
      <c r="AG964" s="19">
        <f t="shared" si="30"/>
        <v>410.59999999999997</v>
      </c>
      <c r="AH964" s="19">
        <f t="shared" si="31"/>
        <v>410.59999999999997</v>
      </c>
    </row>
    <row r="965" spans="1:34" x14ac:dyDescent="0.35">
      <c r="A965" t="s">
        <v>4622</v>
      </c>
      <c r="B965" s="15">
        <v>42187</v>
      </c>
      <c r="C965" t="s">
        <v>125</v>
      </c>
      <c r="D965" s="21">
        <v>450</v>
      </c>
      <c r="E965" t="s">
        <v>3440</v>
      </c>
      <c r="F965" s="21">
        <v>297.64</v>
      </c>
      <c r="G965">
        <v>2</v>
      </c>
      <c r="H965" s="21">
        <v>595.28</v>
      </c>
      <c r="I965" t="s">
        <v>7</v>
      </c>
      <c r="J965" s="21"/>
      <c r="L965" s="21"/>
      <c r="M965" t="s">
        <v>7</v>
      </c>
      <c r="N965" s="21"/>
      <c r="P965" s="21"/>
      <c r="Q965" t="s">
        <v>7</v>
      </c>
      <c r="R965" s="21"/>
      <c r="T965" s="21"/>
      <c r="U965" t="s">
        <v>7</v>
      </c>
      <c r="V965" s="21"/>
      <c r="X965" s="21"/>
      <c r="Y965" t="s">
        <v>7</v>
      </c>
      <c r="AG965" s="19">
        <f t="shared" si="30"/>
        <v>595.28</v>
      </c>
      <c r="AH965" s="19">
        <f t="shared" si="31"/>
        <v>1045.28</v>
      </c>
    </row>
    <row r="966" spans="1:34" x14ac:dyDescent="0.35">
      <c r="A966" t="s">
        <v>4623</v>
      </c>
      <c r="B966" s="15">
        <v>42188</v>
      </c>
      <c r="C966" t="s">
        <v>293</v>
      </c>
      <c r="D966" s="21">
        <v>450</v>
      </c>
      <c r="E966" t="s">
        <v>3438</v>
      </c>
      <c r="F966" s="21">
        <v>250.71999999999997</v>
      </c>
      <c r="G966">
        <v>5</v>
      </c>
      <c r="H966" s="21">
        <v>1253.5999999999999</v>
      </c>
      <c r="I966" t="s">
        <v>7</v>
      </c>
      <c r="J966" s="21"/>
      <c r="L966" s="21"/>
      <c r="M966" t="s">
        <v>7</v>
      </c>
      <c r="N966" s="21"/>
      <c r="P966" s="21"/>
      <c r="Q966" t="s">
        <v>7</v>
      </c>
      <c r="R966" s="21"/>
      <c r="T966" s="21"/>
      <c r="U966" t="s">
        <v>7</v>
      </c>
      <c r="V966" s="21"/>
      <c r="X966" s="21"/>
      <c r="Y966" t="s">
        <v>7</v>
      </c>
      <c r="AG966" s="19">
        <f t="shared" si="30"/>
        <v>1253.5999999999999</v>
      </c>
      <c r="AH966" s="19">
        <f t="shared" si="31"/>
        <v>1703.6</v>
      </c>
    </row>
    <row r="967" spans="1:34" x14ac:dyDescent="0.35">
      <c r="A967" t="s">
        <v>4624</v>
      </c>
      <c r="B967" s="15">
        <v>42188</v>
      </c>
      <c r="C967" t="s">
        <v>90</v>
      </c>
      <c r="D967" s="21" t="s">
        <v>7</v>
      </c>
      <c r="E967" t="s">
        <v>3468</v>
      </c>
      <c r="F967" s="21">
        <v>396.64</v>
      </c>
      <c r="G967">
        <v>2</v>
      </c>
      <c r="H967" s="21">
        <v>793.28</v>
      </c>
      <c r="I967" t="s">
        <v>3546</v>
      </c>
      <c r="J967" s="21">
        <v>279.39999999999998</v>
      </c>
      <c r="K967">
        <v>1</v>
      </c>
      <c r="L967" s="21">
        <v>279.39999999999998</v>
      </c>
      <c r="M967" t="s">
        <v>7</v>
      </c>
      <c r="N967" s="21"/>
      <c r="P967" s="21"/>
      <c r="Q967" t="s">
        <v>7</v>
      </c>
      <c r="R967" s="21"/>
      <c r="T967" s="21"/>
      <c r="U967" t="s">
        <v>7</v>
      </c>
      <c r="V967" s="21"/>
      <c r="X967" s="21"/>
      <c r="Y967" t="s">
        <v>7</v>
      </c>
      <c r="AG967" s="19">
        <f t="shared" si="30"/>
        <v>1072.6799999999998</v>
      </c>
      <c r="AH967" s="19">
        <f t="shared" si="31"/>
        <v>1072.6799999999998</v>
      </c>
    </row>
    <row r="968" spans="1:34" x14ac:dyDescent="0.35">
      <c r="A968" t="s">
        <v>4625</v>
      </c>
      <c r="B968" s="15">
        <v>42193</v>
      </c>
      <c r="C968" t="s">
        <v>165</v>
      </c>
      <c r="D968" s="21">
        <v>450</v>
      </c>
      <c r="E968" t="s">
        <v>3525</v>
      </c>
      <c r="F968" s="21">
        <v>240.64</v>
      </c>
      <c r="G968">
        <v>5</v>
      </c>
      <c r="H968" s="21">
        <v>1203.1999999999998</v>
      </c>
      <c r="I968" t="s">
        <v>7</v>
      </c>
      <c r="J968" s="21"/>
      <c r="L968" s="21"/>
      <c r="M968" t="s">
        <v>7</v>
      </c>
      <c r="N968" s="21"/>
      <c r="P968" s="21"/>
      <c r="Q968" t="s">
        <v>7</v>
      </c>
      <c r="R968" s="21"/>
      <c r="T968" s="21"/>
      <c r="U968" t="s">
        <v>7</v>
      </c>
      <c r="V968" s="21"/>
      <c r="X968" s="21"/>
      <c r="Y968" t="s">
        <v>7</v>
      </c>
      <c r="AG968" s="19">
        <f t="shared" si="30"/>
        <v>1203.1999999999998</v>
      </c>
      <c r="AH968" s="19">
        <f t="shared" si="31"/>
        <v>1653.1999999999998</v>
      </c>
    </row>
    <row r="969" spans="1:34" x14ac:dyDescent="0.35">
      <c r="A969" t="s">
        <v>4626</v>
      </c>
      <c r="B969" s="15">
        <v>42194</v>
      </c>
      <c r="C969" t="s">
        <v>314</v>
      </c>
      <c r="D969" s="21" t="s">
        <v>7</v>
      </c>
      <c r="E969" t="s">
        <v>3475</v>
      </c>
      <c r="F969" s="21">
        <v>119.69999999999999</v>
      </c>
      <c r="G969">
        <v>1</v>
      </c>
      <c r="H969" s="21">
        <v>119.69999999999999</v>
      </c>
      <c r="I969" t="s">
        <v>3573</v>
      </c>
      <c r="J969" s="21">
        <v>233.79999999999998</v>
      </c>
      <c r="K969">
        <v>2</v>
      </c>
      <c r="L969" s="21">
        <v>467.59999999999997</v>
      </c>
      <c r="M969" t="s">
        <v>7</v>
      </c>
      <c r="N969" s="21"/>
      <c r="P969" s="21"/>
      <c r="Q969" t="s">
        <v>7</v>
      </c>
      <c r="R969" s="21"/>
      <c r="T969" s="21"/>
      <c r="U969" t="s">
        <v>7</v>
      </c>
      <c r="V969" s="21"/>
      <c r="X969" s="21"/>
      <c r="Y969" t="s">
        <v>7</v>
      </c>
      <c r="AG969" s="19">
        <f t="shared" si="30"/>
        <v>587.29999999999995</v>
      </c>
      <c r="AH969" s="19">
        <f t="shared" si="31"/>
        <v>587.29999999999995</v>
      </c>
    </row>
    <row r="970" spans="1:34" x14ac:dyDescent="0.35">
      <c r="A970" t="s">
        <v>4627</v>
      </c>
      <c r="B970" s="15">
        <v>42198</v>
      </c>
      <c r="C970" t="s">
        <v>249</v>
      </c>
      <c r="D970" s="21">
        <v>450</v>
      </c>
      <c r="E970" t="s">
        <v>3523</v>
      </c>
      <c r="F970" s="21">
        <v>260.02</v>
      </c>
      <c r="G970">
        <v>2</v>
      </c>
      <c r="H970" s="21">
        <v>520.04</v>
      </c>
      <c r="I970" t="s">
        <v>3577</v>
      </c>
      <c r="J970" s="21">
        <v>253.7</v>
      </c>
      <c r="K970">
        <v>5</v>
      </c>
      <c r="L970" s="21">
        <v>1268.5</v>
      </c>
      <c r="M970" t="s">
        <v>7</v>
      </c>
      <c r="N970" s="21"/>
      <c r="P970" s="21"/>
      <c r="Q970" t="s">
        <v>7</v>
      </c>
      <c r="R970" s="21"/>
      <c r="T970" s="21"/>
      <c r="U970" t="s">
        <v>7</v>
      </c>
      <c r="V970" s="21"/>
      <c r="X970" s="21"/>
      <c r="Y970" t="s">
        <v>7</v>
      </c>
      <c r="AG970" s="19">
        <f t="shared" si="30"/>
        <v>1788.54</v>
      </c>
      <c r="AH970" s="19">
        <f t="shared" si="31"/>
        <v>2238.54</v>
      </c>
    </row>
    <row r="971" spans="1:34" x14ac:dyDescent="0.35">
      <c r="A971" t="s">
        <v>4628</v>
      </c>
      <c r="B971" s="15">
        <v>42203</v>
      </c>
      <c r="C971" t="s">
        <v>197</v>
      </c>
      <c r="D971" s="21">
        <v>450</v>
      </c>
      <c r="E971" t="s">
        <v>3473</v>
      </c>
      <c r="F971" s="21">
        <v>211.26</v>
      </c>
      <c r="G971">
        <v>2</v>
      </c>
      <c r="H971" s="21">
        <v>422.52</v>
      </c>
      <c r="I971" t="s">
        <v>7</v>
      </c>
      <c r="J971" s="21"/>
      <c r="L971" s="21"/>
      <c r="M971" t="s">
        <v>7</v>
      </c>
      <c r="N971" s="21"/>
      <c r="P971" s="21"/>
      <c r="Q971" t="s">
        <v>7</v>
      </c>
      <c r="R971" s="21"/>
      <c r="T971" s="21"/>
      <c r="U971" t="s">
        <v>7</v>
      </c>
      <c r="V971" s="21"/>
      <c r="X971" s="21"/>
      <c r="Y971" t="s">
        <v>7</v>
      </c>
      <c r="AG971" s="19">
        <f t="shared" si="30"/>
        <v>422.52</v>
      </c>
      <c r="AH971" s="19">
        <f t="shared" si="31"/>
        <v>872.52</v>
      </c>
    </row>
    <row r="972" spans="1:34" x14ac:dyDescent="0.35">
      <c r="A972" t="s">
        <v>4629</v>
      </c>
      <c r="B972" s="15">
        <v>42204</v>
      </c>
      <c r="C972" t="s">
        <v>274</v>
      </c>
      <c r="D972" s="21">
        <v>450</v>
      </c>
      <c r="E972" t="s">
        <v>3428</v>
      </c>
      <c r="F972" s="21">
        <v>167.68</v>
      </c>
      <c r="G972">
        <v>5</v>
      </c>
      <c r="H972" s="21">
        <v>838.40000000000009</v>
      </c>
      <c r="I972" t="s">
        <v>7</v>
      </c>
      <c r="J972" s="21"/>
      <c r="L972" s="21"/>
      <c r="M972" t="s">
        <v>7</v>
      </c>
      <c r="N972" s="21"/>
      <c r="P972" s="21"/>
      <c r="Q972" t="s">
        <v>7</v>
      </c>
      <c r="R972" s="21"/>
      <c r="T972" s="21"/>
      <c r="U972" t="s">
        <v>7</v>
      </c>
      <c r="V972" s="21"/>
      <c r="X972" s="21"/>
      <c r="Y972" t="s">
        <v>7</v>
      </c>
      <c r="AG972" s="19">
        <f t="shared" si="30"/>
        <v>838.40000000000009</v>
      </c>
      <c r="AH972" s="19">
        <f t="shared" si="31"/>
        <v>1288.4000000000001</v>
      </c>
    </row>
    <row r="973" spans="1:34" x14ac:dyDescent="0.35">
      <c r="A973" t="s">
        <v>4630</v>
      </c>
      <c r="B973" s="15">
        <v>42207</v>
      </c>
      <c r="C973" t="s">
        <v>132</v>
      </c>
      <c r="D973" s="21" t="s">
        <v>7</v>
      </c>
      <c r="E973" t="s">
        <v>3460</v>
      </c>
      <c r="F973" s="21">
        <v>194.85999999999999</v>
      </c>
      <c r="G973">
        <v>2</v>
      </c>
      <c r="H973" s="21">
        <v>389.71999999999997</v>
      </c>
      <c r="I973" t="s">
        <v>3532</v>
      </c>
      <c r="J973" s="21">
        <v>251.33999999999997</v>
      </c>
      <c r="K973">
        <v>4</v>
      </c>
      <c r="L973" s="21">
        <v>1005.3599999999999</v>
      </c>
      <c r="M973" t="s">
        <v>7</v>
      </c>
      <c r="N973" s="21"/>
      <c r="P973" s="21"/>
      <c r="Q973" t="s">
        <v>7</v>
      </c>
      <c r="R973" s="21"/>
      <c r="T973" s="21"/>
      <c r="U973" t="s">
        <v>7</v>
      </c>
      <c r="V973" s="21"/>
      <c r="X973" s="21"/>
      <c r="Y973" t="s">
        <v>7</v>
      </c>
      <c r="AG973" s="19">
        <f t="shared" si="30"/>
        <v>1395.08</v>
      </c>
      <c r="AH973" s="19">
        <f t="shared" si="31"/>
        <v>1395.08</v>
      </c>
    </row>
    <row r="974" spans="1:34" x14ac:dyDescent="0.35">
      <c r="A974" t="s">
        <v>4631</v>
      </c>
      <c r="B974" s="15">
        <v>42208</v>
      </c>
      <c r="C974" t="s">
        <v>287</v>
      </c>
      <c r="D974" s="21">
        <v>450</v>
      </c>
      <c r="E974" t="s">
        <v>3583</v>
      </c>
      <c r="F974" s="21">
        <v>255.71999999999997</v>
      </c>
      <c r="G974">
        <v>3</v>
      </c>
      <c r="H974" s="21">
        <v>767.15999999999985</v>
      </c>
      <c r="I974" t="s">
        <v>7</v>
      </c>
      <c r="J974" s="21"/>
      <c r="L974" s="21"/>
      <c r="M974" t="s">
        <v>7</v>
      </c>
      <c r="N974" s="21"/>
      <c r="P974" s="21"/>
      <c r="Q974" t="s">
        <v>7</v>
      </c>
      <c r="R974" s="21"/>
      <c r="T974" s="21"/>
      <c r="U974" t="s">
        <v>7</v>
      </c>
      <c r="V974" s="21"/>
      <c r="X974" s="21"/>
      <c r="Y974" t="s">
        <v>7</v>
      </c>
      <c r="AG974" s="19">
        <f t="shared" si="30"/>
        <v>767.15999999999985</v>
      </c>
      <c r="AH974" s="19">
        <f t="shared" si="31"/>
        <v>1217.1599999999999</v>
      </c>
    </row>
    <row r="975" spans="1:34" x14ac:dyDescent="0.35">
      <c r="A975" t="s">
        <v>4632</v>
      </c>
      <c r="B975" s="15">
        <v>42210</v>
      </c>
      <c r="C975" t="s">
        <v>397</v>
      </c>
      <c r="D975" s="21">
        <v>450</v>
      </c>
      <c r="E975" t="s">
        <v>3608</v>
      </c>
      <c r="F975" s="21">
        <v>298.77999999999997</v>
      </c>
      <c r="G975">
        <v>2</v>
      </c>
      <c r="H975" s="21">
        <v>597.55999999999995</v>
      </c>
      <c r="I975" t="s">
        <v>3521</v>
      </c>
      <c r="J975" s="21">
        <v>256.86</v>
      </c>
      <c r="K975">
        <v>5</v>
      </c>
      <c r="L975" s="21">
        <v>1284.3000000000002</v>
      </c>
      <c r="M975" t="s">
        <v>7</v>
      </c>
      <c r="N975" s="21"/>
      <c r="P975" s="21"/>
      <c r="Q975" t="s">
        <v>7</v>
      </c>
      <c r="R975" s="21"/>
      <c r="T975" s="21"/>
      <c r="U975" t="s">
        <v>7</v>
      </c>
      <c r="V975" s="21"/>
      <c r="X975" s="21"/>
      <c r="Y975" t="s">
        <v>7</v>
      </c>
      <c r="AG975" s="19">
        <f t="shared" si="30"/>
        <v>1881.8600000000001</v>
      </c>
      <c r="AH975" s="19">
        <f t="shared" si="31"/>
        <v>2331.86</v>
      </c>
    </row>
    <row r="976" spans="1:34" x14ac:dyDescent="0.35">
      <c r="A976" t="s">
        <v>4633</v>
      </c>
      <c r="B976" s="15">
        <v>42212</v>
      </c>
      <c r="C976" t="s">
        <v>224</v>
      </c>
      <c r="D976" s="21">
        <v>450</v>
      </c>
      <c r="E976" t="s">
        <v>3546</v>
      </c>
      <c r="F976" s="21">
        <v>279.39999999999998</v>
      </c>
      <c r="G976">
        <v>3</v>
      </c>
      <c r="H976" s="21">
        <v>838.19999999999993</v>
      </c>
      <c r="I976" t="s">
        <v>3536</v>
      </c>
      <c r="J976" s="21">
        <v>201.88</v>
      </c>
      <c r="K976">
        <v>4</v>
      </c>
      <c r="L976" s="21">
        <v>807.52</v>
      </c>
      <c r="M976" t="s">
        <v>7</v>
      </c>
      <c r="N976" s="21"/>
      <c r="P976" s="21"/>
      <c r="Q976" t="s">
        <v>7</v>
      </c>
      <c r="R976" s="21"/>
      <c r="T976" s="21"/>
      <c r="U976" t="s">
        <v>7</v>
      </c>
      <c r="V976" s="21"/>
      <c r="X976" s="21"/>
      <c r="Y976" t="s">
        <v>7</v>
      </c>
      <c r="AG976" s="19">
        <f t="shared" si="30"/>
        <v>1645.7199999999998</v>
      </c>
      <c r="AH976" s="19">
        <f t="shared" si="31"/>
        <v>2095.7199999999998</v>
      </c>
    </row>
    <row r="977" spans="1:34" x14ac:dyDescent="0.35">
      <c r="A977" t="s">
        <v>4634</v>
      </c>
      <c r="B977" s="15">
        <v>42213</v>
      </c>
      <c r="C977" t="s">
        <v>271</v>
      </c>
      <c r="D977" s="21">
        <v>450</v>
      </c>
      <c r="E977" t="s">
        <v>3529</v>
      </c>
      <c r="F977" s="21">
        <v>311.14</v>
      </c>
      <c r="G977">
        <v>4</v>
      </c>
      <c r="H977" s="21">
        <v>1244.56</v>
      </c>
      <c r="I977" t="s">
        <v>7</v>
      </c>
      <c r="J977" s="21"/>
      <c r="L977" s="21"/>
      <c r="M977" t="s">
        <v>7</v>
      </c>
      <c r="N977" s="21"/>
      <c r="P977" s="21"/>
      <c r="Q977" t="s">
        <v>7</v>
      </c>
      <c r="R977" s="21"/>
      <c r="T977" s="21"/>
      <c r="U977" t="s">
        <v>7</v>
      </c>
      <c r="V977" s="21"/>
      <c r="X977" s="21"/>
      <c r="Y977" t="s">
        <v>7</v>
      </c>
      <c r="AG977" s="19">
        <f t="shared" si="30"/>
        <v>1244.56</v>
      </c>
      <c r="AH977" s="19">
        <f t="shared" si="31"/>
        <v>1694.56</v>
      </c>
    </row>
    <row r="978" spans="1:34" x14ac:dyDescent="0.35">
      <c r="A978" t="s">
        <v>4635</v>
      </c>
      <c r="B978" s="15">
        <v>42217</v>
      </c>
      <c r="C978" t="s">
        <v>412</v>
      </c>
      <c r="D978" s="21" t="s">
        <v>7</v>
      </c>
      <c r="E978" t="s">
        <v>3445</v>
      </c>
      <c r="F978" s="21">
        <v>314.73999999999995</v>
      </c>
      <c r="G978">
        <v>3</v>
      </c>
      <c r="H978" s="21">
        <v>944.2199999999998</v>
      </c>
      <c r="I978" t="s">
        <v>3441</v>
      </c>
      <c r="J978" s="21">
        <v>236.15999999999997</v>
      </c>
      <c r="K978">
        <v>2</v>
      </c>
      <c r="L978" s="21">
        <v>472.31999999999994</v>
      </c>
      <c r="M978" t="s">
        <v>7</v>
      </c>
      <c r="N978" s="21"/>
      <c r="P978" s="21"/>
      <c r="Q978" t="s">
        <v>7</v>
      </c>
      <c r="R978" s="21"/>
      <c r="T978" s="21"/>
      <c r="U978" t="s">
        <v>7</v>
      </c>
      <c r="V978" s="21"/>
      <c r="X978" s="21"/>
      <c r="Y978" t="s">
        <v>7</v>
      </c>
      <c r="AG978" s="19">
        <f t="shared" si="30"/>
        <v>1416.5399999999997</v>
      </c>
      <c r="AH978" s="19">
        <f t="shared" si="31"/>
        <v>1416.5399999999997</v>
      </c>
    </row>
    <row r="979" spans="1:34" x14ac:dyDescent="0.35">
      <c r="A979" t="s">
        <v>4636</v>
      </c>
      <c r="B979" s="15">
        <v>42218</v>
      </c>
      <c r="C979" t="s">
        <v>393</v>
      </c>
      <c r="D979" s="21" t="s">
        <v>7</v>
      </c>
      <c r="E979" t="s">
        <v>3476</v>
      </c>
      <c r="F979" s="21">
        <v>2710.9599999999996</v>
      </c>
      <c r="G979">
        <v>3</v>
      </c>
      <c r="H979" s="21">
        <v>8132.8799999999992</v>
      </c>
      <c r="I979" t="s">
        <v>3439</v>
      </c>
      <c r="J979" s="21">
        <v>236.07999999999998</v>
      </c>
      <c r="K979">
        <v>5</v>
      </c>
      <c r="L979" s="21">
        <v>1180.3999999999999</v>
      </c>
      <c r="M979" t="s">
        <v>7</v>
      </c>
      <c r="N979" s="21"/>
      <c r="P979" s="21"/>
      <c r="Q979" t="s">
        <v>7</v>
      </c>
      <c r="R979" s="21"/>
      <c r="T979" s="21"/>
      <c r="U979" t="s">
        <v>7</v>
      </c>
      <c r="V979" s="21"/>
      <c r="X979" s="21"/>
      <c r="Y979" t="s">
        <v>7</v>
      </c>
      <c r="AG979" s="19">
        <f t="shared" si="30"/>
        <v>9313.2799999999988</v>
      </c>
      <c r="AH979" s="19">
        <f t="shared" si="31"/>
        <v>9313.2799999999988</v>
      </c>
    </row>
    <row r="980" spans="1:34" x14ac:dyDescent="0.35">
      <c r="A980" t="s">
        <v>4637</v>
      </c>
      <c r="B980" s="15">
        <v>42220</v>
      </c>
      <c r="C980" t="s">
        <v>81</v>
      </c>
      <c r="D980" s="21" t="s">
        <v>7</v>
      </c>
      <c r="E980" t="s">
        <v>3572</v>
      </c>
      <c r="F980" s="21">
        <v>267.82</v>
      </c>
      <c r="G980">
        <v>5</v>
      </c>
      <c r="H980" s="21">
        <v>1339.1</v>
      </c>
      <c r="I980" t="s">
        <v>7</v>
      </c>
      <c r="J980" s="21"/>
      <c r="L980" s="21"/>
      <c r="M980" t="s">
        <v>7</v>
      </c>
      <c r="N980" s="21"/>
      <c r="P980" s="21"/>
      <c r="Q980" t="s">
        <v>7</v>
      </c>
      <c r="R980" s="21"/>
      <c r="T980" s="21"/>
      <c r="U980" t="s">
        <v>7</v>
      </c>
      <c r="V980" s="21"/>
      <c r="X980" s="21"/>
      <c r="Y980" t="s">
        <v>7</v>
      </c>
      <c r="AG980" s="19">
        <f t="shared" si="30"/>
        <v>1339.1</v>
      </c>
      <c r="AH980" s="19">
        <f t="shared" si="31"/>
        <v>1339.1</v>
      </c>
    </row>
    <row r="981" spans="1:34" x14ac:dyDescent="0.35">
      <c r="A981" t="s">
        <v>4638</v>
      </c>
      <c r="B981" s="15">
        <v>42222</v>
      </c>
      <c r="C981" t="s">
        <v>118</v>
      </c>
      <c r="D981" s="21" t="s">
        <v>7</v>
      </c>
      <c r="E981" t="s">
        <v>3548</v>
      </c>
      <c r="F981" s="21">
        <v>345.78</v>
      </c>
      <c r="G981">
        <v>5</v>
      </c>
      <c r="H981" s="21">
        <v>1728.8999999999999</v>
      </c>
      <c r="I981" t="s">
        <v>3577</v>
      </c>
      <c r="J981" s="21">
        <v>253.7</v>
      </c>
      <c r="K981">
        <v>2</v>
      </c>
      <c r="L981" s="21">
        <v>507.4</v>
      </c>
      <c r="M981" t="s">
        <v>7</v>
      </c>
      <c r="N981" s="21"/>
      <c r="P981" s="21"/>
      <c r="Q981" t="s">
        <v>7</v>
      </c>
      <c r="R981" s="21"/>
      <c r="T981" s="21"/>
      <c r="U981" t="s">
        <v>7</v>
      </c>
      <c r="V981" s="21"/>
      <c r="X981" s="21"/>
      <c r="Y981" t="s">
        <v>7</v>
      </c>
      <c r="AG981" s="19">
        <f t="shared" si="30"/>
        <v>2236.2999999999997</v>
      </c>
      <c r="AH981" s="19">
        <f t="shared" si="31"/>
        <v>2236.2999999999997</v>
      </c>
    </row>
    <row r="982" spans="1:34" x14ac:dyDescent="0.35">
      <c r="A982" t="s">
        <v>4666</v>
      </c>
      <c r="B982" s="15">
        <v>42223</v>
      </c>
      <c r="C982" t="s">
        <v>74</v>
      </c>
      <c r="D982" s="21">
        <v>450</v>
      </c>
      <c r="E982" t="s">
        <v>3444</v>
      </c>
      <c r="F982" s="21">
        <v>285.09999999999997</v>
      </c>
      <c r="G982">
        <v>1</v>
      </c>
      <c r="H982" s="21">
        <v>285.09999999999997</v>
      </c>
      <c r="I982" t="s">
        <v>3557</v>
      </c>
      <c r="J982" s="21">
        <v>249.65999999999997</v>
      </c>
      <c r="K982">
        <v>4</v>
      </c>
      <c r="L982" s="21">
        <v>998.63999999999987</v>
      </c>
      <c r="M982" t="s">
        <v>7</v>
      </c>
      <c r="N982" s="21"/>
      <c r="P982" s="21"/>
      <c r="Q982" t="s">
        <v>7</v>
      </c>
      <c r="R982" s="21"/>
      <c r="T982" s="21"/>
      <c r="U982" t="s">
        <v>7</v>
      </c>
      <c r="V982" s="21"/>
      <c r="X982" s="21"/>
      <c r="Y982" t="s">
        <v>7</v>
      </c>
      <c r="AG982" s="19">
        <f t="shared" si="30"/>
        <v>1283.7399999999998</v>
      </c>
      <c r="AH982" s="19">
        <f t="shared" si="31"/>
        <v>1733.7399999999998</v>
      </c>
    </row>
    <row r="983" spans="1:34" x14ac:dyDescent="0.35">
      <c r="A983" t="s">
        <v>4665</v>
      </c>
      <c r="B983" s="15">
        <v>42225</v>
      </c>
      <c r="C983" t="s">
        <v>138</v>
      </c>
      <c r="D983" s="21">
        <v>450</v>
      </c>
      <c r="E983" t="s">
        <v>3522</v>
      </c>
      <c r="F983" s="21">
        <v>165.96999999999997</v>
      </c>
      <c r="G983">
        <v>1</v>
      </c>
      <c r="H983" s="21">
        <v>165.96999999999997</v>
      </c>
      <c r="I983" t="s">
        <v>7</v>
      </c>
      <c r="J983" s="21"/>
      <c r="L983" s="21"/>
      <c r="M983" t="s">
        <v>7</v>
      </c>
      <c r="N983" s="21"/>
      <c r="P983" s="21"/>
      <c r="Q983" t="s">
        <v>7</v>
      </c>
      <c r="R983" s="21"/>
      <c r="T983" s="21"/>
      <c r="U983" t="s">
        <v>7</v>
      </c>
      <c r="V983" s="21"/>
      <c r="X983" s="21"/>
      <c r="Y983" t="s">
        <v>7</v>
      </c>
      <c r="AG983" s="19">
        <f t="shared" si="30"/>
        <v>165.96999999999997</v>
      </c>
      <c r="AH983" s="19">
        <f t="shared" si="31"/>
        <v>615.97</v>
      </c>
    </row>
    <row r="984" spans="1:34" x14ac:dyDescent="0.35">
      <c r="A984" t="s">
        <v>4664</v>
      </c>
      <c r="B984" s="15">
        <v>42227</v>
      </c>
      <c r="C984" t="s">
        <v>260</v>
      </c>
      <c r="D984" s="21">
        <v>450</v>
      </c>
      <c r="E984" t="s">
        <v>3524</v>
      </c>
      <c r="F984" s="21">
        <v>266.86</v>
      </c>
      <c r="G984">
        <v>2</v>
      </c>
      <c r="H984" s="21">
        <v>533.72</v>
      </c>
      <c r="I984" t="s">
        <v>7</v>
      </c>
      <c r="J984" s="21"/>
      <c r="L984" s="21"/>
      <c r="M984" t="s">
        <v>7</v>
      </c>
      <c r="N984" s="21"/>
      <c r="P984" s="21"/>
      <c r="Q984" t="s">
        <v>7</v>
      </c>
      <c r="R984" s="21"/>
      <c r="T984" s="21"/>
      <c r="U984" t="s">
        <v>7</v>
      </c>
      <c r="V984" s="21"/>
      <c r="X984" s="21"/>
      <c r="Y984" t="s">
        <v>7</v>
      </c>
      <c r="AG984" s="19">
        <f t="shared" si="30"/>
        <v>533.72</v>
      </c>
      <c r="AH984" s="19">
        <f t="shared" si="31"/>
        <v>983.72</v>
      </c>
    </row>
    <row r="985" spans="1:34" x14ac:dyDescent="0.35">
      <c r="A985" t="s">
        <v>4663</v>
      </c>
      <c r="B985" s="15">
        <v>42228</v>
      </c>
      <c r="C985" t="s">
        <v>127</v>
      </c>
      <c r="D985" s="21" t="s">
        <v>7</v>
      </c>
      <c r="E985" t="s">
        <v>3496</v>
      </c>
      <c r="F985" s="21">
        <v>289.73999999999995</v>
      </c>
      <c r="G985">
        <v>4</v>
      </c>
      <c r="H985" s="21">
        <v>1158.9599999999998</v>
      </c>
      <c r="I985" t="s">
        <v>7</v>
      </c>
      <c r="J985" s="21"/>
      <c r="L985" s="21"/>
      <c r="M985" t="s">
        <v>7</v>
      </c>
      <c r="N985" s="21"/>
      <c r="P985" s="21"/>
      <c r="Q985" t="s">
        <v>7</v>
      </c>
      <c r="R985" s="21"/>
      <c r="T985" s="21"/>
      <c r="U985" t="s">
        <v>7</v>
      </c>
      <c r="V985" s="21"/>
      <c r="X985" s="21"/>
      <c r="Y985" t="s">
        <v>7</v>
      </c>
      <c r="AG985" s="19">
        <f t="shared" si="30"/>
        <v>1158.9599999999998</v>
      </c>
      <c r="AH985" s="19">
        <f t="shared" si="31"/>
        <v>1158.9599999999998</v>
      </c>
    </row>
    <row r="986" spans="1:34" x14ac:dyDescent="0.35">
      <c r="A986" t="s">
        <v>4662</v>
      </c>
      <c r="B986" s="15">
        <v>42230</v>
      </c>
      <c r="C986" t="s">
        <v>376</v>
      </c>
      <c r="D986" s="21" t="s">
        <v>7</v>
      </c>
      <c r="E986" t="s">
        <v>3444</v>
      </c>
      <c r="F986" s="21">
        <v>285.09999999999997</v>
      </c>
      <c r="G986">
        <v>4</v>
      </c>
      <c r="H986" s="21">
        <v>1140.3999999999999</v>
      </c>
      <c r="I986" t="s">
        <v>3425</v>
      </c>
      <c r="J986" s="21">
        <v>264.58</v>
      </c>
      <c r="K986">
        <v>4</v>
      </c>
      <c r="L986" s="21">
        <v>1058.32</v>
      </c>
      <c r="M986" t="s">
        <v>7</v>
      </c>
      <c r="N986" s="21"/>
      <c r="P986" s="21"/>
      <c r="Q986" t="s">
        <v>7</v>
      </c>
      <c r="R986" s="21"/>
      <c r="T986" s="21"/>
      <c r="U986" t="s">
        <v>7</v>
      </c>
      <c r="V986" s="21"/>
      <c r="X986" s="21"/>
      <c r="Y986" t="s">
        <v>7</v>
      </c>
      <c r="AG986" s="19">
        <f t="shared" si="30"/>
        <v>2198.7199999999998</v>
      </c>
      <c r="AH986" s="19">
        <f t="shared" si="31"/>
        <v>2198.7199999999998</v>
      </c>
    </row>
    <row r="987" spans="1:34" x14ac:dyDescent="0.35">
      <c r="A987" t="s">
        <v>4661</v>
      </c>
      <c r="B987" s="15">
        <v>42234</v>
      </c>
      <c r="C987" t="s">
        <v>362</v>
      </c>
      <c r="D987" s="21" t="s">
        <v>7</v>
      </c>
      <c r="E987" t="s">
        <v>3406</v>
      </c>
      <c r="F987" s="21">
        <v>401.64</v>
      </c>
      <c r="G987">
        <v>4</v>
      </c>
      <c r="H987" s="21">
        <v>1606.56</v>
      </c>
      <c r="I987" t="s">
        <v>7</v>
      </c>
      <c r="J987" s="21"/>
      <c r="L987" s="21"/>
      <c r="M987" t="s">
        <v>7</v>
      </c>
      <c r="N987" s="21"/>
      <c r="P987" s="21"/>
      <c r="Q987" t="s">
        <v>7</v>
      </c>
      <c r="R987" s="21"/>
      <c r="T987" s="21"/>
      <c r="U987" t="s">
        <v>7</v>
      </c>
      <c r="V987" s="21"/>
      <c r="X987" s="21"/>
      <c r="Y987" t="s">
        <v>7</v>
      </c>
      <c r="AG987" s="19">
        <f t="shared" si="30"/>
        <v>1606.56</v>
      </c>
      <c r="AH987" s="19">
        <f t="shared" si="31"/>
        <v>1606.56</v>
      </c>
    </row>
    <row r="988" spans="1:34" x14ac:dyDescent="0.35">
      <c r="A988" t="s">
        <v>4660</v>
      </c>
      <c r="B988" s="15">
        <v>42235</v>
      </c>
      <c r="C988" t="s">
        <v>441</v>
      </c>
      <c r="D988" s="21" t="s">
        <v>7</v>
      </c>
      <c r="E988" t="s">
        <v>3578</v>
      </c>
      <c r="F988" s="21">
        <v>245.09999999999997</v>
      </c>
      <c r="G988">
        <v>5</v>
      </c>
      <c r="H988" s="21">
        <v>1225.4999999999998</v>
      </c>
      <c r="I988" t="s">
        <v>3515</v>
      </c>
      <c r="J988" s="21">
        <v>254.03059999999996</v>
      </c>
      <c r="K988">
        <v>5</v>
      </c>
      <c r="L988" s="21">
        <v>1270.1529999999998</v>
      </c>
      <c r="M988" t="s">
        <v>7</v>
      </c>
      <c r="N988" s="21"/>
      <c r="P988" s="21"/>
      <c r="Q988" t="s">
        <v>7</v>
      </c>
      <c r="R988" s="21"/>
      <c r="T988" s="21"/>
      <c r="U988" t="s">
        <v>7</v>
      </c>
      <c r="V988" s="21"/>
      <c r="X988" s="21"/>
      <c r="Y988" t="s">
        <v>7</v>
      </c>
      <c r="AG988" s="19">
        <f t="shared" si="30"/>
        <v>2495.6529999999993</v>
      </c>
      <c r="AH988" s="19">
        <f t="shared" si="31"/>
        <v>2495.6529999999993</v>
      </c>
    </row>
    <row r="989" spans="1:34" x14ac:dyDescent="0.35">
      <c r="A989" t="s">
        <v>4659</v>
      </c>
      <c r="B989" s="15">
        <v>42236</v>
      </c>
      <c r="C989" t="s">
        <v>448</v>
      </c>
      <c r="D989" s="21" t="s">
        <v>7</v>
      </c>
      <c r="E989" t="s">
        <v>3557</v>
      </c>
      <c r="F989" s="21">
        <v>249.65999999999997</v>
      </c>
      <c r="G989">
        <v>4</v>
      </c>
      <c r="H989" s="21">
        <v>998.63999999999987</v>
      </c>
      <c r="I989" t="s">
        <v>3497</v>
      </c>
      <c r="J989" s="21">
        <v>269.14</v>
      </c>
      <c r="K989">
        <v>5</v>
      </c>
      <c r="L989" s="21">
        <v>1345.6999999999998</v>
      </c>
      <c r="M989" t="s">
        <v>7</v>
      </c>
      <c r="N989" s="21"/>
      <c r="P989" s="21"/>
      <c r="Q989" t="s">
        <v>7</v>
      </c>
      <c r="R989" s="21"/>
      <c r="T989" s="21"/>
      <c r="U989" t="s">
        <v>7</v>
      </c>
      <c r="V989" s="21"/>
      <c r="X989" s="21"/>
      <c r="Y989" t="s">
        <v>7</v>
      </c>
      <c r="AG989" s="19">
        <f t="shared" si="30"/>
        <v>2344.3399999999997</v>
      </c>
      <c r="AH989" s="19">
        <f t="shared" si="31"/>
        <v>2344.3399999999997</v>
      </c>
    </row>
    <row r="990" spans="1:34" x14ac:dyDescent="0.35">
      <c r="A990" t="s">
        <v>4658</v>
      </c>
      <c r="B990" s="15">
        <v>42237</v>
      </c>
      <c r="C990" t="s">
        <v>375</v>
      </c>
      <c r="D990" s="21" t="s">
        <v>7</v>
      </c>
      <c r="E990" t="s">
        <v>3511</v>
      </c>
      <c r="F990" s="21">
        <v>267.26119999999997</v>
      </c>
      <c r="G990">
        <v>1</v>
      </c>
      <c r="H990" s="21">
        <v>267.26119999999997</v>
      </c>
      <c r="I990" t="s">
        <v>7</v>
      </c>
      <c r="J990" s="21"/>
      <c r="L990" s="21"/>
      <c r="M990" t="s">
        <v>7</v>
      </c>
      <c r="N990" s="21"/>
      <c r="P990" s="21"/>
      <c r="Q990" t="s">
        <v>7</v>
      </c>
      <c r="R990" s="21"/>
      <c r="T990" s="21"/>
      <c r="U990" t="s">
        <v>7</v>
      </c>
      <c r="V990" s="21"/>
      <c r="X990" s="21"/>
      <c r="Y990" t="s">
        <v>7</v>
      </c>
      <c r="AG990" s="19">
        <f t="shared" si="30"/>
        <v>267.26119999999997</v>
      </c>
      <c r="AH990" s="19">
        <f t="shared" si="31"/>
        <v>267.26119999999997</v>
      </c>
    </row>
    <row r="991" spans="1:34" x14ac:dyDescent="0.35">
      <c r="A991" t="s">
        <v>4657</v>
      </c>
      <c r="B991" s="15">
        <v>42240</v>
      </c>
      <c r="C991" t="s">
        <v>295</v>
      </c>
      <c r="D991" s="21" t="s">
        <v>7</v>
      </c>
      <c r="E991" t="s">
        <v>3385</v>
      </c>
      <c r="F991" s="21">
        <v>307.02</v>
      </c>
      <c r="G991">
        <v>2</v>
      </c>
      <c r="H991" s="21">
        <v>614.04</v>
      </c>
      <c r="I991" t="s">
        <v>7</v>
      </c>
      <c r="J991" s="21"/>
      <c r="L991" s="21"/>
      <c r="M991" t="s">
        <v>7</v>
      </c>
      <c r="N991" s="21"/>
      <c r="P991" s="21"/>
      <c r="Q991" t="s">
        <v>7</v>
      </c>
      <c r="R991" s="21"/>
      <c r="T991" s="21"/>
      <c r="U991" t="s">
        <v>7</v>
      </c>
      <c r="V991" s="21"/>
      <c r="X991" s="21"/>
      <c r="Y991" t="s">
        <v>7</v>
      </c>
      <c r="AG991" s="19">
        <f t="shared" si="30"/>
        <v>614.04</v>
      </c>
      <c r="AH991" s="19">
        <f t="shared" si="31"/>
        <v>614.04</v>
      </c>
    </row>
    <row r="992" spans="1:34" x14ac:dyDescent="0.35">
      <c r="A992" t="s">
        <v>4656</v>
      </c>
      <c r="B992" s="15">
        <v>42242</v>
      </c>
      <c r="C992" t="s">
        <v>440</v>
      </c>
      <c r="D992" s="21" t="s">
        <v>7</v>
      </c>
      <c r="E992" t="s">
        <v>3419</v>
      </c>
      <c r="F992" s="21">
        <v>171.73839999999998</v>
      </c>
      <c r="G992">
        <v>3</v>
      </c>
      <c r="H992" s="21">
        <v>515.21519999999998</v>
      </c>
      <c r="I992" t="s">
        <v>7</v>
      </c>
      <c r="J992" s="21"/>
      <c r="L992" s="21"/>
      <c r="M992" t="s">
        <v>7</v>
      </c>
      <c r="N992" s="21"/>
      <c r="P992" s="21"/>
      <c r="Q992" t="s">
        <v>7</v>
      </c>
      <c r="R992" s="21"/>
      <c r="T992" s="21"/>
      <c r="U992" t="s">
        <v>7</v>
      </c>
      <c r="V992" s="21"/>
      <c r="X992" s="21"/>
      <c r="Y992" t="s">
        <v>7</v>
      </c>
      <c r="AG992" s="19">
        <f t="shared" si="30"/>
        <v>515.21519999999998</v>
      </c>
      <c r="AH992" s="19">
        <f t="shared" si="31"/>
        <v>515.21519999999998</v>
      </c>
    </row>
    <row r="993" spans="1:34" x14ac:dyDescent="0.35">
      <c r="A993" t="s">
        <v>4674</v>
      </c>
      <c r="B993" s="15">
        <v>42242</v>
      </c>
      <c r="C993" t="s">
        <v>288</v>
      </c>
      <c r="D993" s="21">
        <v>450</v>
      </c>
      <c r="E993" t="s">
        <v>3425</v>
      </c>
      <c r="F993" s="21">
        <v>264.58</v>
      </c>
      <c r="G993">
        <v>4</v>
      </c>
      <c r="H993" s="21">
        <v>1058.32</v>
      </c>
      <c r="I993" t="s">
        <v>3506</v>
      </c>
      <c r="J993" s="21">
        <v>141.1</v>
      </c>
      <c r="K993">
        <v>4</v>
      </c>
      <c r="L993" s="21">
        <v>564.4</v>
      </c>
      <c r="M993" t="s">
        <v>7</v>
      </c>
      <c r="N993" s="21"/>
      <c r="P993" s="21"/>
      <c r="Q993" t="s">
        <v>7</v>
      </c>
      <c r="R993" s="21"/>
      <c r="T993" s="21"/>
      <c r="U993" t="s">
        <v>7</v>
      </c>
      <c r="V993" s="21"/>
      <c r="X993" s="21"/>
      <c r="Y993" t="s">
        <v>7</v>
      </c>
      <c r="AG993" s="19">
        <f t="shared" si="30"/>
        <v>1622.7199999999998</v>
      </c>
      <c r="AH993" s="19">
        <f t="shared" si="31"/>
        <v>2072.7199999999998</v>
      </c>
    </row>
    <row r="994" spans="1:34" x14ac:dyDescent="0.35">
      <c r="A994" t="s">
        <v>4673</v>
      </c>
      <c r="B994" s="15">
        <v>42242</v>
      </c>
      <c r="C994" t="s">
        <v>311</v>
      </c>
      <c r="D994" s="21">
        <v>450</v>
      </c>
      <c r="E994" t="s">
        <v>3500</v>
      </c>
      <c r="F994" s="21">
        <v>253.17999999999998</v>
      </c>
      <c r="G994">
        <v>5</v>
      </c>
      <c r="H994" s="21">
        <v>1265.8999999999999</v>
      </c>
      <c r="I994" t="s">
        <v>7</v>
      </c>
      <c r="J994" s="21"/>
      <c r="L994" s="21"/>
      <c r="M994" t="s">
        <v>7</v>
      </c>
      <c r="N994" s="21"/>
      <c r="P994" s="21"/>
      <c r="Q994" t="s">
        <v>7</v>
      </c>
      <c r="R994" s="21"/>
      <c r="T994" s="21"/>
      <c r="U994" t="s">
        <v>7</v>
      </c>
      <c r="V994" s="21"/>
      <c r="X994" s="21"/>
      <c r="Y994" t="s">
        <v>7</v>
      </c>
      <c r="AG994" s="19">
        <f t="shared" si="30"/>
        <v>1265.8999999999999</v>
      </c>
      <c r="AH994" s="19">
        <f t="shared" si="31"/>
        <v>1715.8999999999999</v>
      </c>
    </row>
    <row r="995" spans="1:34" x14ac:dyDescent="0.35">
      <c r="A995" t="s">
        <v>4672</v>
      </c>
      <c r="B995" s="15">
        <v>42250</v>
      </c>
      <c r="C995" t="s">
        <v>77</v>
      </c>
      <c r="D995" s="21">
        <v>450</v>
      </c>
      <c r="E995" t="s">
        <v>3546</v>
      </c>
      <c r="F995" s="21">
        <v>279.39999999999998</v>
      </c>
      <c r="G995">
        <v>2</v>
      </c>
      <c r="H995" s="21">
        <v>558.79999999999995</v>
      </c>
      <c r="I995" t="s">
        <v>3582</v>
      </c>
      <c r="J995" s="21">
        <v>249.76</v>
      </c>
      <c r="K995">
        <v>1</v>
      </c>
      <c r="L995" s="21">
        <v>249.76</v>
      </c>
      <c r="M995" t="s">
        <v>7</v>
      </c>
      <c r="N995" s="21"/>
      <c r="P995" s="21"/>
      <c r="Q995" t="s">
        <v>7</v>
      </c>
      <c r="R995" s="21"/>
      <c r="T995" s="21"/>
      <c r="U995" t="s">
        <v>7</v>
      </c>
      <c r="V995" s="21"/>
      <c r="X995" s="21"/>
      <c r="Y995" t="s">
        <v>7</v>
      </c>
      <c r="AG995" s="19">
        <f t="shared" si="30"/>
        <v>808.56</v>
      </c>
      <c r="AH995" s="19">
        <f t="shared" si="31"/>
        <v>1258.56</v>
      </c>
    </row>
    <row r="996" spans="1:34" x14ac:dyDescent="0.35">
      <c r="A996" t="s">
        <v>4671</v>
      </c>
      <c r="B996" s="15">
        <v>42250</v>
      </c>
      <c r="C996" t="s">
        <v>290</v>
      </c>
      <c r="D996" s="21">
        <v>450</v>
      </c>
      <c r="E996" t="s">
        <v>3600</v>
      </c>
      <c r="F996" s="21">
        <v>210.89999999999998</v>
      </c>
      <c r="G996">
        <v>5</v>
      </c>
      <c r="H996" s="21">
        <v>1054.5</v>
      </c>
      <c r="I996" t="s">
        <v>3460</v>
      </c>
      <c r="J996" s="21">
        <v>194.85999999999999</v>
      </c>
      <c r="K996">
        <v>4</v>
      </c>
      <c r="L996" s="21">
        <v>779.43999999999994</v>
      </c>
      <c r="M996" t="s">
        <v>7</v>
      </c>
      <c r="N996" s="21"/>
      <c r="P996" s="21"/>
      <c r="Q996" t="s">
        <v>7</v>
      </c>
      <c r="R996" s="21"/>
      <c r="T996" s="21"/>
      <c r="U996" t="s">
        <v>7</v>
      </c>
      <c r="V996" s="21"/>
      <c r="X996" s="21"/>
      <c r="Y996" t="s">
        <v>7</v>
      </c>
      <c r="AG996" s="19">
        <f t="shared" si="30"/>
        <v>1833.94</v>
      </c>
      <c r="AH996" s="19">
        <f t="shared" si="31"/>
        <v>2283.94</v>
      </c>
    </row>
    <row r="997" spans="1:34" x14ac:dyDescent="0.35">
      <c r="A997" t="s">
        <v>4670</v>
      </c>
      <c r="B997" s="15">
        <v>42251</v>
      </c>
      <c r="C997" t="s">
        <v>83</v>
      </c>
      <c r="D997" s="21">
        <v>450</v>
      </c>
      <c r="E997" t="s">
        <v>3503</v>
      </c>
      <c r="F997" s="21">
        <v>165.39999999999998</v>
      </c>
      <c r="G997">
        <v>5</v>
      </c>
      <c r="H997" s="21">
        <v>826.99999999999989</v>
      </c>
      <c r="I997" t="s">
        <v>7</v>
      </c>
      <c r="J997" s="21"/>
      <c r="L997" s="21"/>
      <c r="M997" t="s">
        <v>7</v>
      </c>
      <c r="N997" s="21"/>
      <c r="P997" s="21"/>
      <c r="Q997" t="s">
        <v>7</v>
      </c>
      <c r="R997" s="21"/>
      <c r="T997" s="21"/>
      <c r="U997" t="s">
        <v>7</v>
      </c>
      <c r="V997" s="21"/>
      <c r="X997" s="21"/>
      <c r="Y997" t="s">
        <v>7</v>
      </c>
      <c r="AG997" s="19">
        <f t="shared" si="30"/>
        <v>826.99999999999989</v>
      </c>
      <c r="AH997" s="19">
        <f t="shared" si="31"/>
        <v>1277</v>
      </c>
    </row>
    <row r="998" spans="1:34" x14ac:dyDescent="0.35">
      <c r="A998" t="s">
        <v>4669</v>
      </c>
      <c r="B998" s="15">
        <v>42252</v>
      </c>
      <c r="C998" t="s">
        <v>263</v>
      </c>
      <c r="D998" s="21">
        <v>450</v>
      </c>
      <c r="E998" t="s">
        <v>3374</v>
      </c>
      <c r="F998" s="21">
        <v>234.2604</v>
      </c>
      <c r="G998">
        <v>4</v>
      </c>
      <c r="H998" s="21">
        <v>937.04160000000002</v>
      </c>
      <c r="I998" t="s">
        <v>3473</v>
      </c>
      <c r="J998" s="21">
        <v>211.26</v>
      </c>
      <c r="K998">
        <v>5</v>
      </c>
      <c r="L998" s="21">
        <v>1056.3</v>
      </c>
      <c r="M998" t="s">
        <v>7</v>
      </c>
      <c r="N998" s="21"/>
      <c r="P998" s="21"/>
      <c r="Q998" t="s">
        <v>7</v>
      </c>
      <c r="R998" s="21"/>
      <c r="T998" s="21"/>
      <c r="U998" t="s">
        <v>7</v>
      </c>
      <c r="V998" s="21"/>
      <c r="X998" s="21"/>
      <c r="Y998" t="s">
        <v>7</v>
      </c>
      <c r="AG998" s="19">
        <f t="shared" si="30"/>
        <v>1993.3416</v>
      </c>
      <c r="AH998" s="19">
        <f t="shared" si="31"/>
        <v>2443.3415999999997</v>
      </c>
    </row>
    <row r="999" spans="1:34" x14ac:dyDescent="0.35">
      <c r="A999" t="s">
        <v>4668</v>
      </c>
      <c r="B999" s="15">
        <v>42253</v>
      </c>
      <c r="C999" t="s">
        <v>245</v>
      </c>
      <c r="D999" s="21">
        <v>450</v>
      </c>
      <c r="E999" t="s">
        <v>3537</v>
      </c>
      <c r="F999" s="21">
        <v>326.14</v>
      </c>
      <c r="G999">
        <v>4</v>
      </c>
      <c r="H999" s="21">
        <v>1304.56</v>
      </c>
      <c r="I999" t="s">
        <v>3453</v>
      </c>
      <c r="J999" s="21">
        <v>343.23999999999995</v>
      </c>
      <c r="K999">
        <v>4</v>
      </c>
      <c r="L999" s="21">
        <v>1372.9599999999998</v>
      </c>
      <c r="M999" t="s">
        <v>7</v>
      </c>
      <c r="N999" s="21"/>
      <c r="P999" s="21"/>
      <c r="Q999" t="s">
        <v>7</v>
      </c>
      <c r="R999" s="21"/>
      <c r="T999" s="21"/>
      <c r="U999" t="s">
        <v>7</v>
      </c>
      <c r="V999" s="21"/>
      <c r="X999" s="21"/>
      <c r="Y999" t="s">
        <v>7</v>
      </c>
      <c r="AG999" s="19">
        <f t="shared" si="30"/>
        <v>2677.5199999999995</v>
      </c>
      <c r="AH999" s="19">
        <f t="shared" si="31"/>
        <v>3127.5199999999995</v>
      </c>
    </row>
    <row r="1000" spans="1:34" x14ac:dyDescent="0.35">
      <c r="A1000" t="s">
        <v>4667</v>
      </c>
      <c r="B1000" s="15">
        <v>42258</v>
      </c>
      <c r="C1000" t="s">
        <v>324</v>
      </c>
      <c r="D1000" s="21" t="s">
        <v>7</v>
      </c>
      <c r="E1000" t="s">
        <v>3448</v>
      </c>
      <c r="F1000" s="21">
        <v>175.66</v>
      </c>
      <c r="G1000">
        <v>5</v>
      </c>
      <c r="H1000" s="21">
        <v>878.3</v>
      </c>
      <c r="I1000" t="s">
        <v>7</v>
      </c>
      <c r="J1000" s="21"/>
      <c r="L1000" s="21"/>
      <c r="M1000" t="s">
        <v>7</v>
      </c>
      <c r="N1000" s="21"/>
      <c r="P1000" s="21"/>
      <c r="Q1000" t="s">
        <v>7</v>
      </c>
      <c r="R1000" s="21"/>
      <c r="T1000" s="21"/>
      <c r="U1000" t="s">
        <v>7</v>
      </c>
      <c r="V1000" s="21"/>
      <c r="X1000" s="21"/>
      <c r="Y1000" t="s">
        <v>7</v>
      </c>
      <c r="AG1000" s="19">
        <f t="shared" si="30"/>
        <v>878.3</v>
      </c>
      <c r="AH1000" s="19">
        <f t="shared" si="31"/>
        <v>878.3</v>
      </c>
    </row>
    <row r="1001" spans="1:34" x14ac:dyDescent="0.35">
      <c r="A1001" t="s">
        <v>4694</v>
      </c>
      <c r="B1001" s="15">
        <v>42258</v>
      </c>
      <c r="C1001" t="s">
        <v>213</v>
      </c>
      <c r="D1001" s="21">
        <v>450</v>
      </c>
      <c r="E1001" t="s">
        <v>3391</v>
      </c>
      <c r="F1001" s="21">
        <v>251.15999999999997</v>
      </c>
      <c r="G1001">
        <v>5</v>
      </c>
      <c r="H1001" s="21">
        <v>1255.7999999999997</v>
      </c>
      <c r="I1001" t="s">
        <v>3433</v>
      </c>
      <c r="J1001" s="21">
        <v>196.17999999999998</v>
      </c>
      <c r="K1001">
        <v>4</v>
      </c>
      <c r="L1001" s="21">
        <v>784.71999999999991</v>
      </c>
      <c r="M1001" t="s">
        <v>7</v>
      </c>
      <c r="N1001" s="21"/>
      <c r="P1001" s="21"/>
      <c r="Q1001" t="s">
        <v>7</v>
      </c>
      <c r="R1001" s="21"/>
      <c r="T1001" s="21"/>
      <c r="U1001" t="s">
        <v>7</v>
      </c>
      <c r="V1001" s="21"/>
      <c r="X1001" s="21"/>
      <c r="Y1001" t="s">
        <v>7</v>
      </c>
      <c r="AG1001" s="19">
        <f t="shared" si="30"/>
        <v>2040.5199999999995</v>
      </c>
      <c r="AH1001" s="19">
        <f t="shared" si="31"/>
        <v>2490.5199999999995</v>
      </c>
    </row>
    <row r="1002" spans="1:34" x14ac:dyDescent="0.35">
      <c r="A1002" t="s">
        <v>4695</v>
      </c>
      <c r="B1002" s="15">
        <v>42259</v>
      </c>
      <c r="C1002" t="s">
        <v>350</v>
      </c>
      <c r="D1002" s="21" t="s">
        <v>7</v>
      </c>
      <c r="E1002" t="s">
        <v>3475</v>
      </c>
      <c r="F1002" s="21">
        <v>119.69999999999999</v>
      </c>
      <c r="G1002">
        <v>4</v>
      </c>
      <c r="H1002" s="21">
        <v>478.79999999999995</v>
      </c>
      <c r="I1002" t="s">
        <v>3382</v>
      </c>
      <c r="J1002" s="21">
        <v>179.07999999999998</v>
      </c>
      <c r="K1002">
        <v>3</v>
      </c>
      <c r="L1002" s="21">
        <v>537.24</v>
      </c>
      <c r="M1002" t="s">
        <v>7</v>
      </c>
      <c r="N1002" s="21"/>
      <c r="P1002" s="21"/>
      <c r="Q1002" t="s">
        <v>7</v>
      </c>
      <c r="R1002" s="21"/>
      <c r="T1002" s="21"/>
      <c r="U1002" t="s">
        <v>7</v>
      </c>
      <c r="V1002" s="21"/>
      <c r="X1002" s="21"/>
      <c r="Y1002" t="s">
        <v>7</v>
      </c>
      <c r="AG1002" s="19">
        <f t="shared" si="30"/>
        <v>1016.04</v>
      </c>
      <c r="AH1002" s="19">
        <f t="shared" si="31"/>
        <v>1016.04</v>
      </c>
    </row>
    <row r="1003" spans="1:34" x14ac:dyDescent="0.35">
      <c r="A1003" t="s">
        <v>4696</v>
      </c>
      <c r="B1003" s="15">
        <v>42259</v>
      </c>
      <c r="C1003" t="s">
        <v>322</v>
      </c>
      <c r="D1003" s="21" t="s">
        <v>7</v>
      </c>
      <c r="E1003" t="s">
        <v>3440</v>
      </c>
      <c r="F1003" s="21">
        <v>297.64</v>
      </c>
      <c r="G1003">
        <v>5</v>
      </c>
      <c r="H1003" s="21">
        <v>1488.1999999999998</v>
      </c>
      <c r="I1003" t="s">
        <v>7</v>
      </c>
      <c r="J1003" s="21"/>
      <c r="L1003" s="21"/>
      <c r="M1003" t="s">
        <v>7</v>
      </c>
      <c r="N1003" s="21"/>
      <c r="P1003" s="21"/>
      <c r="Q1003" t="s">
        <v>7</v>
      </c>
      <c r="R1003" s="21"/>
      <c r="T1003" s="21"/>
      <c r="U1003" t="s">
        <v>7</v>
      </c>
      <c r="V1003" s="21"/>
      <c r="X1003" s="21"/>
      <c r="Y1003" t="s">
        <v>7</v>
      </c>
      <c r="AG1003" s="19">
        <f t="shared" si="30"/>
        <v>1488.1999999999998</v>
      </c>
      <c r="AH1003" s="19">
        <f t="shared" si="31"/>
        <v>1488.1999999999998</v>
      </c>
    </row>
    <row r="1004" spans="1:34" x14ac:dyDescent="0.35">
      <c r="A1004" t="s">
        <v>4697</v>
      </c>
      <c r="B1004" s="15">
        <v>42266</v>
      </c>
      <c r="C1004" t="s">
        <v>74</v>
      </c>
      <c r="D1004" s="21">
        <v>450</v>
      </c>
      <c r="E1004" t="s">
        <v>3596</v>
      </c>
      <c r="F1004" s="21">
        <v>313.41999999999996</v>
      </c>
      <c r="G1004">
        <v>5</v>
      </c>
      <c r="H1004" s="21">
        <v>1567.1</v>
      </c>
      <c r="I1004" t="s">
        <v>7</v>
      </c>
      <c r="J1004" s="21"/>
      <c r="L1004" s="21"/>
      <c r="M1004" t="s">
        <v>7</v>
      </c>
      <c r="N1004" s="21"/>
      <c r="P1004" s="21"/>
      <c r="Q1004" t="s">
        <v>7</v>
      </c>
      <c r="R1004" s="21"/>
      <c r="T1004" s="21"/>
      <c r="U1004" t="s">
        <v>7</v>
      </c>
      <c r="V1004" s="21"/>
      <c r="X1004" s="21"/>
      <c r="Y1004" t="s">
        <v>7</v>
      </c>
      <c r="AG1004" s="19">
        <f t="shared" si="30"/>
        <v>1567.1</v>
      </c>
      <c r="AH1004" s="19">
        <f t="shared" si="31"/>
        <v>2017.1</v>
      </c>
    </row>
    <row r="1005" spans="1:34" x14ac:dyDescent="0.35">
      <c r="A1005" t="s">
        <v>4698</v>
      </c>
      <c r="B1005" s="15">
        <v>42266</v>
      </c>
      <c r="C1005" t="s">
        <v>362</v>
      </c>
      <c r="D1005" s="21">
        <v>450</v>
      </c>
      <c r="E1005" t="s">
        <v>3376</v>
      </c>
      <c r="F1005" s="21">
        <v>300</v>
      </c>
      <c r="G1005">
        <v>1</v>
      </c>
      <c r="H1005" s="21">
        <v>300</v>
      </c>
      <c r="I1005" t="s">
        <v>7</v>
      </c>
      <c r="J1005" s="21"/>
      <c r="L1005" s="21"/>
      <c r="M1005" t="s">
        <v>7</v>
      </c>
      <c r="N1005" s="21"/>
      <c r="P1005" s="21"/>
      <c r="Q1005" t="s">
        <v>7</v>
      </c>
      <c r="R1005" s="21"/>
      <c r="T1005" s="21"/>
      <c r="U1005" t="s">
        <v>7</v>
      </c>
      <c r="V1005" s="21"/>
      <c r="X1005" s="21"/>
      <c r="Y1005" t="s">
        <v>7</v>
      </c>
      <c r="AG1005" s="19">
        <f t="shared" si="30"/>
        <v>300</v>
      </c>
      <c r="AH1005" s="19">
        <f t="shared" si="31"/>
        <v>750</v>
      </c>
    </row>
    <row r="1006" spans="1:34" x14ac:dyDescent="0.35">
      <c r="A1006" t="s">
        <v>4699</v>
      </c>
      <c r="B1006" s="15">
        <v>42268</v>
      </c>
      <c r="C1006" t="s">
        <v>368</v>
      </c>
      <c r="D1006" s="21">
        <v>450</v>
      </c>
      <c r="E1006" t="s">
        <v>3534</v>
      </c>
      <c r="F1006" s="21">
        <v>232.04</v>
      </c>
      <c r="G1006">
        <v>5</v>
      </c>
      <c r="H1006" s="21">
        <v>1160.2</v>
      </c>
      <c r="I1006" t="s">
        <v>3517</v>
      </c>
      <c r="J1006" s="21">
        <v>256.60000000000002</v>
      </c>
      <c r="K1006">
        <v>2</v>
      </c>
      <c r="L1006" s="21">
        <v>513.20000000000005</v>
      </c>
      <c r="M1006" t="s">
        <v>7</v>
      </c>
      <c r="N1006" s="21"/>
      <c r="P1006" s="21"/>
      <c r="Q1006" t="s">
        <v>7</v>
      </c>
      <c r="R1006" s="21"/>
      <c r="T1006" s="21"/>
      <c r="U1006" t="s">
        <v>7</v>
      </c>
      <c r="V1006" s="21"/>
      <c r="X1006" s="21"/>
      <c r="Y1006" t="s">
        <v>7</v>
      </c>
      <c r="AG1006" s="19">
        <f t="shared" si="30"/>
        <v>1673.4</v>
      </c>
      <c r="AH1006" s="19">
        <f t="shared" si="31"/>
        <v>2123.4</v>
      </c>
    </row>
    <row r="1007" spans="1:34" x14ac:dyDescent="0.35">
      <c r="A1007" t="s">
        <v>4700</v>
      </c>
      <c r="B1007" s="15">
        <v>42271</v>
      </c>
      <c r="C1007" t="s">
        <v>250</v>
      </c>
      <c r="D1007" s="21">
        <v>450</v>
      </c>
      <c r="E1007" t="s">
        <v>3506</v>
      </c>
      <c r="F1007" s="21">
        <v>141.1</v>
      </c>
      <c r="G1007">
        <v>2</v>
      </c>
      <c r="H1007" s="21">
        <v>282.2</v>
      </c>
      <c r="I1007" t="s">
        <v>7</v>
      </c>
      <c r="J1007" s="21"/>
      <c r="L1007" s="21"/>
      <c r="M1007" t="s">
        <v>7</v>
      </c>
      <c r="N1007" s="21"/>
      <c r="P1007" s="21"/>
      <c r="Q1007" t="s">
        <v>7</v>
      </c>
      <c r="R1007" s="21"/>
      <c r="T1007" s="21"/>
      <c r="U1007" t="s">
        <v>7</v>
      </c>
      <c r="V1007" s="21"/>
      <c r="X1007" s="21"/>
      <c r="Y1007" t="s">
        <v>7</v>
      </c>
      <c r="AG1007" s="19">
        <f t="shared" si="30"/>
        <v>282.2</v>
      </c>
      <c r="AH1007" s="19">
        <f t="shared" si="31"/>
        <v>732.2</v>
      </c>
    </row>
    <row r="1008" spans="1:34" x14ac:dyDescent="0.35">
      <c r="A1008" t="s">
        <v>4701</v>
      </c>
      <c r="B1008" s="15">
        <v>42273</v>
      </c>
      <c r="C1008" t="s">
        <v>132</v>
      </c>
      <c r="D1008" s="21">
        <v>450</v>
      </c>
      <c r="E1008" t="s">
        <v>3540</v>
      </c>
      <c r="F1008" s="21">
        <v>206.44</v>
      </c>
      <c r="G1008">
        <v>5</v>
      </c>
      <c r="H1008" s="21">
        <v>1032.2</v>
      </c>
      <c r="I1008" t="s">
        <v>3469</v>
      </c>
      <c r="J1008" s="21">
        <v>295.36</v>
      </c>
      <c r="K1008">
        <v>1</v>
      </c>
      <c r="L1008" s="21">
        <v>295.36</v>
      </c>
      <c r="M1008" t="s">
        <v>7</v>
      </c>
      <c r="N1008" s="21"/>
      <c r="P1008" s="21"/>
      <c r="Q1008" t="s">
        <v>7</v>
      </c>
      <c r="R1008" s="21"/>
      <c r="T1008" s="21"/>
      <c r="U1008" t="s">
        <v>7</v>
      </c>
      <c r="V1008" s="21"/>
      <c r="X1008" s="21"/>
      <c r="Y1008" t="s">
        <v>7</v>
      </c>
      <c r="AG1008" s="19">
        <f t="shared" si="30"/>
        <v>1327.56</v>
      </c>
      <c r="AH1008" s="19">
        <f t="shared" si="31"/>
        <v>1777.56</v>
      </c>
    </row>
    <row r="1009" spans="1:34" x14ac:dyDescent="0.35">
      <c r="A1009" t="s">
        <v>4702</v>
      </c>
      <c r="B1009" s="15">
        <v>42274</v>
      </c>
      <c r="C1009" t="s">
        <v>208</v>
      </c>
      <c r="D1009" s="21" t="s">
        <v>7</v>
      </c>
      <c r="E1009" t="s">
        <v>3555</v>
      </c>
      <c r="F1009" s="21">
        <v>305.7</v>
      </c>
      <c r="G1009">
        <v>4</v>
      </c>
      <c r="H1009" s="21">
        <v>1222.8</v>
      </c>
      <c r="I1009" t="s">
        <v>3520</v>
      </c>
      <c r="J1009" s="21">
        <v>183.45999999999998</v>
      </c>
      <c r="K1009">
        <v>1</v>
      </c>
      <c r="L1009" s="21">
        <v>183.45999999999998</v>
      </c>
      <c r="M1009" t="s">
        <v>7</v>
      </c>
      <c r="N1009" s="21"/>
      <c r="P1009" s="21"/>
      <c r="Q1009" t="s">
        <v>7</v>
      </c>
      <c r="R1009" s="21"/>
      <c r="T1009" s="21"/>
      <c r="U1009" t="s">
        <v>7</v>
      </c>
      <c r="V1009" s="21"/>
      <c r="X1009" s="21"/>
      <c r="Y1009" t="s">
        <v>7</v>
      </c>
      <c r="AG1009" s="19">
        <f t="shared" si="30"/>
        <v>1406.26</v>
      </c>
      <c r="AH1009" s="19">
        <f t="shared" si="31"/>
        <v>1406.26</v>
      </c>
    </row>
    <row r="1010" spans="1:34" x14ac:dyDescent="0.35">
      <c r="A1010" t="s">
        <v>4703</v>
      </c>
      <c r="B1010" s="15">
        <v>42275</v>
      </c>
      <c r="C1010" t="s">
        <v>198</v>
      </c>
      <c r="D1010" s="21">
        <v>450</v>
      </c>
      <c r="E1010" t="s">
        <v>3542</v>
      </c>
      <c r="F1010" s="21">
        <v>238.81619999999995</v>
      </c>
      <c r="G1010">
        <v>5</v>
      </c>
      <c r="H1010" s="21">
        <v>1194.0809999999997</v>
      </c>
      <c r="I1010" t="s">
        <v>7</v>
      </c>
      <c r="J1010" s="21"/>
      <c r="L1010" s="21"/>
      <c r="M1010" t="s">
        <v>7</v>
      </c>
      <c r="N1010" s="21"/>
      <c r="P1010" s="21"/>
      <c r="Q1010" t="s">
        <v>7</v>
      </c>
      <c r="R1010" s="21"/>
      <c r="T1010" s="21"/>
      <c r="U1010" t="s">
        <v>7</v>
      </c>
      <c r="V1010" s="21"/>
      <c r="X1010" s="21"/>
      <c r="Y1010" t="s">
        <v>7</v>
      </c>
      <c r="AG1010" s="19">
        <f t="shared" si="30"/>
        <v>1194.0809999999997</v>
      </c>
      <c r="AH1010" s="19">
        <f t="shared" si="31"/>
        <v>1644.0809999999997</v>
      </c>
    </row>
    <row r="1011" spans="1:34" x14ac:dyDescent="0.35">
      <c r="A1011" t="s">
        <v>4704</v>
      </c>
      <c r="B1011" s="15">
        <v>42278</v>
      </c>
      <c r="C1011" t="s">
        <v>225</v>
      </c>
      <c r="D1011" s="21">
        <v>450</v>
      </c>
      <c r="E1011" t="s">
        <v>3432</v>
      </c>
      <c r="F1011" s="21">
        <v>241.77999999999997</v>
      </c>
      <c r="G1011">
        <v>4</v>
      </c>
      <c r="H1011" s="21">
        <v>967.11999999999989</v>
      </c>
      <c r="I1011" t="s">
        <v>7</v>
      </c>
      <c r="J1011" s="21"/>
      <c r="L1011" s="21"/>
      <c r="M1011" t="s">
        <v>7</v>
      </c>
      <c r="N1011" s="21"/>
      <c r="P1011" s="21"/>
      <c r="Q1011" t="s">
        <v>7</v>
      </c>
      <c r="R1011" s="21"/>
      <c r="T1011" s="21"/>
      <c r="U1011" t="s">
        <v>7</v>
      </c>
      <c r="V1011" s="21"/>
      <c r="X1011" s="21"/>
      <c r="Y1011" t="s">
        <v>7</v>
      </c>
      <c r="AG1011" s="19">
        <f t="shared" si="30"/>
        <v>967.11999999999989</v>
      </c>
      <c r="AH1011" s="19">
        <f t="shared" si="31"/>
        <v>1417.12</v>
      </c>
    </row>
    <row r="1012" spans="1:34" x14ac:dyDescent="0.35">
      <c r="A1012" t="s">
        <v>4705</v>
      </c>
      <c r="B1012" s="15">
        <v>42279</v>
      </c>
      <c r="C1012" t="s">
        <v>358</v>
      </c>
      <c r="D1012" s="21" t="s">
        <v>7</v>
      </c>
      <c r="E1012" t="s">
        <v>3471</v>
      </c>
      <c r="F1012" s="21">
        <v>280.53999999999996</v>
      </c>
      <c r="G1012">
        <v>4</v>
      </c>
      <c r="H1012" s="21">
        <v>1122.1599999999999</v>
      </c>
      <c r="I1012" t="s">
        <v>3437</v>
      </c>
      <c r="J1012" s="21">
        <v>262.03779999999995</v>
      </c>
      <c r="K1012">
        <v>5</v>
      </c>
      <c r="L1012" s="21">
        <v>1310.1889999999999</v>
      </c>
      <c r="M1012" t="s">
        <v>7</v>
      </c>
      <c r="N1012" s="21"/>
      <c r="P1012" s="21"/>
      <c r="Q1012" t="s">
        <v>7</v>
      </c>
      <c r="R1012" s="21"/>
      <c r="T1012" s="21"/>
      <c r="U1012" t="s">
        <v>7</v>
      </c>
      <c r="V1012" s="21"/>
      <c r="X1012" s="21"/>
      <c r="Y1012" t="s">
        <v>7</v>
      </c>
      <c r="AG1012" s="19">
        <f t="shared" si="30"/>
        <v>2432.3489999999997</v>
      </c>
      <c r="AH1012" s="19">
        <f t="shared" si="31"/>
        <v>2432.3489999999997</v>
      </c>
    </row>
    <row r="1013" spans="1:34" x14ac:dyDescent="0.35">
      <c r="A1013" t="s">
        <v>4706</v>
      </c>
      <c r="B1013" s="15">
        <v>42281</v>
      </c>
      <c r="C1013" t="s">
        <v>179</v>
      </c>
      <c r="D1013" s="21">
        <v>450</v>
      </c>
      <c r="E1013" t="s">
        <v>3493</v>
      </c>
      <c r="F1013" s="21">
        <v>245.45999999999998</v>
      </c>
      <c r="G1013">
        <v>4</v>
      </c>
      <c r="H1013" s="21">
        <v>981.83999999999992</v>
      </c>
      <c r="I1013" t="s">
        <v>7</v>
      </c>
      <c r="J1013" s="21"/>
      <c r="L1013" s="21"/>
      <c r="M1013" t="s">
        <v>7</v>
      </c>
      <c r="N1013" s="21"/>
      <c r="P1013" s="21"/>
      <c r="Q1013" t="s">
        <v>7</v>
      </c>
      <c r="R1013" s="21"/>
      <c r="T1013" s="21"/>
      <c r="U1013" t="s">
        <v>7</v>
      </c>
      <c r="V1013" s="21"/>
      <c r="X1013" s="21"/>
      <c r="Y1013" t="s">
        <v>7</v>
      </c>
      <c r="AG1013" s="19">
        <f t="shared" si="30"/>
        <v>981.83999999999992</v>
      </c>
      <c r="AH1013" s="19">
        <f t="shared" si="31"/>
        <v>1431.84</v>
      </c>
    </row>
    <row r="1014" spans="1:34" x14ac:dyDescent="0.35">
      <c r="A1014" t="s">
        <v>4707</v>
      </c>
      <c r="B1014" s="15">
        <v>42281</v>
      </c>
      <c r="C1014" t="s">
        <v>158</v>
      </c>
      <c r="D1014" s="21">
        <v>450</v>
      </c>
      <c r="E1014" t="s">
        <v>3386</v>
      </c>
      <c r="F1014" s="21">
        <v>215.55999999999997</v>
      </c>
      <c r="G1014">
        <v>3</v>
      </c>
      <c r="H1014" s="21">
        <v>646.67999999999995</v>
      </c>
      <c r="I1014" t="s">
        <v>7</v>
      </c>
      <c r="J1014" s="21"/>
      <c r="L1014" s="21"/>
      <c r="M1014" t="s">
        <v>7</v>
      </c>
      <c r="N1014" s="21"/>
      <c r="P1014" s="21"/>
      <c r="Q1014" t="s">
        <v>7</v>
      </c>
      <c r="R1014" s="21"/>
      <c r="T1014" s="21"/>
      <c r="U1014" t="s">
        <v>7</v>
      </c>
      <c r="V1014" s="21"/>
      <c r="X1014" s="21"/>
      <c r="Y1014" t="s">
        <v>7</v>
      </c>
      <c r="AG1014" s="19">
        <f t="shared" si="30"/>
        <v>646.67999999999995</v>
      </c>
      <c r="AH1014" s="19">
        <f t="shared" si="31"/>
        <v>1096.6799999999998</v>
      </c>
    </row>
    <row r="1015" spans="1:34" x14ac:dyDescent="0.35">
      <c r="A1015" t="s">
        <v>4708</v>
      </c>
      <c r="B1015" s="15">
        <v>42285</v>
      </c>
      <c r="C1015" t="s">
        <v>270</v>
      </c>
      <c r="D1015" s="21">
        <v>450</v>
      </c>
      <c r="E1015" t="s">
        <v>3494</v>
      </c>
      <c r="F1015" s="21">
        <v>230.38</v>
      </c>
      <c r="G1015">
        <v>1</v>
      </c>
      <c r="H1015" s="21">
        <v>230.38</v>
      </c>
      <c r="I1015" t="s">
        <v>7</v>
      </c>
      <c r="J1015" s="21"/>
      <c r="L1015" s="21"/>
      <c r="M1015" t="s">
        <v>7</v>
      </c>
      <c r="N1015" s="21"/>
      <c r="P1015" s="21"/>
      <c r="Q1015" t="s">
        <v>7</v>
      </c>
      <c r="R1015" s="21"/>
      <c r="T1015" s="21"/>
      <c r="U1015" t="s">
        <v>7</v>
      </c>
      <c r="V1015" s="21"/>
      <c r="X1015" s="21"/>
      <c r="Y1015" t="s">
        <v>7</v>
      </c>
      <c r="AG1015" s="19">
        <f t="shared" si="30"/>
        <v>230.38</v>
      </c>
      <c r="AH1015" s="19">
        <f t="shared" si="31"/>
        <v>680.38</v>
      </c>
    </row>
    <row r="1016" spans="1:34" x14ac:dyDescent="0.35">
      <c r="A1016" t="s">
        <v>4709</v>
      </c>
      <c r="B1016" s="15">
        <v>42286</v>
      </c>
      <c r="C1016" t="s">
        <v>58</v>
      </c>
      <c r="D1016" s="21">
        <v>450</v>
      </c>
      <c r="E1016" t="s">
        <v>3472</v>
      </c>
      <c r="F1016" s="21">
        <v>276.93999999999994</v>
      </c>
      <c r="G1016">
        <v>5</v>
      </c>
      <c r="H1016" s="21">
        <v>1384.6999999999998</v>
      </c>
      <c r="I1016" t="s">
        <v>7</v>
      </c>
      <c r="J1016" s="21"/>
      <c r="L1016" s="21"/>
      <c r="M1016" t="s">
        <v>7</v>
      </c>
      <c r="N1016" s="21"/>
      <c r="P1016" s="21"/>
      <c r="Q1016" t="s">
        <v>7</v>
      </c>
      <c r="R1016" s="21"/>
      <c r="T1016" s="21"/>
      <c r="U1016" t="s">
        <v>7</v>
      </c>
      <c r="V1016" s="21"/>
      <c r="X1016" s="21"/>
      <c r="Y1016" t="s">
        <v>7</v>
      </c>
      <c r="AG1016" s="19">
        <f t="shared" si="30"/>
        <v>1384.6999999999998</v>
      </c>
      <c r="AH1016" s="19">
        <f t="shared" si="31"/>
        <v>1834.6999999999998</v>
      </c>
    </row>
    <row r="1017" spans="1:34" x14ac:dyDescent="0.35">
      <c r="A1017" t="s">
        <v>4710</v>
      </c>
      <c r="B1017" s="15">
        <v>42290</v>
      </c>
      <c r="C1017" t="s">
        <v>150</v>
      </c>
      <c r="D1017" s="21" t="s">
        <v>7</v>
      </c>
      <c r="E1017" t="s">
        <v>3439</v>
      </c>
      <c r="F1017" s="21">
        <v>236.07999999999998</v>
      </c>
      <c r="G1017">
        <v>5</v>
      </c>
      <c r="H1017" s="21">
        <v>1180.3999999999999</v>
      </c>
      <c r="I1017" t="s">
        <v>7</v>
      </c>
      <c r="J1017" s="21"/>
      <c r="L1017" s="21"/>
      <c r="M1017" t="s">
        <v>7</v>
      </c>
      <c r="N1017" s="21"/>
      <c r="P1017" s="21"/>
      <c r="Q1017" t="s">
        <v>7</v>
      </c>
      <c r="R1017" s="21"/>
      <c r="T1017" s="21"/>
      <c r="U1017" t="s">
        <v>7</v>
      </c>
      <c r="V1017" s="21"/>
      <c r="X1017" s="21"/>
      <c r="Y1017" t="s">
        <v>7</v>
      </c>
      <c r="AG1017" s="19">
        <f t="shared" si="30"/>
        <v>1180.3999999999999</v>
      </c>
      <c r="AH1017" s="19">
        <f t="shared" si="31"/>
        <v>1180.3999999999999</v>
      </c>
    </row>
    <row r="1018" spans="1:34" x14ac:dyDescent="0.35">
      <c r="A1018" t="s">
        <v>4711</v>
      </c>
      <c r="B1018" s="15">
        <v>42290</v>
      </c>
      <c r="C1018" t="s">
        <v>266</v>
      </c>
      <c r="D1018" s="21">
        <v>450</v>
      </c>
      <c r="E1018" t="s">
        <v>3397</v>
      </c>
      <c r="F1018" s="21">
        <v>262.12</v>
      </c>
      <c r="G1018">
        <v>2</v>
      </c>
      <c r="H1018" s="21">
        <v>524.24</v>
      </c>
      <c r="I1018" t="s">
        <v>7</v>
      </c>
      <c r="J1018" s="21"/>
      <c r="L1018" s="21"/>
      <c r="M1018" t="s">
        <v>7</v>
      </c>
      <c r="N1018" s="21"/>
      <c r="P1018" s="21"/>
      <c r="Q1018" t="s">
        <v>7</v>
      </c>
      <c r="R1018" s="21"/>
      <c r="T1018" s="21"/>
      <c r="U1018" t="s">
        <v>7</v>
      </c>
      <c r="V1018" s="21"/>
      <c r="X1018" s="21"/>
      <c r="Y1018" t="s">
        <v>7</v>
      </c>
      <c r="AG1018" s="19">
        <f t="shared" si="30"/>
        <v>524.24</v>
      </c>
      <c r="AH1018" s="19">
        <f t="shared" si="31"/>
        <v>974.24</v>
      </c>
    </row>
    <row r="1019" spans="1:34" x14ac:dyDescent="0.35">
      <c r="A1019" t="s">
        <v>4712</v>
      </c>
      <c r="B1019" s="15">
        <v>42291</v>
      </c>
      <c r="C1019" t="s">
        <v>233</v>
      </c>
      <c r="D1019" s="21" t="s">
        <v>7</v>
      </c>
      <c r="E1019" t="s">
        <v>3443</v>
      </c>
      <c r="F1019" s="21">
        <v>216.7</v>
      </c>
      <c r="G1019">
        <v>1</v>
      </c>
      <c r="H1019" s="21">
        <v>216.7</v>
      </c>
      <c r="I1019" t="s">
        <v>7</v>
      </c>
      <c r="J1019" s="21"/>
      <c r="L1019" s="21"/>
      <c r="M1019" t="s">
        <v>7</v>
      </c>
      <c r="N1019" s="21"/>
      <c r="P1019" s="21"/>
      <c r="Q1019" t="s">
        <v>7</v>
      </c>
      <c r="R1019" s="21"/>
      <c r="T1019" s="21"/>
      <c r="U1019" t="s">
        <v>7</v>
      </c>
      <c r="V1019" s="21"/>
      <c r="X1019" s="21"/>
      <c r="Y1019" t="s">
        <v>7</v>
      </c>
      <c r="AG1019" s="19">
        <f t="shared" si="30"/>
        <v>216.7</v>
      </c>
      <c r="AH1019" s="19">
        <f t="shared" si="31"/>
        <v>216.7</v>
      </c>
    </row>
    <row r="1020" spans="1:34" x14ac:dyDescent="0.35">
      <c r="A1020" t="s">
        <v>4713</v>
      </c>
      <c r="B1020" s="15">
        <v>42292</v>
      </c>
      <c r="C1020" t="s">
        <v>142</v>
      </c>
      <c r="D1020" s="21">
        <v>450</v>
      </c>
      <c r="E1020" t="s">
        <v>3393</v>
      </c>
      <c r="F1020" s="21">
        <v>219.93999999999997</v>
      </c>
      <c r="G1020">
        <v>3</v>
      </c>
      <c r="H1020" s="21">
        <v>659.81999999999994</v>
      </c>
      <c r="I1020" t="s">
        <v>7</v>
      </c>
      <c r="J1020" s="21"/>
      <c r="L1020" s="21"/>
      <c r="M1020" t="s">
        <v>7</v>
      </c>
      <c r="N1020" s="21"/>
      <c r="P1020" s="21"/>
      <c r="Q1020" t="s">
        <v>7</v>
      </c>
      <c r="R1020" s="21"/>
      <c r="T1020" s="21"/>
      <c r="U1020" t="s">
        <v>7</v>
      </c>
      <c r="V1020" s="21"/>
      <c r="X1020" s="21"/>
      <c r="Y1020" t="s">
        <v>7</v>
      </c>
      <c r="AG1020" s="19">
        <f t="shared" si="30"/>
        <v>659.81999999999994</v>
      </c>
      <c r="AH1020" s="19">
        <f t="shared" si="31"/>
        <v>1109.82</v>
      </c>
    </row>
    <row r="1021" spans="1:34" x14ac:dyDescent="0.35">
      <c r="A1021" t="s">
        <v>4714</v>
      </c>
      <c r="B1021" s="15">
        <v>42292</v>
      </c>
      <c r="C1021" t="s">
        <v>77</v>
      </c>
      <c r="D1021" s="21">
        <v>450</v>
      </c>
      <c r="E1021" t="s">
        <v>3483</v>
      </c>
      <c r="F1021" s="21">
        <v>231.5016</v>
      </c>
      <c r="G1021">
        <v>2</v>
      </c>
      <c r="H1021" s="21">
        <v>463.00319999999999</v>
      </c>
      <c r="I1021" t="s">
        <v>7</v>
      </c>
      <c r="J1021" s="21"/>
      <c r="L1021" s="21"/>
      <c r="M1021" t="s">
        <v>7</v>
      </c>
      <c r="N1021" s="21"/>
      <c r="P1021" s="21"/>
      <c r="Q1021" t="s">
        <v>7</v>
      </c>
      <c r="R1021" s="21"/>
      <c r="T1021" s="21"/>
      <c r="U1021" t="s">
        <v>7</v>
      </c>
      <c r="V1021" s="21"/>
      <c r="X1021" s="21"/>
      <c r="Y1021" t="s">
        <v>7</v>
      </c>
      <c r="AG1021" s="19">
        <f t="shared" si="30"/>
        <v>463.00319999999999</v>
      </c>
      <c r="AH1021" s="19">
        <f t="shared" si="31"/>
        <v>913.00319999999999</v>
      </c>
    </row>
    <row r="1022" spans="1:34" x14ac:dyDescent="0.35">
      <c r="A1022" t="s">
        <v>4715</v>
      </c>
      <c r="B1022" s="15">
        <v>42293</v>
      </c>
      <c r="C1022" t="s">
        <v>86</v>
      </c>
      <c r="D1022" s="21">
        <v>450</v>
      </c>
      <c r="E1022" t="s">
        <v>3542</v>
      </c>
      <c r="F1022" s="21">
        <v>238.81619999999995</v>
      </c>
      <c r="G1022">
        <v>4</v>
      </c>
      <c r="H1022" s="21">
        <v>955.26479999999981</v>
      </c>
      <c r="I1022" t="s">
        <v>7</v>
      </c>
      <c r="J1022" s="21"/>
      <c r="L1022" s="21"/>
      <c r="M1022" t="s">
        <v>7</v>
      </c>
      <c r="N1022" s="21"/>
      <c r="P1022" s="21"/>
      <c r="Q1022" t="s">
        <v>7</v>
      </c>
      <c r="R1022" s="21"/>
      <c r="T1022" s="21"/>
      <c r="U1022" t="s">
        <v>7</v>
      </c>
      <c r="V1022" s="21"/>
      <c r="X1022" s="21"/>
      <c r="Y1022" t="s">
        <v>7</v>
      </c>
      <c r="AG1022" s="19">
        <f t="shared" si="30"/>
        <v>955.26479999999981</v>
      </c>
      <c r="AH1022" s="19">
        <f t="shared" si="31"/>
        <v>1405.2647999999999</v>
      </c>
    </row>
    <row r="1023" spans="1:34" x14ac:dyDescent="0.35">
      <c r="A1023" t="s">
        <v>4716</v>
      </c>
      <c r="B1023" s="15">
        <v>42295</v>
      </c>
      <c r="C1023" t="s">
        <v>269</v>
      </c>
      <c r="D1023" s="21" t="s">
        <v>7</v>
      </c>
      <c r="E1023" t="s">
        <v>3564</v>
      </c>
      <c r="F1023" s="21">
        <v>267.12</v>
      </c>
      <c r="G1023">
        <v>2</v>
      </c>
      <c r="H1023" s="21">
        <v>534.24</v>
      </c>
      <c r="I1023" t="s">
        <v>7</v>
      </c>
      <c r="J1023" s="21"/>
      <c r="L1023" s="21"/>
      <c r="M1023" t="s">
        <v>7</v>
      </c>
      <c r="N1023" s="21"/>
      <c r="P1023" s="21"/>
      <c r="Q1023" t="s">
        <v>7</v>
      </c>
      <c r="R1023" s="21"/>
      <c r="T1023" s="21"/>
      <c r="U1023" t="s">
        <v>7</v>
      </c>
      <c r="V1023" s="21"/>
      <c r="X1023" s="21"/>
      <c r="Y1023" t="s">
        <v>7</v>
      </c>
      <c r="AG1023" s="19">
        <f t="shared" si="30"/>
        <v>534.24</v>
      </c>
      <c r="AH1023" s="19">
        <f t="shared" si="31"/>
        <v>534.24</v>
      </c>
    </row>
    <row r="1024" spans="1:34" x14ac:dyDescent="0.35">
      <c r="A1024" t="s">
        <v>4717</v>
      </c>
      <c r="B1024" s="15">
        <v>42296</v>
      </c>
      <c r="C1024" t="s">
        <v>137</v>
      </c>
      <c r="D1024" s="21" t="s">
        <v>7</v>
      </c>
      <c r="E1024" t="s">
        <v>3443</v>
      </c>
      <c r="F1024" s="21">
        <v>216.7</v>
      </c>
      <c r="G1024">
        <v>5</v>
      </c>
      <c r="H1024" s="21">
        <v>1083.5</v>
      </c>
      <c r="I1024" t="s">
        <v>7</v>
      </c>
      <c r="J1024" s="21"/>
      <c r="L1024" s="21"/>
      <c r="M1024" t="s">
        <v>7</v>
      </c>
      <c r="N1024" s="21"/>
      <c r="P1024" s="21"/>
      <c r="Q1024" t="s">
        <v>7</v>
      </c>
      <c r="R1024" s="21"/>
      <c r="T1024" s="21"/>
      <c r="U1024" t="s">
        <v>7</v>
      </c>
      <c r="V1024" s="21"/>
      <c r="X1024" s="21"/>
      <c r="Y1024" t="s">
        <v>7</v>
      </c>
      <c r="AG1024" s="19">
        <f t="shared" si="30"/>
        <v>1083.5</v>
      </c>
      <c r="AH1024" s="19">
        <f t="shared" si="31"/>
        <v>1083.5</v>
      </c>
    </row>
    <row r="1025" spans="1:34" x14ac:dyDescent="0.35">
      <c r="A1025" t="s">
        <v>4718</v>
      </c>
      <c r="B1025" s="15">
        <v>42299</v>
      </c>
      <c r="C1025" t="s">
        <v>153</v>
      </c>
      <c r="D1025" s="21" t="s">
        <v>7</v>
      </c>
      <c r="E1025" t="s">
        <v>3600</v>
      </c>
      <c r="F1025" s="21">
        <v>210.89999999999998</v>
      </c>
      <c r="G1025">
        <v>1</v>
      </c>
      <c r="H1025" s="21">
        <v>210.89999999999998</v>
      </c>
      <c r="I1025" t="s">
        <v>7</v>
      </c>
      <c r="J1025" s="21"/>
      <c r="L1025" s="21"/>
      <c r="M1025" t="s">
        <v>7</v>
      </c>
      <c r="N1025" s="21"/>
      <c r="P1025" s="21"/>
      <c r="Q1025" t="s">
        <v>7</v>
      </c>
      <c r="R1025" s="21"/>
      <c r="T1025" s="21"/>
      <c r="U1025" t="s">
        <v>7</v>
      </c>
      <c r="V1025" s="21"/>
      <c r="X1025" s="21"/>
      <c r="Y1025" t="s">
        <v>7</v>
      </c>
      <c r="AG1025" s="19">
        <f t="shared" si="30"/>
        <v>210.89999999999998</v>
      </c>
      <c r="AH1025" s="19">
        <f t="shared" si="31"/>
        <v>210.89999999999998</v>
      </c>
    </row>
    <row r="1026" spans="1:34" x14ac:dyDescent="0.35">
      <c r="A1026" t="s">
        <v>4719</v>
      </c>
      <c r="B1026" s="15">
        <v>42299</v>
      </c>
      <c r="C1026" t="s">
        <v>346</v>
      </c>
      <c r="D1026" s="21" t="s">
        <v>7</v>
      </c>
      <c r="E1026" t="s">
        <v>3592</v>
      </c>
      <c r="F1026" s="21">
        <v>193.46239999999997</v>
      </c>
      <c r="G1026">
        <v>3</v>
      </c>
      <c r="H1026" s="21">
        <v>580.38719999999989</v>
      </c>
      <c r="I1026" t="s">
        <v>7</v>
      </c>
      <c r="J1026" s="21"/>
      <c r="L1026" s="21"/>
      <c r="M1026" t="s">
        <v>7</v>
      </c>
      <c r="N1026" s="21"/>
      <c r="P1026" s="21"/>
      <c r="Q1026" t="s">
        <v>7</v>
      </c>
      <c r="R1026" s="21"/>
      <c r="T1026" s="21"/>
      <c r="U1026" t="s">
        <v>7</v>
      </c>
      <c r="V1026" s="21"/>
      <c r="X1026" s="21"/>
      <c r="Y1026" t="s">
        <v>7</v>
      </c>
      <c r="AG1026" s="19">
        <f t="shared" ref="AG1026:AG1089" si="32">SUM(H1026,L1026,P1026,T1026,X1026,AB1026,AF1026)</f>
        <v>580.38719999999989</v>
      </c>
      <c r="AH1026" s="19">
        <f t="shared" ref="AH1026:AH1089" si="33">IFERROR(AG1026+D1026,AG1026)</f>
        <v>580.38719999999989</v>
      </c>
    </row>
    <row r="1027" spans="1:34" x14ac:dyDescent="0.35">
      <c r="A1027" t="s">
        <v>4720</v>
      </c>
      <c r="B1027" s="15">
        <v>42299</v>
      </c>
      <c r="C1027" t="s">
        <v>265</v>
      </c>
      <c r="D1027" s="21" t="s">
        <v>7</v>
      </c>
      <c r="E1027" t="s">
        <v>3399</v>
      </c>
      <c r="F1027" s="21">
        <v>103.74</v>
      </c>
      <c r="G1027">
        <v>2</v>
      </c>
      <c r="H1027" s="21">
        <v>207.48</v>
      </c>
      <c r="I1027" t="s">
        <v>7</v>
      </c>
      <c r="J1027" s="21"/>
      <c r="L1027" s="21"/>
      <c r="M1027" t="s">
        <v>7</v>
      </c>
      <c r="N1027" s="21"/>
      <c r="P1027" s="21"/>
      <c r="Q1027" t="s">
        <v>7</v>
      </c>
      <c r="R1027" s="21"/>
      <c r="T1027" s="21"/>
      <c r="U1027" t="s">
        <v>7</v>
      </c>
      <c r="V1027" s="21"/>
      <c r="X1027" s="21"/>
      <c r="Y1027" t="s">
        <v>7</v>
      </c>
      <c r="AG1027" s="19">
        <f t="shared" si="32"/>
        <v>207.48</v>
      </c>
      <c r="AH1027" s="19">
        <f t="shared" si="33"/>
        <v>207.48</v>
      </c>
    </row>
    <row r="1028" spans="1:34" x14ac:dyDescent="0.35">
      <c r="A1028" t="s">
        <v>4721</v>
      </c>
      <c r="B1028" s="15">
        <v>42300</v>
      </c>
      <c r="C1028" t="s">
        <v>259</v>
      </c>
      <c r="D1028" s="21" t="s">
        <v>7</v>
      </c>
      <c r="E1028" t="s">
        <v>3435</v>
      </c>
      <c r="F1028" s="21">
        <v>358.14</v>
      </c>
      <c r="G1028">
        <v>1</v>
      </c>
      <c r="H1028" s="21">
        <v>358.14</v>
      </c>
      <c r="I1028" t="s">
        <v>7</v>
      </c>
      <c r="J1028" s="21"/>
      <c r="L1028" s="21"/>
      <c r="M1028" t="s">
        <v>7</v>
      </c>
      <c r="N1028" s="21"/>
      <c r="P1028" s="21"/>
      <c r="Q1028" t="s">
        <v>7</v>
      </c>
      <c r="R1028" s="21"/>
      <c r="T1028" s="21"/>
      <c r="U1028" t="s">
        <v>7</v>
      </c>
      <c r="V1028" s="21"/>
      <c r="X1028" s="21"/>
      <c r="Y1028" t="s">
        <v>7</v>
      </c>
      <c r="AG1028" s="19">
        <f t="shared" si="32"/>
        <v>358.14</v>
      </c>
      <c r="AH1028" s="19">
        <f t="shared" si="33"/>
        <v>358.14</v>
      </c>
    </row>
    <row r="1029" spans="1:34" x14ac:dyDescent="0.35">
      <c r="A1029" t="s">
        <v>4722</v>
      </c>
      <c r="B1029" s="15">
        <v>42300</v>
      </c>
      <c r="C1029" t="s">
        <v>132</v>
      </c>
      <c r="D1029" s="21">
        <v>450</v>
      </c>
      <c r="E1029" t="s">
        <v>3530</v>
      </c>
      <c r="F1029" s="21">
        <v>205.29999999999998</v>
      </c>
      <c r="G1029">
        <v>4</v>
      </c>
      <c r="H1029" s="21">
        <v>821.19999999999993</v>
      </c>
      <c r="I1029" t="s">
        <v>7</v>
      </c>
      <c r="J1029" s="21"/>
      <c r="L1029" s="21"/>
      <c r="M1029" t="s">
        <v>7</v>
      </c>
      <c r="N1029" s="21"/>
      <c r="P1029" s="21"/>
      <c r="Q1029" t="s">
        <v>7</v>
      </c>
      <c r="R1029" s="21"/>
      <c r="T1029" s="21"/>
      <c r="U1029" t="s">
        <v>7</v>
      </c>
      <c r="V1029" s="21"/>
      <c r="X1029" s="21"/>
      <c r="Y1029" t="s">
        <v>7</v>
      </c>
      <c r="AG1029" s="19">
        <f t="shared" si="32"/>
        <v>821.19999999999993</v>
      </c>
      <c r="AH1029" s="19">
        <f t="shared" si="33"/>
        <v>1271.1999999999998</v>
      </c>
    </row>
    <row r="1030" spans="1:34" x14ac:dyDescent="0.35">
      <c r="A1030" t="s">
        <v>4723</v>
      </c>
      <c r="B1030" s="15">
        <v>42305</v>
      </c>
      <c r="C1030" t="s">
        <v>181</v>
      </c>
      <c r="D1030" s="21" t="s">
        <v>7</v>
      </c>
      <c r="E1030" t="s">
        <v>3526</v>
      </c>
      <c r="F1030" s="21">
        <v>246.85999999999999</v>
      </c>
      <c r="G1030">
        <v>3</v>
      </c>
      <c r="H1030" s="21">
        <v>740.57999999999993</v>
      </c>
      <c r="I1030" t="s">
        <v>7</v>
      </c>
      <c r="J1030" s="21"/>
      <c r="L1030" s="21"/>
      <c r="M1030" t="s">
        <v>7</v>
      </c>
      <c r="N1030" s="21"/>
      <c r="P1030" s="21"/>
      <c r="Q1030" t="s">
        <v>7</v>
      </c>
      <c r="R1030" s="21"/>
      <c r="T1030" s="21"/>
      <c r="U1030" t="s">
        <v>7</v>
      </c>
      <c r="V1030" s="21"/>
      <c r="X1030" s="21"/>
      <c r="Y1030" t="s">
        <v>7</v>
      </c>
      <c r="AG1030" s="19">
        <f t="shared" si="32"/>
        <v>740.57999999999993</v>
      </c>
      <c r="AH1030" s="19">
        <f t="shared" si="33"/>
        <v>740.57999999999993</v>
      </c>
    </row>
    <row r="1031" spans="1:34" x14ac:dyDescent="0.35">
      <c r="A1031" t="s">
        <v>4724</v>
      </c>
      <c r="B1031" s="15">
        <v>42305</v>
      </c>
      <c r="C1031" t="s">
        <v>226</v>
      </c>
      <c r="D1031" s="21" t="s">
        <v>7</v>
      </c>
      <c r="E1031" t="s">
        <v>3365</v>
      </c>
      <c r="F1031" s="21">
        <v>336.65999999999997</v>
      </c>
      <c r="G1031">
        <v>4</v>
      </c>
      <c r="H1031" s="21">
        <v>1346.6399999999999</v>
      </c>
      <c r="I1031" t="s">
        <v>7</v>
      </c>
      <c r="J1031" s="21"/>
      <c r="L1031" s="21"/>
      <c r="M1031" t="s">
        <v>7</v>
      </c>
      <c r="N1031" s="21"/>
      <c r="P1031" s="21"/>
      <c r="Q1031" t="s">
        <v>7</v>
      </c>
      <c r="R1031" s="21"/>
      <c r="T1031" s="21"/>
      <c r="U1031" t="s">
        <v>7</v>
      </c>
      <c r="V1031" s="21"/>
      <c r="X1031" s="21"/>
      <c r="Y1031" t="s">
        <v>7</v>
      </c>
      <c r="AG1031" s="19">
        <f t="shared" si="32"/>
        <v>1346.6399999999999</v>
      </c>
      <c r="AH1031" s="19">
        <f t="shared" si="33"/>
        <v>1346.6399999999999</v>
      </c>
    </row>
    <row r="1032" spans="1:34" x14ac:dyDescent="0.35">
      <c r="A1032" t="s">
        <v>4725</v>
      </c>
      <c r="B1032" s="15">
        <v>42315</v>
      </c>
      <c r="C1032" t="s">
        <v>286</v>
      </c>
      <c r="D1032" s="21" t="s">
        <v>7</v>
      </c>
      <c r="E1032" t="s">
        <v>3487</v>
      </c>
      <c r="F1032" s="21">
        <v>326.14</v>
      </c>
      <c r="G1032">
        <v>3</v>
      </c>
      <c r="H1032" s="21">
        <v>978.42</v>
      </c>
      <c r="I1032" t="s">
        <v>7</v>
      </c>
      <c r="J1032" s="21"/>
      <c r="L1032" s="21"/>
      <c r="M1032" t="s">
        <v>7</v>
      </c>
      <c r="N1032" s="21"/>
      <c r="P1032" s="21"/>
      <c r="Q1032" t="s">
        <v>7</v>
      </c>
      <c r="R1032" s="21"/>
      <c r="T1032" s="21"/>
      <c r="U1032" t="s">
        <v>7</v>
      </c>
      <c r="V1032" s="21"/>
      <c r="X1032" s="21"/>
      <c r="Y1032" t="s">
        <v>7</v>
      </c>
      <c r="AG1032" s="19">
        <f t="shared" si="32"/>
        <v>978.42</v>
      </c>
      <c r="AH1032" s="19">
        <f t="shared" si="33"/>
        <v>978.42</v>
      </c>
    </row>
    <row r="1033" spans="1:34" x14ac:dyDescent="0.35">
      <c r="A1033" t="s">
        <v>4726</v>
      </c>
      <c r="B1033" s="15">
        <v>42316</v>
      </c>
      <c r="C1033" t="s">
        <v>265</v>
      </c>
      <c r="D1033" s="21">
        <v>450</v>
      </c>
      <c r="E1033" t="s">
        <v>3605</v>
      </c>
      <c r="F1033" s="21">
        <v>233.43999999999997</v>
      </c>
      <c r="G1033">
        <v>4</v>
      </c>
      <c r="H1033" s="21">
        <v>933.75999999999988</v>
      </c>
      <c r="I1033" t="s">
        <v>7</v>
      </c>
      <c r="J1033" s="21"/>
      <c r="L1033" s="21"/>
      <c r="M1033" t="s">
        <v>7</v>
      </c>
      <c r="N1033" s="21"/>
      <c r="P1033" s="21"/>
      <c r="Q1033" t="s">
        <v>7</v>
      </c>
      <c r="R1033" s="21"/>
      <c r="T1033" s="21"/>
      <c r="U1033" t="s">
        <v>7</v>
      </c>
      <c r="V1033" s="21"/>
      <c r="X1033" s="21"/>
      <c r="Y1033" t="s">
        <v>7</v>
      </c>
      <c r="AG1033" s="19">
        <f t="shared" si="32"/>
        <v>933.75999999999988</v>
      </c>
      <c r="AH1033" s="19">
        <f t="shared" si="33"/>
        <v>1383.7599999999998</v>
      </c>
    </row>
    <row r="1034" spans="1:34" x14ac:dyDescent="0.35">
      <c r="A1034" t="s">
        <v>4727</v>
      </c>
      <c r="B1034" s="15">
        <v>42317</v>
      </c>
      <c r="C1034" t="s">
        <v>207</v>
      </c>
      <c r="D1034" s="21">
        <v>450</v>
      </c>
      <c r="E1034" t="s">
        <v>3377</v>
      </c>
      <c r="F1034" s="21">
        <v>142.68</v>
      </c>
      <c r="G1034">
        <v>1</v>
      </c>
      <c r="H1034" s="21">
        <v>142.68</v>
      </c>
      <c r="I1034" t="s">
        <v>7</v>
      </c>
      <c r="J1034" s="21"/>
      <c r="L1034" s="21"/>
      <c r="M1034" t="s">
        <v>7</v>
      </c>
      <c r="N1034" s="21"/>
      <c r="P1034" s="21"/>
      <c r="Q1034" t="s">
        <v>7</v>
      </c>
      <c r="R1034" s="21"/>
      <c r="T1034" s="21"/>
      <c r="U1034" t="s">
        <v>7</v>
      </c>
      <c r="V1034" s="21"/>
      <c r="X1034" s="21"/>
      <c r="Y1034" t="s">
        <v>7</v>
      </c>
      <c r="AG1034" s="19">
        <f t="shared" si="32"/>
        <v>142.68</v>
      </c>
      <c r="AH1034" s="19">
        <f t="shared" si="33"/>
        <v>592.68000000000006</v>
      </c>
    </row>
    <row r="1035" spans="1:34" x14ac:dyDescent="0.35">
      <c r="A1035" t="s">
        <v>4728</v>
      </c>
      <c r="B1035" s="15">
        <v>42317</v>
      </c>
      <c r="C1035" t="s">
        <v>226</v>
      </c>
      <c r="D1035" s="21">
        <v>450</v>
      </c>
      <c r="E1035" t="s">
        <v>3455</v>
      </c>
      <c r="F1035" s="21">
        <v>277.2</v>
      </c>
      <c r="G1035">
        <v>5</v>
      </c>
      <c r="H1035" s="21">
        <v>1386</v>
      </c>
      <c r="I1035" t="s">
        <v>3365</v>
      </c>
      <c r="J1035" s="21">
        <v>336.65999999999997</v>
      </c>
      <c r="K1035">
        <v>4</v>
      </c>
      <c r="L1035" s="21">
        <v>1346.6399999999999</v>
      </c>
      <c r="M1035" t="s">
        <v>7</v>
      </c>
      <c r="N1035" s="21"/>
      <c r="P1035" s="21"/>
      <c r="Q1035" t="s">
        <v>7</v>
      </c>
      <c r="R1035" s="21"/>
      <c r="T1035" s="21"/>
      <c r="U1035" t="s">
        <v>7</v>
      </c>
      <c r="V1035" s="21"/>
      <c r="X1035" s="21"/>
      <c r="Y1035" t="s">
        <v>7</v>
      </c>
      <c r="AG1035" s="19">
        <f t="shared" si="32"/>
        <v>2732.64</v>
      </c>
      <c r="AH1035" s="19">
        <f t="shared" si="33"/>
        <v>3182.64</v>
      </c>
    </row>
    <row r="1036" spans="1:34" x14ac:dyDescent="0.35">
      <c r="A1036" t="s">
        <v>4729</v>
      </c>
      <c r="B1036" s="15">
        <v>42318</v>
      </c>
      <c r="C1036" t="s">
        <v>241</v>
      </c>
      <c r="D1036" s="21">
        <v>450</v>
      </c>
      <c r="E1036" t="s">
        <v>3402</v>
      </c>
      <c r="F1036" s="21">
        <v>235.45999999999998</v>
      </c>
      <c r="G1036">
        <v>5</v>
      </c>
      <c r="H1036" s="21">
        <v>1177.3</v>
      </c>
      <c r="I1036" t="s">
        <v>7</v>
      </c>
      <c r="J1036" s="21"/>
      <c r="L1036" s="21"/>
      <c r="M1036" t="s">
        <v>7</v>
      </c>
      <c r="N1036" s="21"/>
      <c r="P1036" s="21"/>
      <c r="Q1036" t="s">
        <v>7</v>
      </c>
      <c r="R1036" s="21"/>
      <c r="T1036" s="21"/>
      <c r="U1036" t="s">
        <v>7</v>
      </c>
      <c r="V1036" s="21"/>
      <c r="X1036" s="21"/>
      <c r="Y1036" t="s">
        <v>7</v>
      </c>
      <c r="AG1036" s="19">
        <f t="shared" si="32"/>
        <v>1177.3</v>
      </c>
      <c r="AH1036" s="19">
        <f t="shared" si="33"/>
        <v>1627.3</v>
      </c>
    </row>
    <row r="1037" spans="1:34" x14ac:dyDescent="0.35">
      <c r="A1037" t="s">
        <v>4730</v>
      </c>
      <c r="B1037" s="15">
        <v>42319</v>
      </c>
      <c r="C1037" t="s">
        <v>315</v>
      </c>
      <c r="D1037" s="21">
        <v>450</v>
      </c>
      <c r="E1037" t="s">
        <v>3489</v>
      </c>
      <c r="F1037" s="21">
        <v>169.95999999999998</v>
      </c>
      <c r="G1037">
        <v>4</v>
      </c>
      <c r="H1037" s="21">
        <v>679.83999999999992</v>
      </c>
      <c r="I1037" t="s">
        <v>7</v>
      </c>
      <c r="J1037" s="21"/>
      <c r="L1037" s="21"/>
      <c r="M1037" t="s">
        <v>7</v>
      </c>
      <c r="N1037" s="21"/>
      <c r="P1037" s="21"/>
      <c r="Q1037" t="s">
        <v>7</v>
      </c>
      <c r="R1037" s="21"/>
      <c r="T1037" s="21"/>
      <c r="U1037" t="s">
        <v>7</v>
      </c>
      <c r="V1037" s="21"/>
      <c r="X1037" s="21"/>
      <c r="Y1037" t="s">
        <v>7</v>
      </c>
      <c r="AG1037" s="19">
        <f t="shared" si="32"/>
        <v>679.83999999999992</v>
      </c>
      <c r="AH1037" s="19">
        <f t="shared" si="33"/>
        <v>1129.8399999999999</v>
      </c>
    </row>
    <row r="1038" spans="1:34" x14ac:dyDescent="0.35">
      <c r="A1038" t="s">
        <v>4731</v>
      </c>
      <c r="B1038" s="15">
        <v>42320</v>
      </c>
      <c r="C1038" t="s">
        <v>343</v>
      </c>
      <c r="D1038" s="21" t="s">
        <v>7</v>
      </c>
      <c r="E1038" t="s">
        <v>3598</v>
      </c>
      <c r="F1038" s="21">
        <v>297.02</v>
      </c>
      <c r="G1038">
        <v>5</v>
      </c>
      <c r="H1038" s="21">
        <v>1485.1</v>
      </c>
      <c r="I1038" t="s">
        <v>7</v>
      </c>
      <c r="J1038" s="21"/>
      <c r="L1038" s="21"/>
      <c r="M1038" t="s">
        <v>7</v>
      </c>
      <c r="N1038" s="21"/>
      <c r="P1038" s="21"/>
      <c r="Q1038" t="s">
        <v>7</v>
      </c>
      <c r="R1038" s="21"/>
      <c r="T1038" s="21"/>
      <c r="U1038" t="s">
        <v>7</v>
      </c>
      <c r="V1038" s="21"/>
      <c r="X1038" s="21"/>
      <c r="Y1038" t="s">
        <v>7</v>
      </c>
      <c r="AG1038" s="19">
        <f t="shared" si="32"/>
        <v>1485.1</v>
      </c>
      <c r="AH1038" s="19">
        <f t="shared" si="33"/>
        <v>1485.1</v>
      </c>
    </row>
    <row r="1039" spans="1:34" x14ac:dyDescent="0.35">
      <c r="A1039" t="s">
        <v>4732</v>
      </c>
      <c r="B1039" s="15">
        <v>42321</v>
      </c>
      <c r="C1039" t="s">
        <v>283</v>
      </c>
      <c r="D1039" s="21" t="s">
        <v>7</v>
      </c>
      <c r="E1039" t="s">
        <v>3563</v>
      </c>
      <c r="F1039" s="21">
        <v>299.03999999999996</v>
      </c>
      <c r="G1039">
        <v>4</v>
      </c>
      <c r="H1039" s="21">
        <v>1196.1599999999999</v>
      </c>
      <c r="I1039" t="s">
        <v>3385</v>
      </c>
      <c r="J1039" s="21">
        <v>307.02</v>
      </c>
      <c r="K1039">
        <v>2</v>
      </c>
      <c r="L1039" s="21">
        <v>614.04</v>
      </c>
      <c r="M1039" t="s">
        <v>7</v>
      </c>
      <c r="N1039" s="21"/>
      <c r="P1039" s="21"/>
      <c r="Q1039" t="s">
        <v>7</v>
      </c>
      <c r="R1039" s="21"/>
      <c r="T1039" s="21"/>
      <c r="U1039" t="s">
        <v>7</v>
      </c>
      <c r="V1039" s="21"/>
      <c r="X1039" s="21"/>
      <c r="Y1039" t="s">
        <v>7</v>
      </c>
      <c r="AG1039" s="19">
        <f t="shared" si="32"/>
        <v>1810.1999999999998</v>
      </c>
      <c r="AH1039" s="19">
        <f t="shared" si="33"/>
        <v>1810.1999999999998</v>
      </c>
    </row>
    <row r="1040" spans="1:34" x14ac:dyDescent="0.35">
      <c r="A1040" t="s">
        <v>4733</v>
      </c>
      <c r="B1040" s="15">
        <v>42321</v>
      </c>
      <c r="C1040" t="s">
        <v>62</v>
      </c>
      <c r="D1040" s="21" t="s">
        <v>7</v>
      </c>
      <c r="E1040" t="s">
        <v>3444</v>
      </c>
      <c r="F1040" s="21">
        <v>285.09999999999997</v>
      </c>
      <c r="G1040">
        <v>3</v>
      </c>
      <c r="H1040" s="21">
        <v>855.3</v>
      </c>
      <c r="I1040" t="s">
        <v>7</v>
      </c>
      <c r="J1040" s="21"/>
      <c r="L1040" s="21"/>
      <c r="M1040" t="s">
        <v>7</v>
      </c>
      <c r="N1040" s="21"/>
      <c r="P1040" s="21"/>
      <c r="Q1040" t="s">
        <v>7</v>
      </c>
      <c r="R1040" s="21"/>
      <c r="T1040" s="21"/>
      <c r="U1040" t="s">
        <v>7</v>
      </c>
      <c r="V1040" s="21"/>
      <c r="X1040" s="21"/>
      <c r="Y1040" t="s">
        <v>7</v>
      </c>
      <c r="AG1040" s="19">
        <f t="shared" si="32"/>
        <v>855.3</v>
      </c>
      <c r="AH1040" s="19">
        <f t="shared" si="33"/>
        <v>855.3</v>
      </c>
    </row>
    <row r="1041" spans="1:34" x14ac:dyDescent="0.35">
      <c r="A1041" t="s">
        <v>4734</v>
      </c>
      <c r="B1041" s="15">
        <v>42322</v>
      </c>
      <c r="C1041" t="s">
        <v>283</v>
      </c>
      <c r="D1041" s="21">
        <v>450</v>
      </c>
      <c r="E1041" t="s">
        <v>3595</v>
      </c>
      <c r="F1041" s="21">
        <v>359.28</v>
      </c>
      <c r="G1041">
        <v>4</v>
      </c>
      <c r="H1041" s="21">
        <v>1437.12</v>
      </c>
      <c r="I1041" t="s">
        <v>3423</v>
      </c>
      <c r="J1041" s="21">
        <v>244.67999999999998</v>
      </c>
      <c r="K1041">
        <v>4</v>
      </c>
      <c r="L1041" s="21">
        <v>978.71999999999991</v>
      </c>
      <c r="M1041" t="s">
        <v>7</v>
      </c>
      <c r="N1041" s="21"/>
      <c r="P1041" s="21"/>
      <c r="Q1041" t="s">
        <v>7</v>
      </c>
      <c r="R1041" s="21"/>
      <c r="T1041" s="21"/>
      <c r="U1041" t="s">
        <v>7</v>
      </c>
      <c r="V1041" s="21"/>
      <c r="X1041" s="21"/>
      <c r="Y1041" t="s">
        <v>7</v>
      </c>
      <c r="AG1041" s="19">
        <f t="shared" si="32"/>
        <v>2415.8399999999997</v>
      </c>
      <c r="AH1041" s="19">
        <f t="shared" si="33"/>
        <v>2865.8399999999997</v>
      </c>
    </row>
    <row r="1042" spans="1:34" x14ac:dyDescent="0.35">
      <c r="A1042" t="s">
        <v>4735</v>
      </c>
      <c r="B1042" s="15">
        <v>42322</v>
      </c>
      <c r="C1042" t="s">
        <v>337</v>
      </c>
      <c r="D1042" s="21">
        <v>450</v>
      </c>
      <c r="E1042" t="s">
        <v>3365</v>
      </c>
      <c r="F1042" s="21">
        <v>336.65999999999997</v>
      </c>
      <c r="G1042">
        <v>2</v>
      </c>
      <c r="H1042" s="21">
        <v>673.31999999999994</v>
      </c>
      <c r="I1042" t="s">
        <v>3608</v>
      </c>
      <c r="J1042" s="21">
        <v>298.77999999999997</v>
      </c>
      <c r="K1042">
        <v>2</v>
      </c>
      <c r="L1042" s="21">
        <v>597.55999999999995</v>
      </c>
      <c r="M1042" t="s">
        <v>7</v>
      </c>
      <c r="N1042" s="21"/>
      <c r="P1042" s="21"/>
      <c r="Q1042" t="s">
        <v>7</v>
      </c>
      <c r="R1042" s="21"/>
      <c r="T1042" s="21"/>
      <c r="U1042" t="s">
        <v>7</v>
      </c>
      <c r="V1042" s="21"/>
      <c r="X1042" s="21"/>
      <c r="Y1042" t="s">
        <v>7</v>
      </c>
      <c r="AG1042" s="19">
        <f t="shared" si="32"/>
        <v>1270.8799999999999</v>
      </c>
      <c r="AH1042" s="19">
        <f t="shared" si="33"/>
        <v>1720.8799999999999</v>
      </c>
    </row>
    <row r="1043" spans="1:34" x14ac:dyDescent="0.35">
      <c r="A1043" t="s">
        <v>4736</v>
      </c>
      <c r="B1043" s="15">
        <v>42323</v>
      </c>
      <c r="C1043" t="s">
        <v>224</v>
      </c>
      <c r="D1043" s="21" t="s">
        <v>7</v>
      </c>
      <c r="E1043" t="s">
        <v>3552</v>
      </c>
      <c r="F1043" s="21">
        <v>158.45999999999998</v>
      </c>
      <c r="G1043">
        <v>1</v>
      </c>
      <c r="H1043" s="21">
        <v>158.45999999999998</v>
      </c>
      <c r="I1043" t="s">
        <v>3465</v>
      </c>
      <c r="J1043" s="21">
        <v>247.29999999999998</v>
      </c>
      <c r="K1043">
        <v>2</v>
      </c>
      <c r="L1043" s="21">
        <v>494.59999999999997</v>
      </c>
      <c r="M1043" t="s">
        <v>7</v>
      </c>
      <c r="N1043" s="21"/>
      <c r="P1043" s="21"/>
      <c r="Q1043" t="s">
        <v>7</v>
      </c>
      <c r="R1043" s="21"/>
      <c r="T1043" s="21"/>
      <c r="U1043" t="s">
        <v>7</v>
      </c>
      <c r="V1043" s="21"/>
      <c r="X1043" s="21"/>
      <c r="Y1043" t="s">
        <v>7</v>
      </c>
      <c r="AG1043" s="19">
        <f t="shared" si="32"/>
        <v>653.05999999999995</v>
      </c>
      <c r="AH1043" s="19">
        <f t="shared" si="33"/>
        <v>653.05999999999995</v>
      </c>
    </row>
    <row r="1044" spans="1:34" x14ac:dyDescent="0.35">
      <c r="A1044" t="s">
        <v>4737</v>
      </c>
      <c r="B1044" s="15">
        <v>42324</v>
      </c>
      <c r="C1044" t="s">
        <v>217</v>
      </c>
      <c r="D1044" s="21">
        <v>450</v>
      </c>
      <c r="E1044" t="s">
        <v>3568</v>
      </c>
      <c r="F1044" s="21">
        <v>349.9</v>
      </c>
      <c r="G1044">
        <v>1</v>
      </c>
      <c r="H1044" s="21">
        <v>349.9</v>
      </c>
      <c r="I1044" t="s">
        <v>7</v>
      </c>
      <c r="J1044" s="21"/>
      <c r="L1044" s="21"/>
      <c r="M1044" t="s">
        <v>7</v>
      </c>
      <c r="N1044" s="21"/>
      <c r="P1044" s="21"/>
      <c r="Q1044" t="s">
        <v>7</v>
      </c>
      <c r="R1044" s="21"/>
      <c r="T1044" s="21"/>
      <c r="U1044" t="s">
        <v>7</v>
      </c>
      <c r="V1044" s="21"/>
      <c r="X1044" s="21"/>
      <c r="Y1044" t="s">
        <v>7</v>
      </c>
      <c r="AG1044" s="19">
        <f t="shared" si="32"/>
        <v>349.9</v>
      </c>
      <c r="AH1044" s="19">
        <f t="shared" si="33"/>
        <v>799.9</v>
      </c>
    </row>
    <row r="1045" spans="1:34" x14ac:dyDescent="0.35">
      <c r="A1045" t="s">
        <v>4738</v>
      </c>
      <c r="B1045" s="15">
        <v>42325</v>
      </c>
      <c r="C1045" t="s">
        <v>293</v>
      </c>
      <c r="D1045" s="21">
        <v>450</v>
      </c>
      <c r="E1045" t="s">
        <v>3510</v>
      </c>
      <c r="F1045" s="21">
        <v>255.45999999999998</v>
      </c>
      <c r="G1045">
        <v>3</v>
      </c>
      <c r="H1045" s="21">
        <v>766.37999999999988</v>
      </c>
      <c r="I1045" t="s">
        <v>7</v>
      </c>
      <c r="J1045" s="21"/>
      <c r="L1045" s="21"/>
      <c r="M1045" t="s">
        <v>7</v>
      </c>
      <c r="N1045" s="21"/>
      <c r="P1045" s="21"/>
      <c r="Q1045" t="s">
        <v>7</v>
      </c>
      <c r="R1045" s="21"/>
      <c r="T1045" s="21"/>
      <c r="U1045" t="s">
        <v>7</v>
      </c>
      <c r="V1045" s="21"/>
      <c r="X1045" s="21"/>
      <c r="Y1045" t="s">
        <v>7</v>
      </c>
      <c r="AG1045" s="19">
        <f t="shared" si="32"/>
        <v>766.37999999999988</v>
      </c>
      <c r="AH1045" s="19">
        <f t="shared" si="33"/>
        <v>1216.3799999999999</v>
      </c>
    </row>
    <row r="1046" spans="1:34" x14ac:dyDescent="0.35">
      <c r="A1046" t="s">
        <v>4739</v>
      </c>
      <c r="B1046" s="15">
        <v>42327</v>
      </c>
      <c r="C1046" t="s">
        <v>361</v>
      </c>
      <c r="D1046" s="21" t="s">
        <v>7</v>
      </c>
      <c r="E1046" t="s">
        <v>3423</v>
      </c>
      <c r="F1046" s="21">
        <v>244.67999999999998</v>
      </c>
      <c r="G1046">
        <v>2</v>
      </c>
      <c r="H1046" s="21">
        <v>489.35999999999996</v>
      </c>
      <c r="I1046" t="s">
        <v>7</v>
      </c>
      <c r="J1046" s="21"/>
      <c r="L1046" s="21"/>
      <c r="M1046" t="s">
        <v>7</v>
      </c>
      <c r="N1046" s="21"/>
      <c r="P1046" s="21"/>
      <c r="Q1046" t="s">
        <v>7</v>
      </c>
      <c r="R1046" s="21"/>
      <c r="T1046" s="21"/>
      <c r="U1046" t="s">
        <v>7</v>
      </c>
      <c r="V1046" s="21"/>
      <c r="X1046" s="21"/>
      <c r="Y1046" t="s">
        <v>7</v>
      </c>
      <c r="AG1046" s="19">
        <f t="shared" si="32"/>
        <v>489.35999999999996</v>
      </c>
      <c r="AH1046" s="19">
        <f t="shared" si="33"/>
        <v>489.35999999999996</v>
      </c>
    </row>
    <row r="1047" spans="1:34" x14ac:dyDescent="0.35">
      <c r="A1047" t="s">
        <v>4740</v>
      </c>
      <c r="B1047" s="15">
        <v>42327</v>
      </c>
      <c r="C1047" t="s">
        <v>289</v>
      </c>
      <c r="D1047" s="21">
        <v>450</v>
      </c>
      <c r="E1047" t="s">
        <v>3422</v>
      </c>
      <c r="F1047" s="21">
        <v>253.70439999999996</v>
      </c>
      <c r="G1047">
        <v>4</v>
      </c>
      <c r="H1047" s="21">
        <v>1014.8175999999999</v>
      </c>
      <c r="I1047" t="s">
        <v>3377</v>
      </c>
      <c r="J1047" s="21">
        <v>142.68</v>
      </c>
      <c r="K1047">
        <v>1</v>
      </c>
      <c r="L1047" s="21">
        <v>142.68</v>
      </c>
      <c r="M1047" t="s">
        <v>7</v>
      </c>
      <c r="N1047" s="21"/>
      <c r="P1047" s="21"/>
      <c r="Q1047" t="s">
        <v>7</v>
      </c>
      <c r="R1047" s="21"/>
      <c r="T1047" s="21"/>
      <c r="U1047" t="s">
        <v>7</v>
      </c>
      <c r="V1047" s="21"/>
      <c r="X1047" s="21"/>
      <c r="Y1047" t="s">
        <v>7</v>
      </c>
      <c r="AG1047" s="19">
        <f t="shared" si="32"/>
        <v>1157.4975999999999</v>
      </c>
      <c r="AH1047" s="19">
        <f t="shared" si="33"/>
        <v>1607.4975999999999</v>
      </c>
    </row>
    <row r="1048" spans="1:34" x14ac:dyDescent="0.35">
      <c r="A1048" t="s">
        <v>4741</v>
      </c>
      <c r="B1048" s="15">
        <v>42330</v>
      </c>
      <c r="C1048" t="s">
        <v>196</v>
      </c>
      <c r="D1048" s="21">
        <v>450</v>
      </c>
      <c r="E1048" t="s">
        <v>3587</v>
      </c>
      <c r="F1048" s="21">
        <v>366.55999999999995</v>
      </c>
      <c r="G1048">
        <v>4</v>
      </c>
      <c r="H1048" s="21">
        <v>1466.2399999999998</v>
      </c>
      <c r="I1048" t="s">
        <v>7</v>
      </c>
      <c r="J1048" s="21"/>
      <c r="L1048" s="21"/>
      <c r="M1048" t="s">
        <v>7</v>
      </c>
      <c r="N1048" s="21"/>
      <c r="P1048" s="21"/>
      <c r="Q1048" t="s">
        <v>7</v>
      </c>
      <c r="R1048" s="21"/>
      <c r="T1048" s="21"/>
      <c r="U1048" t="s">
        <v>7</v>
      </c>
      <c r="V1048" s="21"/>
      <c r="X1048" s="21"/>
      <c r="Y1048" t="s">
        <v>7</v>
      </c>
      <c r="AG1048" s="19">
        <f t="shared" si="32"/>
        <v>1466.2399999999998</v>
      </c>
      <c r="AH1048" s="19">
        <f t="shared" si="33"/>
        <v>1916.2399999999998</v>
      </c>
    </row>
    <row r="1049" spans="1:34" x14ac:dyDescent="0.35">
      <c r="A1049" t="s">
        <v>4742</v>
      </c>
      <c r="B1049" s="15">
        <v>42330</v>
      </c>
      <c r="C1049" t="s">
        <v>124</v>
      </c>
      <c r="D1049" s="21" t="s">
        <v>7</v>
      </c>
      <c r="E1049" t="s">
        <v>3476</v>
      </c>
      <c r="F1049" s="21">
        <v>2710.9599999999996</v>
      </c>
      <c r="G1049">
        <v>2</v>
      </c>
      <c r="H1049" s="21">
        <v>5421.9199999999992</v>
      </c>
      <c r="I1049" t="s">
        <v>3545</v>
      </c>
      <c r="J1049" s="21">
        <v>229.05999999999997</v>
      </c>
      <c r="K1049">
        <v>2</v>
      </c>
      <c r="L1049" s="21">
        <v>458.11999999999995</v>
      </c>
      <c r="M1049" t="s">
        <v>7</v>
      </c>
      <c r="N1049" s="21"/>
      <c r="P1049" s="21"/>
      <c r="Q1049" t="s">
        <v>7</v>
      </c>
      <c r="R1049" s="21"/>
      <c r="T1049" s="21"/>
      <c r="U1049" t="s">
        <v>7</v>
      </c>
      <c r="V1049" s="21"/>
      <c r="X1049" s="21"/>
      <c r="Y1049" t="s">
        <v>7</v>
      </c>
      <c r="AG1049" s="19">
        <f t="shared" si="32"/>
        <v>5880.0399999999991</v>
      </c>
      <c r="AH1049" s="19">
        <f t="shared" si="33"/>
        <v>5880.0399999999991</v>
      </c>
    </row>
    <row r="1050" spans="1:34" x14ac:dyDescent="0.35">
      <c r="A1050" t="s">
        <v>4743</v>
      </c>
      <c r="B1050" s="15">
        <v>42339</v>
      </c>
      <c r="C1050" t="s">
        <v>329</v>
      </c>
      <c r="D1050" s="21">
        <v>450</v>
      </c>
      <c r="E1050" t="s">
        <v>3461</v>
      </c>
      <c r="F1050" s="21">
        <v>240.45999999999998</v>
      </c>
      <c r="G1050">
        <v>2</v>
      </c>
      <c r="H1050" s="21">
        <v>480.91999999999996</v>
      </c>
      <c r="I1050" t="s">
        <v>3515</v>
      </c>
      <c r="J1050" s="21">
        <v>254.03059999999996</v>
      </c>
      <c r="K1050">
        <v>3</v>
      </c>
      <c r="L1050" s="21">
        <v>762.09179999999992</v>
      </c>
      <c r="M1050" t="s">
        <v>7</v>
      </c>
      <c r="N1050" s="21"/>
      <c r="P1050" s="21"/>
      <c r="Q1050" t="s">
        <v>7</v>
      </c>
      <c r="R1050" s="21"/>
      <c r="T1050" s="21"/>
      <c r="U1050" t="s">
        <v>7</v>
      </c>
      <c r="V1050" s="21"/>
      <c r="X1050" s="21"/>
      <c r="Y1050" t="s">
        <v>7</v>
      </c>
      <c r="AG1050" s="19">
        <f t="shared" si="32"/>
        <v>1243.0117999999998</v>
      </c>
      <c r="AH1050" s="19">
        <f t="shared" si="33"/>
        <v>1693.0117999999998</v>
      </c>
    </row>
    <row r="1051" spans="1:34" x14ac:dyDescent="0.35">
      <c r="A1051" t="s">
        <v>4744</v>
      </c>
      <c r="B1051" s="15">
        <v>42340</v>
      </c>
      <c r="C1051" t="s">
        <v>233</v>
      </c>
      <c r="D1051" s="21" t="s">
        <v>7</v>
      </c>
      <c r="E1051" t="s">
        <v>3445</v>
      </c>
      <c r="F1051" s="21">
        <v>314.73999999999995</v>
      </c>
      <c r="G1051">
        <v>3</v>
      </c>
      <c r="H1051" s="21">
        <v>944.2199999999998</v>
      </c>
      <c r="I1051" t="s">
        <v>7</v>
      </c>
      <c r="J1051" s="21"/>
      <c r="L1051" s="21"/>
      <c r="M1051" t="s">
        <v>7</v>
      </c>
      <c r="N1051" s="21"/>
      <c r="P1051" s="21"/>
      <c r="Q1051" t="s">
        <v>7</v>
      </c>
      <c r="R1051" s="21"/>
      <c r="T1051" s="21"/>
      <c r="U1051" t="s">
        <v>7</v>
      </c>
      <c r="V1051" s="21"/>
      <c r="X1051" s="21"/>
      <c r="Y1051" t="s">
        <v>7</v>
      </c>
      <c r="AG1051" s="19">
        <f t="shared" si="32"/>
        <v>944.2199999999998</v>
      </c>
      <c r="AH1051" s="19">
        <f t="shared" si="33"/>
        <v>944.2199999999998</v>
      </c>
    </row>
    <row r="1052" spans="1:34" x14ac:dyDescent="0.35">
      <c r="A1052" t="s">
        <v>4745</v>
      </c>
      <c r="B1052" s="15">
        <v>42342</v>
      </c>
      <c r="C1052" t="s">
        <v>242</v>
      </c>
      <c r="D1052" s="21" t="s">
        <v>7</v>
      </c>
      <c r="E1052" t="s">
        <v>3434</v>
      </c>
      <c r="F1052" s="21">
        <v>244.05999999999997</v>
      </c>
      <c r="G1052">
        <v>5</v>
      </c>
      <c r="H1052" s="21">
        <v>1220.3</v>
      </c>
      <c r="I1052" t="s">
        <v>3386</v>
      </c>
      <c r="J1052" s="21">
        <v>215.55999999999997</v>
      </c>
      <c r="K1052">
        <v>5</v>
      </c>
      <c r="L1052" s="21">
        <v>1077.8</v>
      </c>
      <c r="M1052" t="s">
        <v>7</v>
      </c>
      <c r="N1052" s="21"/>
      <c r="P1052" s="21"/>
      <c r="Q1052" t="s">
        <v>7</v>
      </c>
      <c r="R1052" s="21"/>
      <c r="T1052" s="21"/>
      <c r="U1052" t="s">
        <v>7</v>
      </c>
      <c r="V1052" s="21"/>
      <c r="X1052" s="21"/>
      <c r="Y1052" t="s">
        <v>7</v>
      </c>
      <c r="AG1052" s="19">
        <f t="shared" si="32"/>
        <v>2298.1</v>
      </c>
      <c r="AH1052" s="19">
        <f t="shared" si="33"/>
        <v>2298.1</v>
      </c>
    </row>
    <row r="1053" spans="1:34" x14ac:dyDescent="0.35">
      <c r="A1053" t="s">
        <v>4746</v>
      </c>
      <c r="B1053" s="15">
        <v>42344</v>
      </c>
      <c r="C1053" t="s">
        <v>106</v>
      </c>
      <c r="D1053" s="21" t="s">
        <v>7</v>
      </c>
      <c r="E1053" t="s">
        <v>3530</v>
      </c>
      <c r="F1053" s="21">
        <v>205.29999999999998</v>
      </c>
      <c r="G1053">
        <v>4</v>
      </c>
      <c r="H1053" s="21">
        <v>821.19999999999993</v>
      </c>
      <c r="I1053" t="s">
        <v>3394</v>
      </c>
      <c r="J1053" s="21">
        <v>335.78</v>
      </c>
      <c r="K1053">
        <v>3</v>
      </c>
      <c r="L1053" s="21">
        <v>1007.3399999999999</v>
      </c>
      <c r="M1053" t="s">
        <v>7</v>
      </c>
      <c r="N1053" s="21"/>
      <c r="P1053" s="21"/>
      <c r="Q1053" t="s">
        <v>7</v>
      </c>
      <c r="R1053" s="21"/>
      <c r="T1053" s="21"/>
      <c r="U1053" t="s">
        <v>7</v>
      </c>
      <c r="V1053" s="21"/>
      <c r="X1053" s="21"/>
      <c r="Y1053" t="s">
        <v>7</v>
      </c>
      <c r="AG1053" s="19">
        <f t="shared" si="32"/>
        <v>1828.54</v>
      </c>
      <c r="AH1053" s="19">
        <f t="shared" si="33"/>
        <v>1828.54</v>
      </c>
    </row>
    <row r="1054" spans="1:34" x14ac:dyDescent="0.35">
      <c r="A1054" t="s">
        <v>4747</v>
      </c>
      <c r="B1054" s="15">
        <v>42345</v>
      </c>
      <c r="C1054" t="s">
        <v>309</v>
      </c>
      <c r="D1054" s="21">
        <v>450</v>
      </c>
      <c r="E1054" t="s">
        <v>3498</v>
      </c>
      <c r="F1054" s="21">
        <v>229.23999999999998</v>
      </c>
      <c r="G1054">
        <v>3</v>
      </c>
      <c r="H1054" s="21">
        <v>687.71999999999991</v>
      </c>
      <c r="I1054" t="s">
        <v>7</v>
      </c>
      <c r="J1054" s="21"/>
      <c r="L1054" s="21"/>
      <c r="M1054" t="s">
        <v>7</v>
      </c>
      <c r="N1054" s="21"/>
      <c r="P1054" s="21"/>
      <c r="Q1054" t="s">
        <v>7</v>
      </c>
      <c r="R1054" s="21"/>
      <c r="T1054" s="21"/>
      <c r="U1054" t="s">
        <v>7</v>
      </c>
      <c r="V1054" s="21"/>
      <c r="X1054" s="21"/>
      <c r="Y1054" t="s">
        <v>7</v>
      </c>
      <c r="AG1054" s="19">
        <f t="shared" si="32"/>
        <v>687.71999999999991</v>
      </c>
      <c r="AH1054" s="19">
        <f t="shared" si="33"/>
        <v>1137.7199999999998</v>
      </c>
    </row>
    <row r="1055" spans="1:34" x14ac:dyDescent="0.35">
      <c r="A1055" t="s">
        <v>4748</v>
      </c>
      <c r="B1055" s="15">
        <v>42347</v>
      </c>
      <c r="C1055" t="s">
        <v>68</v>
      </c>
      <c r="D1055" s="21">
        <v>450</v>
      </c>
      <c r="E1055" t="s">
        <v>3491</v>
      </c>
      <c r="F1055" s="21">
        <v>189.33999999999997</v>
      </c>
      <c r="G1055">
        <v>5</v>
      </c>
      <c r="H1055" s="21">
        <v>946.69999999999982</v>
      </c>
      <c r="I1055" t="s">
        <v>3399</v>
      </c>
      <c r="J1055" s="21">
        <v>103.74</v>
      </c>
      <c r="K1055">
        <v>4</v>
      </c>
      <c r="L1055" s="21">
        <v>414.96</v>
      </c>
      <c r="M1055" t="s">
        <v>7</v>
      </c>
      <c r="N1055" s="21"/>
      <c r="P1055" s="21"/>
      <c r="Q1055" t="s">
        <v>7</v>
      </c>
      <c r="R1055" s="21"/>
      <c r="T1055" s="21"/>
      <c r="U1055" t="s">
        <v>7</v>
      </c>
      <c r="V1055" s="21"/>
      <c r="X1055" s="21"/>
      <c r="Y1055" t="s">
        <v>7</v>
      </c>
      <c r="AG1055" s="19">
        <f t="shared" si="32"/>
        <v>1361.6599999999999</v>
      </c>
      <c r="AH1055" s="19">
        <f t="shared" si="33"/>
        <v>1811.6599999999999</v>
      </c>
    </row>
    <row r="1056" spans="1:34" x14ac:dyDescent="0.35">
      <c r="A1056" t="s">
        <v>4749</v>
      </c>
      <c r="B1056" s="15">
        <v>42351</v>
      </c>
      <c r="C1056" t="s">
        <v>410</v>
      </c>
      <c r="D1056" s="21" t="s">
        <v>7</v>
      </c>
      <c r="E1056" t="s">
        <v>3488</v>
      </c>
      <c r="F1056" s="21">
        <v>257.82</v>
      </c>
      <c r="G1056">
        <v>4</v>
      </c>
      <c r="H1056" s="21">
        <v>1031.28</v>
      </c>
      <c r="I1056" t="s">
        <v>7</v>
      </c>
      <c r="J1056" s="21"/>
      <c r="L1056" s="21"/>
      <c r="M1056" t="s">
        <v>7</v>
      </c>
      <c r="N1056" s="21"/>
      <c r="P1056" s="21"/>
      <c r="Q1056" t="s">
        <v>7</v>
      </c>
      <c r="R1056" s="21"/>
      <c r="T1056" s="21"/>
      <c r="U1056" t="s">
        <v>7</v>
      </c>
      <c r="V1056" s="21"/>
      <c r="X1056" s="21"/>
      <c r="Y1056" t="s">
        <v>7</v>
      </c>
      <c r="AG1056" s="19">
        <f t="shared" si="32"/>
        <v>1031.28</v>
      </c>
      <c r="AH1056" s="19">
        <f t="shared" si="33"/>
        <v>1031.28</v>
      </c>
    </row>
    <row r="1057" spans="1:34" x14ac:dyDescent="0.35">
      <c r="A1057" t="s">
        <v>4750</v>
      </c>
      <c r="B1057" s="15">
        <v>42352</v>
      </c>
      <c r="C1057" t="s">
        <v>249</v>
      </c>
      <c r="D1057" s="21">
        <v>450</v>
      </c>
      <c r="E1057" t="s">
        <v>3511</v>
      </c>
      <c r="F1057" s="21">
        <v>267.26119999999997</v>
      </c>
      <c r="G1057">
        <v>5</v>
      </c>
      <c r="H1057" s="21">
        <v>1336.3059999999998</v>
      </c>
      <c r="I1057" t="s">
        <v>7</v>
      </c>
      <c r="J1057" s="21"/>
      <c r="L1057" s="21"/>
      <c r="M1057" t="s">
        <v>7</v>
      </c>
      <c r="N1057" s="21"/>
      <c r="P1057" s="21"/>
      <c r="Q1057" t="s">
        <v>7</v>
      </c>
      <c r="R1057" s="21"/>
      <c r="T1057" s="21"/>
      <c r="U1057" t="s">
        <v>7</v>
      </c>
      <c r="V1057" s="21"/>
      <c r="X1057" s="21"/>
      <c r="Y1057" t="s">
        <v>7</v>
      </c>
      <c r="AG1057" s="19">
        <f t="shared" si="32"/>
        <v>1336.3059999999998</v>
      </c>
      <c r="AH1057" s="19">
        <f t="shared" si="33"/>
        <v>1786.3059999999998</v>
      </c>
    </row>
    <row r="1058" spans="1:34" x14ac:dyDescent="0.35">
      <c r="A1058" t="s">
        <v>4751</v>
      </c>
      <c r="B1058" s="15">
        <v>42354</v>
      </c>
      <c r="C1058" t="s">
        <v>295</v>
      </c>
      <c r="D1058" s="21">
        <v>450</v>
      </c>
      <c r="E1058" t="s">
        <v>3519</v>
      </c>
      <c r="F1058" s="21">
        <v>183.01999999999998</v>
      </c>
      <c r="G1058">
        <v>2</v>
      </c>
      <c r="H1058" s="21">
        <v>366.03999999999996</v>
      </c>
      <c r="I1058" t="s">
        <v>7</v>
      </c>
      <c r="J1058" s="21"/>
      <c r="L1058" s="21"/>
      <c r="M1058" t="s">
        <v>7</v>
      </c>
      <c r="N1058" s="21"/>
      <c r="P1058" s="21"/>
      <c r="Q1058" t="s">
        <v>7</v>
      </c>
      <c r="R1058" s="21"/>
      <c r="T1058" s="21"/>
      <c r="U1058" t="s">
        <v>7</v>
      </c>
      <c r="V1058" s="21"/>
      <c r="X1058" s="21"/>
      <c r="Y1058" t="s">
        <v>7</v>
      </c>
      <c r="AG1058" s="19">
        <f t="shared" si="32"/>
        <v>366.03999999999996</v>
      </c>
      <c r="AH1058" s="19">
        <f t="shared" si="33"/>
        <v>816.04</v>
      </c>
    </row>
    <row r="1059" spans="1:34" x14ac:dyDescent="0.35">
      <c r="A1059" t="s">
        <v>4752</v>
      </c>
      <c r="B1059" s="15">
        <v>42354</v>
      </c>
      <c r="C1059" t="s">
        <v>277</v>
      </c>
      <c r="D1059" s="21">
        <v>450</v>
      </c>
      <c r="E1059" t="s">
        <v>3519</v>
      </c>
      <c r="F1059" s="21">
        <v>183.01999999999998</v>
      </c>
      <c r="G1059">
        <v>3</v>
      </c>
      <c r="H1059" s="21">
        <v>549.05999999999995</v>
      </c>
      <c r="I1059" t="s">
        <v>7</v>
      </c>
      <c r="J1059" s="21"/>
      <c r="L1059" s="21"/>
      <c r="M1059" t="s">
        <v>7</v>
      </c>
      <c r="N1059" s="21"/>
      <c r="P1059" s="21"/>
      <c r="Q1059" t="s">
        <v>7</v>
      </c>
      <c r="R1059" s="21"/>
      <c r="T1059" s="21"/>
      <c r="U1059" t="s">
        <v>7</v>
      </c>
      <c r="V1059" s="21"/>
      <c r="X1059" s="21"/>
      <c r="Y1059" t="s">
        <v>7</v>
      </c>
      <c r="AG1059" s="19">
        <f t="shared" si="32"/>
        <v>549.05999999999995</v>
      </c>
      <c r="AH1059" s="19">
        <f t="shared" si="33"/>
        <v>999.06</v>
      </c>
    </row>
    <row r="1060" spans="1:34" x14ac:dyDescent="0.35">
      <c r="A1060" t="s">
        <v>4753</v>
      </c>
      <c r="B1060" s="15">
        <v>42358</v>
      </c>
      <c r="C1060" t="s">
        <v>208</v>
      </c>
      <c r="D1060" s="21">
        <v>450</v>
      </c>
      <c r="E1060" t="s">
        <v>3411</v>
      </c>
      <c r="F1060" s="21">
        <v>286.91700000000003</v>
      </c>
      <c r="G1060">
        <v>4</v>
      </c>
      <c r="H1060" s="21">
        <v>1147.6680000000001</v>
      </c>
      <c r="I1060" t="s">
        <v>7</v>
      </c>
      <c r="J1060" s="21"/>
      <c r="L1060" s="21"/>
      <c r="M1060" t="s">
        <v>7</v>
      </c>
      <c r="N1060" s="21"/>
      <c r="P1060" s="21"/>
      <c r="Q1060" t="s">
        <v>7</v>
      </c>
      <c r="R1060" s="21"/>
      <c r="T1060" s="21"/>
      <c r="U1060" t="s">
        <v>7</v>
      </c>
      <c r="V1060" s="21"/>
      <c r="X1060" s="21"/>
      <c r="Y1060" t="s">
        <v>7</v>
      </c>
      <c r="AG1060" s="19">
        <f t="shared" si="32"/>
        <v>1147.6680000000001</v>
      </c>
      <c r="AH1060" s="19">
        <f t="shared" si="33"/>
        <v>1597.6680000000001</v>
      </c>
    </row>
    <row r="1061" spans="1:34" x14ac:dyDescent="0.35">
      <c r="A1061" t="s">
        <v>4754</v>
      </c>
      <c r="B1061" s="15">
        <v>42361</v>
      </c>
      <c r="C1061" t="s">
        <v>324</v>
      </c>
      <c r="D1061" s="21" t="s">
        <v>7</v>
      </c>
      <c r="E1061" t="s">
        <v>3410</v>
      </c>
      <c r="F1061" s="21">
        <v>220.11999999999998</v>
      </c>
      <c r="G1061">
        <v>1</v>
      </c>
      <c r="H1061" s="21">
        <v>220.11999999999998</v>
      </c>
      <c r="I1061" t="s">
        <v>3538</v>
      </c>
      <c r="J1061" s="21">
        <v>335.52</v>
      </c>
      <c r="K1061">
        <v>4</v>
      </c>
      <c r="L1061" s="21">
        <v>1342.08</v>
      </c>
      <c r="M1061" t="s">
        <v>7</v>
      </c>
      <c r="N1061" s="21"/>
      <c r="P1061" s="21"/>
      <c r="Q1061" t="s">
        <v>7</v>
      </c>
      <c r="R1061" s="21"/>
      <c r="T1061" s="21"/>
      <c r="U1061" t="s">
        <v>7</v>
      </c>
      <c r="V1061" s="21"/>
      <c r="X1061" s="21"/>
      <c r="Y1061" t="s">
        <v>7</v>
      </c>
      <c r="AG1061" s="19">
        <f t="shared" si="32"/>
        <v>1562.1999999999998</v>
      </c>
      <c r="AH1061" s="19">
        <f t="shared" si="33"/>
        <v>1562.1999999999998</v>
      </c>
    </row>
    <row r="1062" spans="1:34" x14ac:dyDescent="0.35">
      <c r="A1062" t="s">
        <v>4755</v>
      </c>
      <c r="B1062" s="15">
        <v>42362</v>
      </c>
      <c r="C1062" t="s">
        <v>124</v>
      </c>
      <c r="D1062" s="21">
        <v>450</v>
      </c>
      <c r="E1062" t="s">
        <v>3479</v>
      </c>
      <c r="F1062" s="21">
        <v>420.4</v>
      </c>
      <c r="G1062">
        <v>3</v>
      </c>
      <c r="H1062" s="21">
        <v>1261.1999999999998</v>
      </c>
      <c r="I1062" t="s">
        <v>7</v>
      </c>
      <c r="J1062" s="21"/>
      <c r="L1062" s="21"/>
      <c r="M1062" t="s">
        <v>7</v>
      </c>
      <c r="N1062" s="21"/>
      <c r="P1062" s="21"/>
      <c r="Q1062" t="s">
        <v>7</v>
      </c>
      <c r="R1062" s="21"/>
      <c r="T1062" s="21"/>
      <c r="U1062" t="s">
        <v>7</v>
      </c>
      <c r="V1062" s="21"/>
      <c r="X1062" s="21"/>
      <c r="Y1062" t="s">
        <v>7</v>
      </c>
      <c r="AG1062" s="19">
        <f t="shared" si="32"/>
        <v>1261.1999999999998</v>
      </c>
      <c r="AH1062" s="19">
        <f t="shared" si="33"/>
        <v>1711.1999999999998</v>
      </c>
    </row>
    <row r="1063" spans="1:34" x14ac:dyDescent="0.35">
      <c r="A1063" t="s">
        <v>4756</v>
      </c>
      <c r="B1063" s="15">
        <v>42362</v>
      </c>
      <c r="C1063" t="s">
        <v>336</v>
      </c>
      <c r="D1063" s="21" t="s">
        <v>7</v>
      </c>
      <c r="E1063" t="s">
        <v>3609</v>
      </c>
      <c r="F1063" s="21">
        <v>290.47199999999998</v>
      </c>
      <c r="G1063">
        <v>4</v>
      </c>
      <c r="H1063" s="21">
        <v>1161.8879999999999</v>
      </c>
      <c r="I1063" t="s">
        <v>7</v>
      </c>
      <c r="J1063" s="21"/>
      <c r="L1063" s="21"/>
      <c r="M1063" t="s">
        <v>7</v>
      </c>
      <c r="N1063" s="21"/>
      <c r="P1063" s="21"/>
      <c r="Q1063" t="s">
        <v>7</v>
      </c>
      <c r="R1063" s="21"/>
      <c r="T1063" s="21"/>
      <c r="U1063" t="s">
        <v>7</v>
      </c>
      <c r="V1063" s="21"/>
      <c r="X1063" s="21"/>
      <c r="Y1063" t="s">
        <v>7</v>
      </c>
      <c r="AG1063" s="19">
        <f t="shared" si="32"/>
        <v>1161.8879999999999</v>
      </c>
      <c r="AH1063" s="19">
        <f t="shared" si="33"/>
        <v>1161.8879999999999</v>
      </c>
    </row>
    <row r="1064" spans="1:34" x14ac:dyDescent="0.35">
      <c r="A1064" t="s">
        <v>4757</v>
      </c>
      <c r="B1064" s="15">
        <v>42363</v>
      </c>
      <c r="C1064" t="s">
        <v>205</v>
      </c>
      <c r="D1064" s="21">
        <v>450</v>
      </c>
      <c r="E1064" t="s">
        <v>3599</v>
      </c>
      <c r="F1064" s="21">
        <v>250.51459999999997</v>
      </c>
      <c r="G1064">
        <v>5</v>
      </c>
      <c r="H1064" s="21">
        <v>1252.5729999999999</v>
      </c>
      <c r="I1064" t="s">
        <v>7</v>
      </c>
      <c r="J1064" s="21"/>
      <c r="L1064" s="21"/>
      <c r="M1064" t="s">
        <v>7</v>
      </c>
      <c r="N1064" s="21"/>
      <c r="P1064" s="21"/>
      <c r="Q1064" t="s">
        <v>7</v>
      </c>
      <c r="R1064" s="21"/>
      <c r="T1064" s="21"/>
      <c r="U1064" t="s">
        <v>7</v>
      </c>
      <c r="V1064" s="21"/>
      <c r="X1064" s="21"/>
      <c r="Y1064" t="s">
        <v>7</v>
      </c>
      <c r="AG1064" s="19">
        <f t="shared" si="32"/>
        <v>1252.5729999999999</v>
      </c>
      <c r="AH1064" s="19">
        <f t="shared" si="33"/>
        <v>1702.5729999999999</v>
      </c>
    </row>
    <row r="1065" spans="1:34" x14ac:dyDescent="0.35">
      <c r="A1065" t="s">
        <v>4758</v>
      </c>
      <c r="B1065" s="15">
        <v>42364</v>
      </c>
      <c r="C1065" t="s">
        <v>300</v>
      </c>
      <c r="D1065" s="21">
        <v>450</v>
      </c>
      <c r="E1065" t="s">
        <v>3426</v>
      </c>
      <c r="F1065" s="21">
        <v>392.97159999999997</v>
      </c>
      <c r="G1065">
        <v>4</v>
      </c>
      <c r="H1065" s="21">
        <v>1571.8863999999999</v>
      </c>
      <c r="I1065" t="s">
        <v>3518</v>
      </c>
      <c r="J1065" s="21">
        <v>342.88</v>
      </c>
      <c r="K1065">
        <v>1</v>
      </c>
      <c r="L1065" s="21">
        <v>342.88</v>
      </c>
      <c r="M1065" t="s">
        <v>7</v>
      </c>
      <c r="N1065" s="21"/>
      <c r="P1065" s="21"/>
      <c r="Q1065" t="s">
        <v>7</v>
      </c>
      <c r="R1065" s="21"/>
      <c r="T1065" s="21"/>
      <c r="U1065" t="s">
        <v>7</v>
      </c>
      <c r="V1065" s="21"/>
      <c r="X1065" s="21"/>
      <c r="Y1065" t="s">
        <v>7</v>
      </c>
      <c r="AG1065" s="19">
        <f t="shared" si="32"/>
        <v>1914.7664</v>
      </c>
      <c r="AH1065" s="19">
        <f t="shared" si="33"/>
        <v>2364.7664</v>
      </c>
    </row>
    <row r="1066" spans="1:34" x14ac:dyDescent="0.35">
      <c r="A1066" t="s">
        <v>4759</v>
      </c>
      <c r="B1066" s="15">
        <v>42371</v>
      </c>
      <c r="C1066" t="s">
        <v>155</v>
      </c>
      <c r="D1066" s="21" t="s">
        <v>7</v>
      </c>
      <c r="E1066" t="s">
        <v>3594</v>
      </c>
      <c r="F1066" s="21">
        <v>278.26</v>
      </c>
      <c r="G1066">
        <v>4</v>
      </c>
      <c r="H1066" s="21">
        <v>1113.04</v>
      </c>
      <c r="I1066" t="s">
        <v>7</v>
      </c>
      <c r="J1066" s="21"/>
      <c r="L1066" s="21"/>
      <c r="M1066" t="s">
        <v>7</v>
      </c>
      <c r="N1066" s="21"/>
      <c r="P1066" s="21"/>
      <c r="Q1066" t="s">
        <v>7</v>
      </c>
      <c r="R1066" s="21"/>
      <c r="T1066" s="21"/>
      <c r="U1066" t="s">
        <v>7</v>
      </c>
      <c r="V1066" s="21"/>
      <c r="X1066" s="21"/>
      <c r="Y1066" t="s">
        <v>7</v>
      </c>
      <c r="AG1066" s="19">
        <f t="shared" si="32"/>
        <v>1113.04</v>
      </c>
      <c r="AH1066" s="19">
        <f t="shared" si="33"/>
        <v>1113.04</v>
      </c>
    </row>
    <row r="1067" spans="1:34" x14ac:dyDescent="0.35">
      <c r="A1067" t="s">
        <v>4760</v>
      </c>
      <c r="B1067" s="15">
        <v>42372</v>
      </c>
      <c r="C1067" t="s">
        <v>146</v>
      </c>
      <c r="D1067" s="21">
        <v>460</v>
      </c>
      <c r="E1067" t="s">
        <v>3475</v>
      </c>
      <c r="F1067" s="21">
        <v>131.1</v>
      </c>
      <c r="G1067">
        <v>5</v>
      </c>
      <c r="H1067" s="21">
        <v>655.5</v>
      </c>
      <c r="I1067" t="s">
        <v>3371</v>
      </c>
      <c r="J1067" s="21">
        <v>284.65999999999997</v>
      </c>
      <c r="K1067">
        <v>1</v>
      </c>
      <c r="L1067" s="21">
        <v>284.65999999999997</v>
      </c>
      <c r="M1067" t="s">
        <v>7</v>
      </c>
      <c r="N1067" s="21"/>
      <c r="P1067" s="21"/>
      <c r="Q1067" t="s">
        <v>7</v>
      </c>
      <c r="R1067" s="21"/>
      <c r="T1067" s="21"/>
      <c r="U1067" t="s">
        <v>7</v>
      </c>
      <c r="V1067" s="21"/>
      <c r="X1067" s="21"/>
      <c r="Y1067" t="s">
        <v>7</v>
      </c>
      <c r="AG1067" s="19">
        <f t="shared" si="32"/>
        <v>940.16</v>
      </c>
      <c r="AH1067" s="19">
        <f t="shared" si="33"/>
        <v>1400.1599999999999</v>
      </c>
    </row>
    <row r="1068" spans="1:34" x14ac:dyDescent="0.35">
      <c r="A1068" t="s">
        <v>4761</v>
      </c>
      <c r="B1068" s="15">
        <v>42373</v>
      </c>
      <c r="C1068" t="s">
        <v>421</v>
      </c>
      <c r="D1068" s="21" t="s">
        <v>7</v>
      </c>
      <c r="E1068" t="s">
        <v>3453</v>
      </c>
      <c r="F1068" s="21">
        <v>351.21999999999997</v>
      </c>
      <c r="G1068">
        <v>4</v>
      </c>
      <c r="H1068" s="21">
        <v>1404.8799999999999</v>
      </c>
      <c r="I1068" t="s">
        <v>3413</v>
      </c>
      <c r="J1068" s="21">
        <v>260.27999999999997</v>
      </c>
      <c r="K1068">
        <v>4</v>
      </c>
      <c r="L1068" s="21">
        <v>1041.1199999999999</v>
      </c>
      <c r="M1068" t="s">
        <v>7</v>
      </c>
      <c r="N1068" s="21"/>
      <c r="P1068" s="21"/>
      <c r="Q1068" t="s">
        <v>7</v>
      </c>
      <c r="R1068" s="21"/>
      <c r="T1068" s="21"/>
      <c r="U1068" t="s">
        <v>7</v>
      </c>
      <c r="V1068" s="21"/>
      <c r="X1068" s="21"/>
      <c r="Y1068" t="s">
        <v>7</v>
      </c>
      <c r="AG1068" s="19">
        <f t="shared" si="32"/>
        <v>2446</v>
      </c>
      <c r="AH1068" s="19">
        <f t="shared" si="33"/>
        <v>2446</v>
      </c>
    </row>
    <row r="1069" spans="1:34" x14ac:dyDescent="0.35">
      <c r="A1069" t="s">
        <v>4762</v>
      </c>
      <c r="B1069" s="15">
        <v>42375</v>
      </c>
      <c r="C1069" t="s">
        <v>103</v>
      </c>
      <c r="D1069" s="21">
        <v>460</v>
      </c>
      <c r="E1069" t="s">
        <v>3387</v>
      </c>
      <c r="F1069" s="21">
        <v>597.45999999999992</v>
      </c>
      <c r="G1069">
        <v>5</v>
      </c>
      <c r="H1069" s="21">
        <v>2987.2999999999997</v>
      </c>
      <c r="I1069" t="s">
        <v>7</v>
      </c>
      <c r="J1069" s="21"/>
      <c r="L1069" s="21"/>
      <c r="M1069" t="s">
        <v>7</v>
      </c>
      <c r="N1069" s="21"/>
      <c r="P1069" s="21"/>
      <c r="Q1069" t="s">
        <v>7</v>
      </c>
      <c r="R1069" s="21"/>
      <c r="T1069" s="21"/>
      <c r="U1069" t="s">
        <v>7</v>
      </c>
      <c r="V1069" s="21"/>
      <c r="X1069" s="21"/>
      <c r="Y1069" t="s">
        <v>7</v>
      </c>
      <c r="AG1069" s="19">
        <f t="shared" si="32"/>
        <v>2987.2999999999997</v>
      </c>
      <c r="AH1069" s="19">
        <f t="shared" si="33"/>
        <v>3447.2999999999997</v>
      </c>
    </row>
    <row r="1070" spans="1:34" x14ac:dyDescent="0.35">
      <c r="A1070" t="s">
        <v>4763</v>
      </c>
      <c r="B1070" s="15">
        <v>42377</v>
      </c>
      <c r="C1070" t="s">
        <v>237</v>
      </c>
      <c r="D1070" s="21" t="s">
        <v>7</v>
      </c>
      <c r="E1070" t="s">
        <v>3447</v>
      </c>
      <c r="F1070" s="21">
        <v>300.44</v>
      </c>
      <c r="G1070">
        <v>2</v>
      </c>
      <c r="H1070" s="21">
        <v>600.88</v>
      </c>
      <c r="I1070" t="s">
        <v>3545</v>
      </c>
      <c r="J1070" s="21">
        <v>239.32</v>
      </c>
      <c r="K1070">
        <v>3</v>
      </c>
      <c r="L1070" s="21">
        <v>717.96</v>
      </c>
      <c r="M1070" t="s">
        <v>7</v>
      </c>
      <c r="N1070" s="21"/>
      <c r="P1070" s="21"/>
      <c r="Q1070" t="s">
        <v>7</v>
      </c>
      <c r="R1070" s="21"/>
      <c r="T1070" s="21"/>
      <c r="U1070" t="s">
        <v>7</v>
      </c>
      <c r="V1070" s="21"/>
      <c r="X1070" s="21"/>
      <c r="Y1070" t="s">
        <v>7</v>
      </c>
      <c r="AG1070" s="19">
        <f t="shared" si="32"/>
        <v>1318.8400000000001</v>
      </c>
      <c r="AH1070" s="19">
        <f t="shared" si="33"/>
        <v>1318.8400000000001</v>
      </c>
    </row>
    <row r="1071" spans="1:34" x14ac:dyDescent="0.35">
      <c r="A1071" t="s">
        <v>4764</v>
      </c>
      <c r="B1071" s="15">
        <v>42377</v>
      </c>
      <c r="C1071" t="s">
        <v>316</v>
      </c>
      <c r="D1071" s="21">
        <v>460</v>
      </c>
      <c r="E1071" t="s">
        <v>3419</v>
      </c>
      <c r="F1071" s="21">
        <v>175.1584</v>
      </c>
      <c r="G1071">
        <v>4</v>
      </c>
      <c r="H1071" s="21">
        <v>700.6336</v>
      </c>
      <c r="I1071" t="s">
        <v>3550</v>
      </c>
      <c r="J1071" s="21">
        <v>270.27999999999997</v>
      </c>
      <c r="K1071">
        <v>2</v>
      </c>
      <c r="L1071" s="21">
        <v>540.55999999999995</v>
      </c>
      <c r="M1071" t="s">
        <v>7</v>
      </c>
      <c r="N1071" s="21"/>
      <c r="P1071" s="21"/>
      <c r="Q1071" t="s">
        <v>7</v>
      </c>
      <c r="R1071" s="21"/>
      <c r="T1071" s="21"/>
      <c r="U1071" t="s">
        <v>7</v>
      </c>
      <c r="V1071" s="21"/>
      <c r="X1071" s="21"/>
      <c r="Y1071" t="s">
        <v>7</v>
      </c>
      <c r="AG1071" s="19">
        <f t="shared" si="32"/>
        <v>1241.1936000000001</v>
      </c>
      <c r="AH1071" s="19">
        <f t="shared" si="33"/>
        <v>1701.1936000000001</v>
      </c>
    </row>
    <row r="1072" spans="1:34" x14ac:dyDescent="0.35">
      <c r="A1072" t="s">
        <v>4765</v>
      </c>
      <c r="B1072" s="15">
        <v>42381</v>
      </c>
      <c r="C1072" t="s">
        <v>211</v>
      </c>
      <c r="D1072" s="21" t="s">
        <v>7</v>
      </c>
      <c r="E1072" t="s">
        <v>3396</v>
      </c>
      <c r="F1072" s="21">
        <v>238.35999999999999</v>
      </c>
      <c r="G1072">
        <v>4</v>
      </c>
      <c r="H1072" s="21">
        <v>953.43999999999994</v>
      </c>
      <c r="I1072" t="s">
        <v>7</v>
      </c>
      <c r="J1072" s="21"/>
      <c r="L1072" s="21"/>
      <c r="M1072" t="s">
        <v>7</v>
      </c>
      <c r="N1072" s="21"/>
      <c r="P1072" s="21"/>
      <c r="Q1072" t="s">
        <v>7</v>
      </c>
      <c r="R1072" s="21"/>
      <c r="T1072" s="21"/>
      <c r="U1072" t="s">
        <v>7</v>
      </c>
      <c r="V1072" s="21"/>
      <c r="X1072" s="21"/>
      <c r="Y1072" t="s">
        <v>7</v>
      </c>
      <c r="AG1072" s="19">
        <f t="shared" si="32"/>
        <v>953.43999999999994</v>
      </c>
      <c r="AH1072" s="19">
        <f t="shared" si="33"/>
        <v>953.43999999999994</v>
      </c>
    </row>
    <row r="1073" spans="1:34" x14ac:dyDescent="0.35">
      <c r="A1073" t="s">
        <v>4766</v>
      </c>
      <c r="B1073" s="15">
        <v>42382</v>
      </c>
      <c r="C1073" t="s">
        <v>348</v>
      </c>
      <c r="D1073" s="21" t="s">
        <v>7</v>
      </c>
      <c r="E1073" t="s">
        <v>3595</v>
      </c>
      <c r="F1073" s="21">
        <v>371.82</v>
      </c>
      <c r="G1073">
        <v>3</v>
      </c>
      <c r="H1073" s="21">
        <v>1115.46</v>
      </c>
      <c r="I1073" t="s">
        <v>3546</v>
      </c>
      <c r="J1073" s="21">
        <v>306.76</v>
      </c>
      <c r="K1073">
        <v>1</v>
      </c>
      <c r="L1073" s="21">
        <v>306.76</v>
      </c>
      <c r="M1073" t="s">
        <v>7</v>
      </c>
      <c r="N1073" s="21"/>
      <c r="P1073" s="21"/>
      <c r="Q1073" t="s">
        <v>7</v>
      </c>
      <c r="R1073" s="21"/>
      <c r="T1073" s="21"/>
      <c r="U1073" t="s">
        <v>7</v>
      </c>
      <c r="V1073" s="21"/>
      <c r="X1073" s="21"/>
      <c r="Y1073" t="s">
        <v>7</v>
      </c>
      <c r="AG1073" s="19">
        <f t="shared" si="32"/>
        <v>1422.22</v>
      </c>
      <c r="AH1073" s="19">
        <f t="shared" si="33"/>
        <v>1422.22</v>
      </c>
    </row>
    <row r="1074" spans="1:34" x14ac:dyDescent="0.35">
      <c r="A1074" t="s">
        <v>4767</v>
      </c>
      <c r="B1074" s="15">
        <v>42383</v>
      </c>
      <c r="C1074" t="s">
        <v>160</v>
      </c>
      <c r="D1074" s="21">
        <v>460</v>
      </c>
      <c r="E1074" t="s">
        <v>3369</v>
      </c>
      <c r="F1074" s="21">
        <v>260.02</v>
      </c>
      <c r="G1074">
        <v>4</v>
      </c>
      <c r="H1074" s="21">
        <v>1040.08</v>
      </c>
      <c r="I1074" t="s">
        <v>3488</v>
      </c>
      <c r="J1074" s="21">
        <v>280.62</v>
      </c>
      <c r="K1074">
        <v>2</v>
      </c>
      <c r="L1074" s="21">
        <v>561.24</v>
      </c>
      <c r="M1074" t="s">
        <v>7</v>
      </c>
      <c r="N1074" s="21"/>
      <c r="P1074" s="21"/>
      <c r="Q1074" t="s">
        <v>7</v>
      </c>
      <c r="R1074" s="21"/>
      <c r="T1074" s="21"/>
      <c r="U1074" t="s">
        <v>7</v>
      </c>
      <c r="V1074" s="21"/>
      <c r="X1074" s="21"/>
      <c r="Y1074" t="s">
        <v>7</v>
      </c>
      <c r="AG1074" s="19">
        <f t="shared" si="32"/>
        <v>1601.32</v>
      </c>
      <c r="AH1074" s="19">
        <f t="shared" si="33"/>
        <v>2061.3199999999997</v>
      </c>
    </row>
    <row r="1075" spans="1:34" x14ac:dyDescent="0.35">
      <c r="A1075" t="s">
        <v>4768</v>
      </c>
      <c r="B1075" s="15">
        <v>42383</v>
      </c>
      <c r="C1075" t="s">
        <v>300</v>
      </c>
      <c r="D1075" s="21" t="s">
        <v>7</v>
      </c>
      <c r="E1075" t="s">
        <v>3366</v>
      </c>
      <c r="F1075" s="21">
        <v>252.04</v>
      </c>
      <c r="G1075">
        <v>2</v>
      </c>
      <c r="H1075" s="21">
        <v>504.08</v>
      </c>
      <c r="I1075" t="s">
        <v>7</v>
      </c>
      <c r="J1075" s="21"/>
      <c r="L1075" s="21"/>
      <c r="M1075" t="s">
        <v>7</v>
      </c>
      <c r="N1075" s="21"/>
      <c r="P1075" s="21"/>
      <c r="Q1075" t="s">
        <v>7</v>
      </c>
      <c r="R1075" s="21"/>
      <c r="T1075" s="21"/>
      <c r="U1075" t="s">
        <v>7</v>
      </c>
      <c r="V1075" s="21"/>
      <c r="X1075" s="21"/>
      <c r="Y1075" t="s">
        <v>7</v>
      </c>
      <c r="AG1075" s="19">
        <f t="shared" si="32"/>
        <v>504.08</v>
      </c>
      <c r="AH1075" s="19">
        <f t="shared" si="33"/>
        <v>504.08</v>
      </c>
    </row>
    <row r="1076" spans="1:34" x14ac:dyDescent="0.35">
      <c r="A1076" t="s">
        <v>4769</v>
      </c>
      <c r="B1076" s="15">
        <v>42384</v>
      </c>
      <c r="C1076" t="s">
        <v>207</v>
      </c>
      <c r="D1076" s="21" t="s">
        <v>7</v>
      </c>
      <c r="E1076" t="s">
        <v>3411</v>
      </c>
      <c r="F1076" s="21">
        <v>321.11700000000002</v>
      </c>
      <c r="G1076">
        <v>1</v>
      </c>
      <c r="H1076" s="21">
        <v>321.11700000000002</v>
      </c>
      <c r="I1076" t="s">
        <v>7</v>
      </c>
      <c r="J1076" s="21"/>
      <c r="L1076" s="21"/>
      <c r="M1076" t="s">
        <v>7</v>
      </c>
      <c r="N1076" s="21"/>
      <c r="P1076" s="21"/>
      <c r="Q1076" t="s">
        <v>7</v>
      </c>
      <c r="R1076" s="21"/>
      <c r="T1076" s="21"/>
      <c r="U1076" t="s">
        <v>7</v>
      </c>
      <c r="V1076" s="21"/>
      <c r="X1076" s="21"/>
      <c r="Y1076" t="s">
        <v>7</v>
      </c>
      <c r="AG1076" s="19">
        <f t="shared" si="32"/>
        <v>321.11700000000002</v>
      </c>
      <c r="AH1076" s="19">
        <f t="shared" si="33"/>
        <v>321.11700000000002</v>
      </c>
    </row>
    <row r="1077" spans="1:34" x14ac:dyDescent="0.35">
      <c r="A1077" t="s">
        <v>4770</v>
      </c>
      <c r="B1077" s="15">
        <v>42386</v>
      </c>
      <c r="C1077" t="s">
        <v>366</v>
      </c>
      <c r="D1077" s="21" t="s">
        <v>7</v>
      </c>
      <c r="E1077" t="s">
        <v>3375</v>
      </c>
      <c r="F1077" s="21">
        <v>205.749</v>
      </c>
      <c r="G1077">
        <v>2</v>
      </c>
      <c r="H1077" s="21">
        <v>411.49799999999999</v>
      </c>
      <c r="I1077" t="s">
        <v>7</v>
      </c>
      <c r="J1077" s="21"/>
      <c r="L1077" s="21"/>
      <c r="M1077" t="s">
        <v>7</v>
      </c>
      <c r="N1077" s="21"/>
      <c r="P1077" s="21"/>
      <c r="Q1077" t="s">
        <v>7</v>
      </c>
      <c r="R1077" s="21"/>
      <c r="T1077" s="21"/>
      <c r="U1077" t="s">
        <v>7</v>
      </c>
      <c r="V1077" s="21"/>
      <c r="X1077" s="21"/>
      <c r="Y1077" t="s">
        <v>7</v>
      </c>
      <c r="AG1077" s="19">
        <f t="shared" si="32"/>
        <v>411.49799999999999</v>
      </c>
      <c r="AH1077" s="19">
        <f t="shared" si="33"/>
        <v>411.49799999999999</v>
      </c>
    </row>
    <row r="1078" spans="1:34" x14ac:dyDescent="0.35">
      <c r="A1078" t="s">
        <v>4771</v>
      </c>
      <c r="B1078" s="15">
        <v>42386</v>
      </c>
      <c r="C1078" t="s">
        <v>172</v>
      </c>
      <c r="D1078" s="21">
        <v>460</v>
      </c>
      <c r="E1078" t="s">
        <v>3442</v>
      </c>
      <c r="F1078" s="21">
        <v>268</v>
      </c>
      <c r="G1078">
        <v>4</v>
      </c>
      <c r="H1078" s="21">
        <v>1072</v>
      </c>
      <c r="I1078" t="s">
        <v>3472</v>
      </c>
      <c r="J1078" s="21">
        <v>311.14</v>
      </c>
      <c r="K1078">
        <v>3</v>
      </c>
      <c r="L1078" s="21">
        <v>933.42</v>
      </c>
      <c r="M1078" t="s">
        <v>7</v>
      </c>
      <c r="N1078" s="21"/>
      <c r="P1078" s="21"/>
      <c r="Q1078" t="s">
        <v>7</v>
      </c>
      <c r="R1078" s="21"/>
      <c r="T1078" s="21"/>
      <c r="U1078" t="s">
        <v>7</v>
      </c>
      <c r="V1078" s="21"/>
      <c r="X1078" s="21"/>
      <c r="Y1078" t="s">
        <v>7</v>
      </c>
      <c r="AG1078" s="19">
        <f t="shared" si="32"/>
        <v>2005.42</v>
      </c>
      <c r="AH1078" s="19">
        <f t="shared" si="33"/>
        <v>2465.42</v>
      </c>
    </row>
    <row r="1079" spans="1:34" x14ac:dyDescent="0.35">
      <c r="A1079" t="s">
        <v>4772</v>
      </c>
      <c r="B1079" s="15">
        <v>42388</v>
      </c>
      <c r="C1079" t="s">
        <v>66</v>
      </c>
      <c r="D1079" s="21" t="s">
        <v>7</v>
      </c>
      <c r="E1079" t="s">
        <v>3490</v>
      </c>
      <c r="F1079" s="21">
        <v>277.90439999999995</v>
      </c>
      <c r="G1079">
        <v>5</v>
      </c>
      <c r="H1079" s="21">
        <v>1389.5219999999997</v>
      </c>
      <c r="I1079" t="s">
        <v>7</v>
      </c>
      <c r="J1079" s="21"/>
      <c r="L1079" s="21"/>
      <c r="M1079" t="s">
        <v>7</v>
      </c>
      <c r="N1079" s="21"/>
      <c r="P1079" s="21"/>
      <c r="Q1079" t="s">
        <v>7</v>
      </c>
      <c r="R1079" s="21"/>
      <c r="T1079" s="21"/>
      <c r="U1079" t="s">
        <v>7</v>
      </c>
      <c r="V1079" s="21"/>
      <c r="X1079" s="21"/>
      <c r="Y1079" t="s">
        <v>7</v>
      </c>
      <c r="AG1079" s="19">
        <f t="shared" si="32"/>
        <v>1389.5219999999997</v>
      </c>
      <c r="AH1079" s="19">
        <f t="shared" si="33"/>
        <v>1389.5219999999997</v>
      </c>
    </row>
    <row r="1080" spans="1:34" x14ac:dyDescent="0.35">
      <c r="A1080" t="s">
        <v>4773</v>
      </c>
      <c r="B1080" s="15">
        <v>42390</v>
      </c>
      <c r="C1080" t="s">
        <v>340</v>
      </c>
      <c r="D1080" s="21" t="s">
        <v>7</v>
      </c>
      <c r="E1080" t="s">
        <v>3420</v>
      </c>
      <c r="F1080" s="21">
        <v>4793.7999999999993</v>
      </c>
      <c r="G1080">
        <v>5</v>
      </c>
      <c r="H1080" s="21">
        <v>23968.999999999996</v>
      </c>
      <c r="I1080" t="s">
        <v>3426</v>
      </c>
      <c r="J1080" s="21">
        <v>397.53159999999997</v>
      </c>
      <c r="K1080">
        <v>3</v>
      </c>
      <c r="L1080" s="21">
        <v>1192.5947999999999</v>
      </c>
      <c r="M1080" t="s">
        <v>7</v>
      </c>
      <c r="N1080" s="21"/>
      <c r="P1080" s="21"/>
      <c r="Q1080" t="s">
        <v>7</v>
      </c>
      <c r="R1080" s="21"/>
      <c r="T1080" s="21"/>
      <c r="U1080" t="s">
        <v>7</v>
      </c>
      <c r="V1080" s="21"/>
      <c r="X1080" s="21"/>
      <c r="Y1080" t="s">
        <v>7</v>
      </c>
      <c r="AG1080" s="19">
        <f t="shared" si="32"/>
        <v>25161.594799999995</v>
      </c>
      <c r="AH1080" s="19">
        <f t="shared" si="33"/>
        <v>25161.594799999995</v>
      </c>
    </row>
    <row r="1081" spans="1:34" x14ac:dyDescent="0.35">
      <c r="A1081" t="s">
        <v>4774</v>
      </c>
      <c r="B1081" s="15">
        <v>42391</v>
      </c>
      <c r="C1081" t="s">
        <v>280</v>
      </c>
      <c r="D1081" s="21" t="s">
        <v>7</v>
      </c>
      <c r="E1081" t="s">
        <v>3608</v>
      </c>
      <c r="F1081" s="21">
        <v>330.7</v>
      </c>
      <c r="G1081">
        <v>3</v>
      </c>
      <c r="H1081" s="21">
        <v>992.09999999999991</v>
      </c>
      <c r="I1081" t="s">
        <v>3478</v>
      </c>
      <c r="J1081" s="21">
        <v>257.12</v>
      </c>
      <c r="K1081">
        <v>1</v>
      </c>
      <c r="L1081" s="21">
        <v>257.12</v>
      </c>
      <c r="M1081" t="s">
        <v>7</v>
      </c>
      <c r="N1081" s="21"/>
      <c r="P1081" s="21"/>
      <c r="Q1081" t="s">
        <v>7</v>
      </c>
      <c r="R1081" s="21"/>
      <c r="T1081" s="21"/>
      <c r="U1081" t="s">
        <v>7</v>
      </c>
      <c r="V1081" s="21"/>
      <c r="X1081" s="21"/>
      <c r="Y1081" t="s">
        <v>7</v>
      </c>
      <c r="AG1081" s="19">
        <f t="shared" si="32"/>
        <v>1249.2199999999998</v>
      </c>
      <c r="AH1081" s="19">
        <f t="shared" si="33"/>
        <v>1249.2199999999998</v>
      </c>
    </row>
    <row r="1082" spans="1:34" x14ac:dyDescent="0.35">
      <c r="A1082" t="s">
        <v>4775</v>
      </c>
      <c r="B1082" s="15">
        <v>42391</v>
      </c>
      <c r="C1082" t="s">
        <v>115</v>
      </c>
      <c r="D1082" s="21" t="s">
        <v>7</v>
      </c>
      <c r="E1082" t="s">
        <v>3507</v>
      </c>
      <c r="F1082" s="21">
        <v>221.26</v>
      </c>
      <c r="G1082">
        <v>1</v>
      </c>
      <c r="H1082" s="21">
        <v>221.26</v>
      </c>
      <c r="I1082" t="s">
        <v>7</v>
      </c>
      <c r="J1082" s="21"/>
      <c r="L1082" s="21"/>
      <c r="M1082" t="s">
        <v>7</v>
      </c>
      <c r="N1082" s="21"/>
      <c r="P1082" s="21"/>
      <c r="Q1082" t="s">
        <v>7</v>
      </c>
      <c r="R1082" s="21"/>
      <c r="T1082" s="21"/>
      <c r="U1082" t="s">
        <v>7</v>
      </c>
      <c r="V1082" s="21"/>
      <c r="X1082" s="21"/>
      <c r="Y1082" t="s">
        <v>7</v>
      </c>
      <c r="AG1082" s="19">
        <f t="shared" si="32"/>
        <v>221.26</v>
      </c>
      <c r="AH1082" s="19">
        <f t="shared" si="33"/>
        <v>221.26</v>
      </c>
    </row>
    <row r="1083" spans="1:34" x14ac:dyDescent="0.35">
      <c r="A1083" t="s">
        <v>4776</v>
      </c>
      <c r="B1083" s="15">
        <v>42392</v>
      </c>
      <c r="C1083" t="s">
        <v>202</v>
      </c>
      <c r="D1083" s="21">
        <v>460</v>
      </c>
      <c r="E1083" t="s">
        <v>3406</v>
      </c>
      <c r="F1083" s="21">
        <v>414.17999999999995</v>
      </c>
      <c r="G1083">
        <v>1</v>
      </c>
      <c r="H1083" s="21">
        <v>414.17999999999995</v>
      </c>
      <c r="I1083" t="s">
        <v>3497</v>
      </c>
      <c r="J1083" s="21">
        <v>279.39999999999998</v>
      </c>
      <c r="K1083">
        <v>1</v>
      </c>
      <c r="L1083" s="21">
        <v>279.39999999999998</v>
      </c>
      <c r="M1083" t="s">
        <v>7</v>
      </c>
      <c r="N1083" s="21"/>
      <c r="P1083" s="21"/>
      <c r="Q1083" t="s">
        <v>7</v>
      </c>
      <c r="R1083" s="21"/>
      <c r="T1083" s="21"/>
      <c r="U1083" t="s">
        <v>7</v>
      </c>
      <c r="V1083" s="21"/>
      <c r="X1083" s="21"/>
      <c r="Y1083" t="s">
        <v>7</v>
      </c>
      <c r="AG1083" s="19">
        <f t="shared" si="32"/>
        <v>693.57999999999993</v>
      </c>
      <c r="AH1083" s="19">
        <f t="shared" si="33"/>
        <v>1153.58</v>
      </c>
    </row>
    <row r="1084" spans="1:34" x14ac:dyDescent="0.35">
      <c r="A1084" t="s">
        <v>4777</v>
      </c>
      <c r="B1084" s="15">
        <v>42395</v>
      </c>
      <c r="C1084" t="s">
        <v>312</v>
      </c>
      <c r="D1084" s="21" t="s">
        <v>7</v>
      </c>
      <c r="E1084" t="s">
        <v>3519</v>
      </c>
      <c r="F1084" s="21">
        <v>183.01999999999998</v>
      </c>
      <c r="G1084">
        <v>4</v>
      </c>
      <c r="H1084" s="21">
        <v>732.07999999999993</v>
      </c>
      <c r="I1084" t="s">
        <v>7</v>
      </c>
      <c r="J1084" s="21"/>
      <c r="L1084" s="21"/>
      <c r="M1084" t="s">
        <v>7</v>
      </c>
      <c r="N1084" s="21"/>
      <c r="P1084" s="21"/>
      <c r="Q1084" t="s">
        <v>7</v>
      </c>
      <c r="R1084" s="21"/>
      <c r="T1084" s="21"/>
      <c r="U1084" t="s">
        <v>7</v>
      </c>
      <c r="V1084" s="21"/>
      <c r="X1084" s="21"/>
      <c r="Y1084" t="s">
        <v>7</v>
      </c>
      <c r="AG1084" s="19">
        <f t="shared" si="32"/>
        <v>732.07999999999993</v>
      </c>
      <c r="AH1084" s="19">
        <f t="shared" si="33"/>
        <v>732.07999999999993</v>
      </c>
    </row>
    <row r="1085" spans="1:34" x14ac:dyDescent="0.35">
      <c r="A1085" t="s">
        <v>4778</v>
      </c>
      <c r="B1085" s="15">
        <v>42396</v>
      </c>
      <c r="C1085" t="s">
        <v>132</v>
      </c>
      <c r="D1085" s="21">
        <v>460</v>
      </c>
      <c r="E1085" t="s">
        <v>3478</v>
      </c>
      <c r="F1085" s="21">
        <v>257.12</v>
      </c>
      <c r="G1085">
        <v>1</v>
      </c>
      <c r="H1085" s="21">
        <v>257.12</v>
      </c>
      <c r="I1085" t="s">
        <v>3537</v>
      </c>
      <c r="J1085" s="21">
        <v>332.97999999999996</v>
      </c>
      <c r="K1085">
        <v>2</v>
      </c>
      <c r="L1085" s="21">
        <v>665.95999999999992</v>
      </c>
      <c r="M1085" t="s">
        <v>7</v>
      </c>
      <c r="N1085" s="21"/>
      <c r="P1085" s="21"/>
      <c r="Q1085" t="s">
        <v>7</v>
      </c>
      <c r="R1085" s="21"/>
      <c r="T1085" s="21"/>
      <c r="U1085" t="s">
        <v>7</v>
      </c>
      <c r="V1085" s="21"/>
      <c r="X1085" s="21"/>
      <c r="Y1085" t="s">
        <v>7</v>
      </c>
      <c r="AG1085" s="19">
        <f t="shared" si="32"/>
        <v>923.07999999999993</v>
      </c>
      <c r="AH1085" s="19">
        <f t="shared" si="33"/>
        <v>1383.08</v>
      </c>
    </row>
    <row r="1086" spans="1:34" x14ac:dyDescent="0.35">
      <c r="A1086" t="s">
        <v>4779</v>
      </c>
      <c r="B1086" s="15">
        <v>42396</v>
      </c>
      <c r="C1086" t="s">
        <v>444</v>
      </c>
      <c r="D1086" s="21" t="s">
        <v>7</v>
      </c>
      <c r="E1086" t="s">
        <v>3576</v>
      </c>
      <c r="F1086" s="21">
        <v>302.71999999999997</v>
      </c>
      <c r="G1086">
        <v>4</v>
      </c>
      <c r="H1086" s="21">
        <v>1210.8799999999999</v>
      </c>
      <c r="I1086" t="s">
        <v>3393</v>
      </c>
      <c r="J1086" s="21">
        <v>232.48</v>
      </c>
      <c r="K1086">
        <v>5</v>
      </c>
      <c r="L1086" s="21">
        <v>1162.3999999999999</v>
      </c>
      <c r="M1086" t="s">
        <v>7</v>
      </c>
      <c r="N1086" s="21"/>
      <c r="P1086" s="21"/>
      <c r="Q1086" t="s">
        <v>7</v>
      </c>
      <c r="R1086" s="21"/>
      <c r="T1086" s="21"/>
      <c r="U1086" t="s">
        <v>7</v>
      </c>
      <c r="V1086" s="21"/>
      <c r="X1086" s="21"/>
      <c r="Y1086" t="s">
        <v>7</v>
      </c>
      <c r="AG1086" s="19">
        <f t="shared" si="32"/>
        <v>2373.2799999999997</v>
      </c>
      <c r="AH1086" s="19">
        <f t="shared" si="33"/>
        <v>2373.2799999999997</v>
      </c>
    </row>
    <row r="1087" spans="1:34" x14ac:dyDescent="0.35">
      <c r="A1087" t="s">
        <v>4780</v>
      </c>
      <c r="B1087" s="15">
        <v>42397</v>
      </c>
      <c r="C1087" t="s">
        <v>193</v>
      </c>
      <c r="D1087" s="21">
        <v>460</v>
      </c>
      <c r="E1087" t="s">
        <v>3461</v>
      </c>
      <c r="F1087" s="21">
        <v>247.29999999999998</v>
      </c>
      <c r="G1087">
        <v>4</v>
      </c>
      <c r="H1087" s="21">
        <v>989.19999999999993</v>
      </c>
      <c r="I1087" t="s">
        <v>7</v>
      </c>
      <c r="J1087" s="21"/>
      <c r="L1087" s="21"/>
      <c r="M1087" t="s">
        <v>7</v>
      </c>
      <c r="N1087" s="21"/>
      <c r="P1087" s="21"/>
      <c r="Q1087" t="s">
        <v>7</v>
      </c>
      <c r="R1087" s="21"/>
      <c r="T1087" s="21"/>
      <c r="U1087" t="s">
        <v>7</v>
      </c>
      <c r="V1087" s="21"/>
      <c r="X1087" s="21"/>
      <c r="Y1087" t="s">
        <v>7</v>
      </c>
      <c r="AG1087" s="19">
        <f t="shared" si="32"/>
        <v>989.19999999999993</v>
      </c>
      <c r="AH1087" s="19">
        <f t="shared" si="33"/>
        <v>1449.1999999999998</v>
      </c>
    </row>
    <row r="1088" spans="1:34" x14ac:dyDescent="0.35">
      <c r="A1088" t="s">
        <v>4781</v>
      </c>
      <c r="B1088" s="15">
        <v>42401</v>
      </c>
      <c r="C1088" t="s">
        <v>352</v>
      </c>
      <c r="D1088" s="21">
        <v>460</v>
      </c>
      <c r="E1088" t="s">
        <v>3597</v>
      </c>
      <c r="F1088" s="21">
        <v>280.02939999999995</v>
      </c>
      <c r="G1088">
        <v>1</v>
      </c>
      <c r="H1088" s="21">
        <v>280.02939999999995</v>
      </c>
      <c r="I1088" t="s">
        <v>3531</v>
      </c>
      <c r="J1088" s="21">
        <v>249.76</v>
      </c>
      <c r="K1088">
        <v>1</v>
      </c>
      <c r="L1088" s="21">
        <v>249.76</v>
      </c>
      <c r="M1088" t="s">
        <v>7</v>
      </c>
      <c r="N1088" s="21"/>
      <c r="P1088" s="21"/>
      <c r="Q1088" t="s">
        <v>7</v>
      </c>
      <c r="R1088" s="21"/>
      <c r="T1088" s="21"/>
      <c r="U1088" t="s">
        <v>7</v>
      </c>
      <c r="V1088" s="21"/>
      <c r="X1088" s="21"/>
      <c r="Y1088" t="s">
        <v>7</v>
      </c>
      <c r="AG1088" s="19">
        <f t="shared" si="32"/>
        <v>529.78939999999989</v>
      </c>
      <c r="AH1088" s="19">
        <f t="shared" si="33"/>
        <v>989.78939999999989</v>
      </c>
    </row>
    <row r="1089" spans="1:34" x14ac:dyDescent="0.35">
      <c r="A1089" t="s">
        <v>4782</v>
      </c>
      <c r="B1089" s="15">
        <v>42401</v>
      </c>
      <c r="C1089" t="s">
        <v>236</v>
      </c>
      <c r="D1089" s="21" t="s">
        <v>7</v>
      </c>
      <c r="E1089" t="s">
        <v>3438</v>
      </c>
      <c r="F1089" s="21">
        <v>260.98</v>
      </c>
      <c r="G1089">
        <v>2</v>
      </c>
      <c r="H1089" s="21">
        <v>521.96</v>
      </c>
      <c r="I1089" t="s">
        <v>3562</v>
      </c>
      <c r="J1089" s="21">
        <v>256.86</v>
      </c>
      <c r="K1089">
        <v>3</v>
      </c>
      <c r="L1089" s="21">
        <v>770.58</v>
      </c>
      <c r="M1089" t="s">
        <v>7</v>
      </c>
      <c r="N1089" s="21"/>
      <c r="P1089" s="21"/>
      <c r="Q1089" t="s">
        <v>7</v>
      </c>
      <c r="R1089" s="21"/>
      <c r="T1089" s="21"/>
      <c r="U1089" t="s">
        <v>7</v>
      </c>
      <c r="V1089" s="21"/>
      <c r="X1089" s="21"/>
      <c r="Y1089" t="s">
        <v>7</v>
      </c>
      <c r="AG1089" s="19">
        <f t="shared" si="32"/>
        <v>1292.54</v>
      </c>
      <c r="AH1089" s="19">
        <f t="shared" si="33"/>
        <v>1292.54</v>
      </c>
    </row>
    <row r="1090" spans="1:34" x14ac:dyDescent="0.35">
      <c r="A1090" t="s">
        <v>4783</v>
      </c>
      <c r="B1090" s="15">
        <v>42401</v>
      </c>
      <c r="C1090" t="s">
        <v>374</v>
      </c>
      <c r="D1090" s="21">
        <v>460</v>
      </c>
      <c r="E1090" t="s">
        <v>3467</v>
      </c>
      <c r="F1090" s="21">
        <v>616.28399999999999</v>
      </c>
      <c r="G1090">
        <v>4</v>
      </c>
      <c r="H1090" s="21">
        <v>2465.136</v>
      </c>
      <c r="I1090" t="s">
        <v>7</v>
      </c>
      <c r="J1090" s="21"/>
      <c r="L1090" s="21"/>
      <c r="M1090" t="s">
        <v>7</v>
      </c>
      <c r="N1090" s="21"/>
      <c r="P1090" s="21"/>
      <c r="Q1090" t="s">
        <v>7</v>
      </c>
      <c r="R1090" s="21"/>
      <c r="T1090" s="21"/>
      <c r="U1090" t="s">
        <v>7</v>
      </c>
      <c r="V1090" s="21"/>
      <c r="X1090" s="21"/>
      <c r="Y1090" t="s">
        <v>7</v>
      </c>
      <c r="AG1090" s="19">
        <f t="shared" ref="AG1090:AG1153" si="34">SUM(H1090,L1090,P1090,T1090,X1090,AB1090,AF1090)</f>
        <v>2465.136</v>
      </c>
      <c r="AH1090" s="19">
        <f t="shared" ref="AH1090:AH1153" si="35">IFERROR(AG1090+D1090,AG1090)</f>
        <v>2925.136</v>
      </c>
    </row>
    <row r="1091" spans="1:34" x14ac:dyDescent="0.35">
      <c r="A1091" t="s">
        <v>4784</v>
      </c>
      <c r="B1091" s="15">
        <v>42401</v>
      </c>
      <c r="C1091" t="s">
        <v>55</v>
      </c>
      <c r="D1091" s="21">
        <v>460</v>
      </c>
      <c r="E1091" t="s">
        <v>3429</v>
      </c>
      <c r="F1091" s="21">
        <v>189.33999999999997</v>
      </c>
      <c r="G1091">
        <v>4</v>
      </c>
      <c r="H1091" s="21">
        <v>757.3599999999999</v>
      </c>
      <c r="I1091" t="s">
        <v>3584</v>
      </c>
      <c r="J1091" s="21">
        <v>326.14</v>
      </c>
      <c r="K1091">
        <v>4</v>
      </c>
      <c r="L1091" s="21">
        <v>1304.56</v>
      </c>
      <c r="M1091" t="s">
        <v>7</v>
      </c>
      <c r="N1091" s="21"/>
      <c r="P1091" s="21"/>
      <c r="Q1091" t="s">
        <v>7</v>
      </c>
      <c r="R1091" s="21"/>
      <c r="T1091" s="21"/>
      <c r="U1091" t="s">
        <v>7</v>
      </c>
      <c r="V1091" s="21"/>
      <c r="X1091" s="21"/>
      <c r="Y1091" t="s">
        <v>7</v>
      </c>
      <c r="AG1091" s="19">
        <f t="shared" si="34"/>
        <v>2061.92</v>
      </c>
      <c r="AH1091" s="19">
        <f t="shared" si="35"/>
        <v>2521.92</v>
      </c>
    </row>
    <row r="1092" spans="1:34" x14ac:dyDescent="0.35">
      <c r="A1092" t="s">
        <v>4785</v>
      </c>
      <c r="B1092" s="15">
        <v>42402</v>
      </c>
      <c r="C1092" t="s">
        <v>129</v>
      </c>
      <c r="D1092" s="21" t="s">
        <v>7</v>
      </c>
      <c r="E1092" t="s">
        <v>3382</v>
      </c>
      <c r="F1092" s="21">
        <v>184.78</v>
      </c>
      <c r="G1092">
        <v>2</v>
      </c>
      <c r="H1092" s="21">
        <v>369.56</v>
      </c>
      <c r="I1092" t="s">
        <v>3491</v>
      </c>
      <c r="J1092" s="21">
        <v>216.7</v>
      </c>
      <c r="K1092">
        <v>5</v>
      </c>
      <c r="L1092" s="21">
        <v>1083.5</v>
      </c>
      <c r="M1092" t="s">
        <v>7</v>
      </c>
      <c r="N1092" s="21"/>
      <c r="P1092" s="21"/>
      <c r="Q1092" t="s">
        <v>7</v>
      </c>
      <c r="R1092" s="21"/>
      <c r="T1092" s="21"/>
      <c r="U1092" t="s">
        <v>7</v>
      </c>
      <c r="V1092" s="21"/>
      <c r="X1092" s="21"/>
      <c r="Y1092" t="s">
        <v>7</v>
      </c>
      <c r="AG1092" s="19">
        <f t="shared" si="34"/>
        <v>1453.06</v>
      </c>
      <c r="AH1092" s="19">
        <f t="shared" si="35"/>
        <v>1453.06</v>
      </c>
    </row>
    <row r="1093" spans="1:34" x14ac:dyDescent="0.35">
      <c r="A1093" t="s">
        <v>4786</v>
      </c>
      <c r="B1093" s="15">
        <v>42402</v>
      </c>
      <c r="C1093" t="s">
        <v>225</v>
      </c>
      <c r="D1093" s="21">
        <v>460</v>
      </c>
      <c r="E1093" t="s">
        <v>3477</v>
      </c>
      <c r="F1093" s="21">
        <v>113.99999999999999</v>
      </c>
      <c r="G1093">
        <v>1</v>
      </c>
      <c r="H1093" s="21">
        <v>113.99999999999999</v>
      </c>
      <c r="I1093" t="s">
        <v>7</v>
      </c>
      <c r="J1093" s="21"/>
      <c r="L1093" s="21"/>
      <c r="M1093" t="s">
        <v>7</v>
      </c>
      <c r="N1093" s="21"/>
      <c r="P1093" s="21"/>
      <c r="Q1093" t="s">
        <v>7</v>
      </c>
      <c r="R1093" s="21"/>
      <c r="T1093" s="21"/>
      <c r="U1093" t="s">
        <v>7</v>
      </c>
      <c r="V1093" s="21"/>
      <c r="X1093" s="21"/>
      <c r="Y1093" t="s">
        <v>7</v>
      </c>
      <c r="AG1093" s="19">
        <f t="shared" si="34"/>
        <v>113.99999999999999</v>
      </c>
      <c r="AH1093" s="19">
        <f t="shared" si="35"/>
        <v>574</v>
      </c>
    </row>
    <row r="1094" spans="1:34" x14ac:dyDescent="0.35">
      <c r="A1094" t="s">
        <v>4787</v>
      </c>
      <c r="B1094" s="15">
        <v>42403</v>
      </c>
      <c r="C1094" t="s">
        <v>103</v>
      </c>
      <c r="D1094" s="21">
        <v>460</v>
      </c>
      <c r="E1094" t="s">
        <v>3542</v>
      </c>
      <c r="F1094" s="21">
        <v>238.81619999999995</v>
      </c>
      <c r="G1094">
        <v>2</v>
      </c>
      <c r="H1094" s="21">
        <v>477.6323999999999</v>
      </c>
      <c r="I1094" t="s">
        <v>7</v>
      </c>
      <c r="J1094" s="21"/>
      <c r="L1094" s="21"/>
      <c r="M1094" t="s">
        <v>7</v>
      </c>
      <c r="N1094" s="21"/>
      <c r="P1094" s="21"/>
      <c r="Q1094" t="s">
        <v>7</v>
      </c>
      <c r="R1094" s="21"/>
      <c r="T1094" s="21"/>
      <c r="U1094" t="s">
        <v>7</v>
      </c>
      <c r="V1094" s="21"/>
      <c r="X1094" s="21"/>
      <c r="Y1094" t="s">
        <v>7</v>
      </c>
      <c r="AG1094" s="19">
        <f t="shared" si="34"/>
        <v>477.6323999999999</v>
      </c>
      <c r="AH1094" s="19">
        <f t="shared" si="35"/>
        <v>937.63239999999996</v>
      </c>
    </row>
    <row r="1095" spans="1:34" x14ac:dyDescent="0.35">
      <c r="A1095" t="s">
        <v>4788</v>
      </c>
      <c r="B1095" s="15">
        <v>42403</v>
      </c>
      <c r="C1095" t="s">
        <v>273</v>
      </c>
      <c r="D1095" s="21">
        <v>460</v>
      </c>
      <c r="E1095" t="s">
        <v>3468</v>
      </c>
      <c r="F1095" s="21">
        <v>408.03999999999996</v>
      </c>
      <c r="G1095">
        <v>1</v>
      </c>
      <c r="H1095" s="21">
        <v>408.03999999999996</v>
      </c>
      <c r="I1095" t="s">
        <v>7</v>
      </c>
      <c r="J1095" s="21"/>
      <c r="L1095" s="21"/>
      <c r="M1095" t="s">
        <v>7</v>
      </c>
      <c r="N1095" s="21"/>
      <c r="P1095" s="21"/>
      <c r="Q1095" t="s">
        <v>7</v>
      </c>
      <c r="R1095" s="21"/>
      <c r="T1095" s="21"/>
      <c r="U1095" t="s">
        <v>7</v>
      </c>
      <c r="V1095" s="21"/>
      <c r="X1095" s="21"/>
      <c r="Y1095" t="s">
        <v>7</v>
      </c>
      <c r="AG1095" s="19">
        <f t="shared" si="34"/>
        <v>408.03999999999996</v>
      </c>
      <c r="AH1095" s="19">
        <f t="shared" si="35"/>
        <v>868.04</v>
      </c>
    </row>
    <row r="1096" spans="1:34" x14ac:dyDescent="0.35">
      <c r="A1096" t="s">
        <v>4789</v>
      </c>
      <c r="B1096" s="15">
        <v>42403</v>
      </c>
      <c r="C1096" t="s">
        <v>231</v>
      </c>
      <c r="D1096" s="21">
        <v>460</v>
      </c>
      <c r="E1096" t="s">
        <v>3403</v>
      </c>
      <c r="F1096" s="21">
        <v>281.67999999999995</v>
      </c>
      <c r="G1096">
        <v>4</v>
      </c>
      <c r="H1096" s="21">
        <v>1126.7199999999998</v>
      </c>
      <c r="I1096" t="s">
        <v>3542</v>
      </c>
      <c r="J1096" s="21">
        <v>238.81619999999995</v>
      </c>
      <c r="K1096">
        <v>4</v>
      </c>
      <c r="L1096" s="21">
        <v>955.26479999999981</v>
      </c>
      <c r="M1096" t="s">
        <v>7</v>
      </c>
      <c r="N1096" s="21"/>
      <c r="P1096" s="21"/>
      <c r="Q1096" t="s">
        <v>7</v>
      </c>
      <c r="R1096" s="21"/>
      <c r="T1096" s="21"/>
      <c r="U1096" t="s">
        <v>7</v>
      </c>
      <c r="V1096" s="21"/>
      <c r="X1096" s="21"/>
      <c r="Y1096" t="s">
        <v>7</v>
      </c>
      <c r="AG1096" s="19">
        <f t="shared" si="34"/>
        <v>2081.9847999999997</v>
      </c>
      <c r="AH1096" s="19">
        <f t="shared" si="35"/>
        <v>2541.9847999999997</v>
      </c>
    </row>
    <row r="1097" spans="1:34" x14ac:dyDescent="0.35">
      <c r="A1097" t="s">
        <v>4790</v>
      </c>
      <c r="B1097" s="15">
        <v>42403</v>
      </c>
      <c r="C1097" t="s">
        <v>91</v>
      </c>
      <c r="D1097" s="21">
        <v>460</v>
      </c>
      <c r="E1097" t="s">
        <v>3596</v>
      </c>
      <c r="F1097" s="21">
        <v>340.78</v>
      </c>
      <c r="G1097">
        <v>5</v>
      </c>
      <c r="H1097" s="21">
        <v>1703.8999999999999</v>
      </c>
      <c r="I1097" t="s">
        <v>7</v>
      </c>
      <c r="J1097" s="21"/>
      <c r="L1097" s="21"/>
      <c r="M1097" t="s">
        <v>7</v>
      </c>
      <c r="N1097" s="21"/>
      <c r="P1097" s="21"/>
      <c r="Q1097" t="s">
        <v>7</v>
      </c>
      <c r="R1097" s="21"/>
      <c r="T1097" s="21"/>
      <c r="U1097" t="s">
        <v>7</v>
      </c>
      <c r="V1097" s="21"/>
      <c r="X1097" s="21"/>
      <c r="Y1097" t="s">
        <v>7</v>
      </c>
      <c r="AG1097" s="19">
        <f t="shared" si="34"/>
        <v>1703.8999999999999</v>
      </c>
      <c r="AH1097" s="19">
        <f t="shared" si="35"/>
        <v>2163.8999999999996</v>
      </c>
    </row>
    <row r="1098" spans="1:34" x14ac:dyDescent="0.35">
      <c r="A1098" t="s">
        <v>4791</v>
      </c>
      <c r="B1098" s="15">
        <v>42404</v>
      </c>
      <c r="C1098" t="s">
        <v>316</v>
      </c>
      <c r="D1098" s="21" t="s">
        <v>7</v>
      </c>
      <c r="E1098" t="s">
        <v>3460</v>
      </c>
      <c r="F1098" s="21">
        <v>205.11999999999998</v>
      </c>
      <c r="G1098">
        <v>4</v>
      </c>
      <c r="H1098" s="21">
        <v>820.4799999999999</v>
      </c>
      <c r="I1098" t="s">
        <v>3602</v>
      </c>
      <c r="J1098" s="21">
        <v>247.99999999999997</v>
      </c>
      <c r="K1098">
        <v>4</v>
      </c>
      <c r="L1098" s="21">
        <v>991.99999999999989</v>
      </c>
      <c r="M1098" t="s">
        <v>7</v>
      </c>
      <c r="N1098" s="21"/>
      <c r="P1098" s="21"/>
      <c r="Q1098" t="s">
        <v>7</v>
      </c>
      <c r="R1098" s="21"/>
      <c r="T1098" s="21"/>
      <c r="U1098" t="s">
        <v>7</v>
      </c>
      <c r="V1098" s="21"/>
      <c r="X1098" s="21"/>
      <c r="Y1098" t="s">
        <v>7</v>
      </c>
      <c r="AG1098" s="19">
        <f t="shared" si="34"/>
        <v>1812.4799999999998</v>
      </c>
      <c r="AH1098" s="19">
        <f t="shared" si="35"/>
        <v>1812.4799999999998</v>
      </c>
    </row>
    <row r="1099" spans="1:34" x14ac:dyDescent="0.35">
      <c r="A1099" t="s">
        <v>4792</v>
      </c>
      <c r="B1099" s="15">
        <v>42405</v>
      </c>
      <c r="C1099" t="s">
        <v>435</v>
      </c>
      <c r="D1099" s="21">
        <v>460</v>
      </c>
      <c r="E1099" t="s">
        <v>3431</v>
      </c>
      <c r="F1099" s="21">
        <v>138.04</v>
      </c>
      <c r="G1099">
        <v>2</v>
      </c>
      <c r="H1099" s="21">
        <v>276.08</v>
      </c>
      <c r="I1099" t="s">
        <v>3423</v>
      </c>
      <c r="J1099" s="21">
        <v>246.95999999999998</v>
      </c>
      <c r="K1099">
        <v>3</v>
      </c>
      <c r="L1099" s="21">
        <v>740.87999999999988</v>
      </c>
      <c r="M1099" t="s">
        <v>7</v>
      </c>
      <c r="N1099" s="21"/>
      <c r="P1099" s="21"/>
      <c r="Q1099" t="s">
        <v>7</v>
      </c>
      <c r="R1099" s="21"/>
      <c r="T1099" s="21"/>
      <c r="U1099" t="s">
        <v>7</v>
      </c>
      <c r="V1099" s="21"/>
      <c r="X1099" s="21"/>
      <c r="Y1099" t="s">
        <v>7</v>
      </c>
      <c r="AG1099" s="19">
        <f t="shared" si="34"/>
        <v>1016.9599999999998</v>
      </c>
      <c r="AH1099" s="19">
        <f t="shared" si="35"/>
        <v>1476.9599999999998</v>
      </c>
    </row>
    <row r="1100" spans="1:34" x14ac:dyDescent="0.35">
      <c r="A1100" t="s">
        <v>4793</v>
      </c>
      <c r="B1100" s="15">
        <v>42405</v>
      </c>
      <c r="C1100" t="s">
        <v>368</v>
      </c>
      <c r="D1100" s="21">
        <v>460</v>
      </c>
      <c r="E1100" t="s">
        <v>3391</v>
      </c>
      <c r="F1100" s="21">
        <v>262.55999999999995</v>
      </c>
      <c r="G1100">
        <v>1</v>
      </c>
      <c r="H1100" s="21">
        <v>262.55999999999995</v>
      </c>
      <c r="I1100" t="s">
        <v>7</v>
      </c>
      <c r="J1100" s="21"/>
      <c r="L1100" s="21"/>
      <c r="M1100" t="s">
        <v>7</v>
      </c>
      <c r="N1100" s="21"/>
      <c r="P1100" s="21"/>
      <c r="Q1100" t="s">
        <v>7</v>
      </c>
      <c r="R1100" s="21"/>
      <c r="T1100" s="21"/>
      <c r="U1100" t="s">
        <v>7</v>
      </c>
      <c r="V1100" s="21"/>
      <c r="X1100" s="21"/>
      <c r="Y1100" t="s">
        <v>7</v>
      </c>
      <c r="AG1100" s="19">
        <f t="shared" si="34"/>
        <v>262.55999999999995</v>
      </c>
      <c r="AH1100" s="19">
        <f t="shared" si="35"/>
        <v>722.56</v>
      </c>
    </row>
    <row r="1101" spans="1:34" x14ac:dyDescent="0.35">
      <c r="A1101" t="s">
        <v>4794</v>
      </c>
      <c r="B1101" s="15">
        <v>42406</v>
      </c>
      <c r="C1101" t="s">
        <v>148</v>
      </c>
      <c r="D1101" s="21">
        <v>460</v>
      </c>
      <c r="E1101" t="s">
        <v>3521</v>
      </c>
      <c r="F1101" s="21">
        <v>286.5</v>
      </c>
      <c r="G1101">
        <v>2</v>
      </c>
      <c r="H1101" s="21">
        <v>573</v>
      </c>
      <c r="I1101" t="s">
        <v>7</v>
      </c>
      <c r="J1101" s="21"/>
      <c r="L1101" s="21"/>
      <c r="M1101" t="s">
        <v>7</v>
      </c>
      <c r="N1101" s="21"/>
      <c r="P1101" s="21"/>
      <c r="Q1101" t="s">
        <v>7</v>
      </c>
      <c r="R1101" s="21"/>
      <c r="T1101" s="21"/>
      <c r="U1101" t="s">
        <v>7</v>
      </c>
      <c r="V1101" s="21"/>
      <c r="X1101" s="21"/>
      <c r="Y1101" t="s">
        <v>7</v>
      </c>
      <c r="AG1101" s="19">
        <f t="shared" si="34"/>
        <v>573</v>
      </c>
      <c r="AH1101" s="19">
        <f t="shared" si="35"/>
        <v>1033</v>
      </c>
    </row>
    <row r="1102" spans="1:34" x14ac:dyDescent="0.35">
      <c r="A1102" t="s">
        <v>4795</v>
      </c>
      <c r="B1102" s="15">
        <v>42406</v>
      </c>
      <c r="C1102" t="s">
        <v>410</v>
      </c>
      <c r="D1102" s="21">
        <v>460</v>
      </c>
      <c r="E1102" t="s">
        <v>3600</v>
      </c>
      <c r="F1102" s="21">
        <v>233.7</v>
      </c>
      <c r="G1102">
        <v>2</v>
      </c>
      <c r="H1102" s="21">
        <v>467.4</v>
      </c>
      <c r="I1102" t="s">
        <v>3584</v>
      </c>
      <c r="J1102" s="21">
        <v>326.14</v>
      </c>
      <c r="K1102">
        <v>4</v>
      </c>
      <c r="L1102" s="21">
        <v>1304.56</v>
      </c>
      <c r="M1102" t="s">
        <v>7</v>
      </c>
      <c r="N1102" s="21"/>
      <c r="P1102" s="21"/>
      <c r="Q1102" t="s">
        <v>7</v>
      </c>
      <c r="R1102" s="21"/>
      <c r="T1102" s="21"/>
      <c r="U1102" t="s">
        <v>7</v>
      </c>
      <c r="V1102" s="21"/>
      <c r="X1102" s="21"/>
      <c r="Y1102" t="s">
        <v>7</v>
      </c>
      <c r="AG1102" s="19">
        <f t="shared" si="34"/>
        <v>1771.96</v>
      </c>
      <c r="AH1102" s="19">
        <f t="shared" si="35"/>
        <v>2231.96</v>
      </c>
    </row>
    <row r="1103" spans="1:34" x14ac:dyDescent="0.35">
      <c r="A1103" t="s">
        <v>4796</v>
      </c>
      <c r="B1103" s="15">
        <v>42407</v>
      </c>
      <c r="C1103" t="s">
        <v>410</v>
      </c>
      <c r="D1103" s="21">
        <v>460</v>
      </c>
      <c r="E1103" t="s">
        <v>3375</v>
      </c>
      <c r="F1103" s="21">
        <v>205.749</v>
      </c>
      <c r="G1103">
        <v>5</v>
      </c>
      <c r="H1103" s="21">
        <v>1028.7449999999999</v>
      </c>
      <c r="I1103" t="s">
        <v>7</v>
      </c>
      <c r="J1103" s="21"/>
      <c r="L1103" s="21"/>
      <c r="M1103" t="s">
        <v>7</v>
      </c>
      <c r="N1103" s="21"/>
      <c r="P1103" s="21"/>
      <c r="Q1103" t="s">
        <v>7</v>
      </c>
      <c r="R1103" s="21"/>
      <c r="T1103" s="21"/>
      <c r="U1103" t="s">
        <v>7</v>
      </c>
      <c r="V1103" s="21"/>
      <c r="X1103" s="21"/>
      <c r="Y1103" t="s">
        <v>7</v>
      </c>
      <c r="AG1103" s="19">
        <f t="shared" si="34"/>
        <v>1028.7449999999999</v>
      </c>
      <c r="AH1103" s="19">
        <f t="shared" si="35"/>
        <v>1488.7449999999999</v>
      </c>
    </row>
    <row r="1104" spans="1:34" x14ac:dyDescent="0.35">
      <c r="A1104" t="s">
        <v>4797</v>
      </c>
      <c r="B1104" s="15">
        <v>42407</v>
      </c>
      <c r="C1104" t="s">
        <v>219</v>
      </c>
      <c r="D1104" s="21" t="s">
        <v>7</v>
      </c>
      <c r="E1104" t="s">
        <v>3570</v>
      </c>
      <c r="F1104" s="21">
        <v>338.5</v>
      </c>
      <c r="G1104">
        <v>1</v>
      </c>
      <c r="H1104" s="21">
        <v>338.5</v>
      </c>
      <c r="I1104" t="s">
        <v>3501</v>
      </c>
      <c r="J1104" s="21">
        <v>232.04</v>
      </c>
      <c r="K1104">
        <v>2</v>
      </c>
      <c r="L1104" s="21">
        <v>464.08</v>
      </c>
      <c r="M1104" t="s">
        <v>7</v>
      </c>
      <c r="N1104" s="21"/>
      <c r="P1104" s="21"/>
      <c r="Q1104" t="s">
        <v>7</v>
      </c>
      <c r="R1104" s="21"/>
      <c r="T1104" s="21"/>
      <c r="U1104" t="s">
        <v>7</v>
      </c>
      <c r="V1104" s="21"/>
      <c r="X1104" s="21"/>
      <c r="Y1104" t="s">
        <v>7</v>
      </c>
      <c r="AG1104" s="19">
        <f t="shared" si="34"/>
        <v>802.57999999999993</v>
      </c>
      <c r="AH1104" s="19">
        <f t="shared" si="35"/>
        <v>802.57999999999993</v>
      </c>
    </row>
    <row r="1105" spans="1:34" x14ac:dyDescent="0.35">
      <c r="A1105" t="s">
        <v>4798</v>
      </c>
      <c r="B1105" s="15">
        <v>42408</v>
      </c>
      <c r="C1105" t="s">
        <v>197</v>
      </c>
      <c r="D1105" s="21" t="s">
        <v>7</v>
      </c>
      <c r="E1105" t="s">
        <v>3597</v>
      </c>
      <c r="F1105" s="21">
        <v>280.02939999999995</v>
      </c>
      <c r="G1105">
        <v>1</v>
      </c>
      <c r="H1105" s="21">
        <v>280.02939999999995</v>
      </c>
      <c r="I1105" t="s">
        <v>3506</v>
      </c>
      <c r="J1105" s="21">
        <v>150.22</v>
      </c>
      <c r="K1105">
        <v>3</v>
      </c>
      <c r="L1105" s="21">
        <v>450.65999999999997</v>
      </c>
      <c r="M1105" t="s">
        <v>7</v>
      </c>
      <c r="N1105" s="21"/>
      <c r="P1105" s="21"/>
      <c r="Q1105" t="s">
        <v>7</v>
      </c>
      <c r="R1105" s="21"/>
      <c r="T1105" s="21"/>
      <c r="U1105" t="s">
        <v>7</v>
      </c>
      <c r="V1105" s="21"/>
      <c r="X1105" s="21"/>
      <c r="Y1105" t="s">
        <v>7</v>
      </c>
      <c r="AG1105" s="19">
        <f t="shared" si="34"/>
        <v>730.68939999999998</v>
      </c>
      <c r="AH1105" s="19">
        <f t="shared" si="35"/>
        <v>730.68939999999998</v>
      </c>
    </row>
    <row r="1106" spans="1:34" x14ac:dyDescent="0.35">
      <c r="A1106" t="s">
        <v>4799</v>
      </c>
      <c r="B1106" s="15">
        <v>42408</v>
      </c>
      <c r="C1106" t="s">
        <v>138</v>
      </c>
      <c r="D1106" s="21" t="s">
        <v>7</v>
      </c>
      <c r="E1106" t="s">
        <v>3552</v>
      </c>
      <c r="F1106" s="21">
        <v>190.38</v>
      </c>
      <c r="G1106">
        <v>4</v>
      </c>
      <c r="H1106" s="21">
        <v>761.52</v>
      </c>
      <c r="I1106" t="s">
        <v>7</v>
      </c>
      <c r="J1106" s="21"/>
      <c r="L1106" s="21"/>
      <c r="M1106" t="s">
        <v>7</v>
      </c>
      <c r="N1106" s="21"/>
      <c r="P1106" s="21"/>
      <c r="Q1106" t="s">
        <v>7</v>
      </c>
      <c r="R1106" s="21"/>
      <c r="T1106" s="21"/>
      <c r="U1106" t="s">
        <v>7</v>
      </c>
      <c r="V1106" s="21"/>
      <c r="X1106" s="21"/>
      <c r="Y1106" t="s">
        <v>7</v>
      </c>
      <c r="AG1106" s="19">
        <f t="shared" si="34"/>
        <v>761.52</v>
      </c>
      <c r="AH1106" s="19">
        <f t="shared" si="35"/>
        <v>761.52</v>
      </c>
    </row>
    <row r="1107" spans="1:34" x14ac:dyDescent="0.35">
      <c r="A1107" t="s">
        <v>4800</v>
      </c>
      <c r="B1107" s="15">
        <v>42410</v>
      </c>
      <c r="C1107" t="s">
        <v>218</v>
      </c>
      <c r="D1107" s="21">
        <v>460</v>
      </c>
      <c r="E1107" t="s">
        <v>3432</v>
      </c>
      <c r="F1107" s="21">
        <v>256.60000000000002</v>
      </c>
      <c r="G1107">
        <v>1</v>
      </c>
      <c r="H1107" s="21">
        <v>256.60000000000002</v>
      </c>
      <c r="I1107" t="s">
        <v>3592</v>
      </c>
      <c r="J1107" s="21">
        <v>215.12239999999997</v>
      </c>
      <c r="K1107">
        <v>2</v>
      </c>
      <c r="L1107" s="21">
        <v>430.24479999999994</v>
      </c>
      <c r="M1107" t="s">
        <v>7</v>
      </c>
      <c r="N1107" s="21"/>
      <c r="P1107" s="21"/>
      <c r="Q1107" t="s">
        <v>7</v>
      </c>
      <c r="R1107" s="21"/>
      <c r="T1107" s="21"/>
      <c r="U1107" t="s">
        <v>7</v>
      </c>
      <c r="V1107" s="21"/>
      <c r="X1107" s="21"/>
      <c r="Y1107" t="s">
        <v>7</v>
      </c>
      <c r="AG1107" s="19">
        <f t="shared" si="34"/>
        <v>686.84479999999996</v>
      </c>
      <c r="AH1107" s="19">
        <f t="shared" si="35"/>
        <v>1146.8447999999999</v>
      </c>
    </row>
    <row r="1108" spans="1:34" x14ac:dyDescent="0.35">
      <c r="A1108" t="s">
        <v>4801</v>
      </c>
      <c r="B1108" s="15">
        <v>42410</v>
      </c>
      <c r="C1108" t="s">
        <v>228</v>
      </c>
      <c r="D1108" s="21" t="s">
        <v>7</v>
      </c>
      <c r="E1108" t="s">
        <v>3457</v>
      </c>
      <c r="F1108" s="21">
        <v>277.15639999999996</v>
      </c>
      <c r="G1108">
        <v>1</v>
      </c>
      <c r="H1108" s="21">
        <v>277.15639999999996</v>
      </c>
      <c r="I1108" t="s">
        <v>3439</v>
      </c>
      <c r="J1108" s="21">
        <v>239.49999999999997</v>
      </c>
      <c r="K1108">
        <v>2</v>
      </c>
      <c r="L1108" s="21">
        <v>478.99999999999994</v>
      </c>
      <c r="M1108" t="s">
        <v>7</v>
      </c>
      <c r="N1108" s="21"/>
      <c r="P1108" s="21"/>
      <c r="Q1108" t="s">
        <v>7</v>
      </c>
      <c r="R1108" s="21"/>
      <c r="T1108" s="21"/>
      <c r="U1108" t="s">
        <v>7</v>
      </c>
      <c r="V1108" s="21"/>
      <c r="X1108" s="21"/>
      <c r="Y1108" t="s">
        <v>7</v>
      </c>
      <c r="AG1108" s="19">
        <f t="shared" si="34"/>
        <v>756.15639999999985</v>
      </c>
      <c r="AH1108" s="19">
        <f t="shared" si="35"/>
        <v>756.15639999999985</v>
      </c>
    </row>
    <row r="1109" spans="1:34" x14ac:dyDescent="0.35">
      <c r="A1109" t="s">
        <v>4802</v>
      </c>
      <c r="B1109" s="15">
        <v>42413</v>
      </c>
      <c r="C1109" t="s">
        <v>85</v>
      </c>
      <c r="D1109" s="21">
        <v>460</v>
      </c>
      <c r="E1109" t="s">
        <v>3520</v>
      </c>
      <c r="F1109" s="21">
        <v>199.42</v>
      </c>
      <c r="G1109">
        <v>3</v>
      </c>
      <c r="H1109" s="21">
        <v>598.26</v>
      </c>
      <c r="I1109" t="s">
        <v>7</v>
      </c>
      <c r="J1109" s="21"/>
      <c r="L1109" s="21"/>
      <c r="M1109" t="s">
        <v>7</v>
      </c>
      <c r="N1109" s="21"/>
      <c r="P1109" s="21"/>
      <c r="Q1109" t="s">
        <v>7</v>
      </c>
      <c r="R1109" s="21"/>
      <c r="T1109" s="21"/>
      <c r="U1109" t="s">
        <v>7</v>
      </c>
      <c r="V1109" s="21"/>
      <c r="X1109" s="21"/>
      <c r="Y1109" t="s">
        <v>7</v>
      </c>
      <c r="AG1109" s="19">
        <f t="shared" si="34"/>
        <v>598.26</v>
      </c>
      <c r="AH1109" s="19">
        <f t="shared" si="35"/>
        <v>1058.26</v>
      </c>
    </row>
    <row r="1110" spans="1:34" x14ac:dyDescent="0.35">
      <c r="A1110" t="s">
        <v>4803</v>
      </c>
      <c r="B1110" s="15">
        <v>42413</v>
      </c>
      <c r="C1110" t="s">
        <v>386</v>
      </c>
      <c r="D1110" s="21">
        <v>460</v>
      </c>
      <c r="E1110" t="s">
        <v>3450</v>
      </c>
      <c r="F1110" s="21">
        <v>192.57999999999998</v>
      </c>
      <c r="G1110">
        <v>5</v>
      </c>
      <c r="H1110" s="21">
        <v>962.89999999999986</v>
      </c>
      <c r="I1110" t="s">
        <v>3579</v>
      </c>
      <c r="J1110" s="21">
        <v>297.45999999999998</v>
      </c>
      <c r="K1110">
        <v>3</v>
      </c>
      <c r="L1110" s="21">
        <v>892.37999999999988</v>
      </c>
      <c r="M1110" t="s">
        <v>7</v>
      </c>
      <c r="N1110" s="21"/>
      <c r="P1110" s="21"/>
      <c r="Q1110" t="s">
        <v>7</v>
      </c>
      <c r="R1110" s="21"/>
      <c r="T1110" s="21"/>
      <c r="U1110" t="s">
        <v>7</v>
      </c>
      <c r="V1110" s="21"/>
      <c r="X1110" s="21"/>
      <c r="Y1110" t="s">
        <v>7</v>
      </c>
      <c r="AG1110" s="19">
        <f t="shared" si="34"/>
        <v>1855.2799999999997</v>
      </c>
      <c r="AH1110" s="19">
        <f t="shared" si="35"/>
        <v>2315.2799999999997</v>
      </c>
    </row>
    <row r="1111" spans="1:34" x14ac:dyDescent="0.35">
      <c r="A1111" t="s">
        <v>4804</v>
      </c>
      <c r="B1111" s="15">
        <v>42414</v>
      </c>
      <c r="C1111" t="s">
        <v>178</v>
      </c>
      <c r="D1111" s="21">
        <v>460</v>
      </c>
      <c r="E1111" t="s">
        <v>3431</v>
      </c>
      <c r="F1111" s="21">
        <v>138.04</v>
      </c>
      <c r="G1111">
        <v>4</v>
      </c>
      <c r="H1111" s="21">
        <v>552.16</v>
      </c>
      <c r="I1111" t="s">
        <v>3392</v>
      </c>
      <c r="J1111" s="21">
        <v>320.7</v>
      </c>
      <c r="K1111">
        <v>5</v>
      </c>
      <c r="L1111" s="21">
        <v>1603.5</v>
      </c>
      <c r="M1111" t="s">
        <v>7</v>
      </c>
      <c r="N1111" s="21"/>
      <c r="P1111" s="21"/>
      <c r="Q1111" t="s">
        <v>7</v>
      </c>
      <c r="R1111" s="21"/>
      <c r="T1111" s="21"/>
      <c r="U1111" t="s">
        <v>7</v>
      </c>
      <c r="V1111" s="21"/>
      <c r="X1111" s="21"/>
      <c r="Y1111" t="s">
        <v>7</v>
      </c>
      <c r="AG1111" s="19">
        <f t="shared" si="34"/>
        <v>2155.66</v>
      </c>
      <c r="AH1111" s="19">
        <f t="shared" si="35"/>
        <v>2615.66</v>
      </c>
    </row>
    <row r="1112" spans="1:34" x14ac:dyDescent="0.35">
      <c r="A1112" t="s">
        <v>4805</v>
      </c>
      <c r="B1112" s="15">
        <v>42415</v>
      </c>
      <c r="C1112" t="s">
        <v>443</v>
      </c>
      <c r="D1112" s="21" t="s">
        <v>7</v>
      </c>
      <c r="E1112" t="s">
        <v>3394</v>
      </c>
      <c r="F1112" s="21">
        <v>358.58</v>
      </c>
      <c r="G1112">
        <v>4</v>
      </c>
      <c r="H1112" s="21">
        <v>1434.32</v>
      </c>
      <c r="I1112" t="s">
        <v>7</v>
      </c>
      <c r="J1112" s="21"/>
      <c r="L1112" s="21"/>
      <c r="M1112" t="s">
        <v>7</v>
      </c>
      <c r="N1112" s="21"/>
      <c r="P1112" s="21"/>
      <c r="Q1112" t="s">
        <v>7</v>
      </c>
      <c r="R1112" s="21"/>
      <c r="T1112" s="21"/>
      <c r="U1112" t="s">
        <v>7</v>
      </c>
      <c r="V1112" s="21"/>
      <c r="X1112" s="21"/>
      <c r="Y1112" t="s">
        <v>7</v>
      </c>
      <c r="AG1112" s="19">
        <f t="shared" si="34"/>
        <v>1434.32</v>
      </c>
      <c r="AH1112" s="19">
        <f t="shared" si="35"/>
        <v>1434.32</v>
      </c>
    </row>
    <row r="1113" spans="1:34" x14ac:dyDescent="0.35">
      <c r="A1113" t="s">
        <v>4806</v>
      </c>
      <c r="B1113" s="15">
        <v>42415</v>
      </c>
      <c r="C1113" t="s">
        <v>325</v>
      </c>
      <c r="D1113" s="21">
        <v>460</v>
      </c>
      <c r="E1113" t="s">
        <v>3450</v>
      </c>
      <c r="F1113" s="21">
        <v>192.57999999999998</v>
      </c>
      <c r="G1113">
        <v>5</v>
      </c>
      <c r="H1113" s="21">
        <v>962.89999999999986</v>
      </c>
      <c r="I1113" t="s">
        <v>7</v>
      </c>
      <c r="J1113" s="21"/>
      <c r="L1113" s="21"/>
      <c r="M1113" t="s">
        <v>7</v>
      </c>
      <c r="N1113" s="21"/>
      <c r="P1113" s="21"/>
      <c r="Q1113" t="s">
        <v>7</v>
      </c>
      <c r="R1113" s="21"/>
      <c r="T1113" s="21"/>
      <c r="U1113" t="s">
        <v>7</v>
      </c>
      <c r="V1113" s="21"/>
      <c r="X1113" s="21"/>
      <c r="Y1113" t="s">
        <v>7</v>
      </c>
      <c r="AG1113" s="19">
        <f t="shared" si="34"/>
        <v>962.89999999999986</v>
      </c>
      <c r="AH1113" s="19">
        <f t="shared" si="35"/>
        <v>1422.8999999999999</v>
      </c>
    </row>
    <row r="1114" spans="1:34" x14ac:dyDescent="0.35">
      <c r="A1114" t="s">
        <v>4807</v>
      </c>
      <c r="B1114" s="15">
        <v>42416</v>
      </c>
      <c r="C1114" t="s">
        <v>156</v>
      </c>
      <c r="D1114" s="21">
        <v>460</v>
      </c>
      <c r="E1114" t="s">
        <v>3470</v>
      </c>
      <c r="F1114" s="21">
        <v>306.58</v>
      </c>
      <c r="G1114">
        <v>5</v>
      </c>
      <c r="H1114" s="21">
        <v>1532.8999999999999</v>
      </c>
      <c r="I1114" t="s">
        <v>7</v>
      </c>
      <c r="J1114" s="21"/>
      <c r="L1114" s="21"/>
      <c r="M1114" t="s">
        <v>7</v>
      </c>
      <c r="N1114" s="21"/>
      <c r="P1114" s="21"/>
      <c r="Q1114" t="s">
        <v>7</v>
      </c>
      <c r="R1114" s="21"/>
      <c r="T1114" s="21"/>
      <c r="U1114" t="s">
        <v>7</v>
      </c>
      <c r="V1114" s="21"/>
      <c r="X1114" s="21"/>
      <c r="Y1114" t="s">
        <v>7</v>
      </c>
      <c r="AG1114" s="19">
        <f t="shared" si="34"/>
        <v>1532.8999999999999</v>
      </c>
      <c r="AH1114" s="19">
        <f t="shared" si="35"/>
        <v>1992.8999999999999</v>
      </c>
    </row>
    <row r="1115" spans="1:34" x14ac:dyDescent="0.35">
      <c r="A1115" t="s">
        <v>4808</v>
      </c>
      <c r="B1115" s="15">
        <v>42418</v>
      </c>
      <c r="C1115" t="s">
        <v>116</v>
      </c>
      <c r="D1115" s="21">
        <v>460</v>
      </c>
      <c r="E1115" t="s">
        <v>3404</v>
      </c>
      <c r="F1115" s="21">
        <v>171.63579999999999</v>
      </c>
      <c r="G1115">
        <v>4</v>
      </c>
      <c r="H1115" s="21">
        <v>686.54319999999996</v>
      </c>
      <c r="I1115" t="s">
        <v>3423</v>
      </c>
      <c r="J1115" s="21">
        <v>246.95999999999998</v>
      </c>
      <c r="K1115">
        <v>1</v>
      </c>
      <c r="L1115" s="21">
        <v>246.95999999999998</v>
      </c>
      <c r="M1115" t="s">
        <v>7</v>
      </c>
      <c r="N1115" s="21"/>
      <c r="P1115" s="21"/>
      <c r="Q1115" t="s">
        <v>7</v>
      </c>
      <c r="R1115" s="21"/>
      <c r="T1115" s="21"/>
      <c r="U1115" t="s">
        <v>7</v>
      </c>
      <c r="V1115" s="21"/>
      <c r="X1115" s="21"/>
      <c r="Y1115" t="s">
        <v>7</v>
      </c>
      <c r="AG1115" s="19">
        <f t="shared" si="34"/>
        <v>933.50319999999988</v>
      </c>
      <c r="AH1115" s="19">
        <f t="shared" si="35"/>
        <v>1393.5031999999999</v>
      </c>
    </row>
    <row r="1116" spans="1:34" x14ac:dyDescent="0.35">
      <c r="A1116" t="s">
        <v>4809</v>
      </c>
      <c r="B1116" s="15">
        <v>42418</v>
      </c>
      <c r="C1116" t="s">
        <v>196</v>
      </c>
      <c r="D1116" s="21" t="s">
        <v>7</v>
      </c>
      <c r="E1116" t="s">
        <v>3484</v>
      </c>
      <c r="F1116" s="21">
        <v>249.39739999999998</v>
      </c>
      <c r="G1116">
        <v>4</v>
      </c>
      <c r="H1116" s="21">
        <v>997.5895999999999</v>
      </c>
      <c r="I1116" t="s">
        <v>7</v>
      </c>
      <c r="J1116" s="21"/>
      <c r="L1116" s="21"/>
      <c r="M1116" t="s">
        <v>7</v>
      </c>
      <c r="N1116" s="21"/>
      <c r="P1116" s="21"/>
      <c r="Q1116" t="s">
        <v>7</v>
      </c>
      <c r="R1116" s="21"/>
      <c r="T1116" s="21"/>
      <c r="U1116" t="s">
        <v>7</v>
      </c>
      <c r="V1116" s="21"/>
      <c r="X1116" s="21"/>
      <c r="Y1116" t="s">
        <v>7</v>
      </c>
      <c r="AG1116" s="19">
        <f t="shared" si="34"/>
        <v>997.5895999999999</v>
      </c>
      <c r="AH1116" s="19">
        <f t="shared" si="35"/>
        <v>997.5895999999999</v>
      </c>
    </row>
    <row r="1117" spans="1:34" x14ac:dyDescent="0.35">
      <c r="A1117" t="s">
        <v>4810</v>
      </c>
      <c r="B1117" s="15">
        <v>42418</v>
      </c>
      <c r="C1117" t="s">
        <v>333</v>
      </c>
      <c r="D1117" s="21">
        <v>460</v>
      </c>
      <c r="E1117" t="s">
        <v>3381</v>
      </c>
      <c r="F1117" s="21">
        <v>283.01619999999997</v>
      </c>
      <c r="G1117">
        <v>2</v>
      </c>
      <c r="H1117" s="21">
        <v>566.03239999999994</v>
      </c>
      <c r="I1117" t="s">
        <v>3426</v>
      </c>
      <c r="J1117" s="21">
        <v>397.53159999999997</v>
      </c>
      <c r="K1117">
        <v>1</v>
      </c>
      <c r="L1117" s="21">
        <v>397.53159999999997</v>
      </c>
      <c r="M1117" t="s">
        <v>7</v>
      </c>
      <c r="N1117" s="21"/>
      <c r="P1117" s="21"/>
      <c r="Q1117" t="s">
        <v>7</v>
      </c>
      <c r="R1117" s="21"/>
      <c r="T1117" s="21"/>
      <c r="U1117" t="s">
        <v>7</v>
      </c>
      <c r="V1117" s="21"/>
      <c r="X1117" s="21"/>
      <c r="Y1117" t="s">
        <v>7</v>
      </c>
      <c r="AG1117" s="19">
        <f t="shared" si="34"/>
        <v>963.56399999999985</v>
      </c>
      <c r="AH1117" s="19">
        <f t="shared" si="35"/>
        <v>1423.5639999999999</v>
      </c>
    </row>
    <row r="1118" spans="1:34" x14ac:dyDescent="0.35">
      <c r="A1118" t="s">
        <v>4811</v>
      </c>
      <c r="B1118" s="15">
        <v>42419</v>
      </c>
      <c r="C1118" t="s">
        <v>146</v>
      </c>
      <c r="D1118" s="21">
        <v>460</v>
      </c>
      <c r="E1118" t="s">
        <v>3532</v>
      </c>
      <c r="F1118" s="21">
        <v>253.61999999999998</v>
      </c>
      <c r="G1118">
        <v>4</v>
      </c>
      <c r="H1118" s="21">
        <v>1014.4799999999999</v>
      </c>
      <c r="I1118" t="s">
        <v>3380</v>
      </c>
      <c r="J1118" s="21">
        <v>269.21999999999997</v>
      </c>
      <c r="K1118">
        <v>2</v>
      </c>
      <c r="L1118" s="21">
        <v>538.43999999999994</v>
      </c>
      <c r="M1118" t="s">
        <v>7</v>
      </c>
      <c r="N1118" s="21"/>
      <c r="P1118" s="21"/>
      <c r="Q1118" t="s">
        <v>7</v>
      </c>
      <c r="R1118" s="21"/>
      <c r="T1118" s="21"/>
      <c r="U1118" t="s">
        <v>7</v>
      </c>
      <c r="V1118" s="21"/>
      <c r="X1118" s="21"/>
      <c r="Y1118" t="s">
        <v>7</v>
      </c>
      <c r="AG1118" s="19">
        <f t="shared" si="34"/>
        <v>1552.9199999999998</v>
      </c>
      <c r="AH1118" s="19">
        <f t="shared" si="35"/>
        <v>2012.9199999999998</v>
      </c>
    </row>
    <row r="1119" spans="1:34" x14ac:dyDescent="0.35">
      <c r="A1119" t="s">
        <v>4812</v>
      </c>
      <c r="B1119" s="15">
        <v>42420</v>
      </c>
      <c r="C1119" t="s">
        <v>377</v>
      </c>
      <c r="D1119" s="21" t="s">
        <v>7</v>
      </c>
      <c r="E1119" t="s">
        <v>3392</v>
      </c>
      <c r="F1119" s="21">
        <v>320.7</v>
      </c>
      <c r="G1119">
        <v>4</v>
      </c>
      <c r="H1119" s="21">
        <v>1282.8</v>
      </c>
      <c r="I1119" t="s">
        <v>7</v>
      </c>
      <c r="J1119" s="21"/>
      <c r="L1119" s="21"/>
      <c r="M1119" t="s">
        <v>7</v>
      </c>
      <c r="N1119" s="21"/>
      <c r="P1119" s="21"/>
      <c r="Q1119" t="s">
        <v>7</v>
      </c>
      <c r="R1119" s="21"/>
      <c r="T1119" s="21"/>
      <c r="U1119" t="s">
        <v>7</v>
      </c>
      <c r="V1119" s="21"/>
      <c r="X1119" s="21"/>
      <c r="Y1119" t="s">
        <v>7</v>
      </c>
      <c r="AG1119" s="19">
        <f t="shared" si="34"/>
        <v>1282.8</v>
      </c>
      <c r="AH1119" s="19">
        <f t="shared" si="35"/>
        <v>1282.8</v>
      </c>
    </row>
    <row r="1120" spans="1:34" x14ac:dyDescent="0.35">
      <c r="A1120" t="s">
        <v>4813</v>
      </c>
      <c r="B1120" s="15">
        <v>42421</v>
      </c>
      <c r="C1120" t="s">
        <v>376</v>
      </c>
      <c r="D1120" s="21">
        <v>460</v>
      </c>
      <c r="E1120" t="s">
        <v>3469</v>
      </c>
      <c r="F1120" s="21">
        <v>317.02</v>
      </c>
      <c r="G1120">
        <v>1</v>
      </c>
      <c r="H1120" s="21">
        <v>317.02</v>
      </c>
      <c r="I1120" t="s">
        <v>7</v>
      </c>
      <c r="J1120" s="21"/>
      <c r="L1120" s="21"/>
      <c r="M1120" t="s">
        <v>7</v>
      </c>
      <c r="N1120" s="21"/>
      <c r="P1120" s="21"/>
      <c r="Q1120" t="s">
        <v>7</v>
      </c>
      <c r="R1120" s="21"/>
      <c r="T1120" s="21"/>
      <c r="U1120" t="s">
        <v>7</v>
      </c>
      <c r="V1120" s="21"/>
      <c r="X1120" s="21"/>
      <c r="Y1120" t="s">
        <v>7</v>
      </c>
      <c r="AG1120" s="19">
        <f t="shared" si="34"/>
        <v>317.02</v>
      </c>
      <c r="AH1120" s="19">
        <f t="shared" si="35"/>
        <v>777.02</v>
      </c>
    </row>
    <row r="1121" spans="1:34" x14ac:dyDescent="0.35">
      <c r="A1121" t="s">
        <v>4814</v>
      </c>
      <c r="B1121" s="15">
        <v>42423</v>
      </c>
      <c r="C1121" t="s">
        <v>117</v>
      </c>
      <c r="D1121" s="21">
        <v>460</v>
      </c>
      <c r="E1121" t="s">
        <v>3504</v>
      </c>
      <c r="F1121" s="21">
        <v>238.63799999999998</v>
      </c>
      <c r="G1121">
        <v>4</v>
      </c>
      <c r="H1121" s="21">
        <v>954.55199999999991</v>
      </c>
      <c r="I1121" t="s">
        <v>7</v>
      </c>
      <c r="J1121" s="21"/>
      <c r="L1121" s="21"/>
      <c r="M1121" t="s">
        <v>7</v>
      </c>
      <c r="N1121" s="21"/>
      <c r="P1121" s="21"/>
      <c r="Q1121" t="s">
        <v>7</v>
      </c>
      <c r="R1121" s="21"/>
      <c r="T1121" s="21"/>
      <c r="U1121" t="s">
        <v>7</v>
      </c>
      <c r="V1121" s="21"/>
      <c r="X1121" s="21"/>
      <c r="Y1121" t="s">
        <v>7</v>
      </c>
      <c r="AG1121" s="19">
        <f t="shared" si="34"/>
        <v>954.55199999999991</v>
      </c>
      <c r="AH1121" s="19">
        <f t="shared" si="35"/>
        <v>1414.5519999999999</v>
      </c>
    </row>
    <row r="1122" spans="1:34" x14ac:dyDescent="0.35">
      <c r="A1122" t="s">
        <v>4815</v>
      </c>
      <c r="B1122" s="15">
        <v>42423</v>
      </c>
      <c r="C1122" t="s">
        <v>354</v>
      </c>
      <c r="D1122" s="21">
        <v>460</v>
      </c>
      <c r="E1122" t="s">
        <v>3386</v>
      </c>
      <c r="F1122" s="21">
        <v>220.11999999999998</v>
      </c>
      <c r="G1122">
        <v>4</v>
      </c>
      <c r="H1122" s="21">
        <v>880.4799999999999</v>
      </c>
      <c r="I1122" t="s">
        <v>3383</v>
      </c>
      <c r="J1122" s="21">
        <v>156.27999999999997</v>
      </c>
      <c r="K1122">
        <v>2</v>
      </c>
      <c r="L1122" s="21">
        <v>312.55999999999995</v>
      </c>
      <c r="M1122" t="s">
        <v>7</v>
      </c>
      <c r="N1122" s="21"/>
      <c r="P1122" s="21"/>
      <c r="Q1122" t="s">
        <v>7</v>
      </c>
      <c r="R1122" s="21"/>
      <c r="T1122" s="21"/>
      <c r="U1122" t="s">
        <v>7</v>
      </c>
      <c r="V1122" s="21"/>
      <c r="X1122" s="21"/>
      <c r="Y1122" t="s">
        <v>7</v>
      </c>
      <c r="AG1122" s="19">
        <f t="shared" si="34"/>
        <v>1193.04</v>
      </c>
      <c r="AH1122" s="19">
        <f t="shared" si="35"/>
        <v>1653.04</v>
      </c>
    </row>
    <row r="1123" spans="1:34" x14ac:dyDescent="0.35">
      <c r="A1123" t="s">
        <v>4816</v>
      </c>
      <c r="B1123" s="15">
        <v>42425</v>
      </c>
      <c r="C1123" t="s">
        <v>415</v>
      </c>
      <c r="D1123" s="21">
        <v>460</v>
      </c>
      <c r="E1123" t="s">
        <v>3391</v>
      </c>
      <c r="F1123" s="21">
        <v>262.55999999999995</v>
      </c>
      <c r="G1123">
        <v>2</v>
      </c>
      <c r="H1123" s="21">
        <v>525.11999999999989</v>
      </c>
      <c r="I1123" t="s">
        <v>7</v>
      </c>
      <c r="J1123" s="21"/>
      <c r="L1123" s="21"/>
      <c r="M1123" t="s">
        <v>7</v>
      </c>
      <c r="N1123" s="21"/>
      <c r="P1123" s="21"/>
      <c r="Q1123" t="s">
        <v>7</v>
      </c>
      <c r="R1123" s="21"/>
      <c r="T1123" s="21"/>
      <c r="U1123" t="s">
        <v>7</v>
      </c>
      <c r="V1123" s="21"/>
      <c r="X1123" s="21"/>
      <c r="Y1123" t="s">
        <v>7</v>
      </c>
      <c r="AG1123" s="19">
        <f t="shared" si="34"/>
        <v>525.11999999999989</v>
      </c>
      <c r="AH1123" s="19">
        <f t="shared" si="35"/>
        <v>985.11999999999989</v>
      </c>
    </row>
    <row r="1124" spans="1:34" x14ac:dyDescent="0.35">
      <c r="A1124" t="s">
        <v>4817</v>
      </c>
      <c r="B1124" s="15">
        <v>42426</v>
      </c>
      <c r="C1124" t="s">
        <v>219</v>
      </c>
      <c r="D1124" s="21" t="s">
        <v>7</v>
      </c>
      <c r="E1124" t="s">
        <v>3483</v>
      </c>
      <c r="F1124" s="21">
        <v>234.92159999999998</v>
      </c>
      <c r="G1124">
        <v>2</v>
      </c>
      <c r="H1124" s="21">
        <v>469.84319999999997</v>
      </c>
      <c r="I1124" t="s">
        <v>3477</v>
      </c>
      <c r="J1124" s="21">
        <v>113.99999999999999</v>
      </c>
      <c r="K1124">
        <v>4</v>
      </c>
      <c r="L1124" s="21">
        <v>455.99999999999994</v>
      </c>
      <c r="M1124" t="s">
        <v>7</v>
      </c>
      <c r="N1124" s="21"/>
      <c r="P1124" s="21"/>
      <c r="Q1124" t="s">
        <v>7</v>
      </c>
      <c r="R1124" s="21"/>
      <c r="T1124" s="21"/>
      <c r="U1124" t="s">
        <v>7</v>
      </c>
      <c r="V1124" s="21"/>
      <c r="X1124" s="21"/>
      <c r="Y1124" t="s">
        <v>7</v>
      </c>
      <c r="AG1124" s="19">
        <f t="shared" si="34"/>
        <v>925.84319999999991</v>
      </c>
      <c r="AH1124" s="19">
        <f t="shared" si="35"/>
        <v>925.84319999999991</v>
      </c>
    </row>
    <row r="1125" spans="1:34" x14ac:dyDescent="0.35">
      <c r="A1125" t="s">
        <v>4818</v>
      </c>
      <c r="B1125" s="15">
        <v>42427</v>
      </c>
      <c r="C1125" t="s">
        <v>72</v>
      </c>
      <c r="D1125" s="21" t="s">
        <v>7</v>
      </c>
      <c r="E1125" t="s">
        <v>3556</v>
      </c>
      <c r="F1125" s="21">
        <v>277.12</v>
      </c>
      <c r="G1125">
        <v>3</v>
      </c>
      <c r="H1125" s="21">
        <v>831.36</v>
      </c>
      <c r="I1125" t="s">
        <v>3442</v>
      </c>
      <c r="J1125" s="21">
        <v>268</v>
      </c>
      <c r="K1125">
        <v>5</v>
      </c>
      <c r="L1125" s="21">
        <v>1340</v>
      </c>
      <c r="M1125" t="s">
        <v>7</v>
      </c>
      <c r="N1125" s="21"/>
      <c r="P1125" s="21"/>
      <c r="Q1125" t="s">
        <v>7</v>
      </c>
      <c r="R1125" s="21"/>
      <c r="T1125" s="21"/>
      <c r="U1125" t="s">
        <v>7</v>
      </c>
      <c r="V1125" s="21"/>
      <c r="X1125" s="21"/>
      <c r="Y1125" t="s">
        <v>7</v>
      </c>
      <c r="AG1125" s="19">
        <f t="shared" si="34"/>
        <v>2171.36</v>
      </c>
      <c r="AH1125" s="19">
        <f t="shared" si="35"/>
        <v>2171.36</v>
      </c>
    </row>
    <row r="1126" spans="1:34" x14ac:dyDescent="0.35">
      <c r="A1126" t="s">
        <v>4819</v>
      </c>
      <c r="B1126" s="15">
        <v>42430</v>
      </c>
      <c r="C1126" t="s">
        <v>342</v>
      </c>
      <c r="D1126" s="21">
        <v>460</v>
      </c>
      <c r="E1126" t="s">
        <v>3368</v>
      </c>
      <c r="F1126" s="21">
        <v>245.27999999999997</v>
      </c>
      <c r="G1126">
        <v>3</v>
      </c>
      <c r="H1126" s="21">
        <v>735.83999999999992</v>
      </c>
      <c r="I1126" t="s">
        <v>7</v>
      </c>
      <c r="J1126" s="21"/>
      <c r="L1126" s="21"/>
      <c r="M1126" t="s">
        <v>7</v>
      </c>
      <c r="N1126" s="21"/>
      <c r="P1126" s="21"/>
      <c r="Q1126" t="s">
        <v>7</v>
      </c>
      <c r="R1126" s="21"/>
      <c r="T1126" s="21"/>
      <c r="U1126" t="s">
        <v>7</v>
      </c>
      <c r="V1126" s="21"/>
      <c r="X1126" s="21"/>
      <c r="Y1126" t="s">
        <v>7</v>
      </c>
      <c r="AG1126" s="19">
        <f t="shared" si="34"/>
        <v>735.83999999999992</v>
      </c>
      <c r="AH1126" s="19">
        <f t="shared" si="35"/>
        <v>1195.8399999999999</v>
      </c>
    </row>
    <row r="1127" spans="1:34" x14ac:dyDescent="0.35">
      <c r="A1127" t="s">
        <v>4820</v>
      </c>
      <c r="B1127" s="15">
        <v>42431</v>
      </c>
      <c r="C1127" t="s">
        <v>198</v>
      </c>
      <c r="D1127" s="21">
        <v>460</v>
      </c>
      <c r="E1127" t="s">
        <v>3564</v>
      </c>
      <c r="F1127" s="21">
        <v>291.06</v>
      </c>
      <c r="G1127">
        <v>4</v>
      </c>
      <c r="H1127" s="21">
        <v>1164.24</v>
      </c>
      <c r="I1127" t="s">
        <v>3511</v>
      </c>
      <c r="J1127" s="21">
        <v>267.26119999999997</v>
      </c>
      <c r="K1127">
        <v>3</v>
      </c>
      <c r="L1127" s="21">
        <v>801.78359999999998</v>
      </c>
      <c r="M1127" t="s">
        <v>7</v>
      </c>
      <c r="N1127" s="21"/>
      <c r="P1127" s="21"/>
      <c r="Q1127" t="s">
        <v>7</v>
      </c>
      <c r="R1127" s="21"/>
      <c r="T1127" s="21"/>
      <c r="U1127" t="s">
        <v>7</v>
      </c>
      <c r="V1127" s="21"/>
      <c r="X1127" s="21"/>
      <c r="Y1127" t="s">
        <v>7</v>
      </c>
      <c r="AG1127" s="19">
        <f t="shared" si="34"/>
        <v>1966.0236</v>
      </c>
      <c r="AH1127" s="19">
        <f t="shared" si="35"/>
        <v>2426.0236</v>
      </c>
    </row>
    <row r="1128" spans="1:34" x14ac:dyDescent="0.35">
      <c r="A1128" t="s">
        <v>4821</v>
      </c>
      <c r="B1128" s="15">
        <v>42434</v>
      </c>
      <c r="C1128" t="s">
        <v>433</v>
      </c>
      <c r="D1128" s="21">
        <v>460</v>
      </c>
      <c r="E1128" t="s">
        <v>3517</v>
      </c>
      <c r="F1128" s="21">
        <v>262.29999999999995</v>
      </c>
      <c r="G1128">
        <v>1</v>
      </c>
      <c r="H1128" s="21">
        <v>262.29999999999995</v>
      </c>
      <c r="I1128" t="s">
        <v>3400</v>
      </c>
      <c r="J1128" s="21">
        <v>290.62</v>
      </c>
      <c r="K1128">
        <v>2</v>
      </c>
      <c r="L1128" s="21">
        <v>581.24</v>
      </c>
      <c r="M1128" t="s">
        <v>7</v>
      </c>
      <c r="N1128" s="21"/>
      <c r="P1128" s="21"/>
      <c r="Q1128" t="s">
        <v>7</v>
      </c>
      <c r="R1128" s="21"/>
      <c r="T1128" s="21"/>
      <c r="U1128" t="s">
        <v>7</v>
      </c>
      <c r="V1128" s="21"/>
      <c r="X1128" s="21"/>
      <c r="Y1128" t="s">
        <v>7</v>
      </c>
      <c r="AG1128" s="19">
        <f t="shared" si="34"/>
        <v>843.54</v>
      </c>
      <c r="AH1128" s="19">
        <f t="shared" si="35"/>
        <v>1303.54</v>
      </c>
    </row>
    <row r="1129" spans="1:34" x14ac:dyDescent="0.35">
      <c r="A1129" t="s">
        <v>4822</v>
      </c>
      <c r="B1129" s="15">
        <v>42434</v>
      </c>
      <c r="C1129" t="s">
        <v>61</v>
      </c>
      <c r="D1129" s="21">
        <v>460</v>
      </c>
      <c r="E1129" t="s">
        <v>3523</v>
      </c>
      <c r="F1129" s="21">
        <v>278.26</v>
      </c>
      <c r="G1129">
        <v>5</v>
      </c>
      <c r="H1129" s="21">
        <v>1391.3</v>
      </c>
      <c r="I1129" t="s">
        <v>7</v>
      </c>
      <c r="J1129" s="21"/>
      <c r="L1129" s="21"/>
      <c r="M1129" t="s">
        <v>7</v>
      </c>
      <c r="N1129" s="21"/>
      <c r="P1129" s="21"/>
      <c r="Q1129" t="s">
        <v>7</v>
      </c>
      <c r="R1129" s="21"/>
      <c r="T1129" s="21"/>
      <c r="U1129" t="s">
        <v>7</v>
      </c>
      <c r="V1129" s="21"/>
      <c r="X1129" s="21"/>
      <c r="Y1129" t="s">
        <v>7</v>
      </c>
      <c r="AG1129" s="19">
        <f t="shared" si="34"/>
        <v>1391.3</v>
      </c>
      <c r="AH1129" s="19">
        <f t="shared" si="35"/>
        <v>1851.3</v>
      </c>
    </row>
    <row r="1130" spans="1:34" x14ac:dyDescent="0.35">
      <c r="A1130" t="s">
        <v>4823</v>
      </c>
      <c r="B1130" s="15">
        <v>42435</v>
      </c>
      <c r="C1130" t="s">
        <v>283</v>
      </c>
      <c r="D1130" s="21" t="s">
        <v>7</v>
      </c>
      <c r="E1130" t="s">
        <v>3540</v>
      </c>
      <c r="F1130" s="21">
        <v>209.85999999999999</v>
      </c>
      <c r="G1130">
        <v>3</v>
      </c>
      <c r="H1130" s="21">
        <v>629.57999999999993</v>
      </c>
      <c r="I1130" t="s">
        <v>3542</v>
      </c>
      <c r="J1130" s="21">
        <v>238.81619999999995</v>
      </c>
      <c r="K1130">
        <v>3</v>
      </c>
      <c r="L1130" s="21">
        <v>716.44859999999983</v>
      </c>
      <c r="M1130" t="s">
        <v>7</v>
      </c>
      <c r="N1130" s="21"/>
      <c r="P1130" s="21"/>
      <c r="Q1130" t="s">
        <v>7</v>
      </c>
      <c r="R1130" s="21"/>
      <c r="T1130" s="21"/>
      <c r="U1130" t="s">
        <v>7</v>
      </c>
      <c r="V1130" s="21"/>
      <c r="X1130" s="21"/>
      <c r="Y1130" t="s">
        <v>7</v>
      </c>
      <c r="AG1130" s="19">
        <f t="shared" si="34"/>
        <v>1346.0285999999996</v>
      </c>
      <c r="AH1130" s="19">
        <f t="shared" si="35"/>
        <v>1346.0285999999996</v>
      </c>
    </row>
    <row r="1131" spans="1:34" x14ac:dyDescent="0.35">
      <c r="A1131" t="s">
        <v>4824</v>
      </c>
      <c r="B1131" s="15">
        <v>42436</v>
      </c>
      <c r="C1131" t="s">
        <v>437</v>
      </c>
      <c r="D1131" s="21" t="s">
        <v>7</v>
      </c>
      <c r="E1131" t="s">
        <v>3597</v>
      </c>
      <c r="F1131" s="21">
        <v>280.02939999999995</v>
      </c>
      <c r="G1131">
        <v>5</v>
      </c>
      <c r="H1131" s="21">
        <v>1400.1469999999997</v>
      </c>
      <c r="I1131" t="s">
        <v>3384</v>
      </c>
      <c r="J1131" s="21">
        <v>232.66</v>
      </c>
      <c r="K1131">
        <v>4</v>
      </c>
      <c r="L1131" s="21">
        <v>930.64</v>
      </c>
      <c r="M1131" t="s">
        <v>7</v>
      </c>
      <c r="N1131" s="21"/>
      <c r="P1131" s="21"/>
      <c r="Q1131" t="s">
        <v>7</v>
      </c>
      <c r="R1131" s="21"/>
      <c r="T1131" s="21"/>
      <c r="U1131" t="s">
        <v>7</v>
      </c>
      <c r="V1131" s="21"/>
      <c r="X1131" s="21"/>
      <c r="Y1131" t="s">
        <v>7</v>
      </c>
      <c r="AG1131" s="19">
        <f t="shared" si="34"/>
        <v>2330.7869999999998</v>
      </c>
      <c r="AH1131" s="19">
        <f t="shared" si="35"/>
        <v>2330.7869999999998</v>
      </c>
    </row>
    <row r="1132" spans="1:34" x14ac:dyDescent="0.35">
      <c r="A1132" t="s">
        <v>4825</v>
      </c>
      <c r="B1132" s="15">
        <v>42436</v>
      </c>
      <c r="C1132" t="s">
        <v>326</v>
      </c>
      <c r="D1132" s="21">
        <v>460</v>
      </c>
      <c r="E1132" t="s">
        <v>3453</v>
      </c>
      <c r="F1132" s="21">
        <v>351.21999999999997</v>
      </c>
      <c r="G1132">
        <v>2</v>
      </c>
      <c r="H1132" s="21">
        <v>702.43999999999994</v>
      </c>
      <c r="I1132" t="s">
        <v>7</v>
      </c>
      <c r="J1132" s="21"/>
      <c r="L1132" s="21"/>
      <c r="M1132" t="s">
        <v>7</v>
      </c>
      <c r="N1132" s="21"/>
      <c r="P1132" s="21"/>
      <c r="Q1132" t="s">
        <v>7</v>
      </c>
      <c r="R1132" s="21"/>
      <c r="T1132" s="21"/>
      <c r="U1132" t="s">
        <v>7</v>
      </c>
      <c r="V1132" s="21"/>
      <c r="X1132" s="21"/>
      <c r="Y1132" t="s">
        <v>7</v>
      </c>
      <c r="AG1132" s="19">
        <f t="shared" si="34"/>
        <v>702.43999999999994</v>
      </c>
      <c r="AH1132" s="19">
        <f t="shared" si="35"/>
        <v>1162.44</v>
      </c>
    </row>
    <row r="1133" spans="1:34" x14ac:dyDescent="0.35">
      <c r="A1133" t="s">
        <v>4826</v>
      </c>
      <c r="B1133" s="15">
        <v>42437</v>
      </c>
      <c r="C1133" t="s">
        <v>340</v>
      </c>
      <c r="D1133" s="21">
        <v>460</v>
      </c>
      <c r="E1133" t="s">
        <v>3420</v>
      </c>
      <c r="F1133" s="21">
        <v>4793.7999999999993</v>
      </c>
      <c r="G1133">
        <v>2</v>
      </c>
      <c r="H1133" s="21">
        <v>9587.5999999999985</v>
      </c>
      <c r="I1133" t="s">
        <v>7</v>
      </c>
      <c r="J1133" s="21"/>
      <c r="L1133" s="21"/>
      <c r="M1133" t="s">
        <v>7</v>
      </c>
      <c r="N1133" s="21"/>
      <c r="P1133" s="21"/>
      <c r="Q1133" t="s">
        <v>7</v>
      </c>
      <c r="R1133" s="21"/>
      <c r="T1133" s="21"/>
      <c r="U1133" t="s">
        <v>7</v>
      </c>
      <c r="V1133" s="21"/>
      <c r="X1133" s="21"/>
      <c r="Y1133" t="s">
        <v>7</v>
      </c>
      <c r="AG1133" s="19">
        <f t="shared" si="34"/>
        <v>9587.5999999999985</v>
      </c>
      <c r="AH1133" s="19">
        <f t="shared" si="35"/>
        <v>10047.599999999999</v>
      </c>
    </row>
    <row r="1134" spans="1:34" x14ac:dyDescent="0.35">
      <c r="A1134" t="s">
        <v>4827</v>
      </c>
      <c r="B1134" s="15">
        <v>42438</v>
      </c>
      <c r="C1134" t="s">
        <v>446</v>
      </c>
      <c r="D1134" s="21" t="s">
        <v>7</v>
      </c>
      <c r="E1134" t="s">
        <v>3483</v>
      </c>
      <c r="F1134" s="21">
        <v>158.54159999999999</v>
      </c>
      <c r="G1134">
        <v>2</v>
      </c>
      <c r="H1134" s="21">
        <v>317.08319999999998</v>
      </c>
      <c r="I1134" t="s">
        <v>3457</v>
      </c>
      <c r="J1134" s="21">
        <v>174.5564</v>
      </c>
      <c r="K1134">
        <v>2</v>
      </c>
      <c r="L1134" s="21">
        <v>349.11279999999999</v>
      </c>
      <c r="M1134" t="s">
        <v>3393</v>
      </c>
      <c r="N1134" s="21">
        <v>93.399999999999991</v>
      </c>
      <c r="O1134">
        <v>1</v>
      </c>
      <c r="P1134" s="21">
        <v>93.399999999999991</v>
      </c>
      <c r="Q1134" t="s">
        <v>3600</v>
      </c>
      <c r="R1134" s="21">
        <v>126.53999999999999</v>
      </c>
      <c r="S1134">
        <v>2</v>
      </c>
      <c r="T1134" s="21">
        <v>253.07999999999998</v>
      </c>
      <c r="U1134" t="s">
        <v>3600</v>
      </c>
      <c r="V1134" s="21">
        <v>126.53999999999999</v>
      </c>
      <c r="W1134">
        <v>2</v>
      </c>
      <c r="X1134" s="21">
        <v>253.07999999999998</v>
      </c>
      <c r="Y1134" t="s">
        <v>3600</v>
      </c>
      <c r="Z1134">
        <v>126.53999999999999</v>
      </c>
      <c r="AA1134">
        <v>2</v>
      </c>
      <c r="AB1134">
        <v>253.07999999999998</v>
      </c>
      <c r="AD1134">
        <v>126.53999999999999</v>
      </c>
      <c r="AE1134">
        <v>2</v>
      </c>
      <c r="AF1134">
        <v>253.07999999999998</v>
      </c>
      <c r="AG1134" s="19">
        <f t="shared" si="34"/>
        <v>1771.9159999999997</v>
      </c>
      <c r="AH1134" s="19">
        <f t="shared" si="35"/>
        <v>1771.9159999999997</v>
      </c>
    </row>
    <row r="1135" spans="1:34" x14ac:dyDescent="0.35">
      <c r="A1135" t="s">
        <v>4828</v>
      </c>
      <c r="B1135" s="15">
        <v>42440</v>
      </c>
      <c r="C1135" t="s">
        <v>387</v>
      </c>
      <c r="D1135" s="21" t="s">
        <v>7</v>
      </c>
      <c r="E1135" t="s">
        <v>3521</v>
      </c>
      <c r="F1135" s="21">
        <v>286.5</v>
      </c>
      <c r="G1135">
        <v>1</v>
      </c>
      <c r="H1135" s="21">
        <v>286.5</v>
      </c>
      <c r="I1135" t="s">
        <v>3561</v>
      </c>
      <c r="J1135" s="21">
        <v>303.85999999999996</v>
      </c>
      <c r="K1135">
        <v>1</v>
      </c>
      <c r="L1135" s="21">
        <v>303.85999999999996</v>
      </c>
      <c r="M1135" t="s">
        <v>7</v>
      </c>
      <c r="N1135" s="21"/>
      <c r="P1135" s="21"/>
      <c r="Q1135" t="s">
        <v>7</v>
      </c>
      <c r="R1135" s="21"/>
      <c r="T1135" s="21"/>
      <c r="U1135" t="s">
        <v>7</v>
      </c>
      <c r="V1135" s="21"/>
      <c r="X1135" s="21"/>
      <c r="Y1135" t="s">
        <v>7</v>
      </c>
      <c r="AG1135" s="19">
        <f t="shared" si="34"/>
        <v>590.3599999999999</v>
      </c>
      <c r="AH1135" s="19">
        <f t="shared" si="35"/>
        <v>590.3599999999999</v>
      </c>
    </row>
    <row r="1136" spans="1:34" x14ac:dyDescent="0.35">
      <c r="A1136" t="s">
        <v>4829</v>
      </c>
      <c r="B1136" s="15">
        <v>42440</v>
      </c>
      <c r="C1136" t="s">
        <v>194</v>
      </c>
      <c r="D1136" s="21" t="s">
        <v>7</v>
      </c>
      <c r="E1136" t="s">
        <v>3456</v>
      </c>
      <c r="F1136" s="21">
        <v>288.52</v>
      </c>
      <c r="G1136">
        <v>4</v>
      </c>
      <c r="H1136" s="21">
        <v>1154.08</v>
      </c>
      <c r="I1136" t="s">
        <v>7</v>
      </c>
      <c r="J1136" s="21"/>
      <c r="L1136" s="21"/>
      <c r="M1136" t="s">
        <v>7</v>
      </c>
      <c r="N1136" s="21"/>
      <c r="P1136" s="21"/>
      <c r="Q1136" t="s">
        <v>7</v>
      </c>
      <c r="R1136" s="21"/>
      <c r="T1136" s="21"/>
      <c r="U1136" t="s">
        <v>7</v>
      </c>
      <c r="V1136" s="21"/>
      <c r="X1136" s="21"/>
      <c r="Y1136" t="s">
        <v>7</v>
      </c>
      <c r="AG1136" s="19">
        <f t="shared" si="34"/>
        <v>1154.08</v>
      </c>
      <c r="AH1136" s="19">
        <f t="shared" si="35"/>
        <v>1154.08</v>
      </c>
    </row>
    <row r="1137" spans="1:34" x14ac:dyDescent="0.35">
      <c r="A1137" t="s">
        <v>4830</v>
      </c>
      <c r="B1137" s="15">
        <v>42441</v>
      </c>
      <c r="C1137" t="s">
        <v>367</v>
      </c>
      <c r="D1137" s="21">
        <v>460</v>
      </c>
      <c r="E1137" t="s">
        <v>3419</v>
      </c>
      <c r="F1137" s="21">
        <v>175.1584</v>
      </c>
      <c r="G1137">
        <v>4</v>
      </c>
      <c r="H1137" s="21">
        <v>700.6336</v>
      </c>
      <c r="I1137" t="s">
        <v>3427</v>
      </c>
      <c r="J1137" s="21">
        <v>169.95999999999998</v>
      </c>
      <c r="K1137">
        <v>5</v>
      </c>
      <c r="L1137" s="21">
        <v>849.8</v>
      </c>
      <c r="M1137" t="s">
        <v>7</v>
      </c>
      <c r="N1137" s="21"/>
      <c r="P1137" s="21"/>
      <c r="Q1137" t="s">
        <v>7</v>
      </c>
      <c r="R1137" s="21"/>
      <c r="T1137" s="21"/>
      <c r="U1137" t="s">
        <v>7</v>
      </c>
      <c r="V1137" s="21"/>
      <c r="X1137" s="21"/>
      <c r="Y1137" t="s">
        <v>7</v>
      </c>
      <c r="AG1137" s="19">
        <f t="shared" si="34"/>
        <v>1550.4335999999998</v>
      </c>
      <c r="AH1137" s="19">
        <f t="shared" si="35"/>
        <v>2010.4335999999998</v>
      </c>
    </row>
    <row r="1138" spans="1:34" x14ac:dyDescent="0.35">
      <c r="A1138" t="s">
        <v>4831</v>
      </c>
      <c r="B1138" s="15">
        <v>42441</v>
      </c>
      <c r="C1138" t="s">
        <v>174</v>
      </c>
      <c r="D1138" s="21">
        <v>460</v>
      </c>
      <c r="E1138" t="s">
        <v>3466</v>
      </c>
      <c r="F1138" s="21">
        <v>245.01999999999998</v>
      </c>
      <c r="G1138">
        <v>5</v>
      </c>
      <c r="H1138" s="21">
        <v>1225.0999999999999</v>
      </c>
      <c r="I1138" t="s">
        <v>3567</v>
      </c>
      <c r="J1138" s="21">
        <v>413.03999999999996</v>
      </c>
      <c r="K1138">
        <v>5</v>
      </c>
      <c r="L1138" s="21">
        <v>2065.1999999999998</v>
      </c>
      <c r="M1138" t="s">
        <v>7</v>
      </c>
      <c r="N1138" s="21"/>
      <c r="P1138" s="21"/>
      <c r="Q1138" t="s">
        <v>7</v>
      </c>
      <c r="R1138" s="21"/>
      <c r="T1138" s="21"/>
      <c r="U1138" t="s">
        <v>7</v>
      </c>
      <c r="V1138" s="21"/>
      <c r="X1138" s="21"/>
      <c r="Y1138" t="s">
        <v>7</v>
      </c>
      <c r="AG1138" s="19">
        <f t="shared" si="34"/>
        <v>3290.2999999999997</v>
      </c>
      <c r="AH1138" s="19">
        <f t="shared" si="35"/>
        <v>3750.2999999999997</v>
      </c>
    </row>
    <row r="1139" spans="1:34" x14ac:dyDescent="0.35">
      <c r="A1139" t="s">
        <v>4832</v>
      </c>
      <c r="B1139" s="15">
        <v>42441</v>
      </c>
      <c r="C1139" t="s">
        <v>267</v>
      </c>
      <c r="D1139" s="21">
        <v>460</v>
      </c>
      <c r="E1139" t="s">
        <v>3547</v>
      </c>
      <c r="F1139" s="21">
        <v>314.82</v>
      </c>
      <c r="G1139">
        <v>3</v>
      </c>
      <c r="H1139" s="21">
        <v>944.46</v>
      </c>
      <c r="I1139" t="s">
        <v>7</v>
      </c>
      <c r="J1139" s="21"/>
      <c r="L1139" s="21"/>
      <c r="M1139" t="s">
        <v>7</v>
      </c>
      <c r="N1139" s="21"/>
      <c r="P1139" s="21"/>
      <c r="Q1139" t="s">
        <v>7</v>
      </c>
      <c r="R1139" s="21"/>
      <c r="T1139" s="21"/>
      <c r="U1139" t="s">
        <v>7</v>
      </c>
      <c r="V1139" s="21"/>
      <c r="X1139" s="21"/>
      <c r="Y1139" t="s">
        <v>7</v>
      </c>
      <c r="AG1139" s="19">
        <f t="shared" si="34"/>
        <v>944.46</v>
      </c>
      <c r="AH1139" s="19">
        <f t="shared" si="35"/>
        <v>1404.46</v>
      </c>
    </row>
    <row r="1140" spans="1:34" x14ac:dyDescent="0.35">
      <c r="A1140" t="s">
        <v>4833</v>
      </c>
      <c r="B1140" s="15">
        <v>42442</v>
      </c>
      <c r="C1140" t="s">
        <v>206</v>
      </c>
      <c r="D1140" s="21" t="s">
        <v>7</v>
      </c>
      <c r="E1140" t="s">
        <v>3483</v>
      </c>
      <c r="F1140" s="21">
        <v>158.54159999999999</v>
      </c>
      <c r="G1140">
        <v>2</v>
      </c>
      <c r="H1140" s="21">
        <v>317.08319999999998</v>
      </c>
      <c r="I1140" t="s">
        <v>3457</v>
      </c>
      <c r="J1140" s="21">
        <v>174.5564</v>
      </c>
      <c r="K1140">
        <v>2</v>
      </c>
      <c r="L1140" s="21">
        <v>349.11279999999999</v>
      </c>
      <c r="M1140" t="s">
        <v>3393</v>
      </c>
      <c r="N1140" s="21">
        <v>93.399999999999991</v>
      </c>
      <c r="O1140">
        <v>1</v>
      </c>
      <c r="P1140" s="21">
        <v>93.399999999999991</v>
      </c>
      <c r="Q1140" t="s">
        <v>3600</v>
      </c>
      <c r="R1140" s="21">
        <v>126.53999999999999</v>
      </c>
      <c r="S1140">
        <v>2</v>
      </c>
      <c r="T1140" s="21">
        <v>253.07999999999998</v>
      </c>
      <c r="U1140" t="s">
        <v>3600</v>
      </c>
      <c r="V1140" s="21">
        <v>126.53999999999999</v>
      </c>
      <c r="W1140">
        <v>2</v>
      </c>
      <c r="X1140" s="21">
        <v>253.07999999999998</v>
      </c>
      <c r="Y1140" t="s">
        <v>7</v>
      </c>
      <c r="AG1140" s="19">
        <f t="shared" si="34"/>
        <v>1265.7559999999999</v>
      </c>
      <c r="AH1140" s="19">
        <f t="shared" si="35"/>
        <v>1265.7559999999999</v>
      </c>
    </row>
    <row r="1141" spans="1:34" x14ac:dyDescent="0.35">
      <c r="A1141" t="s">
        <v>4834</v>
      </c>
      <c r="B1141" s="15">
        <v>42443</v>
      </c>
      <c r="C1141" t="s">
        <v>50</v>
      </c>
      <c r="D1141" s="21" t="s">
        <v>7</v>
      </c>
      <c r="E1141" t="s">
        <v>3471</v>
      </c>
      <c r="F1141" s="21">
        <v>312.45999999999998</v>
      </c>
      <c r="G1141">
        <v>2</v>
      </c>
      <c r="H1141" s="21">
        <v>624.91999999999996</v>
      </c>
      <c r="I1141" t="s">
        <v>3387</v>
      </c>
      <c r="J1141" s="21">
        <v>597.45999999999992</v>
      </c>
      <c r="K1141">
        <v>2</v>
      </c>
      <c r="L1141" s="21">
        <v>1194.9199999999998</v>
      </c>
      <c r="M1141" t="s">
        <v>7</v>
      </c>
      <c r="N1141" s="21"/>
      <c r="P1141" s="21"/>
      <c r="Q1141" t="s">
        <v>7</v>
      </c>
      <c r="R1141" s="21"/>
      <c r="T1141" s="21"/>
      <c r="U1141" t="s">
        <v>7</v>
      </c>
      <c r="V1141" s="21"/>
      <c r="X1141" s="21"/>
      <c r="Y1141" t="s">
        <v>7</v>
      </c>
      <c r="AG1141" s="19">
        <f t="shared" si="34"/>
        <v>1819.8399999999997</v>
      </c>
      <c r="AH1141" s="19">
        <f t="shared" si="35"/>
        <v>1819.8399999999997</v>
      </c>
    </row>
    <row r="1142" spans="1:34" x14ac:dyDescent="0.35">
      <c r="A1142" t="s">
        <v>4835</v>
      </c>
      <c r="B1142" s="15">
        <v>42443</v>
      </c>
      <c r="C1142" t="s">
        <v>356</v>
      </c>
      <c r="D1142" s="21">
        <v>460</v>
      </c>
      <c r="E1142" t="s">
        <v>3367</v>
      </c>
      <c r="F1142" s="21">
        <v>277.60339999999997</v>
      </c>
      <c r="G1142">
        <v>4</v>
      </c>
      <c r="H1142" s="21">
        <v>1110.4135999999999</v>
      </c>
      <c r="I1142" t="s">
        <v>7</v>
      </c>
      <c r="J1142" s="21"/>
      <c r="L1142" s="21"/>
      <c r="M1142" t="s">
        <v>7</v>
      </c>
      <c r="N1142" s="21"/>
      <c r="P1142" s="21"/>
      <c r="Q1142" t="s">
        <v>7</v>
      </c>
      <c r="R1142" s="21"/>
      <c r="T1142" s="21"/>
      <c r="U1142" t="s">
        <v>7</v>
      </c>
      <c r="V1142" s="21"/>
      <c r="X1142" s="21"/>
      <c r="Y1142" t="s">
        <v>7</v>
      </c>
      <c r="AG1142" s="19">
        <f t="shared" si="34"/>
        <v>1110.4135999999999</v>
      </c>
      <c r="AH1142" s="19">
        <f t="shared" si="35"/>
        <v>1570.4135999999999</v>
      </c>
    </row>
    <row r="1143" spans="1:34" x14ac:dyDescent="0.35">
      <c r="A1143" t="s">
        <v>4836</v>
      </c>
      <c r="B1143" s="15">
        <v>42444</v>
      </c>
      <c r="C1143" t="s">
        <v>115</v>
      </c>
      <c r="D1143" s="21" t="s">
        <v>7</v>
      </c>
      <c r="E1143" t="s">
        <v>3499</v>
      </c>
      <c r="F1143" s="21">
        <v>208.98</v>
      </c>
      <c r="G1143">
        <v>1</v>
      </c>
      <c r="H1143" s="21">
        <v>208.98</v>
      </c>
      <c r="I1143" t="s">
        <v>3493</v>
      </c>
      <c r="J1143" s="21">
        <v>279.65999999999997</v>
      </c>
      <c r="K1143">
        <v>2</v>
      </c>
      <c r="L1143" s="21">
        <v>559.31999999999994</v>
      </c>
      <c r="M1143" t="s">
        <v>7</v>
      </c>
      <c r="N1143" s="21"/>
      <c r="P1143" s="21"/>
      <c r="Q1143" t="s">
        <v>7</v>
      </c>
      <c r="R1143" s="21"/>
      <c r="T1143" s="21"/>
      <c r="U1143" t="s">
        <v>7</v>
      </c>
      <c r="V1143" s="21"/>
      <c r="X1143" s="21"/>
      <c r="Y1143" t="s">
        <v>7</v>
      </c>
      <c r="AG1143" s="19">
        <f t="shared" si="34"/>
        <v>768.3</v>
      </c>
      <c r="AH1143" s="19">
        <f t="shared" si="35"/>
        <v>768.3</v>
      </c>
    </row>
    <row r="1144" spans="1:34" x14ac:dyDescent="0.35">
      <c r="A1144" t="s">
        <v>4837</v>
      </c>
      <c r="B1144" s="15">
        <v>42448</v>
      </c>
      <c r="C1144" t="s">
        <v>149</v>
      </c>
      <c r="D1144" s="21" t="s">
        <v>7</v>
      </c>
      <c r="E1144" t="s">
        <v>3464</v>
      </c>
      <c r="F1144" s="21">
        <v>136.7088</v>
      </c>
      <c r="G1144">
        <v>1</v>
      </c>
      <c r="H1144" s="21">
        <v>136.7088</v>
      </c>
      <c r="I1144" t="s">
        <v>7</v>
      </c>
      <c r="J1144" s="21"/>
      <c r="L1144" s="21"/>
      <c r="M1144" t="s">
        <v>7</v>
      </c>
      <c r="N1144" s="21"/>
      <c r="P1144" s="21"/>
      <c r="Q1144" t="s">
        <v>7</v>
      </c>
      <c r="R1144" s="21"/>
      <c r="T1144" s="21"/>
      <c r="U1144" t="s">
        <v>7</v>
      </c>
      <c r="V1144" s="21"/>
      <c r="X1144" s="21"/>
      <c r="Y1144" t="s">
        <v>7</v>
      </c>
      <c r="AG1144" s="19">
        <f t="shared" si="34"/>
        <v>136.7088</v>
      </c>
      <c r="AH1144" s="19">
        <f t="shared" si="35"/>
        <v>136.7088</v>
      </c>
    </row>
    <row r="1145" spans="1:34" x14ac:dyDescent="0.35">
      <c r="A1145" t="s">
        <v>4838</v>
      </c>
      <c r="B1145" s="15">
        <v>42448</v>
      </c>
      <c r="C1145" t="s">
        <v>362</v>
      </c>
      <c r="D1145" s="21" t="s">
        <v>7</v>
      </c>
      <c r="E1145" t="s">
        <v>3483</v>
      </c>
      <c r="F1145" s="21">
        <v>158.54159999999999</v>
      </c>
      <c r="G1145">
        <v>2</v>
      </c>
      <c r="H1145" s="21">
        <v>317.08319999999998</v>
      </c>
      <c r="I1145" t="s">
        <v>3457</v>
      </c>
      <c r="J1145" s="21">
        <v>174.5564</v>
      </c>
      <c r="K1145">
        <v>2</v>
      </c>
      <c r="L1145" s="21">
        <v>349.11279999999999</v>
      </c>
      <c r="M1145" t="s">
        <v>3393</v>
      </c>
      <c r="N1145" s="21">
        <v>93.399999999999991</v>
      </c>
      <c r="O1145">
        <v>1</v>
      </c>
      <c r="P1145" s="21">
        <v>93.399999999999991</v>
      </c>
      <c r="Q1145" t="s">
        <v>3600</v>
      </c>
      <c r="R1145" s="21">
        <v>126.53999999999999</v>
      </c>
      <c r="S1145">
        <v>2</v>
      </c>
      <c r="T1145" s="21">
        <v>253.07999999999998</v>
      </c>
      <c r="U1145" t="s">
        <v>3600</v>
      </c>
      <c r="V1145" s="21">
        <v>126.53999999999999</v>
      </c>
      <c r="W1145">
        <v>2</v>
      </c>
      <c r="X1145" s="21">
        <v>253.07999999999998</v>
      </c>
      <c r="Y1145" t="s">
        <v>7</v>
      </c>
      <c r="AG1145" s="19">
        <f t="shared" si="34"/>
        <v>1265.7559999999999</v>
      </c>
      <c r="AH1145" s="19">
        <f t="shared" si="35"/>
        <v>1265.7559999999999</v>
      </c>
    </row>
    <row r="1146" spans="1:34" x14ac:dyDescent="0.35">
      <c r="A1146" t="s">
        <v>4839</v>
      </c>
      <c r="B1146" s="15">
        <v>42448</v>
      </c>
      <c r="C1146" t="s">
        <v>398</v>
      </c>
      <c r="D1146" s="21">
        <v>460</v>
      </c>
      <c r="E1146" t="s">
        <v>3483</v>
      </c>
      <c r="F1146" s="21">
        <v>158.54159999999999</v>
      </c>
      <c r="G1146">
        <v>2</v>
      </c>
      <c r="H1146" s="21">
        <v>317.08319999999998</v>
      </c>
      <c r="I1146" t="s">
        <v>3457</v>
      </c>
      <c r="J1146" s="21">
        <v>174.5564</v>
      </c>
      <c r="K1146">
        <v>2</v>
      </c>
      <c r="L1146" s="21">
        <v>349.11279999999999</v>
      </c>
      <c r="M1146" t="s">
        <v>3393</v>
      </c>
      <c r="N1146" s="21">
        <v>93.399999999999991</v>
      </c>
      <c r="O1146">
        <v>1</v>
      </c>
      <c r="P1146" s="21">
        <v>93.399999999999991</v>
      </c>
      <c r="Q1146" t="s">
        <v>3600</v>
      </c>
      <c r="R1146" s="21">
        <v>126.53999999999999</v>
      </c>
      <c r="S1146">
        <v>2</v>
      </c>
      <c r="T1146" s="21">
        <v>253.07999999999998</v>
      </c>
      <c r="U1146" t="s">
        <v>7</v>
      </c>
      <c r="V1146" s="21"/>
      <c r="X1146" s="21"/>
      <c r="Y1146" t="s">
        <v>7</v>
      </c>
      <c r="AG1146" s="19">
        <f t="shared" si="34"/>
        <v>1012.6759999999999</v>
      </c>
      <c r="AH1146" s="19">
        <f t="shared" si="35"/>
        <v>1472.6759999999999</v>
      </c>
    </row>
    <row r="1147" spans="1:34" x14ac:dyDescent="0.35">
      <c r="A1147" t="s">
        <v>4840</v>
      </c>
      <c r="B1147" s="15">
        <v>42449</v>
      </c>
      <c r="C1147" t="s">
        <v>429</v>
      </c>
      <c r="D1147" s="21" t="s">
        <v>7</v>
      </c>
      <c r="E1147" t="s">
        <v>3390</v>
      </c>
      <c r="F1147" s="21">
        <v>280.36</v>
      </c>
      <c r="G1147">
        <v>4</v>
      </c>
      <c r="H1147" s="21">
        <v>1121.44</v>
      </c>
      <c r="I1147" t="s">
        <v>3538</v>
      </c>
      <c r="J1147" s="21">
        <v>349.2</v>
      </c>
      <c r="K1147">
        <v>4</v>
      </c>
      <c r="L1147" s="21">
        <v>1396.8</v>
      </c>
      <c r="M1147" t="s">
        <v>7</v>
      </c>
      <c r="N1147" s="21"/>
      <c r="P1147" s="21"/>
      <c r="Q1147" t="s">
        <v>7</v>
      </c>
      <c r="R1147" s="21"/>
      <c r="T1147" s="21"/>
      <c r="U1147" t="s">
        <v>7</v>
      </c>
      <c r="V1147" s="21"/>
      <c r="X1147" s="21"/>
      <c r="Y1147" t="s">
        <v>7</v>
      </c>
      <c r="AG1147" s="19">
        <f t="shared" si="34"/>
        <v>2518.2399999999998</v>
      </c>
      <c r="AH1147" s="19">
        <f t="shared" si="35"/>
        <v>2518.2399999999998</v>
      </c>
    </row>
    <row r="1148" spans="1:34" x14ac:dyDescent="0.35">
      <c r="A1148" t="s">
        <v>4841</v>
      </c>
      <c r="B1148" s="15">
        <v>42450</v>
      </c>
      <c r="C1148" t="s">
        <v>336</v>
      </c>
      <c r="D1148" s="21">
        <v>460</v>
      </c>
      <c r="E1148" t="s">
        <v>3604</v>
      </c>
      <c r="F1148" s="21">
        <v>198.45999999999998</v>
      </c>
      <c r="G1148">
        <v>3</v>
      </c>
      <c r="H1148" s="21">
        <v>595.37999999999988</v>
      </c>
      <c r="I1148" t="s">
        <v>7</v>
      </c>
      <c r="J1148" s="21"/>
      <c r="L1148" s="21"/>
      <c r="M1148" t="s">
        <v>7</v>
      </c>
      <c r="N1148" s="21"/>
      <c r="P1148" s="21"/>
      <c r="Q1148" t="s">
        <v>7</v>
      </c>
      <c r="R1148" s="21"/>
      <c r="T1148" s="21"/>
      <c r="U1148" t="s">
        <v>7</v>
      </c>
      <c r="V1148" s="21"/>
      <c r="X1148" s="21"/>
      <c r="Y1148" t="s">
        <v>7</v>
      </c>
      <c r="AG1148" s="19">
        <f t="shared" si="34"/>
        <v>595.37999999999988</v>
      </c>
      <c r="AH1148" s="19">
        <f t="shared" si="35"/>
        <v>1055.3799999999999</v>
      </c>
    </row>
    <row r="1149" spans="1:34" x14ac:dyDescent="0.35">
      <c r="A1149" t="s">
        <v>4842</v>
      </c>
      <c r="B1149" s="15">
        <v>42452</v>
      </c>
      <c r="C1149" t="s">
        <v>70</v>
      </c>
      <c r="D1149" s="21" t="s">
        <v>7</v>
      </c>
      <c r="E1149" t="s">
        <v>3491</v>
      </c>
      <c r="F1149" s="21">
        <v>216.7</v>
      </c>
      <c r="G1149">
        <v>2</v>
      </c>
      <c r="H1149" s="21">
        <v>433.4</v>
      </c>
      <c r="I1149" t="s">
        <v>3571</v>
      </c>
      <c r="J1149" s="21">
        <v>608.98800000000006</v>
      </c>
      <c r="K1149">
        <v>5</v>
      </c>
      <c r="L1149" s="21">
        <v>3044.9400000000005</v>
      </c>
      <c r="M1149" t="s">
        <v>7</v>
      </c>
      <c r="N1149" s="21"/>
      <c r="P1149" s="21"/>
      <c r="Q1149" t="s">
        <v>7</v>
      </c>
      <c r="R1149" s="21"/>
      <c r="T1149" s="21"/>
      <c r="U1149" t="s">
        <v>7</v>
      </c>
      <c r="V1149" s="21"/>
      <c r="X1149" s="21"/>
      <c r="Y1149" t="s">
        <v>7</v>
      </c>
      <c r="AG1149" s="19">
        <f t="shared" si="34"/>
        <v>3478.3400000000006</v>
      </c>
      <c r="AH1149" s="19">
        <f t="shared" si="35"/>
        <v>3478.3400000000006</v>
      </c>
    </row>
    <row r="1150" spans="1:34" x14ac:dyDescent="0.35">
      <c r="A1150" t="s">
        <v>4843</v>
      </c>
      <c r="B1150" s="15">
        <v>42452</v>
      </c>
      <c r="C1150" t="s">
        <v>71</v>
      </c>
      <c r="D1150" s="21">
        <v>460</v>
      </c>
      <c r="E1150" t="s">
        <v>3367</v>
      </c>
      <c r="F1150" s="21">
        <v>277.60339999999997</v>
      </c>
      <c r="G1150">
        <v>5</v>
      </c>
      <c r="H1150" s="21">
        <v>1388.0169999999998</v>
      </c>
      <c r="I1150" t="s">
        <v>3502</v>
      </c>
      <c r="J1150" s="21">
        <v>325.52</v>
      </c>
      <c r="K1150">
        <v>1</v>
      </c>
      <c r="L1150" s="21">
        <v>325.52</v>
      </c>
      <c r="M1150" t="s">
        <v>7</v>
      </c>
      <c r="N1150" s="21"/>
      <c r="P1150" s="21"/>
      <c r="Q1150" t="s">
        <v>7</v>
      </c>
      <c r="R1150" s="21"/>
      <c r="T1150" s="21"/>
      <c r="U1150" t="s">
        <v>7</v>
      </c>
      <c r="V1150" s="21"/>
      <c r="X1150" s="21"/>
      <c r="Y1150" t="s">
        <v>7</v>
      </c>
      <c r="AG1150" s="19">
        <f t="shared" si="34"/>
        <v>1713.5369999999998</v>
      </c>
      <c r="AH1150" s="19">
        <f t="shared" si="35"/>
        <v>2173.5369999999998</v>
      </c>
    </row>
    <row r="1151" spans="1:34" x14ac:dyDescent="0.35">
      <c r="A1151" t="s">
        <v>4844</v>
      </c>
      <c r="B1151" s="15">
        <v>42453</v>
      </c>
      <c r="C1151" t="s">
        <v>388</v>
      </c>
      <c r="D1151" s="21">
        <v>460</v>
      </c>
      <c r="E1151" t="s">
        <v>3440</v>
      </c>
      <c r="F1151" s="21">
        <v>327.27999999999997</v>
      </c>
      <c r="G1151">
        <v>5</v>
      </c>
      <c r="H1151" s="21">
        <v>1636.3999999999999</v>
      </c>
      <c r="I1151" t="s">
        <v>3604</v>
      </c>
      <c r="J1151" s="21">
        <v>198.45999999999998</v>
      </c>
      <c r="K1151">
        <v>2</v>
      </c>
      <c r="L1151" s="21">
        <v>396.91999999999996</v>
      </c>
      <c r="M1151" t="s">
        <v>7</v>
      </c>
      <c r="N1151" s="21"/>
      <c r="P1151" s="21"/>
      <c r="Q1151" t="s">
        <v>7</v>
      </c>
      <c r="R1151" s="21"/>
      <c r="T1151" s="21"/>
      <c r="U1151" t="s">
        <v>7</v>
      </c>
      <c r="V1151" s="21"/>
      <c r="X1151" s="21"/>
      <c r="Y1151" t="s">
        <v>7</v>
      </c>
      <c r="AG1151" s="19">
        <f t="shared" si="34"/>
        <v>2033.3199999999997</v>
      </c>
      <c r="AH1151" s="19">
        <f t="shared" si="35"/>
        <v>2493.3199999999997</v>
      </c>
    </row>
    <row r="1152" spans="1:34" x14ac:dyDescent="0.35">
      <c r="A1152" t="s">
        <v>4845</v>
      </c>
      <c r="B1152" s="15">
        <v>42453</v>
      </c>
      <c r="C1152" t="s">
        <v>261</v>
      </c>
      <c r="D1152" s="21">
        <v>460</v>
      </c>
      <c r="E1152" t="s">
        <v>3403</v>
      </c>
      <c r="F1152" s="21">
        <v>281.67999999999995</v>
      </c>
      <c r="G1152">
        <v>4</v>
      </c>
      <c r="H1152" s="21">
        <v>1126.7199999999998</v>
      </c>
      <c r="I1152" t="s">
        <v>7</v>
      </c>
      <c r="J1152" s="21"/>
      <c r="L1152" s="21"/>
      <c r="M1152" t="s">
        <v>7</v>
      </c>
      <c r="N1152" s="21"/>
      <c r="P1152" s="21"/>
      <c r="Q1152" t="s">
        <v>7</v>
      </c>
      <c r="R1152" s="21"/>
      <c r="T1152" s="21"/>
      <c r="U1152" t="s">
        <v>7</v>
      </c>
      <c r="V1152" s="21"/>
      <c r="X1152" s="21"/>
      <c r="Y1152" t="s">
        <v>7</v>
      </c>
      <c r="AG1152" s="19">
        <f t="shared" si="34"/>
        <v>1126.7199999999998</v>
      </c>
      <c r="AH1152" s="19">
        <f t="shared" si="35"/>
        <v>1586.7199999999998</v>
      </c>
    </row>
    <row r="1153" spans="1:34" x14ac:dyDescent="0.35">
      <c r="A1153" t="s">
        <v>4846</v>
      </c>
      <c r="B1153" s="15">
        <v>42454</v>
      </c>
      <c r="C1153" t="s">
        <v>115</v>
      </c>
      <c r="D1153" s="21" t="s">
        <v>7</v>
      </c>
      <c r="E1153" t="s">
        <v>3441</v>
      </c>
      <c r="F1153" s="21">
        <v>239.57999999999998</v>
      </c>
      <c r="G1153">
        <v>3</v>
      </c>
      <c r="H1153" s="21">
        <v>718.74</v>
      </c>
      <c r="I1153" t="s">
        <v>7</v>
      </c>
      <c r="J1153" s="21"/>
      <c r="L1153" s="21"/>
      <c r="M1153" t="s">
        <v>7</v>
      </c>
      <c r="N1153" s="21"/>
      <c r="P1153" s="21"/>
      <c r="Q1153" t="s">
        <v>7</v>
      </c>
      <c r="R1153" s="21"/>
      <c r="T1153" s="21"/>
      <c r="U1153" t="s">
        <v>7</v>
      </c>
      <c r="V1153" s="21"/>
      <c r="X1153" s="21"/>
      <c r="Y1153" t="s">
        <v>7</v>
      </c>
      <c r="AG1153" s="19">
        <f t="shared" si="34"/>
        <v>718.74</v>
      </c>
      <c r="AH1153" s="19">
        <f t="shared" si="35"/>
        <v>718.74</v>
      </c>
    </row>
    <row r="1154" spans="1:34" x14ac:dyDescent="0.35">
      <c r="A1154" t="s">
        <v>4847</v>
      </c>
      <c r="B1154" s="15">
        <v>42454</v>
      </c>
      <c r="C1154" t="s">
        <v>353</v>
      </c>
      <c r="D1154" s="21">
        <v>460</v>
      </c>
      <c r="E1154" t="s">
        <v>3400</v>
      </c>
      <c r="F1154" s="21">
        <v>290.62</v>
      </c>
      <c r="G1154">
        <v>4</v>
      </c>
      <c r="H1154" s="21">
        <v>1162.48</v>
      </c>
      <c r="I1154" t="s">
        <v>7</v>
      </c>
      <c r="J1154" s="21"/>
      <c r="L1154" s="21"/>
      <c r="M1154" t="s">
        <v>7</v>
      </c>
      <c r="N1154" s="21"/>
      <c r="P1154" s="21"/>
      <c r="Q1154" t="s">
        <v>7</v>
      </c>
      <c r="R1154" s="21"/>
      <c r="T1154" s="21"/>
      <c r="U1154" t="s">
        <v>7</v>
      </c>
      <c r="V1154" s="21"/>
      <c r="X1154" s="21"/>
      <c r="Y1154" t="s">
        <v>7</v>
      </c>
      <c r="AG1154" s="19">
        <f t="shared" ref="AG1154:AG1217" si="36">SUM(H1154,L1154,P1154,T1154,X1154,AB1154,AF1154)</f>
        <v>1162.48</v>
      </c>
      <c r="AH1154" s="19">
        <f t="shared" ref="AH1154:AH1217" si="37">IFERROR(AG1154+D1154,AG1154)</f>
        <v>1622.48</v>
      </c>
    </row>
    <row r="1155" spans="1:34" x14ac:dyDescent="0.35">
      <c r="A1155" t="s">
        <v>4848</v>
      </c>
      <c r="B1155" s="15">
        <v>42455</v>
      </c>
      <c r="C1155" t="s">
        <v>312</v>
      </c>
      <c r="D1155" s="21">
        <v>460</v>
      </c>
      <c r="E1155" t="s">
        <v>3383</v>
      </c>
      <c r="F1155" s="21">
        <v>156.27999999999997</v>
      </c>
      <c r="G1155">
        <v>4</v>
      </c>
      <c r="H1155" s="21">
        <v>625.11999999999989</v>
      </c>
      <c r="I1155" t="s">
        <v>3429</v>
      </c>
      <c r="J1155" s="21">
        <v>189.33999999999997</v>
      </c>
      <c r="K1155">
        <v>1</v>
      </c>
      <c r="L1155" s="21">
        <v>189.33999999999997</v>
      </c>
      <c r="M1155" t="s">
        <v>7</v>
      </c>
      <c r="N1155" s="21"/>
      <c r="P1155" s="21"/>
      <c r="Q1155" t="s">
        <v>7</v>
      </c>
      <c r="R1155" s="21"/>
      <c r="T1155" s="21"/>
      <c r="U1155" t="s">
        <v>7</v>
      </c>
      <c r="V1155" s="21"/>
      <c r="X1155" s="21"/>
      <c r="Y1155" t="s">
        <v>7</v>
      </c>
      <c r="AG1155" s="19">
        <f t="shared" si="36"/>
        <v>814.45999999999981</v>
      </c>
      <c r="AH1155" s="19">
        <f t="shared" si="37"/>
        <v>1274.4599999999998</v>
      </c>
    </row>
    <row r="1156" spans="1:34" x14ac:dyDescent="0.35">
      <c r="A1156" t="s">
        <v>4849</v>
      </c>
      <c r="B1156" s="15">
        <v>42457</v>
      </c>
      <c r="C1156" t="s">
        <v>282</v>
      </c>
      <c r="D1156" s="21" t="s">
        <v>7</v>
      </c>
      <c r="E1156" t="s">
        <v>3436</v>
      </c>
      <c r="F1156" s="21">
        <v>268.95999999999998</v>
      </c>
      <c r="G1156">
        <v>5</v>
      </c>
      <c r="H1156" s="21">
        <v>1344.8</v>
      </c>
      <c r="I1156" t="s">
        <v>7</v>
      </c>
      <c r="J1156" s="21"/>
      <c r="L1156" s="21"/>
      <c r="M1156" t="s">
        <v>7</v>
      </c>
      <c r="N1156" s="21"/>
      <c r="P1156" s="21"/>
      <c r="Q1156" t="s">
        <v>7</v>
      </c>
      <c r="R1156" s="21"/>
      <c r="T1156" s="21"/>
      <c r="U1156" t="s">
        <v>7</v>
      </c>
      <c r="V1156" s="21"/>
      <c r="X1156" s="21"/>
      <c r="Y1156" t="s">
        <v>7</v>
      </c>
      <c r="AG1156" s="19">
        <f t="shared" si="36"/>
        <v>1344.8</v>
      </c>
      <c r="AH1156" s="19">
        <f t="shared" si="37"/>
        <v>1344.8</v>
      </c>
    </row>
    <row r="1157" spans="1:34" x14ac:dyDescent="0.35">
      <c r="A1157" t="s">
        <v>4850</v>
      </c>
      <c r="B1157" s="15">
        <v>42457</v>
      </c>
      <c r="C1157" t="s">
        <v>257</v>
      </c>
      <c r="D1157" s="21" t="s">
        <v>7</v>
      </c>
      <c r="E1157" t="s">
        <v>3595</v>
      </c>
      <c r="F1157" s="21">
        <v>371.82</v>
      </c>
      <c r="G1157">
        <v>3</v>
      </c>
      <c r="H1157" s="21">
        <v>1115.46</v>
      </c>
      <c r="I1157" t="s">
        <v>3410</v>
      </c>
      <c r="J1157" s="21">
        <v>232.66</v>
      </c>
      <c r="K1157">
        <v>3</v>
      </c>
      <c r="L1157" s="21">
        <v>697.98</v>
      </c>
      <c r="M1157" t="s">
        <v>7</v>
      </c>
      <c r="N1157" s="21"/>
      <c r="P1157" s="21"/>
      <c r="Q1157" t="s">
        <v>7</v>
      </c>
      <c r="R1157" s="21"/>
      <c r="T1157" s="21"/>
      <c r="U1157" t="s">
        <v>7</v>
      </c>
      <c r="V1157" s="21"/>
      <c r="X1157" s="21"/>
      <c r="Y1157" t="s">
        <v>7</v>
      </c>
      <c r="AG1157" s="19">
        <f t="shared" si="36"/>
        <v>1813.44</v>
      </c>
      <c r="AH1157" s="19">
        <f t="shared" si="37"/>
        <v>1813.44</v>
      </c>
    </row>
    <row r="1158" spans="1:34" x14ac:dyDescent="0.35">
      <c r="A1158" t="s">
        <v>4851</v>
      </c>
      <c r="B1158" s="15">
        <v>42457</v>
      </c>
      <c r="C1158" t="s">
        <v>354</v>
      </c>
      <c r="D1158" s="21" t="s">
        <v>7</v>
      </c>
      <c r="E1158" t="s">
        <v>3425</v>
      </c>
      <c r="F1158" s="21">
        <v>273.7</v>
      </c>
      <c r="G1158">
        <v>1</v>
      </c>
      <c r="H1158" s="21">
        <v>273.7</v>
      </c>
      <c r="I1158" t="s">
        <v>3511</v>
      </c>
      <c r="J1158" s="21">
        <v>267.26119999999997</v>
      </c>
      <c r="K1158">
        <v>5</v>
      </c>
      <c r="L1158" s="21">
        <v>1336.3059999999998</v>
      </c>
      <c r="M1158" t="s">
        <v>7</v>
      </c>
      <c r="N1158" s="21"/>
      <c r="P1158" s="21"/>
      <c r="Q1158" t="s">
        <v>7</v>
      </c>
      <c r="R1158" s="21"/>
      <c r="T1158" s="21"/>
      <c r="U1158" t="s">
        <v>7</v>
      </c>
      <c r="V1158" s="21"/>
      <c r="X1158" s="21"/>
      <c r="Y1158" t="s">
        <v>7</v>
      </c>
      <c r="AG1158" s="19">
        <f t="shared" si="36"/>
        <v>1610.0059999999999</v>
      </c>
      <c r="AH1158" s="19">
        <f t="shared" si="37"/>
        <v>1610.0059999999999</v>
      </c>
    </row>
    <row r="1159" spans="1:34" x14ac:dyDescent="0.35">
      <c r="A1159" t="s">
        <v>4852</v>
      </c>
      <c r="B1159" s="15">
        <v>42461</v>
      </c>
      <c r="C1159" t="s">
        <v>247</v>
      </c>
      <c r="D1159" s="21">
        <v>460</v>
      </c>
      <c r="E1159" t="s">
        <v>3431</v>
      </c>
      <c r="F1159" s="21">
        <v>138.04</v>
      </c>
      <c r="G1159">
        <v>4</v>
      </c>
      <c r="H1159" s="21">
        <v>552.16</v>
      </c>
      <c r="I1159" t="s">
        <v>7</v>
      </c>
      <c r="J1159" s="21"/>
      <c r="L1159" s="21"/>
      <c r="M1159" t="s">
        <v>7</v>
      </c>
      <c r="N1159" s="21"/>
      <c r="P1159" s="21"/>
      <c r="Q1159" t="s">
        <v>7</v>
      </c>
      <c r="R1159" s="21"/>
      <c r="T1159" s="21"/>
      <c r="U1159" t="s">
        <v>7</v>
      </c>
      <c r="V1159" s="21"/>
      <c r="X1159" s="21"/>
      <c r="Y1159" t="s">
        <v>7</v>
      </c>
      <c r="AG1159" s="19">
        <f t="shared" si="36"/>
        <v>552.16</v>
      </c>
      <c r="AH1159" s="19">
        <f t="shared" si="37"/>
        <v>1012.16</v>
      </c>
    </row>
    <row r="1160" spans="1:34" x14ac:dyDescent="0.35">
      <c r="A1160" t="s">
        <v>4853</v>
      </c>
      <c r="B1160" s="15">
        <v>42463</v>
      </c>
      <c r="C1160" t="s">
        <v>110</v>
      </c>
      <c r="D1160" s="21" t="s">
        <v>7</v>
      </c>
      <c r="E1160" t="s">
        <v>3557</v>
      </c>
      <c r="F1160" s="21">
        <v>258.77999999999997</v>
      </c>
      <c r="G1160">
        <v>1</v>
      </c>
      <c r="H1160" s="21">
        <v>258.77999999999997</v>
      </c>
      <c r="I1160" t="s">
        <v>3438</v>
      </c>
      <c r="J1160" s="21">
        <v>260.98</v>
      </c>
      <c r="K1160">
        <v>3</v>
      </c>
      <c r="L1160" s="21">
        <v>782.94</v>
      </c>
      <c r="M1160" t="s">
        <v>7</v>
      </c>
      <c r="N1160" s="21"/>
      <c r="P1160" s="21"/>
      <c r="Q1160" t="s">
        <v>7</v>
      </c>
      <c r="R1160" s="21"/>
      <c r="T1160" s="21"/>
      <c r="U1160" t="s">
        <v>7</v>
      </c>
      <c r="V1160" s="21"/>
      <c r="X1160" s="21"/>
      <c r="Y1160" t="s">
        <v>7</v>
      </c>
      <c r="AG1160" s="19">
        <f t="shared" si="36"/>
        <v>1041.72</v>
      </c>
      <c r="AH1160" s="19">
        <f t="shared" si="37"/>
        <v>1041.72</v>
      </c>
    </row>
    <row r="1161" spans="1:34" x14ac:dyDescent="0.35">
      <c r="A1161" t="s">
        <v>4854</v>
      </c>
      <c r="B1161" s="15">
        <v>42465</v>
      </c>
      <c r="C1161" t="s">
        <v>104</v>
      </c>
      <c r="D1161" s="21" t="s">
        <v>7</v>
      </c>
      <c r="E1161" t="s">
        <v>3415</v>
      </c>
      <c r="F1161" s="21">
        <v>178.00839999999999</v>
      </c>
      <c r="G1161">
        <v>4</v>
      </c>
      <c r="H1161" s="21">
        <v>712.03359999999998</v>
      </c>
      <c r="I1161" t="s">
        <v>3449</v>
      </c>
      <c r="J1161" s="21">
        <v>254.57999999999998</v>
      </c>
      <c r="K1161">
        <v>4</v>
      </c>
      <c r="L1161" s="21">
        <v>1018.3199999999999</v>
      </c>
      <c r="M1161" t="s">
        <v>7</v>
      </c>
      <c r="N1161" s="21"/>
      <c r="P1161" s="21"/>
      <c r="Q1161" t="s">
        <v>7</v>
      </c>
      <c r="R1161" s="21"/>
      <c r="T1161" s="21"/>
      <c r="U1161" t="s">
        <v>7</v>
      </c>
      <c r="V1161" s="21"/>
      <c r="X1161" s="21"/>
      <c r="Y1161" t="s">
        <v>7</v>
      </c>
      <c r="AG1161" s="19">
        <f t="shared" si="36"/>
        <v>1730.3535999999999</v>
      </c>
      <c r="AH1161" s="19">
        <f t="shared" si="37"/>
        <v>1730.3535999999999</v>
      </c>
    </row>
    <row r="1162" spans="1:34" x14ac:dyDescent="0.35">
      <c r="A1162" t="s">
        <v>4855</v>
      </c>
      <c r="B1162" s="15">
        <v>42465</v>
      </c>
      <c r="C1162" t="s">
        <v>375</v>
      </c>
      <c r="D1162" s="21">
        <v>460</v>
      </c>
      <c r="E1162" t="s">
        <v>3562</v>
      </c>
      <c r="F1162" s="21">
        <v>256.86</v>
      </c>
      <c r="G1162">
        <v>3</v>
      </c>
      <c r="H1162" s="21">
        <v>770.58</v>
      </c>
      <c r="I1162" t="s">
        <v>7</v>
      </c>
      <c r="J1162" s="21"/>
      <c r="L1162" s="21"/>
      <c r="M1162" t="s">
        <v>7</v>
      </c>
      <c r="N1162" s="21"/>
      <c r="P1162" s="21"/>
      <c r="Q1162" t="s">
        <v>7</v>
      </c>
      <c r="R1162" s="21"/>
      <c r="T1162" s="21"/>
      <c r="U1162" t="s">
        <v>7</v>
      </c>
      <c r="V1162" s="21"/>
      <c r="X1162" s="21"/>
      <c r="Y1162" t="s">
        <v>7</v>
      </c>
      <c r="AG1162" s="19">
        <f t="shared" si="36"/>
        <v>770.58</v>
      </c>
      <c r="AH1162" s="19">
        <f t="shared" si="37"/>
        <v>1230.58</v>
      </c>
    </row>
    <row r="1163" spans="1:34" x14ac:dyDescent="0.35">
      <c r="A1163" t="s">
        <v>4856</v>
      </c>
      <c r="B1163" s="15">
        <v>42466</v>
      </c>
      <c r="C1163" t="s">
        <v>164</v>
      </c>
      <c r="D1163" s="21" t="s">
        <v>7</v>
      </c>
      <c r="E1163" t="s">
        <v>3591</v>
      </c>
      <c r="F1163" s="21">
        <v>334.64</v>
      </c>
      <c r="G1163">
        <v>4</v>
      </c>
      <c r="H1163" s="21">
        <v>1338.56</v>
      </c>
      <c r="I1163" t="s">
        <v>3391</v>
      </c>
      <c r="J1163" s="21">
        <v>262.55999999999995</v>
      </c>
      <c r="K1163">
        <v>2</v>
      </c>
      <c r="L1163" s="21">
        <v>525.11999999999989</v>
      </c>
      <c r="M1163" t="s">
        <v>7</v>
      </c>
      <c r="N1163" s="21"/>
      <c r="P1163" s="21"/>
      <c r="Q1163" t="s">
        <v>7</v>
      </c>
      <c r="R1163" s="21"/>
      <c r="T1163" s="21"/>
      <c r="U1163" t="s">
        <v>7</v>
      </c>
      <c r="V1163" s="21"/>
      <c r="X1163" s="21"/>
      <c r="Y1163" t="s">
        <v>7</v>
      </c>
      <c r="AG1163" s="19">
        <f t="shared" si="36"/>
        <v>1863.6799999999998</v>
      </c>
      <c r="AH1163" s="19">
        <f t="shared" si="37"/>
        <v>1863.6799999999998</v>
      </c>
    </row>
    <row r="1164" spans="1:34" x14ac:dyDescent="0.35">
      <c r="A1164" t="s">
        <v>4857</v>
      </c>
      <c r="B1164" s="15">
        <v>42467</v>
      </c>
      <c r="C1164" t="s">
        <v>216</v>
      </c>
      <c r="D1164" s="21">
        <v>460</v>
      </c>
      <c r="E1164" t="s">
        <v>3380</v>
      </c>
      <c r="F1164" s="21">
        <v>269.21999999999997</v>
      </c>
      <c r="G1164">
        <v>1</v>
      </c>
      <c r="H1164" s="21">
        <v>269.21999999999997</v>
      </c>
      <c r="I1164" t="s">
        <v>7</v>
      </c>
      <c r="J1164" s="21"/>
      <c r="L1164" s="21"/>
      <c r="M1164" t="s">
        <v>7</v>
      </c>
      <c r="N1164" s="21"/>
      <c r="P1164" s="21"/>
      <c r="Q1164" t="s">
        <v>7</v>
      </c>
      <c r="R1164" s="21"/>
      <c r="T1164" s="21"/>
      <c r="U1164" t="s">
        <v>7</v>
      </c>
      <c r="V1164" s="21"/>
      <c r="X1164" s="21"/>
      <c r="Y1164" t="s">
        <v>7</v>
      </c>
      <c r="AG1164" s="19">
        <f t="shared" si="36"/>
        <v>269.21999999999997</v>
      </c>
      <c r="AH1164" s="19">
        <f t="shared" si="37"/>
        <v>729.22</v>
      </c>
    </row>
    <row r="1165" spans="1:34" x14ac:dyDescent="0.35">
      <c r="A1165" t="s">
        <v>4858</v>
      </c>
      <c r="B1165" s="15">
        <v>42467</v>
      </c>
      <c r="C1165" t="s">
        <v>427</v>
      </c>
      <c r="D1165" s="21">
        <v>460</v>
      </c>
      <c r="E1165" t="s">
        <v>3478</v>
      </c>
      <c r="F1165" s="21">
        <v>257.12</v>
      </c>
      <c r="G1165">
        <v>5</v>
      </c>
      <c r="H1165" s="21">
        <v>1285.5999999999999</v>
      </c>
      <c r="I1165" t="s">
        <v>7</v>
      </c>
      <c r="J1165" s="21"/>
      <c r="L1165" s="21"/>
      <c r="M1165" t="s">
        <v>7</v>
      </c>
      <c r="N1165" s="21"/>
      <c r="P1165" s="21"/>
      <c r="Q1165" t="s">
        <v>7</v>
      </c>
      <c r="R1165" s="21"/>
      <c r="T1165" s="21"/>
      <c r="U1165" t="s">
        <v>7</v>
      </c>
      <c r="V1165" s="21"/>
      <c r="X1165" s="21"/>
      <c r="Y1165" t="s">
        <v>7</v>
      </c>
      <c r="AG1165" s="19">
        <f t="shared" si="36"/>
        <v>1285.5999999999999</v>
      </c>
      <c r="AH1165" s="19">
        <f t="shared" si="37"/>
        <v>1745.6</v>
      </c>
    </row>
    <row r="1166" spans="1:34" x14ac:dyDescent="0.35">
      <c r="A1166" t="s">
        <v>4859</v>
      </c>
      <c r="B1166" s="15">
        <v>42468</v>
      </c>
      <c r="C1166" t="s">
        <v>85</v>
      </c>
      <c r="D1166" s="21" t="s">
        <v>7</v>
      </c>
      <c r="E1166" t="s">
        <v>3409</v>
      </c>
      <c r="F1166" s="21">
        <v>168.82</v>
      </c>
      <c r="G1166">
        <v>1</v>
      </c>
      <c r="H1166" s="21">
        <v>168.82</v>
      </c>
      <c r="I1166" t="s">
        <v>7</v>
      </c>
      <c r="J1166" s="21"/>
      <c r="L1166" s="21"/>
      <c r="M1166" t="s">
        <v>7</v>
      </c>
      <c r="N1166" s="21"/>
      <c r="P1166" s="21"/>
      <c r="Q1166" t="s">
        <v>7</v>
      </c>
      <c r="R1166" s="21"/>
      <c r="T1166" s="21"/>
      <c r="U1166" t="s">
        <v>7</v>
      </c>
      <c r="V1166" s="21"/>
      <c r="X1166" s="21"/>
      <c r="Y1166" t="s">
        <v>7</v>
      </c>
      <c r="AG1166" s="19">
        <f t="shared" si="36"/>
        <v>168.82</v>
      </c>
      <c r="AH1166" s="19">
        <f t="shared" si="37"/>
        <v>168.82</v>
      </c>
    </row>
    <row r="1167" spans="1:34" x14ac:dyDescent="0.35">
      <c r="A1167" t="s">
        <v>4860</v>
      </c>
      <c r="B1167" s="15">
        <v>42468</v>
      </c>
      <c r="C1167" t="s">
        <v>149</v>
      </c>
      <c r="D1167" s="21">
        <v>460</v>
      </c>
      <c r="E1167" t="s">
        <v>3459</v>
      </c>
      <c r="F1167" s="21">
        <v>246.33999999999997</v>
      </c>
      <c r="G1167">
        <v>2</v>
      </c>
      <c r="H1167" s="21">
        <v>492.67999999999995</v>
      </c>
      <c r="I1167" t="s">
        <v>7</v>
      </c>
      <c r="J1167" s="21"/>
      <c r="L1167" s="21"/>
      <c r="M1167" t="s">
        <v>7</v>
      </c>
      <c r="N1167" s="21"/>
      <c r="P1167" s="21"/>
      <c r="Q1167" t="s">
        <v>7</v>
      </c>
      <c r="R1167" s="21"/>
      <c r="T1167" s="21"/>
      <c r="U1167" t="s">
        <v>7</v>
      </c>
      <c r="V1167" s="21"/>
      <c r="X1167" s="21"/>
      <c r="Y1167" t="s">
        <v>7</v>
      </c>
      <c r="AG1167" s="19">
        <f t="shared" si="36"/>
        <v>492.67999999999995</v>
      </c>
      <c r="AH1167" s="19">
        <f t="shared" si="37"/>
        <v>952.68</v>
      </c>
    </row>
    <row r="1168" spans="1:34" x14ac:dyDescent="0.35">
      <c r="A1168" t="s">
        <v>4861</v>
      </c>
      <c r="B1168" s="15">
        <v>42469</v>
      </c>
      <c r="C1168" t="s">
        <v>301</v>
      </c>
      <c r="D1168" s="21" t="s">
        <v>7</v>
      </c>
      <c r="E1168" t="s">
        <v>3464</v>
      </c>
      <c r="F1168" s="21">
        <v>136.7088</v>
      </c>
      <c r="G1168">
        <v>2</v>
      </c>
      <c r="H1168" s="21">
        <v>273.41759999999999</v>
      </c>
      <c r="I1168" t="s">
        <v>7</v>
      </c>
      <c r="J1168" s="21"/>
      <c r="L1168" s="21"/>
      <c r="M1168" t="s">
        <v>7</v>
      </c>
      <c r="N1168" s="21"/>
      <c r="P1168" s="21"/>
      <c r="Q1168" t="s">
        <v>7</v>
      </c>
      <c r="R1168" s="21"/>
      <c r="T1168" s="21"/>
      <c r="U1168" t="s">
        <v>7</v>
      </c>
      <c r="V1168" s="21"/>
      <c r="X1168" s="21"/>
      <c r="Y1168" t="s">
        <v>7</v>
      </c>
      <c r="AG1168" s="19">
        <f t="shared" si="36"/>
        <v>273.41759999999999</v>
      </c>
      <c r="AH1168" s="19">
        <f t="shared" si="37"/>
        <v>273.41759999999999</v>
      </c>
    </row>
    <row r="1169" spans="1:34" x14ac:dyDescent="0.35">
      <c r="A1169" t="s">
        <v>4862</v>
      </c>
      <c r="B1169" s="15">
        <v>42469</v>
      </c>
      <c r="C1169" t="s">
        <v>214</v>
      </c>
      <c r="D1169" s="21">
        <v>460</v>
      </c>
      <c r="E1169" t="s">
        <v>3371</v>
      </c>
      <c r="F1169" s="21">
        <v>284.65999999999997</v>
      </c>
      <c r="G1169">
        <v>5</v>
      </c>
      <c r="H1169" s="21">
        <v>1423.2999999999997</v>
      </c>
      <c r="I1169" t="s">
        <v>3470</v>
      </c>
      <c r="J1169" s="21">
        <v>306.58</v>
      </c>
      <c r="K1169">
        <v>3</v>
      </c>
      <c r="L1169" s="21">
        <v>919.74</v>
      </c>
      <c r="M1169" t="s">
        <v>7</v>
      </c>
      <c r="N1169" s="21"/>
      <c r="P1169" s="21"/>
      <c r="Q1169" t="s">
        <v>7</v>
      </c>
      <c r="R1169" s="21"/>
      <c r="T1169" s="21"/>
      <c r="U1169" t="s">
        <v>7</v>
      </c>
      <c r="V1169" s="21"/>
      <c r="X1169" s="21"/>
      <c r="Y1169" t="s">
        <v>7</v>
      </c>
      <c r="AG1169" s="19">
        <f t="shared" si="36"/>
        <v>2343.04</v>
      </c>
      <c r="AH1169" s="19">
        <f t="shared" si="37"/>
        <v>2803.04</v>
      </c>
    </row>
    <row r="1170" spans="1:34" x14ac:dyDescent="0.35">
      <c r="A1170" t="s">
        <v>4863</v>
      </c>
      <c r="B1170" s="15">
        <v>42470</v>
      </c>
      <c r="C1170" t="s">
        <v>194</v>
      </c>
      <c r="D1170" s="21">
        <v>460</v>
      </c>
      <c r="E1170" t="s">
        <v>3449</v>
      </c>
      <c r="F1170" s="21">
        <v>254.57999999999998</v>
      </c>
      <c r="G1170">
        <v>3</v>
      </c>
      <c r="H1170" s="21">
        <v>763.74</v>
      </c>
      <c r="I1170" t="s">
        <v>7</v>
      </c>
      <c r="J1170" s="21"/>
      <c r="L1170" s="21"/>
      <c r="M1170" t="s">
        <v>7</v>
      </c>
      <c r="N1170" s="21"/>
      <c r="P1170" s="21"/>
      <c r="Q1170" t="s">
        <v>7</v>
      </c>
      <c r="R1170" s="21"/>
      <c r="T1170" s="21"/>
      <c r="U1170" t="s">
        <v>7</v>
      </c>
      <c r="V1170" s="21"/>
      <c r="X1170" s="21"/>
      <c r="Y1170" t="s">
        <v>7</v>
      </c>
      <c r="AG1170" s="19">
        <f t="shared" si="36"/>
        <v>763.74</v>
      </c>
      <c r="AH1170" s="19">
        <f t="shared" si="37"/>
        <v>1223.74</v>
      </c>
    </row>
    <row r="1171" spans="1:34" x14ac:dyDescent="0.35">
      <c r="A1171" t="s">
        <v>4864</v>
      </c>
      <c r="B1171" s="15">
        <v>42472</v>
      </c>
      <c r="C1171" t="s">
        <v>135</v>
      </c>
      <c r="D1171" s="21">
        <v>460</v>
      </c>
      <c r="E1171" t="s">
        <v>3424</v>
      </c>
      <c r="F1171" s="21">
        <v>264.58</v>
      </c>
      <c r="G1171">
        <v>4</v>
      </c>
      <c r="H1171" s="21">
        <v>1058.32</v>
      </c>
      <c r="I1171" t="s">
        <v>7</v>
      </c>
      <c r="J1171" s="21"/>
      <c r="L1171" s="21"/>
      <c r="M1171" t="s">
        <v>7</v>
      </c>
      <c r="N1171" s="21"/>
      <c r="P1171" s="21"/>
      <c r="Q1171" t="s">
        <v>7</v>
      </c>
      <c r="R1171" s="21"/>
      <c r="T1171" s="21"/>
      <c r="U1171" t="s">
        <v>7</v>
      </c>
      <c r="V1171" s="21"/>
      <c r="X1171" s="21"/>
      <c r="Y1171" t="s">
        <v>7</v>
      </c>
      <c r="AG1171" s="19">
        <f t="shared" si="36"/>
        <v>1058.32</v>
      </c>
      <c r="AH1171" s="19">
        <f t="shared" si="37"/>
        <v>1518.32</v>
      </c>
    </row>
    <row r="1172" spans="1:34" x14ac:dyDescent="0.35">
      <c r="A1172" t="s">
        <v>4865</v>
      </c>
      <c r="B1172" s="15">
        <v>42472</v>
      </c>
      <c r="C1172" t="s">
        <v>214</v>
      </c>
      <c r="D1172" s="21">
        <v>460</v>
      </c>
      <c r="E1172" t="s">
        <v>3515</v>
      </c>
      <c r="F1172" s="21">
        <v>269.99059999999997</v>
      </c>
      <c r="G1172">
        <v>4</v>
      </c>
      <c r="H1172" s="21">
        <v>1079.9623999999999</v>
      </c>
      <c r="I1172" t="s">
        <v>7</v>
      </c>
      <c r="J1172" s="21"/>
      <c r="L1172" s="21"/>
      <c r="M1172" t="s">
        <v>7</v>
      </c>
      <c r="N1172" s="21"/>
      <c r="P1172" s="21"/>
      <c r="Q1172" t="s">
        <v>7</v>
      </c>
      <c r="R1172" s="21"/>
      <c r="T1172" s="21"/>
      <c r="U1172" t="s">
        <v>7</v>
      </c>
      <c r="V1172" s="21"/>
      <c r="X1172" s="21"/>
      <c r="Y1172" t="s">
        <v>7</v>
      </c>
      <c r="AG1172" s="19">
        <f t="shared" si="36"/>
        <v>1079.9623999999999</v>
      </c>
      <c r="AH1172" s="19">
        <f t="shared" si="37"/>
        <v>1539.9623999999999</v>
      </c>
    </row>
    <row r="1173" spans="1:34" x14ac:dyDescent="0.35">
      <c r="A1173" t="s">
        <v>4866</v>
      </c>
      <c r="B1173" s="15">
        <v>42472</v>
      </c>
      <c r="C1173" t="s">
        <v>361</v>
      </c>
      <c r="D1173" s="21">
        <v>460</v>
      </c>
      <c r="E1173" t="s">
        <v>3440</v>
      </c>
      <c r="F1173" s="21">
        <v>327.27999999999997</v>
      </c>
      <c r="G1173">
        <v>3</v>
      </c>
      <c r="H1173" s="21">
        <v>981.83999999999992</v>
      </c>
      <c r="I1173" t="s">
        <v>3477</v>
      </c>
      <c r="J1173" s="21">
        <v>113.99999999999999</v>
      </c>
      <c r="K1173">
        <v>4</v>
      </c>
      <c r="L1173" s="21">
        <v>455.99999999999994</v>
      </c>
      <c r="M1173" t="s">
        <v>7</v>
      </c>
      <c r="N1173" s="21"/>
      <c r="P1173" s="21"/>
      <c r="Q1173" t="s">
        <v>7</v>
      </c>
      <c r="R1173" s="21"/>
      <c r="T1173" s="21"/>
      <c r="U1173" t="s">
        <v>7</v>
      </c>
      <c r="V1173" s="21"/>
      <c r="X1173" s="21"/>
      <c r="Y1173" t="s">
        <v>7</v>
      </c>
      <c r="AG1173" s="19">
        <f t="shared" si="36"/>
        <v>1437.84</v>
      </c>
      <c r="AH1173" s="19">
        <f t="shared" si="37"/>
        <v>1897.84</v>
      </c>
    </row>
    <row r="1174" spans="1:34" x14ac:dyDescent="0.35">
      <c r="A1174" t="s">
        <v>4867</v>
      </c>
      <c r="B1174" s="15">
        <v>42473</v>
      </c>
      <c r="C1174" t="s">
        <v>384</v>
      </c>
      <c r="D1174" s="21" t="s">
        <v>7</v>
      </c>
      <c r="E1174" t="s">
        <v>3483</v>
      </c>
      <c r="F1174" s="21">
        <v>234.92159999999998</v>
      </c>
      <c r="G1174">
        <v>1</v>
      </c>
      <c r="H1174" s="21">
        <v>234.92159999999998</v>
      </c>
      <c r="I1174" t="s">
        <v>7</v>
      </c>
      <c r="J1174" s="21"/>
      <c r="L1174" s="21"/>
      <c r="M1174" t="s">
        <v>7</v>
      </c>
      <c r="N1174" s="21"/>
      <c r="P1174" s="21"/>
      <c r="Q1174" t="s">
        <v>7</v>
      </c>
      <c r="R1174" s="21"/>
      <c r="T1174" s="21"/>
      <c r="U1174" t="s">
        <v>7</v>
      </c>
      <c r="V1174" s="21"/>
      <c r="X1174" s="21"/>
      <c r="Y1174" t="s">
        <v>7</v>
      </c>
      <c r="AG1174" s="19">
        <f t="shared" si="36"/>
        <v>234.92159999999998</v>
      </c>
      <c r="AH1174" s="19">
        <f t="shared" si="37"/>
        <v>234.92159999999998</v>
      </c>
    </row>
    <row r="1175" spans="1:34" x14ac:dyDescent="0.35">
      <c r="A1175" t="s">
        <v>4868</v>
      </c>
      <c r="B1175" s="15">
        <v>42475</v>
      </c>
      <c r="C1175" t="s">
        <v>415</v>
      </c>
      <c r="D1175" s="21" t="s">
        <v>7</v>
      </c>
      <c r="E1175" t="s">
        <v>3591</v>
      </c>
      <c r="F1175" s="21">
        <v>334.64</v>
      </c>
      <c r="G1175">
        <v>4</v>
      </c>
      <c r="H1175" s="21">
        <v>1338.56</v>
      </c>
      <c r="I1175" t="s">
        <v>3510</v>
      </c>
      <c r="J1175" s="21">
        <v>270.27999999999997</v>
      </c>
      <c r="K1175">
        <v>4</v>
      </c>
      <c r="L1175" s="21">
        <v>1081.1199999999999</v>
      </c>
      <c r="M1175" t="s">
        <v>7</v>
      </c>
      <c r="N1175" s="21"/>
      <c r="P1175" s="21"/>
      <c r="Q1175" t="s">
        <v>7</v>
      </c>
      <c r="R1175" s="21"/>
      <c r="T1175" s="21"/>
      <c r="U1175" t="s">
        <v>7</v>
      </c>
      <c r="V1175" s="21"/>
      <c r="X1175" s="21"/>
      <c r="Y1175" t="s">
        <v>7</v>
      </c>
      <c r="AG1175" s="19">
        <f t="shared" si="36"/>
        <v>2419.6799999999998</v>
      </c>
      <c r="AH1175" s="19">
        <f t="shared" si="37"/>
        <v>2419.6799999999998</v>
      </c>
    </row>
    <row r="1176" spans="1:34" x14ac:dyDescent="0.35">
      <c r="A1176" t="s">
        <v>4869</v>
      </c>
      <c r="B1176" s="15">
        <v>42476</v>
      </c>
      <c r="C1176" t="s">
        <v>241</v>
      </c>
      <c r="D1176" s="21" t="s">
        <v>7</v>
      </c>
      <c r="E1176" t="s">
        <v>3530</v>
      </c>
      <c r="F1176" s="21">
        <v>223.54</v>
      </c>
      <c r="G1176">
        <v>1</v>
      </c>
      <c r="H1176" s="21">
        <v>223.54</v>
      </c>
      <c r="I1176" t="s">
        <v>3575</v>
      </c>
      <c r="J1176" s="21">
        <v>266.86</v>
      </c>
      <c r="K1176">
        <v>5</v>
      </c>
      <c r="L1176" s="21">
        <v>1334.3000000000002</v>
      </c>
      <c r="M1176" t="s">
        <v>7</v>
      </c>
      <c r="N1176" s="21"/>
      <c r="P1176" s="21"/>
      <c r="Q1176" t="s">
        <v>7</v>
      </c>
      <c r="R1176" s="21"/>
      <c r="T1176" s="21"/>
      <c r="U1176" t="s">
        <v>7</v>
      </c>
      <c r="V1176" s="21"/>
      <c r="X1176" s="21"/>
      <c r="Y1176" t="s">
        <v>7</v>
      </c>
      <c r="AG1176" s="19">
        <f t="shared" si="36"/>
        <v>1557.8400000000001</v>
      </c>
      <c r="AH1176" s="19">
        <f t="shared" si="37"/>
        <v>1557.8400000000001</v>
      </c>
    </row>
    <row r="1177" spans="1:34" x14ac:dyDescent="0.35">
      <c r="A1177" t="s">
        <v>4870</v>
      </c>
      <c r="B1177" s="15">
        <v>42476</v>
      </c>
      <c r="C1177" t="s">
        <v>252</v>
      </c>
      <c r="D1177" s="21" t="s">
        <v>7</v>
      </c>
      <c r="E1177" t="s">
        <v>3434</v>
      </c>
      <c r="F1177" s="21">
        <v>245.2</v>
      </c>
      <c r="G1177">
        <v>1</v>
      </c>
      <c r="H1177" s="21">
        <v>245.2</v>
      </c>
      <c r="I1177" t="s">
        <v>7</v>
      </c>
      <c r="J1177" s="21"/>
      <c r="L1177" s="21"/>
      <c r="M1177" t="s">
        <v>7</v>
      </c>
      <c r="N1177" s="21"/>
      <c r="P1177" s="21"/>
      <c r="Q1177" t="s">
        <v>7</v>
      </c>
      <c r="R1177" s="21"/>
      <c r="T1177" s="21"/>
      <c r="U1177" t="s">
        <v>7</v>
      </c>
      <c r="V1177" s="21"/>
      <c r="X1177" s="21"/>
      <c r="Y1177" t="s">
        <v>7</v>
      </c>
      <c r="AG1177" s="19">
        <f t="shared" si="36"/>
        <v>245.2</v>
      </c>
      <c r="AH1177" s="19">
        <f t="shared" si="37"/>
        <v>245.2</v>
      </c>
    </row>
    <row r="1178" spans="1:34" x14ac:dyDescent="0.35">
      <c r="A1178" t="s">
        <v>4871</v>
      </c>
      <c r="B1178" s="15">
        <v>42476</v>
      </c>
      <c r="C1178" t="s">
        <v>215</v>
      </c>
      <c r="D1178" s="21">
        <v>460</v>
      </c>
      <c r="E1178" t="s">
        <v>3399</v>
      </c>
      <c r="F1178" s="21">
        <v>132.23999999999998</v>
      </c>
      <c r="G1178">
        <v>1</v>
      </c>
      <c r="H1178" s="21">
        <v>132.23999999999998</v>
      </c>
      <c r="I1178" t="s">
        <v>3521</v>
      </c>
      <c r="J1178" s="21">
        <v>286.5</v>
      </c>
      <c r="K1178">
        <v>3</v>
      </c>
      <c r="L1178" s="21">
        <v>859.5</v>
      </c>
      <c r="M1178" t="s">
        <v>7</v>
      </c>
      <c r="N1178" s="21"/>
      <c r="P1178" s="21"/>
      <c r="Q1178" t="s">
        <v>7</v>
      </c>
      <c r="R1178" s="21"/>
      <c r="T1178" s="21"/>
      <c r="U1178" t="s">
        <v>7</v>
      </c>
      <c r="V1178" s="21"/>
      <c r="X1178" s="21"/>
      <c r="Y1178" t="s">
        <v>7</v>
      </c>
      <c r="AG1178" s="19">
        <f t="shared" si="36"/>
        <v>991.74</v>
      </c>
      <c r="AH1178" s="19">
        <f t="shared" si="37"/>
        <v>1451.74</v>
      </c>
    </row>
    <row r="1179" spans="1:34" x14ac:dyDescent="0.35">
      <c r="A1179" t="s">
        <v>4872</v>
      </c>
      <c r="B1179" s="15">
        <v>42476</v>
      </c>
      <c r="C1179" t="s">
        <v>106</v>
      </c>
      <c r="D1179" s="21" t="s">
        <v>7</v>
      </c>
      <c r="E1179" t="s">
        <v>3408</v>
      </c>
      <c r="F1179" s="21">
        <v>245.01999999999998</v>
      </c>
      <c r="G1179">
        <v>2</v>
      </c>
      <c r="H1179" s="21">
        <v>490.03999999999996</v>
      </c>
      <c r="I1179" t="s">
        <v>3503</v>
      </c>
      <c r="J1179" s="21">
        <v>172.23999999999998</v>
      </c>
      <c r="K1179">
        <v>2</v>
      </c>
      <c r="L1179" s="21">
        <v>344.47999999999996</v>
      </c>
      <c r="M1179" t="s">
        <v>7</v>
      </c>
      <c r="N1179" s="21"/>
      <c r="P1179" s="21"/>
      <c r="Q1179" t="s">
        <v>7</v>
      </c>
      <c r="R1179" s="21"/>
      <c r="T1179" s="21"/>
      <c r="U1179" t="s">
        <v>7</v>
      </c>
      <c r="V1179" s="21"/>
      <c r="X1179" s="21"/>
      <c r="Y1179" t="s">
        <v>7</v>
      </c>
      <c r="AG1179" s="19">
        <f t="shared" si="36"/>
        <v>834.52</v>
      </c>
      <c r="AH1179" s="19">
        <f t="shared" si="37"/>
        <v>834.52</v>
      </c>
    </row>
    <row r="1180" spans="1:34" x14ac:dyDescent="0.35">
      <c r="A1180" t="s">
        <v>4873</v>
      </c>
      <c r="B1180" s="15">
        <v>42476</v>
      </c>
      <c r="C1180" t="s">
        <v>265</v>
      </c>
      <c r="D1180" s="21">
        <v>460</v>
      </c>
      <c r="E1180" t="s">
        <v>3563</v>
      </c>
      <c r="F1180" s="21">
        <v>315</v>
      </c>
      <c r="G1180">
        <v>3</v>
      </c>
      <c r="H1180" s="21">
        <v>945</v>
      </c>
      <c r="I1180" t="s">
        <v>7</v>
      </c>
      <c r="J1180" s="21"/>
      <c r="L1180" s="21"/>
      <c r="M1180" t="s">
        <v>7</v>
      </c>
      <c r="N1180" s="21"/>
      <c r="P1180" s="21"/>
      <c r="Q1180" t="s">
        <v>7</v>
      </c>
      <c r="R1180" s="21"/>
      <c r="T1180" s="21"/>
      <c r="U1180" t="s">
        <v>7</v>
      </c>
      <c r="V1180" s="21"/>
      <c r="X1180" s="21"/>
      <c r="Y1180" t="s">
        <v>7</v>
      </c>
      <c r="AG1180" s="19">
        <f t="shared" si="36"/>
        <v>945</v>
      </c>
      <c r="AH1180" s="19">
        <f t="shared" si="37"/>
        <v>1405</v>
      </c>
    </row>
    <row r="1181" spans="1:34" x14ac:dyDescent="0.35">
      <c r="A1181" t="s">
        <v>4874</v>
      </c>
      <c r="B1181" s="15">
        <v>42477</v>
      </c>
      <c r="C1181" t="s">
        <v>191</v>
      </c>
      <c r="D1181" s="21">
        <v>460</v>
      </c>
      <c r="E1181" t="s">
        <v>3463</v>
      </c>
      <c r="F1181" s="21">
        <v>222.21999999999997</v>
      </c>
      <c r="G1181">
        <v>3</v>
      </c>
      <c r="H1181" s="21">
        <v>666.65999999999985</v>
      </c>
      <c r="I1181" t="s">
        <v>3606</v>
      </c>
      <c r="J1181" s="21">
        <v>306.14</v>
      </c>
      <c r="K1181">
        <v>1</v>
      </c>
      <c r="L1181" s="21">
        <v>306.14</v>
      </c>
      <c r="M1181" t="s">
        <v>7</v>
      </c>
      <c r="N1181" s="21"/>
      <c r="P1181" s="21"/>
      <c r="Q1181" t="s">
        <v>7</v>
      </c>
      <c r="R1181" s="21"/>
      <c r="T1181" s="21"/>
      <c r="U1181" t="s">
        <v>7</v>
      </c>
      <c r="V1181" s="21"/>
      <c r="X1181" s="21"/>
      <c r="Y1181" t="s">
        <v>7</v>
      </c>
      <c r="AG1181" s="19">
        <f t="shared" si="36"/>
        <v>972.79999999999984</v>
      </c>
      <c r="AH1181" s="19">
        <f t="shared" si="37"/>
        <v>1432.7999999999997</v>
      </c>
    </row>
    <row r="1182" spans="1:34" x14ac:dyDescent="0.35">
      <c r="A1182" t="s">
        <v>4875</v>
      </c>
      <c r="B1182" s="15">
        <v>42478</v>
      </c>
      <c r="C1182" t="s">
        <v>50</v>
      </c>
      <c r="D1182" s="21">
        <v>460</v>
      </c>
      <c r="E1182" t="s">
        <v>3419</v>
      </c>
      <c r="F1182" s="21">
        <v>175.1584</v>
      </c>
      <c r="G1182">
        <v>1</v>
      </c>
      <c r="H1182" s="21">
        <v>175.1584</v>
      </c>
      <c r="I1182" t="s">
        <v>3378</v>
      </c>
      <c r="J1182" s="21">
        <v>323.82819999999998</v>
      </c>
      <c r="K1182">
        <v>2</v>
      </c>
      <c r="L1182" s="21">
        <v>647.65639999999996</v>
      </c>
      <c r="M1182" t="s">
        <v>7</v>
      </c>
      <c r="N1182" s="21"/>
      <c r="P1182" s="21"/>
      <c r="Q1182" t="s">
        <v>7</v>
      </c>
      <c r="R1182" s="21"/>
      <c r="T1182" s="21"/>
      <c r="U1182" t="s">
        <v>7</v>
      </c>
      <c r="V1182" s="21"/>
      <c r="X1182" s="21"/>
      <c r="Y1182" t="s">
        <v>7</v>
      </c>
      <c r="AG1182" s="19">
        <f t="shared" si="36"/>
        <v>822.81479999999999</v>
      </c>
      <c r="AH1182" s="19">
        <f t="shared" si="37"/>
        <v>1282.8148000000001</v>
      </c>
    </row>
    <row r="1183" spans="1:34" x14ac:dyDescent="0.35">
      <c r="A1183" t="s">
        <v>4876</v>
      </c>
      <c r="B1183" s="15">
        <v>42481</v>
      </c>
      <c r="C1183" t="s">
        <v>364</v>
      </c>
      <c r="D1183" s="21">
        <v>460</v>
      </c>
      <c r="E1183" t="s">
        <v>3561</v>
      </c>
      <c r="F1183" s="21">
        <v>303.85999999999996</v>
      </c>
      <c r="G1183">
        <v>2</v>
      </c>
      <c r="H1183" s="21">
        <v>607.71999999999991</v>
      </c>
      <c r="I1183" t="s">
        <v>7</v>
      </c>
      <c r="J1183" s="21"/>
      <c r="L1183" s="21"/>
      <c r="M1183" t="s">
        <v>7</v>
      </c>
      <c r="N1183" s="21"/>
      <c r="P1183" s="21"/>
      <c r="Q1183" t="s">
        <v>7</v>
      </c>
      <c r="R1183" s="21"/>
      <c r="T1183" s="21"/>
      <c r="U1183" t="s">
        <v>7</v>
      </c>
      <c r="V1183" s="21"/>
      <c r="X1183" s="21"/>
      <c r="Y1183" t="s">
        <v>7</v>
      </c>
      <c r="AG1183" s="19">
        <f t="shared" si="36"/>
        <v>607.71999999999991</v>
      </c>
      <c r="AH1183" s="19">
        <f t="shared" si="37"/>
        <v>1067.7199999999998</v>
      </c>
    </row>
    <row r="1184" spans="1:34" x14ac:dyDescent="0.35">
      <c r="A1184" t="s">
        <v>4877</v>
      </c>
      <c r="B1184" s="15">
        <v>42481</v>
      </c>
      <c r="C1184" t="s">
        <v>189</v>
      </c>
      <c r="D1184" s="21">
        <v>460</v>
      </c>
      <c r="E1184" t="s">
        <v>3601</v>
      </c>
      <c r="F1184" s="21">
        <v>205.2</v>
      </c>
      <c r="G1184">
        <v>2</v>
      </c>
      <c r="H1184" s="21">
        <v>410.4</v>
      </c>
      <c r="I1184" t="s">
        <v>7</v>
      </c>
      <c r="J1184" s="21"/>
      <c r="L1184" s="21"/>
      <c r="M1184" t="s">
        <v>7</v>
      </c>
      <c r="N1184" s="21"/>
      <c r="P1184" s="21"/>
      <c r="Q1184" t="s">
        <v>7</v>
      </c>
      <c r="R1184" s="21"/>
      <c r="T1184" s="21"/>
      <c r="U1184" t="s">
        <v>7</v>
      </c>
      <c r="V1184" s="21"/>
      <c r="X1184" s="21"/>
      <c r="Y1184" t="s">
        <v>7</v>
      </c>
      <c r="AG1184" s="19">
        <f t="shared" si="36"/>
        <v>410.4</v>
      </c>
      <c r="AH1184" s="19">
        <f t="shared" si="37"/>
        <v>870.4</v>
      </c>
    </row>
    <row r="1185" spans="1:34" x14ac:dyDescent="0.35">
      <c r="A1185" t="s">
        <v>4878</v>
      </c>
      <c r="B1185" s="15">
        <v>42481</v>
      </c>
      <c r="C1185" t="s">
        <v>184</v>
      </c>
      <c r="D1185" s="21" t="s">
        <v>7</v>
      </c>
      <c r="E1185" t="s">
        <v>3376</v>
      </c>
      <c r="F1185" s="21">
        <v>304.56</v>
      </c>
      <c r="G1185">
        <v>3</v>
      </c>
      <c r="H1185" s="21">
        <v>913.68000000000006</v>
      </c>
      <c r="I1185" t="s">
        <v>7</v>
      </c>
      <c r="J1185" s="21"/>
      <c r="L1185" s="21"/>
      <c r="M1185" t="s">
        <v>7</v>
      </c>
      <c r="N1185" s="21"/>
      <c r="P1185" s="21"/>
      <c r="Q1185" t="s">
        <v>7</v>
      </c>
      <c r="R1185" s="21"/>
      <c r="T1185" s="21"/>
      <c r="U1185" t="s">
        <v>7</v>
      </c>
      <c r="V1185" s="21"/>
      <c r="X1185" s="21"/>
      <c r="Y1185" t="s">
        <v>7</v>
      </c>
      <c r="AG1185" s="19">
        <f t="shared" si="36"/>
        <v>913.68000000000006</v>
      </c>
      <c r="AH1185" s="19">
        <f t="shared" si="37"/>
        <v>913.68000000000006</v>
      </c>
    </row>
    <row r="1186" spans="1:34" x14ac:dyDescent="0.35">
      <c r="A1186" t="s">
        <v>4879</v>
      </c>
      <c r="B1186" s="15">
        <v>42481</v>
      </c>
      <c r="C1186" t="s">
        <v>133</v>
      </c>
      <c r="D1186" s="21" t="s">
        <v>7</v>
      </c>
      <c r="E1186" t="s">
        <v>3493</v>
      </c>
      <c r="F1186" s="21">
        <v>279.65999999999997</v>
      </c>
      <c r="G1186">
        <v>5</v>
      </c>
      <c r="H1186" s="21">
        <v>1398.2999999999997</v>
      </c>
      <c r="I1186" t="s">
        <v>3418</v>
      </c>
      <c r="J1186" s="21">
        <v>273.22119999999995</v>
      </c>
      <c r="K1186">
        <v>3</v>
      </c>
      <c r="L1186" s="21">
        <v>819.66359999999986</v>
      </c>
      <c r="M1186" t="s">
        <v>7</v>
      </c>
      <c r="N1186" s="21"/>
      <c r="P1186" s="21"/>
      <c r="Q1186" t="s">
        <v>7</v>
      </c>
      <c r="R1186" s="21"/>
      <c r="T1186" s="21"/>
      <c r="U1186" t="s">
        <v>7</v>
      </c>
      <c r="V1186" s="21"/>
      <c r="X1186" s="21"/>
      <c r="Y1186" t="s">
        <v>7</v>
      </c>
      <c r="AG1186" s="19">
        <f t="shared" si="36"/>
        <v>2217.9635999999996</v>
      </c>
      <c r="AH1186" s="19">
        <f t="shared" si="37"/>
        <v>2217.9635999999996</v>
      </c>
    </row>
    <row r="1187" spans="1:34" x14ac:dyDescent="0.35">
      <c r="A1187" t="s">
        <v>4880</v>
      </c>
      <c r="B1187" s="15">
        <v>42483</v>
      </c>
      <c r="C1187" t="s">
        <v>175</v>
      </c>
      <c r="D1187" s="21">
        <v>460</v>
      </c>
      <c r="E1187" t="s">
        <v>3606</v>
      </c>
      <c r="F1187" s="21">
        <v>306.14</v>
      </c>
      <c r="G1187">
        <v>2</v>
      </c>
      <c r="H1187" s="21">
        <v>612.28</v>
      </c>
      <c r="I1187" t="s">
        <v>7</v>
      </c>
      <c r="J1187" s="21"/>
      <c r="L1187" s="21"/>
      <c r="M1187" t="s">
        <v>7</v>
      </c>
      <c r="N1187" s="21"/>
      <c r="P1187" s="21"/>
      <c r="Q1187" t="s">
        <v>7</v>
      </c>
      <c r="R1187" s="21"/>
      <c r="T1187" s="21"/>
      <c r="U1187" t="s">
        <v>7</v>
      </c>
      <c r="V1187" s="21"/>
      <c r="X1187" s="21"/>
      <c r="Y1187" t="s">
        <v>7</v>
      </c>
      <c r="AG1187" s="19">
        <f t="shared" si="36"/>
        <v>612.28</v>
      </c>
      <c r="AH1187" s="19">
        <f t="shared" si="37"/>
        <v>1072.28</v>
      </c>
    </row>
    <row r="1188" spans="1:34" x14ac:dyDescent="0.35">
      <c r="A1188" t="s">
        <v>4881</v>
      </c>
      <c r="B1188" s="15">
        <v>42483</v>
      </c>
      <c r="C1188" t="s">
        <v>302</v>
      </c>
      <c r="D1188" s="21">
        <v>460</v>
      </c>
      <c r="E1188" t="s">
        <v>3377</v>
      </c>
      <c r="F1188" s="21">
        <v>151.79999999999998</v>
      </c>
      <c r="G1188">
        <v>1</v>
      </c>
      <c r="H1188" s="21">
        <v>151.79999999999998</v>
      </c>
      <c r="I1188" t="s">
        <v>3453</v>
      </c>
      <c r="J1188" s="21">
        <v>351.21999999999997</v>
      </c>
      <c r="K1188">
        <v>2</v>
      </c>
      <c r="L1188" s="21">
        <v>702.43999999999994</v>
      </c>
      <c r="M1188" t="s">
        <v>7</v>
      </c>
      <c r="N1188" s="21"/>
      <c r="P1188" s="21"/>
      <c r="Q1188" t="s">
        <v>7</v>
      </c>
      <c r="R1188" s="21"/>
      <c r="T1188" s="21"/>
      <c r="U1188" t="s">
        <v>7</v>
      </c>
      <c r="V1188" s="21"/>
      <c r="X1188" s="21"/>
      <c r="Y1188" t="s">
        <v>7</v>
      </c>
      <c r="AG1188" s="19">
        <f t="shared" si="36"/>
        <v>854.2399999999999</v>
      </c>
      <c r="AH1188" s="19">
        <f t="shared" si="37"/>
        <v>1314.2399999999998</v>
      </c>
    </row>
    <row r="1189" spans="1:34" x14ac:dyDescent="0.35">
      <c r="A1189" t="s">
        <v>4882</v>
      </c>
      <c r="B1189" s="15">
        <v>42483</v>
      </c>
      <c r="C1189" t="s">
        <v>61</v>
      </c>
      <c r="D1189" s="21" t="s">
        <v>7</v>
      </c>
      <c r="E1189" t="s">
        <v>3429</v>
      </c>
      <c r="F1189" s="21">
        <v>189.33999999999997</v>
      </c>
      <c r="G1189">
        <v>3</v>
      </c>
      <c r="H1189" s="21">
        <v>568.02</v>
      </c>
      <c r="I1189" t="s">
        <v>3481</v>
      </c>
      <c r="J1189" s="21">
        <v>277.95</v>
      </c>
      <c r="K1189">
        <v>2</v>
      </c>
      <c r="L1189" s="21">
        <v>555.9</v>
      </c>
      <c r="M1189" t="s">
        <v>7</v>
      </c>
      <c r="N1189" s="21"/>
      <c r="P1189" s="21"/>
      <c r="Q1189" t="s">
        <v>7</v>
      </c>
      <c r="R1189" s="21"/>
      <c r="T1189" s="21"/>
      <c r="U1189" t="s">
        <v>7</v>
      </c>
      <c r="V1189" s="21"/>
      <c r="X1189" s="21"/>
      <c r="Y1189" t="s">
        <v>7</v>
      </c>
      <c r="AG1189" s="19">
        <f t="shared" si="36"/>
        <v>1123.92</v>
      </c>
      <c r="AH1189" s="19">
        <f t="shared" si="37"/>
        <v>1123.92</v>
      </c>
    </row>
    <row r="1190" spans="1:34" x14ac:dyDescent="0.35">
      <c r="A1190" t="s">
        <v>4883</v>
      </c>
      <c r="B1190" s="15">
        <v>42483</v>
      </c>
      <c r="C1190" t="s">
        <v>354</v>
      </c>
      <c r="D1190" s="21">
        <v>460</v>
      </c>
      <c r="E1190" t="s">
        <v>3442</v>
      </c>
      <c r="F1190" s="21">
        <v>268</v>
      </c>
      <c r="G1190">
        <v>5</v>
      </c>
      <c r="H1190" s="21">
        <v>1340</v>
      </c>
      <c r="I1190" t="s">
        <v>7</v>
      </c>
      <c r="J1190" s="21"/>
      <c r="L1190" s="21"/>
      <c r="M1190" t="s">
        <v>7</v>
      </c>
      <c r="N1190" s="21"/>
      <c r="P1190" s="21"/>
      <c r="Q1190" t="s">
        <v>7</v>
      </c>
      <c r="R1190" s="21"/>
      <c r="T1190" s="21"/>
      <c r="U1190" t="s">
        <v>7</v>
      </c>
      <c r="V1190" s="21"/>
      <c r="X1190" s="21"/>
      <c r="Y1190" t="s">
        <v>7</v>
      </c>
      <c r="AG1190" s="19">
        <f t="shared" si="36"/>
        <v>1340</v>
      </c>
      <c r="AH1190" s="19">
        <f t="shared" si="37"/>
        <v>1800</v>
      </c>
    </row>
    <row r="1191" spans="1:34" x14ac:dyDescent="0.35">
      <c r="A1191" t="s">
        <v>4884</v>
      </c>
      <c r="B1191" s="15">
        <v>42484</v>
      </c>
      <c r="C1191" t="s">
        <v>236</v>
      </c>
      <c r="D1191" s="21">
        <v>460</v>
      </c>
      <c r="E1191" t="s">
        <v>3494</v>
      </c>
      <c r="F1191" s="21">
        <v>234.93999999999997</v>
      </c>
      <c r="G1191">
        <v>3</v>
      </c>
      <c r="H1191" s="21">
        <v>704.81999999999994</v>
      </c>
      <c r="I1191" t="s">
        <v>3434</v>
      </c>
      <c r="J1191" s="21">
        <v>245.2</v>
      </c>
      <c r="K1191">
        <v>3</v>
      </c>
      <c r="L1191" s="21">
        <v>735.59999999999991</v>
      </c>
      <c r="M1191" t="s">
        <v>7</v>
      </c>
      <c r="N1191" s="21"/>
      <c r="P1191" s="21"/>
      <c r="Q1191" t="s">
        <v>7</v>
      </c>
      <c r="R1191" s="21"/>
      <c r="T1191" s="21"/>
      <c r="U1191" t="s">
        <v>7</v>
      </c>
      <c r="V1191" s="21"/>
      <c r="X1191" s="21"/>
      <c r="Y1191" t="s">
        <v>7</v>
      </c>
      <c r="AG1191" s="19">
        <f t="shared" si="36"/>
        <v>1440.4199999999998</v>
      </c>
      <c r="AH1191" s="19">
        <f t="shared" si="37"/>
        <v>1900.4199999999998</v>
      </c>
    </row>
    <row r="1192" spans="1:34" x14ac:dyDescent="0.35">
      <c r="A1192" t="s">
        <v>4885</v>
      </c>
      <c r="B1192" s="15">
        <v>42485</v>
      </c>
      <c r="C1192" t="s">
        <v>207</v>
      </c>
      <c r="D1192" s="21" t="s">
        <v>7</v>
      </c>
      <c r="E1192" t="s">
        <v>3411</v>
      </c>
      <c r="F1192" s="21">
        <v>321.11700000000002</v>
      </c>
      <c r="G1192">
        <v>5</v>
      </c>
      <c r="H1192" s="21">
        <v>1605.585</v>
      </c>
      <c r="I1192" t="s">
        <v>7</v>
      </c>
      <c r="J1192" s="21"/>
      <c r="L1192" s="21"/>
      <c r="M1192" t="s">
        <v>7</v>
      </c>
      <c r="N1192" s="21"/>
      <c r="P1192" s="21"/>
      <c r="Q1192" t="s">
        <v>7</v>
      </c>
      <c r="R1192" s="21"/>
      <c r="T1192" s="21"/>
      <c r="U1192" t="s">
        <v>7</v>
      </c>
      <c r="V1192" s="21"/>
      <c r="X1192" s="21"/>
      <c r="Y1192" t="s">
        <v>7</v>
      </c>
      <c r="AG1192" s="19">
        <f t="shared" si="36"/>
        <v>1605.585</v>
      </c>
      <c r="AH1192" s="19">
        <f t="shared" si="37"/>
        <v>1605.585</v>
      </c>
    </row>
    <row r="1193" spans="1:34" x14ac:dyDescent="0.35">
      <c r="A1193" t="s">
        <v>4886</v>
      </c>
      <c r="B1193" s="15">
        <v>42485</v>
      </c>
      <c r="C1193" t="s">
        <v>81</v>
      </c>
      <c r="D1193" s="21">
        <v>460</v>
      </c>
      <c r="E1193" t="s">
        <v>3603</v>
      </c>
      <c r="F1193" s="21">
        <v>322.71999999999997</v>
      </c>
      <c r="G1193">
        <v>3</v>
      </c>
      <c r="H1193" s="21">
        <v>968.15999999999985</v>
      </c>
      <c r="I1193" t="s">
        <v>3519</v>
      </c>
      <c r="J1193" s="21">
        <v>183.01999999999998</v>
      </c>
      <c r="K1193">
        <v>2</v>
      </c>
      <c r="L1193" s="21">
        <v>366.03999999999996</v>
      </c>
      <c r="M1193" t="s">
        <v>7</v>
      </c>
      <c r="N1193" s="21"/>
      <c r="P1193" s="21"/>
      <c r="Q1193" t="s">
        <v>7</v>
      </c>
      <c r="R1193" s="21"/>
      <c r="T1193" s="21"/>
      <c r="U1193" t="s">
        <v>7</v>
      </c>
      <c r="V1193" s="21"/>
      <c r="X1193" s="21"/>
      <c r="Y1193" t="s">
        <v>7</v>
      </c>
      <c r="AG1193" s="19">
        <f t="shared" si="36"/>
        <v>1334.1999999999998</v>
      </c>
      <c r="AH1193" s="19">
        <f t="shared" si="37"/>
        <v>1794.1999999999998</v>
      </c>
    </row>
    <row r="1194" spans="1:34" x14ac:dyDescent="0.35">
      <c r="A1194" t="s">
        <v>4887</v>
      </c>
      <c r="B1194" s="15">
        <v>42485</v>
      </c>
      <c r="C1194" t="s">
        <v>202</v>
      </c>
      <c r="D1194" s="21" t="s">
        <v>7</v>
      </c>
      <c r="E1194" t="s">
        <v>3536</v>
      </c>
      <c r="F1194" s="21">
        <v>223.54</v>
      </c>
      <c r="G1194">
        <v>1</v>
      </c>
      <c r="H1194" s="21">
        <v>223.54</v>
      </c>
      <c r="I1194" t="s">
        <v>3550</v>
      </c>
      <c r="J1194" s="21">
        <v>270.27999999999997</v>
      </c>
      <c r="K1194">
        <v>5</v>
      </c>
      <c r="L1194" s="21">
        <v>1351.3999999999999</v>
      </c>
      <c r="M1194" t="s">
        <v>7</v>
      </c>
      <c r="N1194" s="21"/>
      <c r="P1194" s="21"/>
      <c r="Q1194" t="s">
        <v>7</v>
      </c>
      <c r="R1194" s="21"/>
      <c r="T1194" s="21"/>
      <c r="U1194" t="s">
        <v>7</v>
      </c>
      <c r="V1194" s="21"/>
      <c r="X1194" s="21"/>
      <c r="Y1194" t="s">
        <v>7</v>
      </c>
      <c r="AG1194" s="19">
        <f t="shared" si="36"/>
        <v>1574.9399999999998</v>
      </c>
      <c r="AH1194" s="19">
        <f t="shared" si="37"/>
        <v>1574.9399999999998</v>
      </c>
    </row>
    <row r="1195" spans="1:34" x14ac:dyDescent="0.35">
      <c r="A1195" t="s">
        <v>4888</v>
      </c>
      <c r="B1195" s="15">
        <v>42485</v>
      </c>
      <c r="C1195" t="s">
        <v>198</v>
      </c>
      <c r="D1195" s="21" t="s">
        <v>7</v>
      </c>
      <c r="E1195" t="s">
        <v>3579</v>
      </c>
      <c r="F1195" s="21">
        <v>297.45999999999998</v>
      </c>
      <c r="G1195">
        <v>5</v>
      </c>
      <c r="H1195" s="21">
        <v>1487.3</v>
      </c>
      <c r="I1195" t="s">
        <v>7</v>
      </c>
      <c r="J1195" s="21"/>
      <c r="L1195" s="21"/>
      <c r="M1195" t="s">
        <v>7</v>
      </c>
      <c r="N1195" s="21"/>
      <c r="P1195" s="21"/>
      <c r="Q1195" t="s">
        <v>7</v>
      </c>
      <c r="R1195" s="21"/>
      <c r="T1195" s="21"/>
      <c r="U1195" t="s">
        <v>7</v>
      </c>
      <c r="V1195" s="21"/>
      <c r="X1195" s="21"/>
      <c r="Y1195" t="s">
        <v>7</v>
      </c>
      <c r="AG1195" s="19">
        <f t="shared" si="36"/>
        <v>1487.3</v>
      </c>
      <c r="AH1195" s="19">
        <f t="shared" si="37"/>
        <v>1487.3</v>
      </c>
    </row>
    <row r="1196" spans="1:34" x14ac:dyDescent="0.35">
      <c r="A1196" t="s">
        <v>4889</v>
      </c>
      <c r="B1196" s="15">
        <v>42488</v>
      </c>
      <c r="C1196" t="s">
        <v>265</v>
      </c>
      <c r="D1196" s="21">
        <v>460</v>
      </c>
      <c r="E1196" t="s">
        <v>3375</v>
      </c>
      <c r="F1196" s="21">
        <v>205.749</v>
      </c>
      <c r="G1196">
        <v>1</v>
      </c>
      <c r="H1196" s="21">
        <v>205.749</v>
      </c>
      <c r="I1196" t="s">
        <v>3448</v>
      </c>
      <c r="J1196" s="21">
        <v>200.73999999999998</v>
      </c>
      <c r="K1196">
        <v>4</v>
      </c>
      <c r="L1196" s="21">
        <v>802.95999999999992</v>
      </c>
      <c r="M1196" t="s">
        <v>7</v>
      </c>
      <c r="N1196" s="21"/>
      <c r="P1196" s="21"/>
      <c r="Q1196" t="s">
        <v>7</v>
      </c>
      <c r="R1196" s="21"/>
      <c r="T1196" s="21"/>
      <c r="U1196" t="s">
        <v>7</v>
      </c>
      <c r="V1196" s="21"/>
      <c r="X1196" s="21"/>
      <c r="Y1196" t="s">
        <v>7</v>
      </c>
      <c r="AG1196" s="19">
        <f t="shared" si="36"/>
        <v>1008.7089999999999</v>
      </c>
      <c r="AH1196" s="19">
        <f t="shared" si="37"/>
        <v>1468.7089999999998</v>
      </c>
    </row>
    <row r="1197" spans="1:34" x14ac:dyDescent="0.35">
      <c r="A1197" t="s">
        <v>4890</v>
      </c>
      <c r="B1197" s="15">
        <v>42488</v>
      </c>
      <c r="C1197" t="s">
        <v>267</v>
      </c>
      <c r="D1197" s="21" t="s">
        <v>7</v>
      </c>
      <c r="E1197" t="s">
        <v>3561</v>
      </c>
      <c r="F1197" s="21">
        <v>303.85999999999996</v>
      </c>
      <c r="G1197">
        <v>3</v>
      </c>
      <c r="H1197" s="21">
        <v>911.57999999999993</v>
      </c>
      <c r="I1197" t="s">
        <v>3523</v>
      </c>
      <c r="J1197" s="21">
        <v>278.26</v>
      </c>
      <c r="K1197">
        <v>3</v>
      </c>
      <c r="L1197" s="21">
        <v>834.78</v>
      </c>
      <c r="M1197" t="s">
        <v>7</v>
      </c>
      <c r="N1197" s="21"/>
      <c r="P1197" s="21"/>
      <c r="Q1197" t="s">
        <v>7</v>
      </c>
      <c r="R1197" s="21"/>
      <c r="T1197" s="21"/>
      <c r="U1197" t="s">
        <v>7</v>
      </c>
      <c r="V1197" s="21"/>
      <c r="X1197" s="21"/>
      <c r="Y1197" t="s">
        <v>7</v>
      </c>
      <c r="AG1197" s="19">
        <f t="shared" si="36"/>
        <v>1746.36</v>
      </c>
      <c r="AH1197" s="19">
        <f t="shared" si="37"/>
        <v>1746.36</v>
      </c>
    </row>
    <row r="1198" spans="1:34" x14ac:dyDescent="0.35">
      <c r="A1198" t="s">
        <v>4891</v>
      </c>
      <c r="B1198" s="15">
        <v>42491</v>
      </c>
      <c r="C1198" t="s">
        <v>350</v>
      </c>
      <c r="D1198" s="21" t="s">
        <v>7</v>
      </c>
      <c r="E1198" t="s">
        <v>3400</v>
      </c>
      <c r="F1198" s="21">
        <v>290.62</v>
      </c>
      <c r="G1198">
        <v>3</v>
      </c>
      <c r="H1198" s="21">
        <v>871.86</v>
      </c>
      <c r="I1198" t="s">
        <v>7</v>
      </c>
      <c r="J1198" s="21"/>
      <c r="L1198" s="21"/>
      <c r="M1198" t="s">
        <v>7</v>
      </c>
      <c r="N1198" s="21"/>
      <c r="P1198" s="21"/>
      <c r="Q1198" t="s">
        <v>7</v>
      </c>
      <c r="R1198" s="21"/>
      <c r="T1198" s="21"/>
      <c r="U1198" t="s">
        <v>7</v>
      </c>
      <c r="V1198" s="21"/>
      <c r="X1198" s="21"/>
      <c r="Y1198" t="s">
        <v>7</v>
      </c>
      <c r="AG1198" s="19">
        <f t="shared" si="36"/>
        <v>871.86</v>
      </c>
      <c r="AH1198" s="19">
        <f t="shared" si="37"/>
        <v>871.86</v>
      </c>
    </row>
    <row r="1199" spans="1:34" x14ac:dyDescent="0.35">
      <c r="A1199" t="s">
        <v>4892</v>
      </c>
      <c r="B1199" s="15">
        <v>42495</v>
      </c>
      <c r="C1199" t="s">
        <v>398</v>
      </c>
      <c r="D1199" s="21" t="s">
        <v>7</v>
      </c>
      <c r="E1199" t="s">
        <v>3545</v>
      </c>
      <c r="F1199" s="21">
        <v>239.32</v>
      </c>
      <c r="G1199">
        <v>4</v>
      </c>
      <c r="H1199" s="21">
        <v>957.28</v>
      </c>
      <c r="I1199" t="s">
        <v>3416</v>
      </c>
      <c r="J1199" s="21">
        <v>217.36119999999997</v>
      </c>
      <c r="K1199">
        <v>5</v>
      </c>
      <c r="L1199" s="21">
        <v>1086.8059999999998</v>
      </c>
      <c r="M1199" t="s">
        <v>7</v>
      </c>
      <c r="N1199" s="21"/>
      <c r="P1199" s="21"/>
      <c r="Q1199" t="s">
        <v>7</v>
      </c>
      <c r="R1199" s="21"/>
      <c r="T1199" s="21"/>
      <c r="U1199" t="s">
        <v>7</v>
      </c>
      <c r="V1199" s="21"/>
      <c r="X1199" s="21"/>
      <c r="Y1199" t="s">
        <v>7</v>
      </c>
      <c r="AG1199" s="19">
        <f t="shared" si="36"/>
        <v>2044.0859999999998</v>
      </c>
      <c r="AH1199" s="19">
        <f t="shared" si="37"/>
        <v>2044.0859999999998</v>
      </c>
    </row>
    <row r="1200" spans="1:34" x14ac:dyDescent="0.35">
      <c r="A1200" t="s">
        <v>4893</v>
      </c>
      <c r="B1200" s="15">
        <v>42496</v>
      </c>
      <c r="C1200" t="s">
        <v>283</v>
      </c>
      <c r="D1200" s="21">
        <v>460</v>
      </c>
      <c r="E1200" t="s">
        <v>3459</v>
      </c>
      <c r="F1200" s="21">
        <v>246.33999999999997</v>
      </c>
      <c r="G1200">
        <v>5</v>
      </c>
      <c r="H1200" s="21">
        <v>1231.6999999999998</v>
      </c>
      <c r="I1200" t="s">
        <v>3545</v>
      </c>
      <c r="J1200" s="21">
        <v>239.32</v>
      </c>
      <c r="K1200">
        <v>5</v>
      </c>
      <c r="L1200" s="21">
        <v>1196.5999999999999</v>
      </c>
      <c r="M1200" t="s">
        <v>3600</v>
      </c>
      <c r="N1200" s="21">
        <v>126.53999999999999</v>
      </c>
      <c r="O1200">
        <v>2</v>
      </c>
      <c r="P1200" s="21">
        <v>253.07999999999998</v>
      </c>
      <c r="Q1200" t="s">
        <v>3600</v>
      </c>
      <c r="R1200" s="21">
        <v>126.53999999999999</v>
      </c>
      <c r="S1200">
        <v>2</v>
      </c>
      <c r="T1200" s="21">
        <v>253.07999999999998</v>
      </c>
      <c r="U1200" t="s">
        <v>7</v>
      </c>
      <c r="V1200" s="21"/>
      <c r="X1200" s="21"/>
      <c r="Y1200" t="s">
        <v>7</v>
      </c>
      <c r="AG1200" s="19">
        <f t="shared" si="36"/>
        <v>2934.4599999999996</v>
      </c>
      <c r="AH1200" s="19">
        <f t="shared" si="37"/>
        <v>3394.4599999999996</v>
      </c>
    </row>
    <row r="1201" spans="1:34" x14ac:dyDescent="0.35">
      <c r="A1201" t="s">
        <v>4894</v>
      </c>
      <c r="B1201" s="15">
        <v>42496</v>
      </c>
      <c r="C1201" t="s">
        <v>322</v>
      </c>
      <c r="D1201" s="21" t="s">
        <v>7</v>
      </c>
      <c r="E1201" t="s">
        <v>3389</v>
      </c>
      <c r="F1201" s="21">
        <v>329.56</v>
      </c>
      <c r="G1201">
        <v>2</v>
      </c>
      <c r="H1201" s="21">
        <v>659.12</v>
      </c>
      <c r="I1201" t="s">
        <v>7</v>
      </c>
      <c r="J1201" s="21"/>
      <c r="L1201" s="21"/>
      <c r="M1201" t="s">
        <v>7</v>
      </c>
      <c r="N1201" s="21"/>
      <c r="P1201" s="21"/>
      <c r="Q1201" t="s">
        <v>7</v>
      </c>
      <c r="R1201" s="21"/>
      <c r="T1201" s="21"/>
      <c r="U1201" t="s">
        <v>7</v>
      </c>
      <c r="V1201" s="21"/>
      <c r="X1201" s="21"/>
      <c r="Y1201" t="s">
        <v>7</v>
      </c>
      <c r="AG1201" s="19">
        <f t="shared" si="36"/>
        <v>659.12</v>
      </c>
      <c r="AH1201" s="19">
        <f t="shared" si="37"/>
        <v>659.12</v>
      </c>
    </row>
    <row r="1202" spans="1:34" x14ac:dyDescent="0.35">
      <c r="A1202" t="s">
        <v>4895</v>
      </c>
      <c r="B1202" s="15">
        <v>42498</v>
      </c>
      <c r="C1202" t="s">
        <v>328</v>
      </c>
      <c r="D1202" s="21">
        <v>460</v>
      </c>
      <c r="E1202" t="s">
        <v>3426</v>
      </c>
      <c r="F1202" s="21">
        <v>397.53159999999997</v>
      </c>
      <c r="G1202">
        <v>1</v>
      </c>
      <c r="H1202" s="21">
        <v>397.53159999999997</v>
      </c>
      <c r="I1202" t="s">
        <v>7</v>
      </c>
      <c r="J1202" s="21"/>
      <c r="L1202" s="21"/>
      <c r="M1202" t="s">
        <v>7</v>
      </c>
      <c r="N1202" s="21"/>
      <c r="P1202" s="21"/>
      <c r="Q1202" t="s">
        <v>7</v>
      </c>
      <c r="R1202" s="21"/>
      <c r="T1202" s="21"/>
      <c r="U1202" t="s">
        <v>7</v>
      </c>
      <c r="V1202" s="21"/>
      <c r="X1202" s="21"/>
      <c r="Y1202" t="s">
        <v>7</v>
      </c>
      <c r="AG1202" s="19">
        <f t="shared" si="36"/>
        <v>397.53159999999997</v>
      </c>
      <c r="AH1202" s="19">
        <f t="shared" si="37"/>
        <v>857.53160000000003</v>
      </c>
    </row>
    <row r="1203" spans="1:34" x14ac:dyDescent="0.35">
      <c r="A1203" t="s">
        <v>4896</v>
      </c>
      <c r="B1203" s="15">
        <v>42500</v>
      </c>
      <c r="C1203" t="s">
        <v>344</v>
      </c>
      <c r="D1203" s="21">
        <v>460</v>
      </c>
      <c r="E1203" t="s">
        <v>3408</v>
      </c>
      <c r="F1203" s="21">
        <v>245.01999999999998</v>
      </c>
      <c r="G1203">
        <v>3</v>
      </c>
      <c r="H1203" s="21">
        <v>735.06</v>
      </c>
      <c r="I1203" t="s">
        <v>7</v>
      </c>
      <c r="J1203" s="21"/>
      <c r="L1203" s="21"/>
      <c r="M1203" t="s">
        <v>7</v>
      </c>
      <c r="N1203" s="21"/>
      <c r="P1203" s="21"/>
      <c r="Q1203" t="s">
        <v>7</v>
      </c>
      <c r="R1203" s="21"/>
      <c r="T1203" s="21"/>
      <c r="U1203" t="s">
        <v>7</v>
      </c>
      <c r="V1203" s="21"/>
      <c r="X1203" s="21"/>
      <c r="Y1203" t="s">
        <v>7</v>
      </c>
      <c r="AG1203" s="19">
        <f t="shared" si="36"/>
        <v>735.06</v>
      </c>
      <c r="AH1203" s="19">
        <f t="shared" si="37"/>
        <v>1195.06</v>
      </c>
    </row>
    <row r="1204" spans="1:34" x14ac:dyDescent="0.35">
      <c r="A1204" t="s">
        <v>4897</v>
      </c>
      <c r="B1204" s="15">
        <v>42501</v>
      </c>
      <c r="C1204" t="s">
        <v>161</v>
      </c>
      <c r="D1204" s="21">
        <v>460</v>
      </c>
      <c r="E1204" t="s">
        <v>3586</v>
      </c>
      <c r="F1204" s="21">
        <v>333.76</v>
      </c>
      <c r="G1204">
        <v>1</v>
      </c>
      <c r="H1204" s="21">
        <v>333.76</v>
      </c>
      <c r="I1204" t="s">
        <v>3528</v>
      </c>
      <c r="J1204" s="21">
        <v>317.02</v>
      </c>
      <c r="K1204">
        <v>2</v>
      </c>
      <c r="L1204" s="21">
        <v>634.04</v>
      </c>
      <c r="M1204" t="s">
        <v>3600</v>
      </c>
      <c r="N1204" s="21">
        <v>126.53999999999999</v>
      </c>
      <c r="O1204">
        <v>2</v>
      </c>
      <c r="P1204" s="21">
        <v>253.07999999999998</v>
      </c>
      <c r="Q1204" t="s">
        <v>7</v>
      </c>
      <c r="R1204" s="21"/>
      <c r="T1204" s="21"/>
      <c r="U1204" t="s">
        <v>7</v>
      </c>
      <c r="V1204" s="21"/>
      <c r="X1204" s="21"/>
      <c r="Y1204" t="s">
        <v>7</v>
      </c>
      <c r="AG1204" s="19">
        <f t="shared" si="36"/>
        <v>1220.8799999999999</v>
      </c>
      <c r="AH1204" s="19">
        <f t="shared" si="37"/>
        <v>1680.8799999999999</v>
      </c>
    </row>
    <row r="1205" spans="1:34" x14ac:dyDescent="0.35">
      <c r="A1205" t="s">
        <v>4898</v>
      </c>
      <c r="B1205" s="15">
        <v>42501</v>
      </c>
      <c r="C1205" t="s">
        <v>205</v>
      </c>
      <c r="D1205" s="21">
        <v>460</v>
      </c>
      <c r="E1205" t="s">
        <v>3557</v>
      </c>
      <c r="F1205" s="21">
        <v>258.77999999999997</v>
      </c>
      <c r="G1205">
        <v>2</v>
      </c>
      <c r="H1205" s="21">
        <v>517.55999999999995</v>
      </c>
      <c r="I1205" t="s">
        <v>7</v>
      </c>
      <c r="J1205" s="21"/>
      <c r="L1205" s="21"/>
      <c r="M1205" t="s">
        <v>7</v>
      </c>
      <c r="N1205" s="21"/>
      <c r="P1205" s="21"/>
      <c r="Q1205" t="s">
        <v>7</v>
      </c>
      <c r="R1205" s="21"/>
      <c r="T1205" s="21"/>
      <c r="U1205" t="s">
        <v>7</v>
      </c>
      <c r="V1205" s="21"/>
      <c r="X1205" s="21"/>
      <c r="Y1205" t="s">
        <v>7</v>
      </c>
      <c r="AG1205" s="19">
        <f t="shared" si="36"/>
        <v>517.55999999999995</v>
      </c>
      <c r="AH1205" s="19">
        <f t="shared" si="37"/>
        <v>977.56</v>
      </c>
    </row>
    <row r="1206" spans="1:34" x14ac:dyDescent="0.35">
      <c r="A1206" t="s">
        <v>4899</v>
      </c>
      <c r="B1206" s="15">
        <v>42502</v>
      </c>
      <c r="C1206" t="s">
        <v>209</v>
      </c>
      <c r="D1206" s="21">
        <v>460</v>
      </c>
      <c r="E1206" t="s">
        <v>3416</v>
      </c>
      <c r="F1206" s="21">
        <v>217.36119999999997</v>
      </c>
      <c r="G1206">
        <v>3</v>
      </c>
      <c r="H1206" s="21">
        <v>652.08359999999993</v>
      </c>
      <c r="I1206" t="s">
        <v>3412</v>
      </c>
      <c r="J1206" s="21">
        <v>290.88</v>
      </c>
      <c r="K1206">
        <v>2</v>
      </c>
      <c r="L1206" s="21">
        <v>581.76</v>
      </c>
      <c r="M1206" t="s">
        <v>7</v>
      </c>
      <c r="N1206" s="21"/>
      <c r="P1206" s="21"/>
      <c r="Q1206" t="s">
        <v>7</v>
      </c>
      <c r="R1206" s="21"/>
      <c r="T1206" s="21"/>
      <c r="U1206" t="s">
        <v>7</v>
      </c>
      <c r="V1206" s="21"/>
      <c r="X1206" s="21"/>
      <c r="Y1206" t="s">
        <v>7</v>
      </c>
      <c r="AG1206" s="19">
        <f t="shared" si="36"/>
        <v>1233.8435999999999</v>
      </c>
      <c r="AH1206" s="19">
        <f t="shared" si="37"/>
        <v>1693.8435999999999</v>
      </c>
    </row>
    <row r="1207" spans="1:34" x14ac:dyDescent="0.35">
      <c r="A1207" t="s">
        <v>4900</v>
      </c>
      <c r="B1207" s="15">
        <v>42503</v>
      </c>
      <c r="C1207" t="s">
        <v>221</v>
      </c>
      <c r="D1207" s="21" t="s">
        <v>7</v>
      </c>
      <c r="E1207" t="s">
        <v>3525</v>
      </c>
      <c r="F1207" s="21">
        <v>257.74</v>
      </c>
      <c r="G1207">
        <v>2</v>
      </c>
      <c r="H1207" s="21">
        <v>515.48</v>
      </c>
      <c r="I1207" t="s">
        <v>3508</v>
      </c>
      <c r="J1207" s="21">
        <v>217.83999999999997</v>
      </c>
      <c r="K1207">
        <v>3</v>
      </c>
      <c r="L1207" s="21">
        <v>653.52</v>
      </c>
      <c r="M1207" t="s">
        <v>3600</v>
      </c>
      <c r="N1207" s="21">
        <v>126.53999999999999</v>
      </c>
      <c r="O1207">
        <v>2</v>
      </c>
      <c r="P1207" s="21">
        <v>253.07999999999998</v>
      </c>
      <c r="Q1207" t="s">
        <v>3600</v>
      </c>
      <c r="R1207" s="21">
        <v>126.53999999999999</v>
      </c>
      <c r="S1207">
        <v>2</v>
      </c>
      <c r="T1207" s="21">
        <v>253.07999999999998</v>
      </c>
      <c r="U1207" t="s">
        <v>3600</v>
      </c>
      <c r="V1207" s="21">
        <v>126.53999999999999</v>
      </c>
      <c r="W1207">
        <v>2</v>
      </c>
      <c r="X1207" s="21">
        <v>253.07999999999998</v>
      </c>
      <c r="Y1207" t="s">
        <v>7</v>
      </c>
      <c r="AG1207" s="19">
        <f t="shared" si="36"/>
        <v>1928.2399999999998</v>
      </c>
      <c r="AH1207" s="19">
        <f t="shared" si="37"/>
        <v>1928.2399999999998</v>
      </c>
    </row>
    <row r="1208" spans="1:34" x14ac:dyDescent="0.35">
      <c r="A1208" t="s">
        <v>4901</v>
      </c>
      <c r="B1208" s="15">
        <v>42504</v>
      </c>
      <c r="C1208" t="s">
        <v>276</v>
      </c>
      <c r="D1208" s="21" t="s">
        <v>7</v>
      </c>
      <c r="E1208" t="s">
        <v>3485</v>
      </c>
      <c r="F1208" s="21">
        <v>297.02</v>
      </c>
      <c r="G1208">
        <v>1</v>
      </c>
      <c r="H1208" s="21">
        <v>297.02</v>
      </c>
      <c r="I1208" t="s">
        <v>7</v>
      </c>
      <c r="J1208" s="21"/>
      <c r="L1208" s="21"/>
      <c r="M1208" t="s">
        <v>7</v>
      </c>
      <c r="N1208" s="21"/>
      <c r="P1208" s="21"/>
      <c r="Q1208" t="s">
        <v>7</v>
      </c>
      <c r="R1208" s="21"/>
      <c r="T1208" s="21"/>
      <c r="U1208" t="s">
        <v>7</v>
      </c>
      <c r="V1208" s="21"/>
      <c r="X1208" s="21"/>
      <c r="Y1208" t="s">
        <v>7</v>
      </c>
      <c r="AG1208" s="19">
        <f t="shared" si="36"/>
        <v>297.02</v>
      </c>
      <c r="AH1208" s="19">
        <f t="shared" si="37"/>
        <v>297.02</v>
      </c>
    </row>
    <row r="1209" spans="1:34" x14ac:dyDescent="0.35">
      <c r="A1209" t="s">
        <v>4902</v>
      </c>
      <c r="B1209" s="15">
        <v>42504</v>
      </c>
      <c r="C1209" t="s">
        <v>321</v>
      </c>
      <c r="D1209" s="21" t="s">
        <v>7</v>
      </c>
      <c r="E1209" t="s">
        <v>3550</v>
      </c>
      <c r="F1209" s="21">
        <v>270.27999999999997</v>
      </c>
      <c r="G1209">
        <v>2</v>
      </c>
      <c r="H1209" s="21">
        <v>540.55999999999995</v>
      </c>
      <c r="I1209" t="s">
        <v>7</v>
      </c>
      <c r="J1209" s="21"/>
      <c r="L1209" s="21"/>
      <c r="M1209" t="s">
        <v>7</v>
      </c>
      <c r="N1209" s="21"/>
      <c r="P1209" s="21"/>
      <c r="Q1209" t="s">
        <v>7</v>
      </c>
      <c r="R1209" s="21"/>
      <c r="T1209" s="21"/>
      <c r="U1209" t="s">
        <v>7</v>
      </c>
      <c r="V1209" s="21"/>
      <c r="X1209" s="21"/>
      <c r="Y1209" t="s">
        <v>7</v>
      </c>
      <c r="AG1209" s="19">
        <f t="shared" si="36"/>
        <v>540.55999999999995</v>
      </c>
      <c r="AH1209" s="19">
        <f t="shared" si="37"/>
        <v>540.55999999999995</v>
      </c>
    </row>
    <row r="1210" spans="1:34" x14ac:dyDescent="0.35">
      <c r="A1210" t="s">
        <v>4903</v>
      </c>
      <c r="B1210" s="15">
        <v>42505</v>
      </c>
      <c r="C1210" t="s">
        <v>382</v>
      </c>
      <c r="D1210" s="21">
        <v>460</v>
      </c>
      <c r="E1210" t="s">
        <v>3410</v>
      </c>
      <c r="F1210" s="21">
        <v>232.66</v>
      </c>
      <c r="G1210">
        <v>4</v>
      </c>
      <c r="H1210" s="21">
        <v>930.64</v>
      </c>
      <c r="I1210" t="s">
        <v>3525</v>
      </c>
      <c r="J1210" s="21">
        <v>257.74</v>
      </c>
      <c r="K1210">
        <v>1</v>
      </c>
      <c r="L1210" s="21">
        <v>257.74</v>
      </c>
      <c r="M1210" t="s">
        <v>7</v>
      </c>
      <c r="N1210" s="21"/>
      <c r="P1210" s="21"/>
      <c r="Q1210" t="s">
        <v>7</v>
      </c>
      <c r="R1210" s="21"/>
      <c r="T1210" s="21"/>
      <c r="U1210" t="s">
        <v>7</v>
      </c>
      <c r="V1210" s="21"/>
      <c r="X1210" s="21"/>
      <c r="Y1210" t="s">
        <v>7</v>
      </c>
      <c r="AG1210" s="19">
        <f t="shared" si="36"/>
        <v>1188.3800000000001</v>
      </c>
      <c r="AH1210" s="19">
        <f t="shared" si="37"/>
        <v>1648.38</v>
      </c>
    </row>
    <row r="1211" spans="1:34" x14ac:dyDescent="0.35">
      <c r="A1211" t="s">
        <v>4904</v>
      </c>
      <c r="B1211" s="15">
        <v>42505</v>
      </c>
      <c r="C1211" t="s">
        <v>380</v>
      </c>
      <c r="D1211" s="21" t="s">
        <v>7</v>
      </c>
      <c r="E1211" t="s">
        <v>3405</v>
      </c>
      <c r="F1211" s="21">
        <v>196.17999999999998</v>
      </c>
      <c r="G1211">
        <v>2</v>
      </c>
      <c r="H1211" s="21">
        <v>392.35999999999996</v>
      </c>
      <c r="I1211" t="s">
        <v>7</v>
      </c>
      <c r="J1211" s="21"/>
      <c r="L1211" s="21"/>
      <c r="M1211" t="s">
        <v>7</v>
      </c>
      <c r="N1211" s="21"/>
      <c r="P1211" s="21"/>
      <c r="Q1211" t="s">
        <v>7</v>
      </c>
      <c r="R1211" s="21"/>
      <c r="T1211" s="21"/>
      <c r="U1211" t="s">
        <v>7</v>
      </c>
      <c r="V1211" s="21"/>
      <c r="X1211" s="21"/>
      <c r="Y1211" t="s">
        <v>7</v>
      </c>
      <c r="AG1211" s="19">
        <f t="shared" si="36"/>
        <v>392.35999999999996</v>
      </c>
      <c r="AH1211" s="19">
        <f t="shared" si="37"/>
        <v>392.35999999999996</v>
      </c>
    </row>
    <row r="1212" spans="1:34" x14ac:dyDescent="0.35">
      <c r="A1212" t="s">
        <v>4905</v>
      </c>
      <c r="B1212" s="15">
        <v>42506</v>
      </c>
      <c r="C1212" t="s">
        <v>192</v>
      </c>
      <c r="D1212" s="21">
        <v>460</v>
      </c>
      <c r="E1212" t="s">
        <v>3565</v>
      </c>
      <c r="F1212" s="21">
        <v>302.45999999999998</v>
      </c>
      <c r="G1212">
        <v>5</v>
      </c>
      <c r="H1212" s="21">
        <v>1512.3</v>
      </c>
      <c r="I1212" t="s">
        <v>3573</v>
      </c>
      <c r="J1212" s="21">
        <v>240.64</v>
      </c>
      <c r="K1212">
        <v>3</v>
      </c>
      <c r="L1212" s="21">
        <v>721.92</v>
      </c>
      <c r="M1212" t="s">
        <v>7</v>
      </c>
      <c r="N1212" s="21"/>
      <c r="P1212" s="21"/>
      <c r="Q1212" t="s">
        <v>7</v>
      </c>
      <c r="R1212" s="21"/>
      <c r="T1212" s="21"/>
      <c r="U1212" t="s">
        <v>7</v>
      </c>
      <c r="V1212" s="21"/>
      <c r="X1212" s="21"/>
      <c r="Y1212" t="s">
        <v>7</v>
      </c>
      <c r="AG1212" s="19">
        <f t="shared" si="36"/>
        <v>2234.2199999999998</v>
      </c>
      <c r="AH1212" s="19">
        <f t="shared" si="37"/>
        <v>2694.22</v>
      </c>
    </row>
    <row r="1213" spans="1:34" x14ac:dyDescent="0.35">
      <c r="A1213" t="s">
        <v>4906</v>
      </c>
      <c r="B1213" s="15">
        <v>42507</v>
      </c>
      <c r="C1213" t="s">
        <v>417</v>
      </c>
      <c r="D1213" s="21" t="s">
        <v>7</v>
      </c>
      <c r="E1213" t="s">
        <v>3563</v>
      </c>
      <c r="F1213" s="21">
        <v>315</v>
      </c>
      <c r="G1213">
        <v>2</v>
      </c>
      <c r="H1213" s="21">
        <v>630</v>
      </c>
      <c r="I1213" t="s">
        <v>3473</v>
      </c>
      <c r="J1213" s="21">
        <v>224.93999999999997</v>
      </c>
      <c r="K1213">
        <v>1</v>
      </c>
      <c r="L1213" s="21">
        <v>224.93999999999997</v>
      </c>
      <c r="M1213" t="s">
        <v>7</v>
      </c>
      <c r="N1213" s="21"/>
      <c r="P1213" s="21"/>
      <c r="Q1213" t="s">
        <v>7</v>
      </c>
      <c r="R1213" s="21"/>
      <c r="T1213" s="21"/>
      <c r="U1213" t="s">
        <v>7</v>
      </c>
      <c r="V1213" s="21"/>
      <c r="X1213" s="21"/>
      <c r="Y1213" t="s">
        <v>7</v>
      </c>
      <c r="AG1213" s="19">
        <f t="shared" si="36"/>
        <v>854.93999999999994</v>
      </c>
      <c r="AH1213" s="19">
        <f t="shared" si="37"/>
        <v>854.93999999999994</v>
      </c>
    </row>
    <row r="1214" spans="1:34" x14ac:dyDescent="0.35">
      <c r="A1214" t="s">
        <v>4907</v>
      </c>
      <c r="B1214" s="15">
        <v>42507</v>
      </c>
      <c r="C1214" t="s">
        <v>443</v>
      </c>
      <c r="D1214" s="21" t="s">
        <v>7</v>
      </c>
      <c r="E1214" t="s">
        <v>3403</v>
      </c>
      <c r="F1214" s="21">
        <v>281.67999999999995</v>
      </c>
      <c r="G1214">
        <v>3</v>
      </c>
      <c r="H1214" s="21">
        <v>845.03999999999985</v>
      </c>
      <c r="I1214" t="s">
        <v>7</v>
      </c>
      <c r="J1214" s="21"/>
      <c r="L1214" s="21"/>
      <c r="M1214" t="s">
        <v>7</v>
      </c>
      <c r="N1214" s="21"/>
      <c r="P1214" s="21"/>
      <c r="Q1214" t="s">
        <v>7</v>
      </c>
      <c r="R1214" s="21"/>
      <c r="T1214" s="21"/>
      <c r="U1214" t="s">
        <v>7</v>
      </c>
      <c r="V1214" s="21"/>
      <c r="X1214" s="21"/>
      <c r="Y1214" t="s">
        <v>7</v>
      </c>
      <c r="AG1214" s="19">
        <f t="shared" si="36"/>
        <v>845.03999999999985</v>
      </c>
      <c r="AH1214" s="19">
        <f t="shared" si="37"/>
        <v>845.03999999999985</v>
      </c>
    </row>
    <row r="1215" spans="1:34" x14ac:dyDescent="0.35">
      <c r="A1215" t="s">
        <v>4908</v>
      </c>
      <c r="B1215" s="15">
        <v>42508</v>
      </c>
      <c r="C1215" t="s">
        <v>397</v>
      </c>
      <c r="D1215" s="21" t="s">
        <v>7</v>
      </c>
      <c r="E1215" t="s">
        <v>3413</v>
      </c>
      <c r="F1215" s="21">
        <v>260.27999999999997</v>
      </c>
      <c r="G1215">
        <v>4</v>
      </c>
      <c r="H1215" s="21">
        <v>1041.1199999999999</v>
      </c>
      <c r="I1215" t="s">
        <v>3557</v>
      </c>
      <c r="J1215" s="21">
        <v>258.77999999999997</v>
      </c>
      <c r="K1215">
        <v>2</v>
      </c>
      <c r="L1215" s="21">
        <v>517.55999999999995</v>
      </c>
      <c r="M1215" t="s">
        <v>7</v>
      </c>
      <c r="N1215" s="21"/>
      <c r="P1215" s="21"/>
      <c r="Q1215" t="s">
        <v>7</v>
      </c>
      <c r="R1215" s="21"/>
      <c r="T1215" s="21"/>
      <c r="U1215" t="s">
        <v>7</v>
      </c>
      <c r="V1215" s="21"/>
      <c r="X1215" s="21"/>
      <c r="Y1215" t="s">
        <v>7</v>
      </c>
      <c r="AG1215" s="19">
        <f t="shared" si="36"/>
        <v>1558.6799999999998</v>
      </c>
      <c r="AH1215" s="19">
        <f t="shared" si="37"/>
        <v>1558.6799999999998</v>
      </c>
    </row>
    <row r="1216" spans="1:34" x14ac:dyDescent="0.35">
      <c r="A1216" t="s">
        <v>4909</v>
      </c>
      <c r="B1216" s="15">
        <v>42510</v>
      </c>
      <c r="C1216" t="s">
        <v>314</v>
      </c>
      <c r="D1216" s="21" t="s">
        <v>7</v>
      </c>
      <c r="E1216" t="s">
        <v>3578</v>
      </c>
      <c r="F1216" s="21">
        <v>257.64</v>
      </c>
      <c r="G1216">
        <v>4</v>
      </c>
      <c r="H1216" s="21">
        <v>1030.56</v>
      </c>
      <c r="I1216" t="s">
        <v>3473</v>
      </c>
      <c r="J1216" s="21">
        <v>224.93999999999997</v>
      </c>
      <c r="K1216">
        <v>2</v>
      </c>
      <c r="L1216" s="21">
        <v>449.87999999999994</v>
      </c>
      <c r="M1216" t="s">
        <v>7</v>
      </c>
      <c r="N1216" s="21"/>
      <c r="P1216" s="21"/>
      <c r="Q1216" t="s">
        <v>7</v>
      </c>
      <c r="R1216" s="21"/>
      <c r="T1216" s="21"/>
      <c r="U1216" t="s">
        <v>7</v>
      </c>
      <c r="V1216" s="21"/>
      <c r="X1216" s="21"/>
      <c r="Y1216" t="s">
        <v>7</v>
      </c>
      <c r="AG1216" s="19">
        <f t="shared" si="36"/>
        <v>1480.4399999999998</v>
      </c>
      <c r="AH1216" s="19">
        <f t="shared" si="37"/>
        <v>1480.4399999999998</v>
      </c>
    </row>
    <row r="1217" spans="1:34" x14ac:dyDescent="0.35">
      <c r="A1217" t="s">
        <v>4910</v>
      </c>
      <c r="B1217" s="15">
        <v>42510</v>
      </c>
      <c r="C1217" t="s">
        <v>253</v>
      </c>
      <c r="D1217" s="21" t="s">
        <v>7</v>
      </c>
      <c r="E1217" t="s">
        <v>3556</v>
      </c>
      <c r="F1217" s="21">
        <v>277.12</v>
      </c>
      <c r="G1217">
        <v>1</v>
      </c>
      <c r="H1217" s="21">
        <v>277.12</v>
      </c>
      <c r="I1217" t="s">
        <v>7</v>
      </c>
      <c r="J1217" s="21"/>
      <c r="L1217" s="21"/>
      <c r="M1217" t="s">
        <v>7</v>
      </c>
      <c r="N1217" s="21"/>
      <c r="P1217" s="21"/>
      <c r="Q1217" t="s">
        <v>7</v>
      </c>
      <c r="R1217" s="21"/>
      <c r="T1217" s="21"/>
      <c r="U1217" t="s">
        <v>7</v>
      </c>
      <c r="V1217" s="21"/>
      <c r="X1217" s="21"/>
      <c r="Y1217" t="s">
        <v>7</v>
      </c>
      <c r="AG1217" s="19">
        <f t="shared" si="36"/>
        <v>277.12</v>
      </c>
      <c r="AH1217" s="19">
        <f t="shared" si="37"/>
        <v>277.12</v>
      </c>
    </row>
    <row r="1218" spans="1:34" x14ac:dyDescent="0.35">
      <c r="A1218" t="s">
        <v>4911</v>
      </c>
      <c r="B1218" s="15">
        <v>42512</v>
      </c>
      <c r="C1218" t="s">
        <v>446</v>
      </c>
      <c r="D1218" s="21">
        <v>460</v>
      </c>
      <c r="E1218" t="s">
        <v>3394</v>
      </c>
      <c r="F1218" s="21">
        <v>358.58</v>
      </c>
      <c r="G1218">
        <v>2</v>
      </c>
      <c r="H1218" s="21">
        <v>717.16</v>
      </c>
      <c r="I1218" t="s">
        <v>3431</v>
      </c>
      <c r="J1218" s="21">
        <v>138.04</v>
      </c>
      <c r="K1218">
        <v>1</v>
      </c>
      <c r="L1218" s="21">
        <v>138.04</v>
      </c>
      <c r="M1218" t="s">
        <v>7</v>
      </c>
      <c r="N1218" s="21"/>
      <c r="P1218" s="21"/>
      <c r="Q1218" t="s">
        <v>7</v>
      </c>
      <c r="R1218" s="21"/>
      <c r="T1218" s="21"/>
      <c r="U1218" t="s">
        <v>7</v>
      </c>
      <c r="V1218" s="21"/>
      <c r="X1218" s="21"/>
      <c r="Y1218" t="s">
        <v>7</v>
      </c>
      <c r="AG1218" s="19">
        <f t="shared" ref="AG1218:AG1281" si="38">SUM(H1218,L1218,P1218,T1218,X1218,AB1218,AF1218)</f>
        <v>855.19999999999993</v>
      </c>
      <c r="AH1218" s="19">
        <f t="shared" ref="AH1218:AH1281" si="39">IFERROR(AG1218+D1218,AG1218)</f>
        <v>1315.1999999999998</v>
      </c>
    </row>
    <row r="1219" spans="1:34" x14ac:dyDescent="0.35">
      <c r="A1219" t="s">
        <v>4912</v>
      </c>
      <c r="B1219" s="15">
        <v>42513</v>
      </c>
      <c r="C1219" t="s">
        <v>410</v>
      </c>
      <c r="D1219" s="21">
        <v>460</v>
      </c>
      <c r="E1219" t="s">
        <v>3522</v>
      </c>
      <c r="F1219" s="21">
        <v>197.89</v>
      </c>
      <c r="G1219">
        <v>4</v>
      </c>
      <c r="H1219" s="21">
        <v>791.56</v>
      </c>
      <c r="I1219" t="s">
        <v>3492</v>
      </c>
      <c r="J1219" s="21">
        <v>230.2</v>
      </c>
      <c r="K1219">
        <v>2</v>
      </c>
      <c r="L1219" s="21">
        <v>460.4</v>
      </c>
      <c r="M1219" t="s">
        <v>3600</v>
      </c>
      <c r="N1219" s="21">
        <v>126.53999999999999</v>
      </c>
      <c r="O1219">
        <v>2</v>
      </c>
      <c r="P1219" s="21">
        <v>253.07999999999998</v>
      </c>
      <c r="Q1219" t="s">
        <v>3600</v>
      </c>
      <c r="R1219" s="21">
        <v>126.53999999999999</v>
      </c>
      <c r="S1219">
        <v>2</v>
      </c>
      <c r="T1219" s="21">
        <v>253.07999999999998</v>
      </c>
      <c r="U1219" t="s">
        <v>7</v>
      </c>
      <c r="V1219" s="21"/>
      <c r="X1219" s="21"/>
      <c r="Y1219" t="s">
        <v>7</v>
      </c>
      <c r="AG1219" s="19">
        <f t="shared" si="38"/>
        <v>1758.12</v>
      </c>
      <c r="AH1219" s="19">
        <f t="shared" si="39"/>
        <v>2218.12</v>
      </c>
    </row>
    <row r="1220" spans="1:34" x14ac:dyDescent="0.35">
      <c r="A1220" t="s">
        <v>4913</v>
      </c>
      <c r="B1220" s="15">
        <v>42515</v>
      </c>
      <c r="C1220" t="s">
        <v>76</v>
      </c>
      <c r="D1220" s="21" t="s">
        <v>7</v>
      </c>
      <c r="E1220" t="s">
        <v>3378</v>
      </c>
      <c r="F1220" s="21">
        <v>323.82819999999998</v>
      </c>
      <c r="G1220">
        <v>3</v>
      </c>
      <c r="H1220" s="21">
        <v>971.4846</v>
      </c>
      <c r="I1220" t="s">
        <v>7</v>
      </c>
      <c r="J1220" s="21"/>
      <c r="L1220" s="21"/>
      <c r="M1220" t="s">
        <v>7</v>
      </c>
      <c r="N1220" s="21"/>
      <c r="P1220" s="21"/>
      <c r="Q1220" t="s">
        <v>7</v>
      </c>
      <c r="R1220" s="21"/>
      <c r="T1220" s="21"/>
      <c r="U1220" t="s">
        <v>7</v>
      </c>
      <c r="V1220" s="21"/>
      <c r="X1220" s="21"/>
      <c r="Y1220" t="s">
        <v>7</v>
      </c>
      <c r="AG1220" s="19">
        <f t="shared" si="38"/>
        <v>971.4846</v>
      </c>
      <c r="AH1220" s="19">
        <f t="shared" si="39"/>
        <v>971.4846</v>
      </c>
    </row>
    <row r="1221" spans="1:34" x14ac:dyDescent="0.35">
      <c r="A1221" t="s">
        <v>4914</v>
      </c>
      <c r="B1221" s="15">
        <v>42515</v>
      </c>
      <c r="C1221" t="s">
        <v>263</v>
      </c>
      <c r="D1221" s="21">
        <v>460</v>
      </c>
      <c r="E1221" t="s">
        <v>3496</v>
      </c>
      <c r="F1221" s="21">
        <v>318.23999999999995</v>
      </c>
      <c r="G1221">
        <v>2</v>
      </c>
      <c r="H1221" s="21">
        <v>636.4799999999999</v>
      </c>
      <c r="I1221" t="s">
        <v>7</v>
      </c>
      <c r="J1221" s="21"/>
      <c r="L1221" s="21"/>
      <c r="M1221" t="s">
        <v>7</v>
      </c>
      <c r="N1221" s="21"/>
      <c r="P1221" s="21"/>
      <c r="Q1221" t="s">
        <v>7</v>
      </c>
      <c r="R1221" s="21"/>
      <c r="T1221" s="21"/>
      <c r="U1221" t="s">
        <v>7</v>
      </c>
      <c r="V1221" s="21"/>
      <c r="X1221" s="21"/>
      <c r="Y1221" t="s">
        <v>7</v>
      </c>
      <c r="AG1221" s="19">
        <f t="shared" si="38"/>
        <v>636.4799999999999</v>
      </c>
      <c r="AH1221" s="19">
        <f t="shared" si="39"/>
        <v>1096.48</v>
      </c>
    </row>
    <row r="1222" spans="1:34" x14ac:dyDescent="0.35">
      <c r="A1222" t="s">
        <v>4915</v>
      </c>
      <c r="B1222" s="15">
        <v>42516</v>
      </c>
      <c r="C1222" t="s">
        <v>195</v>
      </c>
      <c r="D1222" s="21">
        <v>460</v>
      </c>
      <c r="E1222" t="s">
        <v>3583</v>
      </c>
      <c r="F1222" s="21">
        <v>255.71999999999997</v>
      </c>
      <c r="G1222">
        <v>1</v>
      </c>
      <c r="H1222" s="21">
        <v>255.71999999999997</v>
      </c>
      <c r="I1222" t="s">
        <v>7</v>
      </c>
      <c r="J1222" s="21"/>
      <c r="L1222" s="21"/>
      <c r="M1222" t="s">
        <v>7</v>
      </c>
      <c r="N1222" s="21"/>
      <c r="P1222" s="21"/>
      <c r="Q1222" t="s">
        <v>7</v>
      </c>
      <c r="R1222" s="21"/>
      <c r="T1222" s="21"/>
      <c r="U1222" t="s">
        <v>7</v>
      </c>
      <c r="V1222" s="21"/>
      <c r="X1222" s="21"/>
      <c r="Y1222" t="s">
        <v>7</v>
      </c>
      <c r="AG1222" s="19">
        <f t="shared" si="38"/>
        <v>255.71999999999997</v>
      </c>
      <c r="AH1222" s="19">
        <f t="shared" si="39"/>
        <v>715.72</v>
      </c>
    </row>
    <row r="1223" spans="1:34" x14ac:dyDescent="0.35">
      <c r="A1223" t="s">
        <v>4916</v>
      </c>
      <c r="B1223" s="15">
        <v>42517</v>
      </c>
      <c r="C1223" t="s">
        <v>209</v>
      </c>
      <c r="D1223" s="21" t="s">
        <v>7</v>
      </c>
      <c r="E1223" t="s">
        <v>3402</v>
      </c>
      <c r="F1223" s="21">
        <v>237.73999999999998</v>
      </c>
      <c r="G1223">
        <v>3</v>
      </c>
      <c r="H1223" s="21">
        <v>713.21999999999991</v>
      </c>
      <c r="I1223" t="s">
        <v>3559</v>
      </c>
      <c r="J1223" s="21">
        <v>300.44</v>
      </c>
      <c r="K1223">
        <v>5</v>
      </c>
      <c r="L1223" s="21">
        <v>1502.2</v>
      </c>
      <c r="M1223" t="s">
        <v>3600</v>
      </c>
      <c r="N1223" s="21">
        <v>126.53999999999999</v>
      </c>
      <c r="O1223">
        <v>2</v>
      </c>
      <c r="P1223" s="21">
        <v>253.07999999999998</v>
      </c>
      <c r="Q1223" t="s">
        <v>3600</v>
      </c>
      <c r="R1223" s="21">
        <v>126.53999999999999</v>
      </c>
      <c r="S1223">
        <v>2</v>
      </c>
      <c r="T1223" s="21">
        <v>253.07999999999998</v>
      </c>
      <c r="U1223" t="s">
        <v>7</v>
      </c>
      <c r="V1223" s="21"/>
      <c r="X1223" s="21"/>
      <c r="Y1223" t="s">
        <v>7</v>
      </c>
      <c r="AG1223" s="19">
        <f t="shared" si="38"/>
        <v>2721.58</v>
      </c>
      <c r="AH1223" s="19">
        <f t="shared" si="39"/>
        <v>2721.58</v>
      </c>
    </row>
    <row r="1224" spans="1:34" x14ac:dyDescent="0.35">
      <c r="A1224" t="s">
        <v>4917</v>
      </c>
      <c r="B1224" s="15">
        <v>42517</v>
      </c>
      <c r="C1224" t="s">
        <v>77</v>
      </c>
      <c r="D1224" s="21">
        <v>460</v>
      </c>
      <c r="E1224" t="s">
        <v>3595</v>
      </c>
      <c r="F1224" s="21">
        <v>371.82</v>
      </c>
      <c r="G1224">
        <v>3</v>
      </c>
      <c r="H1224" s="21">
        <v>1115.46</v>
      </c>
      <c r="I1224" t="s">
        <v>7</v>
      </c>
      <c r="J1224" s="21"/>
      <c r="L1224" s="21"/>
      <c r="M1224" t="s">
        <v>7</v>
      </c>
      <c r="N1224" s="21"/>
      <c r="P1224" s="21"/>
      <c r="Q1224" t="s">
        <v>7</v>
      </c>
      <c r="R1224" s="21"/>
      <c r="T1224" s="21"/>
      <c r="U1224" t="s">
        <v>7</v>
      </c>
      <c r="V1224" s="21"/>
      <c r="X1224" s="21"/>
      <c r="Y1224" t="s">
        <v>7</v>
      </c>
      <c r="AG1224" s="19">
        <f t="shared" si="38"/>
        <v>1115.46</v>
      </c>
      <c r="AH1224" s="19">
        <f t="shared" si="39"/>
        <v>1575.46</v>
      </c>
    </row>
    <row r="1225" spans="1:34" x14ac:dyDescent="0.35">
      <c r="A1225" t="s">
        <v>4918</v>
      </c>
      <c r="B1225" s="15">
        <v>42518</v>
      </c>
      <c r="C1225" t="s">
        <v>445</v>
      </c>
      <c r="D1225" s="21">
        <v>460</v>
      </c>
      <c r="E1225" t="s">
        <v>3540</v>
      </c>
      <c r="F1225" s="21">
        <v>209.85999999999999</v>
      </c>
      <c r="G1225">
        <v>1</v>
      </c>
      <c r="H1225" s="21">
        <v>209.85999999999999</v>
      </c>
      <c r="I1225" t="s">
        <v>3370</v>
      </c>
      <c r="J1225" s="21">
        <v>305</v>
      </c>
      <c r="K1225">
        <v>4</v>
      </c>
      <c r="L1225" s="21">
        <v>1220</v>
      </c>
      <c r="M1225" t="s">
        <v>7</v>
      </c>
      <c r="N1225" s="21"/>
      <c r="P1225" s="21"/>
      <c r="Q1225" t="s">
        <v>7</v>
      </c>
      <c r="R1225" s="21"/>
      <c r="T1225" s="21"/>
      <c r="U1225" t="s">
        <v>7</v>
      </c>
      <c r="V1225" s="21"/>
      <c r="X1225" s="21"/>
      <c r="Y1225" t="s">
        <v>7</v>
      </c>
      <c r="AG1225" s="19">
        <f t="shared" si="38"/>
        <v>1429.86</v>
      </c>
      <c r="AH1225" s="19">
        <f t="shared" si="39"/>
        <v>1889.86</v>
      </c>
    </row>
    <row r="1226" spans="1:34" x14ac:dyDescent="0.35">
      <c r="A1226" t="s">
        <v>4919</v>
      </c>
      <c r="B1226" s="15">
        <v>42522</v>
      </c>
      <c r="C1226" t="s">
        <v>104</v>
      </c>
      <c r="D1226" s="21" t="s">
        <v>7</v>
      </c>
      <c r="E1226" t="s">
        <v>3476</v>
      </c>
      <c r="F1226" s="21">
        <v>2745.16</v>
      </c>
      <c r="G1226">
        <v>2</v>
      </c>
      <c r="H1226" s="21">
        <v>5490.32</v>
      </c>
      <c r="I1226" t="s">
        <v>3506</v>
      </c>
      <c r="J1226" s="21">
        <v>150.22</v>
      </c>
      <c r="K1226">
        <v>1</v>
      </c>
      <c r="L1226" s="21">
        <v>150.22</v>
      </c>
      <c r="M1226" t="s">
        <v>3600</v>
      </c>
      <c r="N1226" s="21">
        <v>126.53999999999999</v>
      </c>
      <c r="O1226">
        <v>2</v>
      </c>
      <c r="P1226" s="21">
        <v>253.07999999999998</v>
      </c>
      <c r="Q1226" t="s">
        <v>7</v>
      </c>
      <c r="R1226" s="21"/>
      <c r="T1226" s="21"/>
      <c r="U1226" t="s">
        <v>7</v>
      </c>
      <c r="V1226" s="21"/>
      <c r="X1226" s="21"/>
      <c r="Y1226" t="s">
        <v>7</v>
      </c>
      <c r="AG1226" s="19">
        <f t="shared" si="38"/>
        <v>5893.62</v>
      </c>
      <c r="AH1226" s="19">
        <f t="shared" si="39"/>
        <v>5893.62</v>
      </c>
    </row>
    <row r="1227" spans="1:34" x14ac:dyDescent="0.35">
      <c r="A1227" t="s">
        <v>4920</v>
      </c>
      <c r="B1227" s="15">
        <v>42524</v>
      </c>
      <c r="C1227" t="s">
        <v>174</v>
      </c>
      <c r="D1227" s="21" t="s">
        <v>7</v>
      </c>
      <c r="E1227" t="s">
        <v>3463</v>
      </c>
      <c r="F1227" s="21">
        <v>222.21999999999997</v>
      </c>
      <c r="G1227">
        <v>3</v>
      </c>
      <c r="H1227" s="21">
        <v>666.65999999999985</v>
      </c>
      <c r="I1227" t="s">
        <v>7</v>
      </c>
      <c r="J1227" s="21"/>
      <c r="L1227" s="21"/>
      <c r="M1227" t="s">
        <v>7</v>
      </c>
      <c r="N1227" s="21"/>
      <c r="P1227" s="21"/>
      <c r="Q1227" t="s">
        <v>7</v>
      </c>
      <c r="R1227" s="21"/>
      <c r="T1227" s="21"/>
      <c r="U1227" t="s">
        <v>7</v>
      </c>
      <c r="V1227" s="21"/>
      <c r="X1227" s="21"/>
      <c r="Y1227" t="s">
        <v>7</v>
      </c>
      <c r="AG1227" s="19">
        <f t="shared" si="38"/>
        <v>666.65999999999985</v>
      </c>
      <c r="AH1227" s="19">
        <f t="shared" si="39"/>
        <v>666.65999999999985</v>
      </c>
    </row>
    <row r="1228" spans="1:34" x14ac:dyDescent="0.35">
      <c r="A1228" t="s">
        <v>4921</v>
      </c>
      <c r="B1228" s="15">
        <v>42524</v>
      </c>
      <c r="C1228" t="s">
        <v>296</v>
      </c>
      <c r="D1228" s="21">
        <v>460</v>
      </c>
      <c r="E1228" t="s">
        <v>3394</v>
      </c>
      <c r="F1228" s="21">
        <v>358.58</v>
      </c>
      <c r="G1228">
        <v>2</v>
      </c>
      <c r="H1228" s="21">
        <v>717.16</v>
      </c>
      <c r="I1228" t="s">
        <v>7</v>
      </c>
      <c r="J1228" s="21"/>
      <c r="L1228" s="21"/>
      <c r="M1228" t="s">
        <v>7</v>
      </c>
      <c r="N1228" s="21"/>
      <c r="P1228" s="21"/>
      <c r="Q1228" t="s">
        <v>7</v>
      </c>
      <c r="R1228" s="21"/>
      <c r="T1228" s="21"/>
      <c r="U1228" t="s">
        <v>7</v>
      </c>
      <c r="V1228" s="21"/>
      <c r="X1228" s="21"/>
      <c r="Y1228" t="s">
        <v>7</v>
      </c>
      <c r="AG1228" s="19">
        <f t="shared" si="38"/>
        <v>717.16</v>
      </c>
      <c r="AH1228" s="19">
        <f t="shared" si="39"/>
        <v>1177.1599999999999</v>
      </c>
    </row>
    <row r="1229" spans="1:34" x14ac:dyDescent="0.35">
      <c r="A1229" t="s">
        <v>4922</v>
      </c>
      <c r="B1229" s="15">
        <v>42526</v>
      </c>
      <c r="C1229" t="s">
        <v>320</v>
      </c>
      <c r="D1229" s="21">
        <v>460</v>
      </c>
      <c r="E1229" t="s">
        <v>3589</v>
      </c>
      <c r="F1229" s="21">
        <v>219.54999999999998</v>
      </c>
      <c r="G1229">
        <v>4</v>
      </c>
      <c r="H1229" s="21">
        <v>878.19999999999993</v>
      </c>
      <c r="I1229" t="s">
        <v>7</v>
      </c>
      <c r="J1229" s="21"/>
      <c r="L1229" s="21"/>
      <c r="M1229" t="s">
        <v>7</v>
      </c>
      <c r="N1229" s="21"/>
      <c r="P1229" s="21"/>
      <c r="Q1229" t="s">
        <v>7</v>
      </c>
      <c r="R1229" s="21"/>
      <c r="T1229" s="21"/>
      <c r="U1229" t="s">
        <v>7</v>
      </c>
      <c r="V1229" s="21"/>
      <c r="X1229" s="21"/>
      <c r="Y1229" t="s">
        <v>7</v>
      </c>
      <c r="AG1229" s="19">
        <f t="shared" si="38"/>
        <v>878.19999999999993</v>
      </c>
      <c r="AH1229" s="19">
        <f t="shared" si="39"/>
        <v>1338.1999999999998</v>
      </c>
    </row>
    <row r="1230" spans="1:34" x14ac:dyDescent="0.35">
      <c r="A1230" t="s">
        <v>4923</v>
      </c>
      <c r="B1230" s="15">
        <v>42528</v>
      </c>
      <c r="C1230" t="s">
        <v>259</v>
      </c>
      <c r="D1230" s="21" t="s">
        <v>7</v>
      </c>
      <c r="E1230" t="s">
        <v>3526</v>
      </c>
      <c r="F1230" s="21">
        <v>276.5</v>
      </c>
      <c r="G1230">
        <v>5</v>
      </c>
      <c r="H1230" s="21">
        <v>1382.5</v>
      </c>
      <c r="I1230" t="s">
        <v>3594</v>
      </c>
      <c r="J1230" s="21">
        <v>278.26</v>
      </c>
      <c r="K1230">
        <v>2</v>
      </c>
      <c r="L1230" s="21">
        <v>556.52</v>
      </c>
      <c r="M1230" t="s">
        <v>3600</v>
      </c>
      <c r="N1230" s="21">
        <v>126.53999999999999</v>
      </c>
      <c r="O1230">
        <v>2</v>
      </c>
      <c r="P1230" s="21">
        <v>253.07999999999998</v>
      </c>
      <c r="Q1230" t="s">
        <v>3600</v>
      </c>
      <c r="R1230" s="21">
        <v>126.53999999999999</v>
      </c>
      <c r="S1230">
        <v>2</v>
      </c>
      <c r="T1230" s="21">
        <v>253.07999999999998</v>
      </c>
      <c r="U1230" t="s">
        <v>7</v>
      </c>
      <c r="V1230" s="21"/>
      <c r="X1230" s="21"/>
      <c r="Y1230" t="s">
        <v>7</v>
      </c>
      <c r="AG1230" s="19">
        <f t="shared" si="38"/>
        <v>2445.1799999999998</v>
      </c>
      <c r="AH1230" s="19">
        <f t="shared" si="39"/>
        <v>2445.1799999999998</v>
      </c>
    </row>
    <row r="1231" spans="1:34" x14ac:dyDescent="0.35">
      <c r="A1231" t="s">
        <v>4924</v>
      </c>
      <c r="B1231" s="15">
        <v>42529</v>
      </c>
      <c r="C1231" t="s">
        <v>336</v>
      </c>
      <c r="D1231" s="21" t="s">
        <v>7</v>
      </c>
      <c r="E1231" t="s">
        <v>3534</v>
      </c>
      <c r="F1231" s="21">
        <v>250.27999999999997</v>
      </c>
      <c r="G1231">
        <v>1</v>
      </c>
      <c r="H1231" s="21">
        <v>250.27999999999997</v>
      </c>
      <c r="I1231" t="s">
        <v>7</v>
      </c>
      <c r="J1231" s="21"/>
      <c r="L1231" s="21"/>
      <c r="M1231" t="s">
        <v>7</v>
      </c>
      <c r="N1231" s="21"/>
      <c r="P1231" s="21"/>
      <c r="Q1231" t="s">
        <v>7</v>
      </c>
      <c r="R1231" s="21"/>
      <c r="T1231" s="21"/>
      <c r="U1231" t="s">
        <v>7</v>
      </c>
      <c r="V1231" s="21"/>
      <c r="X1231" s="21"/>
      <c r="Y1231" t="s">
        <v>7</v>
      </c>
      <c r="AG1231" s="19">
        <f t="shared" si="38"/>
        <v>250.27999999999997</v>
      </c>
      <c r="AH1231" s="19">
        <f t="shared" si="39"/>
        <v>250.27999999999997</v>
      </c>
    </row>
    <row r="1232" spans="1:34" x14ac:dyDescent="0.35">
      <c r="A1232" t="s">
        <v>4925</v>
      </c>
      <c r="B1232" s="15">
        <v>42529</v>
      </c>
      <c r="C1232" t="s">
        <v>314</v>
      </c>
      <c r="D1232" s="21" t="s">
        <v>7</v>
      </c>
      <c r="E1232" t="s">
        <v>3501</v>
      </c>
      <c r="F1232" s="21">
        <v>232.04</v>
      </c>
      <c r="G1232">
        <v>2</v>
      </c>
      <c r="H1232" s="21">
        <v>464.08</v>
      </c>
      <c r="I1232" t="s">
        <v>3388</v>
      </c>
      <c r="J1232" s="21">
        <v>265.55340000000001</v>
      </c>
      <c r="K1232">
        <v>3</v>
      </c>
      <c r="L1232" s="21">
        <v>796.66020000000003</v>
      </c>
      <c r="M1232" t="s">
        <v>7</v>
      </c>
      <c r="N1232" s="21"/>
      <c r="P1232" s="21"/>
      <c r="Q1232" t="s">
        <v>7</v>
      </c>
      <c r="R1232" s="21"/>
      <c r="T1232" s="21"/>
      <c r="U1232" t="s">
        <v>7</v>
      </c>
      <c r="V1232" s="21"/>
      <c r="X1232" s="21"/>
      <c r="Y1232" t="s">
        <v>7</v>
      </c>
      <c r="AG1232" s="19">
        <f t="shared" si="38"/>
        <v>1260.7402</v>
      </c>
      <c r="AH1232" s="19">
        <f t="shared" si="39"/>
        <v>1260.7402</v>
      </c>
    </row>
    <row r="1233" spans="1:34" x14ac:dyDescent="0.35">
      <c r="A1233" t="s">
        <v>4926</v>
      </c>
      <c r="B1233" s="15">
        <v>42530</v>
      </c>
      <c r="C1233" t="s">
        <v>165</v>
      </c>
      <c r="D1233" s="21" t="s">
        <v>7</v>
      </c>
      <c r="E1233" t="s">
        <v>3462</v>
      </c>
      <c r="F1233" s="21">
        <v>244.05999999999997</v>
      </c>
      <c r="G1233">
        <v>4</v>
      </c>
      <c r="H1233" s="21">
        <v>976.2399999999999</v>
      </c>
      <c r="I1233" t="s">
        <v>3575</v>
      </c>
      <c r="J1233" s="21">
        <v>266.86</v>
      </c>
      <c r="K1233">
        <v>4</v>
      </c>
      <c r="L1233" s="21">
        <v>1067.44</v>
      </c>
      <c r="M1233" t="s">
        <v>7</v>
      </c>
      <c r="N1233" s="21"/>
      <c r="P1233" s="21"/>
      <c r="Q1233" t="s">
        <v>7</v>
      </c>
      <c r="R1233" s="21"/>
      <c r="T1233" s="21"/>
      <c r="U1233" t="s">
        <v>7</v>
      </c>
      <c r="V1233" s="21"/>
      <c r="X1233" s="21"/>
      <c r="Y1233" t="s">
        <v>7</v>
      </c>
      <c r="AG1233" s="19">
        <f t="shared" si="38"/>
        <v>2043.6799999999998</v>
      </c>
      <c r="AH1233" s="19">
        <f t="shared" si="39"/>
        <v>2043.6799999999998</v>
      </c>
    </row>
    <row r="1234" spans="1:34" x14ac:dyDescent="0.35">
      <c r="A1234" t="s">
        <v>4927</v>
      </c>
      <c r="B1234" s="15">
        <v>42533</v>
      </c>
      <c r="C1234" t="s">
        <v>437</v>
      </c>
      <c r="D1234" s="21">
        <v>460</v>
      </c>
      <c r="E1234" t="s">
        <v>3471</v>
      </c>
      <c r="F1234" s="21">
        <v>312.45999999999998</v>
      </c>
      <c r="G1234">
        <v>3</v>
      </c>
      <c r="H1234" s="21">
        <v>937.37999999999988</v>
      </c>
      <c r="I1234" t="s">
        <v>7</v>
      </c>
      <c r="J1234" s="21"/>
      <c r="L1234" s="21"/>
      <c r="M1234" t="s">
        <v>7</v>
      </c>
      <c r="N1234" s="21"/>
      <c r="P1234" s="21"/>
      <c r="Q1234" t="s">
        <v>7</v>
      </c>
      <c r="R1234" s="21"/>
      <c r="T1234" s="21"/>
      <c r="U1234" t="s">
        <v>7</v>
      </c>
      <c r="V1234" s="21"/>
      <c r="X1234" s="21"/>
      <c r="Y1234" t="s">
        <v>7</v>
      </c>
      <c r="AG1234" s="19">
        <f t="shared" si="38"/>
        <v>937.37999999999988</v>
      </c>
      <c r="AH1234" s="19">
        <f t="shared" si="39"/>
        <v>1397.3799999999999</v>
      </c>
    </row>
    <row r="1235" spans="1:34" x14ac:dyDescent="0.35">
      <c r="A1235" t="s">
        <v>4928</v>
      </c>
      <c r="B1235" s="15">
        <v>42533</v>
      </c>
      <c r="C1235" t="s">
        <v>309</v>
      </c>
      <c r="D1235" s="21">
        <v>460</v>
      </c>
      <c r="E1235" t="s">
        <v>3434</v>
      </c>
      <c r="F1235" s="21">
        <v>245.2</v>
      </c>
      <c r="G1235">
        <v>4</v>
      </c>
      <c r="H1235" s="21">
        <v>980.8</v>
      </c>
      <c r="I1235" t="s">
        <v>3490</v>
      </c>
      <c r="J1235" s="21">
        <v>277.90439999999995</v>
      </c>
      <c r="K1235">
        <v>3</v>
      </c>
      <c r="L1235" s="21">
        <v>833.71319999999992</v>
      </c>
      <c r="M1235" t="s">
        <v>7</v>
      </c>
      <c r="N1235" s="21"/>
      <c r="P1235" s="21"/>
      <c r="Q1235" t="s">
        <v>7</v>
      </c>
      <c r="R1235" s="21"/>
      <c r="T1235" s="21"/>
      <c r="U1235" t="s">
        <v>7</v>
      </c>
      <c r="V1235" s="21"/>
      <c r="X1235" s="21"/>
      <c r="Y1235" t="s">
        <v>7</v>
      </c>
      <c r="AG1235" s="19">
        <f t="shared" si="38"/>
        <v>1814.5131999999999</v>
      </c>
      <c r="AH1235" s="19">
        <f t="shared" si="39"/>
        <v>2274.5131999999999</v>
      </c>
    </row>
    <row r="1236" spans="1:34" x14ac:dyDescent="0.35">
      <c r="A1236" t="s">
        <v>4929</v>
      </c>
      <c r="B1236" s="15">
        <v>42534</v>
      </c>
      <c r="C1236" t="s">
        <v>442</v>
      </c>
      <c r="D1236" s="21" t="s">
        <v>7</v>
      </c>
      <c r="E1236" t="s">
        <v>3582</v>
      </c>
      <c r="F1236" s="21">
        <v>254.32</v>
      </c>
      <c r="G1236">
        <v>3</v>
      </c>
      <c r="H1236" s="21">
        <v>762.96</v>
      </c>
      <c r="I1236" t="s">
        <v>3517</v>
      </c>
      <c r="J1236" s="21">
        <v>262.29999999999995</v>
      </c>
      <c r="K1236">
        <v>1</v>
      </c>
      <c r="L1236" s="21">
        <v>262.29999999999995</v>
      </c>
      <c r="M1236" t="s">
        <v>7</v>
      </c>
      <c r="N1236" s="21"/>
      <c r="P1236" s="21"/>
      <c r="Q1236" t="s">
        <v>7</v>
      </c>
      <c r="R1236" s="21"/>
      <c r="T1236" s="21"/>
      <c r="U1236" t="s">
        <v>7</v>
      </c>
      <c r="V1236" s="21"/>
      <c r="X1236" s="21"/>
      <c r="Y1236" t="s">
        <v>7</v>
      </c>
      <c r="AG1236" s="19">
        <f t="shared" si="38"/>
        <v>1025.26</v>
      </c>
      <c r="AH1236" s="19">
        <f t="shared" si="39"/>
        <v>1025.26</v>
      </c>
    </row>
    <row r="1237" spans="1:34" x14ac:dyDescent="0.35">
      <c r="A1237" t="s">
        <v>4930</v>
      </c>
      <c r="B1237" s="15">
        <v>42535</v>
      </c>
      <c r="C1237" t="s">
        <v>417</v>
      </c>
      <c r="D1237" s="21" t="s">
        <v>7</v>
      </c>
      <c r="E1237" t="s">
        <v>3427</v>
      </c>
      <c r="F1237" s="21">
        <v>169.95999999999998</v>
      </c>
      <c r="G1237">
        <v>1</v>
      </c>
      <c r="H1237" s="21">
        <v>169.95999999999998</v>
      </c>
      <c r="I1237" t="s">
        <v>7</v>
      </c>
      <c r="J1237" s="21"/>
      <c r="L1237" s="21"/>
      <c r="M1237" t="s">
        <v>7</v>
      </c>
      <c r="N1237" s="21"/>
      <c r="P1237" s="21"/>
      <c r="Q1237" t="s">
        <v>7</v>
      </c>
      <c r="R1237" s="21"/>
      <c r="T1237" s="21"/>
      <c r="U1237" t="s">
        <v>7</v>
      </c>
      <c r="V1237" s="21"/>
      <c r="X1237" s="21"/>
      <c r="Y1237" t="s">
        <v>7</v>
      </c>
      <c r="AG1237" s="19">
        <f t="shared" si="38"/>
        <v>169.95999999999998</v>
      </c>
      <c r="AH1237" s="19">
        <f t="shared" si="39"/>
        <v>169.95999999999998</v>
      </c>
    </row>
    <row r="1238" spans="1:34" x14ac:dyDescent="0.35">
      <c r="A1238" t="s">
        <v>4931</v>
      </c>
      <c r="B1238" s="15">
        <v>42535</v>
      </c>
      <c r="C1238" t="s">
        <v>87</v>
      </c>
      <c r="D1238" s="21" t="s">
        <v>7</v>
      </c>
      <c r="E1238" t="s">
        <v>3476</v>
      </c>
      <c r="F1238" s="21">
        <v>2745.16</v>
      </c>
      <c r="G1238">
        <v>5</v>
      </c>
      <c r="H1238" s="21">
        <v>13725.8</v>
      </c>
      <c r="I1238" t="s">
        <v>3516</v>
      </c>
      <c r="J1238" s="21">
        <v>278.26</v>
      </c>
      <c r="K1238">
        <v>5</v>
      </c>
      <c r="L1238" s="21">
        <v>1391.3</v>
      </c>
      <c r="M1238" t="s">
        <v>7</v>
      </c>
      <c r="N1238" s="21"/>
      <c r="P1238" s="21"/>
      <c r="Q1238" t="s">
        <v>7</v>
      </c>
      <c r="R1238" s="21"/>
      <c r="T1238" s="21"/>
      <c r="U1238" t="s">
        <v>7</v>
      </c>
      <c r="V1238" s="21"/>
      <c r="X1238" s="21"/>
      <c r="Y1238" t="s">
        <v>7</v>
      </c>
      <c r="AG1238" s="19">
        <f t="shared" si="38"/>
        <v>15117.099999999999</v>
      </c>
      <c r="AH1238" s="19">
        <f t="shared" si="39"/>
        <v>15117.099999999999</v>
      </c>
    </row>
    <row r="1239" spans="1:34" x14ac:dyDescent="0.35">
      <c r="A1239" t="s">
        <v>4932</v>
      </c>
      <c r="B1239" s="15">
        <v>42536</v>
      </c>
      <c r="C1239" t="s">
        <v>311</v>
      </c>
      <c r="D1239" s="21" t="s">
        <v>7</v>
      </c>
      <c r="E1239" t="s">
        <v>3579</v>
      </c>
      <c r="F1239" s="21">
        <v>297.45999999999998</v>
      </c>
      <c r="G1239">
        <v>1</v>
      </c>
      <c r="H1239" s="21">
        <v>297.45999999999998</v>
      </c>
      <c r="I1239" t="s">
        <v>3482</v>
      </c>
      <c r="J1239" s="21">
        <v>207.57999999999998</v>
      </c>
      <c r="K1239">
        <v>5</v>
      </c>
      <c r="L1239" s="21">
        <v>1037.8999999999999</v>
      </c>
      <c r="M1239" t="s">
        <v>7</v>
      </c>
      <c r="N1239" s="21"/>
      <c r="P1239" s="21"/>
      <c r="Q1239" t="s">
        <v>7</v>
      </c>
      <c r="R1239" s="21"/>
      <c r="T1239" s="21"/>
      <c r="U1239" t="s">
        <v>7</v>
      </c>
      <c r="V1239" s="21"/>
      <c r="X1239" s="21"/>
      <c r="Y1239" t="s">
        <v>7</v>
      </c>
      <c r="AG1239" s="19">
        <f t="shared" si="38"/>
        <v>1335.36</v>
      </c>
      <c r="AH1239" s="19">
        <f t="shared" si="39"/>
        <v>1335.36</v>
      </c>
    </row>
    <row r="1240" spans="1:34" x14ac:dyDescent="0.35">
      <c r="A1240" t="s">
        <v>4933</v>
      </c>
      <c r="B1240" s="15">
        <v>42536</v>
      </c>
      <c r="C1240" t="s">
        <v>260</v>
      </c>
      <c r="D1240" s="21">
        <v>460</v>
      </c>
      <c r="E1240" t="s">
        <v>3460</v>
      </c>
      <c r="F1240" s="21">
        <v>205.11999999999998</v>
      </c>
      <c r="G1240">
        <v>1</v>
      </c>
      <c r="H1240" s="21">
        <v>205.11999999999998</v>
      </c>
      <c r="I1240" t="s">
        <v>7</v>
      </c>
      <c r="J1240" s="21"/>
      <c r="L1240" s="21"/>
      <c r="M1240" t="s">
        <v>7</v>
      </c>
      <c r="N1240" s="21"/>
      <c r="P1240" s="21"/>
      <c r="Q1240" t="s">
        <v>7</v>
      </c>
      <c r="R1240" s="21"/>
      <c r="T1240" s="21"/>
      <c r="U1240" t="s">
        <v>7</v>
      </c>
      <c r="V1240" s="21"/>
      <c r="X1240" s="21"/>
      <c r="Y1240" t="s">
        <v>7</v>
      </c>
      <c r="AG1240" s="19">
        <f t="shared" si="38"/>
        <v>205.11999999999998</v>
      </c>
      <c r="AH1240" s="19">
        <f t="shared" si="39"/>
        <v>665.12</v>
      </c>
    </row>
    <row r="1241" spans="1:34" x14ac:dyDescent="0.35">
      <c r="A1241" t="s">
        <v>4934</v>
      </c>
      <c r="B1241" s="15">
        <v>42538</v>
      </c>
      <c r="C1241" t="s">
        <v>268</v>
      </c>
      <c r="D1241" s="21">
        <v>460</v>
      </c>
      <c r="E1241" t="s">
        <v>3368</v>
      </c>
      <c r="F1241" s="21">
        <v>245.27999999999997</v>
      </c>
      <c r="G1241">
        <v>5</v>
      </c>
      <c r="H1241" s="21">
        <v>1226.3999999999999</v>
      </c>
      <c r="I1241" t="s">
        <v>7</v>
      </c>
      <c r="J1241" s="21"/>
      <c r="L1241" s="21"/>
      <c r="M1241" t="s">
        <v>7</v>
      </c>
      <c r="N1241" s="21"/>
      <c r="P1241" s="21"/>
      <c r="Q1241" t="s">
        <v>7</v>
      </c>
      <c r="R1241" s="21"/>
      <c r="T1241" s="21"/>
      <c r="U1241" t="s">
        <v>7</v>
      </c>
      <c r="V1241" s="21"/>
      <c r="X1241" s="21"/>
      <c r="Y1241" t="s">
        <v>7</v>
      </c>
      <c r="AG1241" s="19">
        <f t="shared" si="38"/>
        <v>1226.3999999999999</v>
      </c>
      <c r="AH1241" s="19">
        <f t="shared" si="39"/>
        <v>1686.3999999999999</v>
      </c>
    </row>
    <row r="1242" spans="1:34" x14ac:dyDescent="0.35">
      <c r="A1242" t="s">
        <v>4935</v>
      </c>
      <c r="B1242" s="15">
        <v>42538</v>
      </c>
      <c r="C1242" t="s">
        <v>175</v>
      </c>
      <c r="D1242" s="21">
        <v>460</v>
      </c>
      <c r="E1242" t="s">
        <v>3554</v>
      </c>
      <c r="F1242" s="21">
        <v>292.45999999999998</v>
      </c>
      <c r="G1242">
        <v>1</v>
      </c>
      <c r="H1242" s="21">
        <v>292.45999999999998</v>
      </c>
      <c r="I1242" t="s">
        <v>7</v>
      </c>
      <c r="J1242" s="21"/>
      <c r="L1242" s="21"/>
      <c r="M1242" t="s">
        <v>7</v>
      </c>
      <c r="N1242" s="21"/>
      <c r="P1242" s="21"/>
      <c r="Q1242" t="s">
        <v>7</v>
      </c>
      <c r="R1242" s="21"/>
      <c r="T1242" s="21"/>
      <c r="U1242" t="s">
        <v>7</v>
      </c>
      <c r="V1242" s="21"/>
      <c r="X1242" s="21"/>
      <c r="Y1242" t="s">
        <v>7</v>
      </c>
      <c r="AG1242" s="19">
        <f t="shared" si="38"/>
        <v>292.45999999999998</v>
      </c>
      <c r="AH1242" s="19">
        <f t="shared" si="39"/>
        <v>752.46</v>
      </c>
    </row>
    <row r="1243" spans="1:34" x14ac:dyDescent="0.35">
      <c r="A1243" t="s">
        <v>4936</v>
      </c>
      <c r="B1243" s="15">
        <v>42538</v>
      </c>
      <c r="C1243" t="s">
        <v>82</v>
      </c>
      <c r="D1243" s="21" t="s">
        <v>7</v>
      </c>
      <c r="E1243" t="s">
        <v>3390</v>
      </c>
      <c r="F1243" s="21">
        <v>280.36</v>
      </c>
      <c r="G1243">
        <v>5</v>
      </c>
      <c r="H1243" s="21">
        <v>1401.8000000000002</v>
      </c>
      <c r="I1243" t="s">
        <v>3553</v>
      </c>
      <c r="J1243" s="21">
        <v>182.5</v>
      </c>
      <c r="K1243">
        <v>5</v>
      </c>
      <c r="L1243" s="21">
        <v>912.5</v>
      </c>
      <c r="M1243" t="s">
        <v>3600</v>
      </c>
      <c r="N1243" s="21">
        <v>126.53999999999999</v>
      </c>
      <c r="O1243">
        <v>2</v>
      </c>
      <c r="P1243" s="21">
        <v>253.07999999999998</v>
      </c>
      <c r="Q1243" t="s">
        <v>3600</v>
      </c>
      <c r="R1243" s="21">
        <v>126.53999999999999</v>
      </c>
      <c r="S1243">
        <v>2</v>
      </c>
      <c r="T1243" s="21">
        <v>253.07999999999998</v>
      </c>
      <c r="U1243" t="s">
        <v>3600</v>
      </c>
      <c r="V1243" s="21">
        <v>126.53999999999999</v>
      </c>
      <c r="W1243">
        <v>2</v>
      </c>
      <c r="X1243" s="21">
        <v>253.07999999999998</v>
      </c>
      <c r="Y1243" t="s">
        <v>7</v>
      </c>
      <c r="AG1243" s="19">
        <f t="shared" si="38"/>
        <v>3073.54</v>
      </c>
      <c r="AH1243" s="19">
        <f t="shared" si="39"/>
        <v>3073.54</v>
      </c>
    </row>
    <row r="1244" spans="1:34" x14ac:dyDescent="0.35">
      <c r="A1244" t="s">
        <v>4937</v>
      </c>
      <c r="B1244" s="15">
        <v>42539</v>
      </c>
      <c r="C1244" t="s">
        <v>325</v>
      </c>
      <c r="D1244" s="21">
        <v>460</v>
      </c>
      <c r="E1244" t="s">
        <v>3509</v>
      </c>
      <c r="F1244" s="21">
        <v>251.85999999999999</v>
      </c>
      <c r="G1244">
        <v>3</v>
      </c>
      <c r="H1244" s="21">
        <v>755.57999999999993</v>
      </c>
      <c r="I1244" t="s">
        <v>7</v>
      </c>
      <c r="J1244" s="21"/>
      <c r="L1244" s="21"/>
      <c r="M1244" t="s">
        <v>7</v>
      </c>
      <c r="N1244" s="21"/>
      <c r="P1244" s="21"/>
      <c r="Q1244" t="s">
        <v>7</v>
      </c>
      <c r="R1244" s="21"/>
      <c r="T1244" s="21"/>
      <c r="U1244" t="s">
        <v>7</v>
      </c>
      <c r="V1244" s="21"/>
      <c r="X1244" s="21"/>
      <c r="Y1244" t="s">
        <v>7</v>
      </c>
      <c r="AG1244" s="19">
        <f t="shared" si="38"/>
        <v>755.57999999999993</v>
      </c>
      <c r="AH1244" s="19">
        <f t="shared" si="39"/>
        <v>1215.58</v>
      </c>
    </row>
    <row r="1245" spans="1:34" x14ac:dyDescent="0.35">
      <c r="A1245" t="s">
        <v>4938</v>
      </c>
      <c r="B1245" s="15">
        <v>42542</v>
      </c>
      <c r="C1245" t="s">
        <v>89</v>
      </c>
      <c r="D1245" s="21">
        <v>460</v>
      </c>
      <c r="E1245" t="s">
        <v>3571</v>
      </c>
      <c r="F1245" s="21">
        <v>608.98800000000006</v>
      </c>
      <c r="G1245">
        <v>5</v>
      </c>
      <c r="H1245" s="21">
        <v>3044.9400000000005</v>
      </c>
      <c r="I1245" t="s">
        <v>3371</v>
      </c>
      <c r="J1245" s="21">
        <v>284.65999999999997</v>
      </c>
      <c r="K1245">
        <v>3</v>
      </c>
      <c r="L1245" s="21">
        <v>853.9799999999999</v>
      </c>
      <c r="M1245" t="s">
        <v>7</v>
      </c>
      <c r="N1245" s="21"/>
      <c r="P1245" s="21"/>
      <c r="Q1245" t="s">
        <v>7</v>
      </c>
      <c r="R1245" s="21"/>
      <c r="T1245" s="21"/>
      <c r="U1245" t="s">
        <v>7</v>
      </c>
      <c r="V1245" s="21"/>
      <c r="X1245" s="21"/>
      <c r="Y1245" t="s">
        <v>7</v>
      </c>
      <c r="AG1245" s="19">
        <f t="shared" si="38"/>
        <v>3898.9200000000005</v>
      </c>
      <c r="AH1245" s="19">
        <f t="shared" si="39"/>
        <v>4358.92</v>
      </c>
    </row>
    <row r="1246" spans="1:34" x14ac:dyDescent="0.35">
      <c r="A1246" t="s">
        <v>4939</v>
      </c>
      <c r="B1246" s="15">
        <v>42542</v>
      </c>
      <c r="C1246" t="s">
        <v>269</v>
      </c>
      <c r="D1246" s="21">
        <v>460</v>
      </c>
      <c r="E1246" t="s">
        <v>3510</v>
      </c>
      <c r="F1246" s="21">
        <v>270.27999999999997</v>
      </c>
      <c r="G1246">
        <v>3</v>
      </c>
      <c r="H1246" s="21">
        <v>810.83999999999992</v>
      </c>
      <c r="I1246" t="s">
        <v>3529</v>
      </c>
      <c r="J1246" s="21">
        <v>327.09999999999997</v>
      </c>
      <c r="K1246">
        <v>5</v>
      </c>
      <c r="L1246" s="21">
        <v>1635.4999999999998</v>
      </c>
      <c r="M1246" t="s">
        <v>7</v>
      </c>
      <c r="N1246" s="21"/>
      <c r="P1246" s="21"/>
      <c r="Q1246" t="s">
        <v>7</v>
      </c>
      <c r="R1246" s="21"/>
      <c r="T1246" s="21"/>
      <c r="U1246" t="s">
        <v>7</v>
      </c>
      <c r="V1246" s="21"/>
      <c r="X1246" s="21"/>
      <c r="Y1246" t="s">
        <v>7</v>
      </c>
      <c r="AG1246" s="19">
        <f t="shared" si="38"/>
        <v>2446.3399999999997</v>
      </c>
      <c r="AH1246" s="19">
        <f t="shared" si="39"/>
        <v>2906.3399999999997</v>
      </c>
    </row>
    <row r="1247" spans="1:34" x14ac:dyDescent="0.35">
      <c r="A1247" t="s">
        <v>4940</v>
      </c>
      <c r="B1247" s="15">
        <v>42542</v>
      </c>
      <c r="C1247" t="s">
        <v>344</v>
      </c>
      <c r="D1247" s="21" t="s">
        <v>7</v>
      </c>
      <c r="E1247" t="s">
        <v>3403</v>
      </c>
      <c r="F1247" s="21">
        <v>281.67999999999995</v>
      </c>
      <c r="G1247">
        <v>2</v>
      </c>
      <c r="H1247" s="21">
        <v>563.3599999999999</v>
      </c>
      <c r="I1247" t="s">
        <v>7</v>
      </c>
      <c r="J1247" s="21"/>
      <c r="L1247" s="21"/>
      <c r="M1247" t="s">
        <v>7</v>
      </c>
      <c r="N1247" s="21"/>
      <c r="P1247" s="21"/>
      <c r="Q1247" t="s">
        <v>7</v>
      </c>
      <c r="R1247" s="21"/>
      <c r="T1247" s="21"/>
      <c r="U1247" t="s">
        <v>7</v>
      </c>
      <c r="V1247" s="21"/>
      <c r="X1247" s="21"/>
      <c r="Y1247" t="s">
        <v>7</v>
      </c>
      <c r="AG1247" s="19">
        <f t="shared" si="38"/>
        <v>563.3599999999999</v>
      </c>
      <c r="AH1247" s="19">
        <f t="shared" si="39"/>
        <v>563.3599999999999</v>
      </c>
    </row>
    <row r="1248" spans="1:34" x14ac:dyDescent="0.35">
      <c r="A1248" t="s">
        <v>4941</v>
      </c>
      <c r="B1248" s="15">
        <v>42546</v>
      </c>
      <c r="C1248" t="s">
        <v>126</v>
      </c>
      <c r="D1248" s="21" t="s">
        <v>7</v>
      </c>
      <c r="E1248" t="s">
        <v>3585</v>
      </c>
      <c r="F1248" s="21">
        <v>258.88</v>
      </c>
      <c r="G1248">
        <v>4</v>
      </c>
      <c r="H1248" s="21">
        <v>1035.52</v>
      </c>
      <c r="I1248" t="s">
        <v>7</v>
      </c>
      <c r="J1248" s="21"/>
      <c r="L1248" s="21"/>
      <c r="M1248" t="s">
        <v>7</v>
      </c>
      <c r="N1248" s="21"/>
      <c r="P1248" s="21"/>
      <c r="Q1248" t="s">
        <v>7</v>
      </c>
      <c r="R1248" s="21"/>
      <c r="T1248" s="21"/>
      <c r="U1248" t="s">
        <v>7</v>
      </c>
      <c r="V1248" s="21"/>
      <c r="X1248" s="21"/>
      <c r="Y1248" t="s">
        <v>7</v>
      </c>
      <c r="AG1248" s="19">
        <f t="shared" si="38"/>
        <v>1035.52</v>
      </c>
      <c r="AH1248" s="19">
        <f t="shared" si="39"/>
        <v>1035.52</v>
      </c>
    </row>
    <row r="1249" spans="1:34" x14ac:dyDescent="0.35">
      <c r="A1249" t="s">
        <v>4942</v>
      </c>
      <c r="B1249" s="15">
        <v>42546</v>
      </c>
      <c r="C1249" t="s">
        <v>172</v>
      </c>
      <c r="D1249" s="21" t="s">
        <v>7</v>
      </c>
      <c r="E1249" t="s">
        <v>3530</v>
      </c>
      <c r="F1249" s="21">
        <v>223.54</v>
      </c>
      <c r="G1249">
        <v>5</v>
      </c>
      <c r="H1249" s="21">
        <v>1117.7</v>
      </c>
      <c r="I1249" t="s">
        <v>3607</v>
      </c>
      <c r="J1249" s="21">
        <v>173.89999999999998</v>
      </c>
      <c r="K1249">
        <v>2</v>
      </c>
      <c r="L1249" s="21">
        <v>347.79999999999995</v>
      </c>
      <c r="M1249" t="s">
        <v>3600</v>
      </c>
      <c r="N1249" s="21">
        <v>126.53999999999999</v>
      </c>
      <c r="O1249">
        <v>2</v>
      </c>
      <c r="P1249" s="21">
        <v>253.07999999999998</v>
      </c>
      <c r="Q1249" t="s">
        <v>7</v>
      </c>
      <c r="R1249" s="21"/>
      <c r="T1249" s="21"/>
      <c r="U1249" t="s">
        <v>7</v>
      </c>
      <c r="V1249" s="21"/>
      <c r="X1249" s="21"/>
      <c r="Y1249" t="s">
        <v>7</v>
      </c>
      <c r="AG1249" s="19">
        <f t="shared" si="38"/>
        <v>1718.58</v>
      </c>
      <c r="AH1249" s="19">
        <f t="shared" si="39"/>
        <v>1718.58</v>
      </c>
    </row>
    <row r="1250" spans="1:34" x14ac:dyDescent="0.35">
      <c r="A1250" t="s">
        <v>4943</v>
      </c>
      <c r="B1250" s="15">
        <v>42546</v>
      </c>
      <c r="C1250" t="s">
        <v>71</v>
      </c>
      <c r="D1250" s="21" t="s">
        <v>7</v>
      </c>
      <c r="E1250" t="s">
        <v>3515</v>
      </c>
      <c r="F1250" s="21">
        <v>269.99059999999997</v>
      </c>
      <c r="G1250">
        <v>3</v>
      </c>
      <c r="H1250" s="21">
        <v>809.97179999999992</v>
      </c>
      <c r="I1250" t="s">
        <v>7</v>
      </c>
      <c r="J1250" s="21"/>
      <c r="L1250" s="21"/>
      <c r="M1250" t="s">
        <v>7</v>
      </c>
      <c r="N1250" s="21"/>
      <c r="P1250" s="21"/>
      <c r="Q1250" t="s">
        <v>7</v>
      </c>
      <c r="R1250" s="21"/>
      <c r="T1250" s="21"/>
      <c r="U1250" t="s">
        <v>7</v>
      </c>
      <c r="V1250" s="21"/>
      <c r="X1250" s="21"/>
      <c r="Y1250" t="s">
        <v>7</v>
      </c>
      <c r="AG1250" s="19">
        <f t="shared" si="38"/>
        <v>809.97179999999992</v>
      </c>
      <c r="AH1250" s="19">
        <f t="shared" si="39"/>
        <v>809.97179999999992</v>
      </c>
    </row>
    <row r="1251" spans="1:34" x14ac:dyDescent="0.35">
      <c r="A1251" t="s">
        <v>4944</v>
      </c>
      <c r="B1251" s="15">
        <v>42547</v>
      </c>
      <c r="C1251" t="s">
        <v>324</v>
      </c>
      <c r="D1251" s="21">
        <v>460</v>
      </c>
      <c r="E1251" t="s">
        <v>3409</v>
      </c>
      <c r="F1251" s="21">
        <v>168.82</v>
      </c>
      <c r="G1251">
        <v>5</v>
      </c>
      <c r="H1251" s="21">
        <v>844.09999999999991</v>
      </c>
      <c r="I1251" t="s">
        <v>7</v>
      </c>
      <c r="J1251" s="21"/>
      <c r="L1251" s="21"/>
      <c r="M1251" t="s">
        <v>7</v>
      </c>
      <c r="N1251" s="21"/>
      <c r="P1251" s="21"/>
      <c r="Q1251" t="s">
        <v>7</v>
      </c>
      <c r="R1251" s="21"/>
      <c r="T1251" s="21"/>
      <c r="U1251" t="s">
        <v>7</v>
      </c>
      <c r="V1251" s="21"/>
      <c r="X1251" s="21"/>
      <c r="Y1251" t="s">
        <v>7</v>
      </c>
      <c r="AG1251" s="19">
        <f t="shared" si="38"/>
        <v>844.09999999999991</v>
      </c>
      <c r="AH1251" s="19">
        <f t="shared" si="39"/>
        <v>1304.0999999999999</v>
      </c>
    </row>
    <row r="1252" spans="1:34" x14ac:dyDescent="0.35">
      <c r="A1252" t="s">
        <v>4945</v>
      </c>
      <c r="B1252" s="15">
        <v>42549</v>
      </c>
      <c r="C1252" t="s">
        <v>398</v>
      </c>
      <c r="D1252" s="21">
        <v>460</v>
      </c>
      <c r="E1252" t="s">
        <v>3487</v>
      </c>
      <c r="F1252" s="21">
        <v>339.82</v>
      </c>
      <c r="G1252">
        <v>1</v>
      </c>
      <c r="H1252" s="21">
        <v>339.82</v>
      </c>
      <c r="I1252" t="s">
        <v>3600</v>
      </c>
      <c r="J1252" s="21">
        <v>126.53999999999999</v>
      </c>
      <c r="K1252">
        <v>2</v>
      </c>
      <c r="L1252" s="21">
        <v>253.07999999999998</v>
      </c>
      <c r="M1252" t="s">
        <v>3600</v>
      </c>
      <c r="N1252" s="21">
        <v>126.53999999999999</v>
      </c>
      <c r="O1252">
        <v>2</v>
      </c>
      <c r="P1252" s="21">
        <v>253.07999999999998</v>
      </c>
      <c r="Q1252" t="s">
        <v>3600</v>
      </c>
      <c r="R1252" s="21">
        <v>126.53999999999999</v>
      </c>
      <c r="S1252">
        <v>2</v>
      </c>
      <c r="T1252" s="21">
        <v>253.07999999999998</v>
      </c>
      <c r="U1252" t="s">
        <v>7</v>
      </c>
      <c r="V1252" s="21"/>
      <c r="X1252" s="21"/>
      <c r="Y1252" t="s">
        <v>7</v>
      </c>
      <c r="AG1252" s="19">
        <f t="shared" si="38"/>
        <v>1099.06</v>
      </c>
      <c r="AH1252" s="19">
        <f t="shared" si="39"/>
        <v>1559.06</v>
      </c>
    </row>
    <row r="1253" spans="1:34" x14ac:dyDescent="0.35">
      <c r="A1253" t="s">
        <v>4946</v>
      </c>
      <c r="B1253" s="15">
        <v>42549</v>
      </c>
      <c r="C1253" t="s">
        <v>375</v>
      </c>
      <c r="D1253" s="21" t="s">
        <v>7</v>
      </c>
      <c r="E1253" t="s">
        <v>3398</v>
      </c>
      <c r="F1253" s="21">
        <v>275.88</v>
      </c>
      <c r="G1253">
        <v>3</v>
      </c>
      <c r="H1253" s="21">
        <v>827.64</v>
      </c>
      <c r="I1253" t="s">
        <v>7</v>
      </c>
      <c r="J1253" s="21"/>
      <c r="L1253" s="21"/>
      <c r="M1253" t="s">
        <v>7</v>
      </c>
      <c r="N1253" s="21"/>
      <c r="P1253" s="21"/>
      <c r="Q1253" t="s">
        <v>7</v>
      </c>
      <c r="R1253" s="21"/>
      <c r="T1253" s="21"/>
      <c r="U1253" t="s">
        <v>7</v>
      </c>
      <c r="V1253" s="21"/>
      <c r="X1253" s="21"/>
      <c r="Y1253" t="s">
        <v>7</v>
      </c>
      <c r="AG1253" s="19">
        <f t="shared" si="38"/>
        <v>827.64</v>
      </c>
      <c r="AH1253" s="19">
        <f t="shared" si="39"/>
        <v>827.64</v>
      </c>
    </row>
    <row r="1254" spans="1:34" x14ac:dyDescent="0.35">
      <c r="A1254" t="s">
        <v>4947</v>
      </c>
      <c r="B1254" s="15">
        <v>42552</v>
      </c>
      <c r="C1254" t="s">
        <v>122</v>
      </c>
      <c r="D1254" s="21" t="s">
        <v>7</v>
      </c>
      <c r="E1254" t="s">
        <v>3547</v>
      </c>
      <c r="F1254" s="21">
        <v>314.82</v>
      </c>
      <c r="G1254">
        <v>1</v>
      </c>
      <c r="H1254" s="21">
        <v>314.82</v>
      </c>
      <c r="I1254" t="s">
        <v>7</v>
      </c>
      <c r="J1254" s="21"/>
      <c r="L1254" s="21"/>
      <c r="M1254" t="s">
        <v>7</v>
      </c>
      <c r="N1254" s="21"/>
      <c r="P1254" s="21"/>
      <c r="Q1254" t="s">
        <v>7</v>
      </c>
      <c r="R1254" s="21"/>
      <c r="T1254" s="21"/>
      <c r="U1254" t="s">
        <v>7</v>
      </c>
      <c r="V1254" s="21"/>
      <c r="X1254" s="21"/>
      <c r="Y1254" t="s">
        <v>7</v>
      </c>
      <c r="AG1254" s="19">
        <f t="shared" si="38"/>
        <v>314.82</v>
      </c>
      <c r="AH1254" s="19">
        <f t="shared" si="39"/>
        <v>314.82</v>
      </c>
    </row>
    <row r="1255" spans="1:34" x14ac:dyDescent="0.35">
      <c r="A1255" t="s">
        <v>4948</v>
      </c>
      <c r="B1255" s="15">
        <v>42554</v>
      </c>
      <c r="C1255" t="s">
        <v>103</v>
      </c>
      <c r="D1255" s="21" t="s">
        <v>7</v>
      </c>
      <c r="E1255" t="s">
        <v>3501</v>
      </c>
      <c r="F1255" s="21">
        <v>232.04</v>
      </c>
      <c r="G1255">
        <v>2</v>
      </c>
      <c r="H1255" s="21">
        <v>464.08</v>
      </c>
      <c r="I1255" t="s">
        <v>7</v>
      </c>
      <c r="J1255" s="21"/>
      <c r="L1255" s="21"/>
      <c r="M1255" t="s">
        <v>7</v>
      </c>
      <c r="N1255" s="21"/>
      <c r="P1255" s="21"/>
      <c r="Q1255" t="s">
        <v>7</v>
      </c>
      <c r="R1255" s="21"/>
      <c r="T1255" s="21"/>
      <c r="U1255" t="s">
        <v>7</v>
      </c>
      <c r="V1255" s="21"/>
      <c r="X1255" s="21"/>
      <c r="Y1255" t="s">
        <v>7</v>
      </c>
      <c r="AG1255" s="19">
        <f t="shared" si="38"/>
        <v>464.08</v>
      </c>
      <c r="AH1255" s="19">
        <f t="shared" si="39"/>
        <v>464.08</v>
      </c>
    </row>
    <row r="1256" spans="1:34" x14ac:dyDescent="0.35">
      <c r="A1256" t="s">
        <v>4949</v>
      </c>
      <c r="B1256" s="15">
        <v>42554</v>
      </c>
      <c r="C1256" t="s">
        <v>253</v>
      </c>
      <c r="D1256" s="21" t="s">
        <v>7</v>
      </c>
      <c r="E1256" t="s">
        <v>3589</v>
      </c>
      <c r="F1256" s="21">
        <v>219.54999999999998</v>
      </c>
      <c r="G1256">
        <v>4</v>
      </c>
      <c r="H1256" s="21">
        <v>878.19999999999993</v>
      </c>
      <c r="I1256" t="s">
        <v>3595</v>
      </c>
      <c r="J1256" s="21">
        <v>371.82</v>
      </c>
      <c r="K1256">
        <v>4</v>
      </c>
      <c r="L1256" s="21">
        <v>1487.28</v>
      </c>
      <c r="M1256" t="s">
        <v>7</v>
      </c>
      <c r="N1256" s="21"/>
      <c r="P1256" s="21"/>
      <c r="Q1256" t="s">
        <v>7</v>
      </c>
      <c r="R1256" s="21"/>
      <c r="T1256" s="21"/>
      <c r="U1256" t="s">
        <v>7</v>
      </c>
      <c r="V1256" s="21"/>
      <c r="X1256" s="21"/>
      <c r="Y1256" t="s">
        <v>7</v>
      </c>
      <c r="AG1256" s="19">
        <f t="shared" si="38"/>
        <v>2365.48</v>
      </c>
      <c r="AH1256" s="19">
        <f t="shared" si="39"/>
        <v>2365.48</v>
      </c>
    </row>
    <row r="1257" spans="1:34" x14ac:dyDescent="0.35">
      <c r="A1257" t="s">
        <v>4950</v>
      </c>
      <c r="B1257" s="15">
        <v>42554</v>
      </c>
      <c r="C1257" t="s">
        <v>163</v>
      </c>
      <c r="D1257" s="21">
        <v>460</v>
      </c>
      <c r="E1257" t="s">
        <v>3607</v>
      </c>
      <c r="F1257" s="21">
        <v>173.89999999999998</v>
      </c>
      <c r="G1257">
        <v>5</v>
      </c>
      <c r="H1257" s="21">
        <v>869.49999999999989</v>
      </c>
      <c r="I1257" t="s">
        <v>7</v>
      </c>
      <c r="J1257" s="21"/>
      <c r="L1257" s="21"/>
      <c r="M1257" t="s">
        <v>7</v>
      </c>
      <c r="N1257" s="21"/>
      <c r="P1257" s="21"/>
      <c r="Q1257" t="s">
        <v>7</v>
      </c>
      <c r="R1257" s="21"/>
      <c r="T1257" s="21"/>
      <c r="U1257" t="s">
        <v>7</v>
      </c>
      <c r="V1257" s="21"/>
      <c r="X1257" s="21"/>
      <c r="Y1257" t="s">
        <v>7</v>
      </c>
      <c r="AG1257" s="19">
        <f t="shared" si="38"/>
        <v>869.49999999999989</v>
      </c>
      <c r="AH1257" s="19">
        <f t="shared" si="39"/>
        <v>1329.5</v>
      </c>
    </row>
    <row r="1258" spans="1:34" x14ac:dyDescent="0.35">
      <c r="A1258" t="s">
        <v>4951</v>
      </c>
      <c r="B1258" s="15">
        <v>42556</v>
      </c>
      <c r="C1258" t="s">
        <v>282</v>
      </c>
      <c r="D1258" s="21">
        <v>460</v>
      </c>
      <c r="E1258" t="s">
        <v>3476</v>
      </c>
      <c r="F1258" s="21">
        <v>2745.16</v>
      </c>
      <c r="G1258">
        <v>4</v>
      </c>
      <c r="H1258" s="21">
        <v>10980.64</v>
      </c>
      <c r="I1258" t="s">
        <v>7</v>
      </c>
      <c r="J1258" s="21"/>
      <c r="L1258" s="21"/>
      <c r="M1258" t="s">
        <v>7</v>
      </c>
      <c r="N1258" s="21"/>
      <c r="P1258" s="21"/>
      <c r="Q1258" t="s">
        <v>7</v>
      </c>
      <c r="R1258" s="21"/>
      <c r="T1258" s="21"/>
      <c r="U1258" t="s">
        <v>7</v>
      </c>
      <c r="V1258" s="21"/>
      <c r="X1258" s="21"/>
      <c r="Y1258" t="s">
        <v>7</v>
      </c>
      <c r="AG1258" s="19">
        <f t="shared" si="38"/>
        <v>10980.64</v>
      </c>
      <c r="AH1258" s="19">
        <f t="shared" si="39"/>
        <v>11440.64</v>
      </c>
    </row>
    <row r="1259" spans="1:34" x14ac:dyDescent="0.35">
      <c r="A1259" t="s">
        <v>4952</v>
      </c>
      <c r="B1259" s="15">
        <v>42557</v>
      </c>
      <c r="C1259" t="s">
        <v>421</v>
      </c>
      <c r="D1259" s="21" t="s">
        <v>7</v>
      </c>
      <c r="E1259" t="s">
        <v>3571</v>
      </c>
      <c r="F1259" s="21">
        <v>608.98800000000006</v>
      </c>
      <c r="G1259">
        <v>3</v>
      </c>
      <c r="H1259" s="21">
        <v>1826.9640000000002</v>
      </c>
      <c r="I1259" t="s">
        <v>7</v>
      </c>
      <c r="J1259" s="21"/>
      <c r="L1259" s="21"/>
      <c r="M1259" t="s">
        <v>7</v>
      </c>
      <c r="N1259" s="21"/>
      <c r="P1259" s="21"/>
      <c r="Q1259" t="s">
        <v>7</v>
      </c>
      <c r="R1259" s="21"/>
      <c r="T1259" s="21"/>
      <c r="U1259" t="s">
        <v>7</v>
      </c>
      <c r="V1259" s="21"/>
      <c r="X1259" s="21"/>
      <c r="Y1259" t="s">
        <v>7</v>
      </c>
      <c r="AG1259" s="19">
        <f t="shared" si="38"/>
        <v>1826.9640000000002</v>
      </c>
      <c r="AH1259" s="19">
        <f t="shared" si="39"/>
        <v>1826.9640000000002</v>
      </c>
    </row>
    <row r="1260" spans="1:34" x14ac:dyDescent="0.35">
      <c r="A1260" t="s">
        <v>4953</v>
      </c>
      <c r="B1260" s="15">
        <v>42557</v>
      </c>
      <c r="C1260" t="s">
        <v>371</v>
      </c>
      <c r="D1260" s="21" t="s">
        <v>7</v>
      </c>
      <c r="E1260" t="s">
        <v>3383</v>
      </c>
      <c r="F1260" s="21">
        <v>156.27999999999997</v>
      </c>
      <c r="G1260">
        <v>5</v>
      </c>
      <c r="H1260" s="21">
        <v>781.39999999999986</v>
      </c>
      <c r="I1260" t="s">
        <v>3412</v>
      </c>
      <c r="J1260" s="21">
        <v>290.88</v>
      </c>
      <c r="K1260">
        <v>4</v>
      </c>
      <c r="L1260" s="21">
        <v>1163.52</v>
      </c>
      <c r="M1260" t="s">
        <v>7</v>
      </c>
      <c r="N1260" s="21"/>
      <c r="P1260" s="21"/>
      <c r="Q1260" t="s">
        <v>7</v>
      </c>
      <c r="R1260" s="21"/>
      <c r="T1260" s="21"/>
      <c r="U1260" t="s">
        <v>7</v>
      </c>
      <c r="V1260" s="21"/>
      <c r="X1260" s="21"/>
      <c r="Y1260" t="s">
        <v>7</v>
      </c>
      <c r="AG1260" s="19">
        <f t="shared" si="38"/>
        <v>1944.9199999999998</v>
      </c>
      <c r="AH1260" s="19">
        <f t="shared" si="39"/>
        <v>1944.9199999999998</v>
      </c>
    </row>
    <row r="1261" spans="1:34" x14ac:dyDescent="0.35">
      <c r="A1261" t="s">
        <v>4954</v>
      </c>
      <c r="B1261" s="15">
        <v>42558</v>
      </c>
      <c r="C1261" t="s">
        <v>94</v>
      </c>
      <c r="D1261" s="21" t="s">
        <v>7</v>
      </c>
      <c r="E1261" t="s">
        <v>3586</v>
      </c>
      <c r="F1261" s="21">
        <v>333.76</v>
      </c>
      <c r="G1261">
        <v>3</v>
      </c>
      <c r="H1261" s="21">
        <v>1001.28</v>
      </c>
      <c r="I1261" t="s">
        <v>7</v>
      </c>
      <c r="J1261" s="21"/>
      <c r="L1261" s="21"/>
      <c r="M1261" t="s">
        <v>7</v>
      </c>
      <c r="N1261" s="21"/>
      <c r="P1261" s="21"/>
      <c r="Q1261" t="s">
        <v>7</v>
      </c>
      <c r="R1261" s="21"/>
      <c r="T1261" s="21"/>
      <c r="U1261" t="s">
        <v>7</v>
      </c>
      <c r="V1261" s="21"/>
      <c r="X1261" s="21"/>
      <c r="Y1261" t="s">
        <v>7</v>
      </c>
      <c r="AG1261" s="19">
        <f t="shared" si="38"/>
        <v>1001.28</v>
      </c>
      <c r="AH1261" s="19">
        <f t="shared" si="39"/>
        <v>1001.28</v>
      </c>
    </row>
    <row r="1262" spans="1:34" x14ac:dyDescent="0.35">
      <c r="A1262" t="s">
        <v>4955</v>
      </c>
      <c r="B1262" s="15">
        <v>42559</v>
      </c>
      <c r="C1262" t="s">
        <v>182</v>
      </c>
      <c r="D1262" s="21">
        <v>460</v>
      </c>
      <c r="E1262" t="s">
        <v>3424</v>
      </c>
      <c r="F1262" s="21">
        <v>264.58</v>
      </c>
      <c r="G1262">
        <v>4</v>
      </c>
      <c r="H1262" s="21">
        <v>1058.32</v>
      </c>
      <c r="I1262" t="s">
        <v>3497</v>
      </c>
      <c r="J1262" s="21">
        <v>279.39999999999998</v>
      </c>
      <c r="K1262">
        <v>5</v>
      </c>
      <c r="L1262" s="21">
        <v>1397</v>
      </c>
      <c r="M1262" t="s">
        <v>7</v>
      </c>
      <c r="N1262" s="21"/>
      <c r="P1262" s="21"/>
      <c r="Q1262" t="s">
        <v>7</v>
      </c>
      <c r="R1262" s="21"/>
      <c r="T1262" s="21"/>
      <c r="U1262" t="s">
        <v>7</v>
      </c>
      <c r="V1262" s="21"/>
      <c r="X1262" s="21"/>
      <c r="Y1262" t="s">
        <v>7</v>
      </c>
      <c r="AG1262" s="19">
        <f t="shared" si="38"/>
        <v>2455.3199999999997</v>
      </c>
      <c r="AH1262" s="19">
        <f t="shared" si="39"/>
        <v>2915.3199999999997</v>
      </c>
    </row>
    <row r="1263" spans="1:34" x14ac:dyDescent="0.35">
      <c r="A1263" t="s">
        <v>4956</v>
      </c>
      <c r="B1263" s="15">
        <v>42560</v>
      </c>
      <c r="C1263" t="s">
        <v>248</v>
      </c>
      <c r="D1263" s="21" t="s">
        <v>7</v>
      </c>
      <c r="E1263" t="s">
        <v>3505</v>
      </c>
      <c r="F1263" s="21">
        <v>253.17999999999998</v>
      </c>
      <c r="G1263">
        <v>3</v>
      </c>
      <c r="H1263" s="21">
        <v>759.54</v>
      </c>
      <c r="I1263" t="s">
        <v>3518</v>
      </c>
      <c r="J1263" s="21">
        <v>348.58</v>
      </c>
      <c r="K1263">
        <v>1</v>
      </c>
      <c r="L1263" s="21">
        <v>348.58</v>
      </c>
      <c r="M1263" t="s">
        <v>7</v>
      </c>
      <c r="N1263" s="21"/>
      <c r="P1263" s="21"/>
      <c r="Q1263" t="s">
        <v>7</v>
      </c>
      <c r="R1263" s="21"/>
      <c r="T1263" s="21"/>
      <c r="U1263" t="s">
        <v>7</v>
      </c>
      <c r="V1263" s="21"/>
      <c r="X1263" s="21"/>
      <c r="Y1263" t="s">
        <v>7</v>
      </c>
      <c r="AG1263" s="19">
        <f t="shared" si="38"/>
        <v>1108.1199999999999</v>
      </c>
      <c r="AH1263" s="19">
        <f t="shared" si="39"/>
        <v>1108.1199999999999</v>
      </c>
    </row>
    <row r="1264" spans="1:34" x14ac:dyDescent="0.35">
      <c r="A1264" t="s">
        <v>4957</v>
      </c>
      <c r="B1264" s="15">
        <v>42561</v>
      </c>
      <c r="C1264" t="s">
        <v>360</v>
      </c>
      <c r="D1264" s="21">
        <v>460</v>
      </c>
      <c r="E1264" t="s">
        <v>3557</v>
      </c>
      <c r="F1264" s="21">
        <v>258.77999999999997</v>
      </c>
      <c r="G1264">
        <v>1</v>
      </c>
      <c r="H1264" s="21">
        <v>258.77999999999997</v>
      </c>
      <c r="I1264" t="s">
        <v>3403</v>
      </c>
      <c r="J1264" s="21">
        <v>281.67999999999995</v>
      </c>
      <c r="K1264">
        <v>2</v>
      </c>
      <c r="L1264" s="21">
        <v>563.3599999999999</v>
      </c>
      <c r="M1264" t="s">
        <v>3600</v>
      </c>
      <c r="N1264" s="21">
        <v>126.53999999999999</v>
      </c>
      <c r="O1264">
        <v>2</v>
      </c>
      <c r="P1264" s="21">
        <v>253.07999999999998</v>
      </c>
      <c r="Q1264" t="s">
        <v>7</v>
      </c>
      <c r="R1264" s="21"/>
      <c r="T1264" s="21"/>
      <c r="U1264" t="s">
        <v>7</v>
      </c>
      <c r="V1264" s="21"/>
      <c r="X1264" s="21"/>
      <c r="Y1264" t="s">
        <v>7</v>
      </c>
      <c r="AG1264" s="19">
        <f t="shared" si="38"/>
        <v>1075.2199999999998</v>
      </c>
      <c r="AH1264" s="19">
        <f t="shared" si="39"/>
        <v>1535.2199999999998</v>
      </c>
    </row>
    <row r="1265" spans="1:34" x14ac:dyDescent="0.35">
      <c r="A1265" t="s">
        <v>4958</v>
      </c>
      <c r="B1265" s="15">
        <v>42563</v>
      </c>
      <c r="C1265" t="s">
        <v>373</v>
      </c>
      <c r="D1265" s="21" t="s">
        <v>7</v>
      </c>
      <c r="E1265" t="s">
        <v>3547</v>
      </c>
      <c r="F1265" s="21">
        <v>314.82</v>
      </c>
      <c r="G1265">
        <v>1</v>
      </c>
      <c r="H1265" s="21">
        <v>314.82</v>
      </c>
      <c r="I1265" t="s">
        <v>7</v>
      </c>
      <c r="J1265" s="21"/>
      <c r="L1265" s="21"/>
      <c r="M1265" t="s">
        <v>7</v>
      </c>
      <c r="N1265" s="21"/>
      <c r="P1265" s="21"/>
      <c r="Q1265" t="s">
        <v>7</v>
      </c>
      <c r="R1265" s="21"/>
      <c r="T1265" s="21"/>
      <c r="U1265" t="s">
        <v>7</v>
      </c>
      <c r="V1265" s="21"/>
      <c r="X1265" s="21"/>
      <c r="Y1265" t="s">
        <v>7</v>
      </c>
      <c r="AG1265" s="19">
        <f t="shared" si="38"/>
        <v>314.82</v>
      </c>
      <c r="AH1265" s="19">
        <f t="shared" si="39"/>
        <v>314.82</v>
      </c>
    </row>
    <row r="1266" spans="1:34" x14ac:dyDescent="0.35">
      <c r="A1266" t="s">
        <v>4959</v>
      </c>
      <c r="B1266" s="15">
        <v>42563</v>
      </c>
      <c r="C1266" t="s">
        <v>252</v>
      </c>
      <c r="D1266" s="21">
        <v>460</v>
      </c>
      <c r="E1266" t="s">
        <v>3597</v>
      </c>
      <c r="F1266" s="21">
        <v>280.02939999999995</v>
      </c>
      <c r="G1266">
        <v>3</v>
      </c>
      <c r="H1266" s="21">
        <v>840.08819999999992</v>
      </c>
      <c r="I1266" t="s">
        <v>7</v>
      </c>
      <c r="J1266" s="21"/>
      <c r="L1266" s="21"/>
      <c r="M1266" t="s">
        <v>7</v>
      </c>
      <c r="N1266" s="21"/>
      <c r="P1266" s="21"/>
      <c r="Q1266" t="s">
        <v>7</v>
      </c>
      <c r="R1266" s="21"/>
      <c r="T1266" s="21"/>
      <c r="U1266" t="s">
        <v>7</v>
      </c>
      <c r="V1266" s="21"/>
      <c r="X1266" s="21"/>
      <c r="Y1266" t="s">
        <v>7</v>
      </c>
      <c r="AG1266" s="19">
        <f t="shared" si="38"/>
        <v>840.08819999999992</v>
      </c>
      <c r="AH1266" s="19">
        <f t="shared" si="39"/>
        <v>1300.0881999999999</v>
      </c>
    </row>
    <row r="1267" spans="1:34" x14ac:dyDescent="0.35">
      <c r="A1267" t="s">
        <v>4960</v>
      </c>
      <c r="B1267" s="15">
        <v>42563</v>
      </c>
      <c r="C1267" t="s">
        <v>134</v>
      </c>
      <c r="D1267" s="21">
        <v>460</v>
      </c>
      <c r="E1267" t="s">
        <v>3605</v>
      </c>
      <c r="F1267" s="21">
        <v>249.39999999999998</v>
      </c>
      <c r="G1267">
        <v>1</v>
      </c>
      <c r="H1267" s="21">
        <v>249.39999999999998</v>
      </c>
      <c r="I1267" t="s">
        <v>7</v>
      </c>
      <c r="J1267" s="21"/>
      <c r="L1267" s="21"/>
      <c r="M1267" t="s">
        <v>7</v>
      </c>
      <c r="N1267" s="21"/>
      <c r="P1267" s="21"/>
      <c r="Q1267" t="s">
        <v>7</v>
      </c>
      <c r="R1267" s="21"/>
      <c r="T1267" s="21"/>
      <c r="U1267" t="s">
        <v>7</v>
      </c>
      <c r="V1267" s="21"/>
      <c r="X1267" s="21"/>
      <c r="Y1267" t="s">
        <v>7</v>
      </c>
      <c r="AG1267" s="19">
        <f t="shared" si="38"/>
        <v>249.39999999999998</v>
      </c>
      <c r="AH1267" s="19">
        <f t="shared" si="39"/>
        <v>709.4</v>
      </c>
    </row>
    <row r="1268" spans="1:34" x14ac:dyDescent="0.35">
      <c r="A1268" t="s">
        <v>4961</v>
      </c>
      <c r="B1268" s="15">
        <v>42564</v>
      </c>
      <c r="C1268" t="s">
        <v>134</v>
      </c>
      <c r="D1268" s="21" t="s">
        <v>7</v>
      </c>
      <c r="E1268" t="s">
        <v>3560</v>
      </c>
      <c r="F1268" s="21">
        <v>356.29999999999995</v>
      </c>
      <c r="G1268">
        <v>2</v>
      </c>
      <c r="H1268" s="21">
        <v>712.59999999999991</v>
      </c>
      <c r="I1268" t="s">
        <v>3368</v>
      </c>
      <c r="J1268" s="21">
        <v>245.27999999999997</v>
      </c>
      <c r="K1268">
        <v>3</v>
      </c>
      <c r="L1268" s="21">
        <v>735.83999999999992</v>
      </c>
      <c r="M1268" t="s">
        <v>7</v>
      </c>
      <c r="N1268" s="21"/>
      <c r="P1268" s="21"/>
      <c r="Q1268" t="s">
        <v>7</v>
      </c>
      <c r="R1268" s="21"/>
      <c r="T1268" s="21"/>
      <c r="U1268" t="s">
        <v>7</v>
      </c>
      <c r="V1268" s="21"/>
      <c r="X1268" s="21"/>
      <c r="Y1268" t="s">
        <v>7</v>
      </c>
      <c r="AG1268" s="19">
        <f t="shared" si="38"/>
        <v>1448.4399999999998</v>
      </c>
      <c r="AH1268" s="19">
        <f t="shared" si="39"/>
        <v>1448.4399999999998</v>
      </c>
    </row>
    <row r="1269" spans="1:34" x14ac:dyDescent="0.35">
      <c r="A1269" t="s">
        <v>4962</v>
      </c>
      <c r="B1269" s="15">
        <v>42565</v>
      </c>
      <c r="C1269" t="s">
        <v>303</v>
      </c>
      <c r="D1269" s="21" t="s">
        <v>7</v>
      </c>
      <c r="E1269" t="s">
        <v>3384</v>
      </c>
      <c r="F1269" s="21">
        <v>232.66</v>
      </c>
      <c r="G1269">
        <v>4</v>
      </c>
      <c r="H1269" s="21">
        <v>930.64</v>
      </c>
      <c r="I1269" t="s">
        <v>7</v>
      </c>
      <c r="J1269" s="21"/>
      <c r="L1269" s="21"/>
      <c r="M1269" t="s">
        <v>7</v>
      </c>
      <c r="N1269" s="21"/>
      <c r="P1269" s="21"/>
      <c r="Q1269" t="s">
        <v>7</v>
      </c>
      <c r="R1269" s="21"/>
      <c r="T1269" s="21"/>
      <c r="U1269" t="s">
        <v>7</v>
      </c>
      <c r="V1269" s="21"/>
      <c r="X1269" s="21"/>
      <c r="Y1269" t="s">
        <v>7</v>
      </c>
      <c r="AG1269" s="19">
        <f t="shared" si="38"/>
        <v>930.64</v>
      </c>
      <c r="AH1269" s="19">
        <f t="shared" si="39"/>
        <v>930.64</v>
      </c>
    </row>
    <row r="1270" spans="1:34" x14ac:dyDescent="0.35">
      <c r="A1270" t="s">
        <v>4963</v>
      </c>
      <c r="B1270" s="15">
        <v>42568</v>
      </c>
      <c r="C1270" t="s">
        <v>199</v>
      </c>
      <c r="D1270" s="21" t="s">
        <v>7</v>
      </c>
      <c r="E1270" t="s">
        <v>3599</v>
      </c>
      <c r="F1270" s="21">
        <v>268.75459999999998</v>
      </c>
      <c r="G1270">
        <v>5</v>
      </c>
      <c r="H1270" s="21">
        <v>1343.7729999999999</v>
      </c>
      <c r="I1270" t="s">
        <v>3523</v>
      </c>
      <c r="J1270" s="21">
        <v>278.26</v>
      </c>
      <c r="K1270">
        <v>4</v>
      </c>
      <c r="L1270" s="21">
        <v>1113.04</v>
      </c>
      <c r="M1270" t="s">
        <v>7</v>
      </c>
      <c r="N1270" s="21"/>
      <c r="P1270" s="21"/>
      <c r="Q1270" t="s">
        <v>7</v>
      </c>
      <c r="R1270" s="21"/>
      <c r="T1270" s="21"/>
      <c r="U1270" t="s">
        <v>7</v>
      </c>
      <c r="V1270" s="21"/>
      <c r="X1270" s="21"/>
      <c r="Y1270" t="s">
        <v>7</v>
      </c>
      <c r="AG1270" s="19">
        <f t="shared" si="38"/>
        <v>2456.8130000000001</v>
      </c>
      <c r="AH1270" s="19">
        <f t="shared" si="39"/>
        <v>2456.8130000000001</v>
      </c>
    </row>
    <row r="1271" spans="1:34" x14ac:dyDescent="0.35">
      <c r="A1271" t="s">
        <v>4964</v>
      </c>
      <c r="B1271" s="15">
        <v>42569</v>
      </c>
      <c r="C1271" t="s">
        <v>425</v>
      </c>
      <c r="D1271" s="21">
        <v>460</v>
      </c>
      <c r="E1271" t="s">
        <v>3389</v>
      </c>
      <c r="F1271" s="21">
        <v>329.56</v>
      </c>
      <c r="G1271">
        <v>2</v>
      </c>
      <c r="H1271" s="21">
        <v>659.12</v>
      </c>
      <c r="I1271" t="s">
        <v>3466</v>
      </c>
      <c r="J1271" s="21">
        <v>245.01999999999998</v>
      </c>
      <c r="K1271">
        <v>1</v>
      </c>
      <c r="L1271" s="21">
        <v>245.01999999999998</v>
      </c>
      <c r="M1271" t="s">
        <v>7</v>
      </c>
      <c r="N1271" s="21"/>
      <c r="P1271" s="21"/>
      <c r="Q1271" t="s">
        <v>7</v>
      </c>
      <c r="R1271" s="21"/>
      <c r="T1271" s="21"/>
      <c r="U1271" t="s">
        <v>7</v>
      </c>
      <c r="V1271" s="21"/>
      <c r="X1271" s="21"/>
      <c r="Y1271" t="s">
        <v>7</v>
      </c>
      <c r="AG1271" s="19">
        <f t="shared" si="38"/>
        <v>904.14</v>
      </c>
      <c r="AH1271" s="19">
        <f t="shared" si="39"/>
        <v>1364.1399999999999</v>
      </c>
    </row>
    <row r="1272" spans="1:34" x14ac:dyDescent="0.35">
      <c r="A1272" t="s">
        <v>4965</v>
      </c>
      <c r="B1272" s="15">
        <v>42569</v>
      </c>
      <c r="C1272" t="s">
        <v>101</v>
      </c>
      <c r="D1272" s="21" t="s">
        <v>7</v>
      </c>
      <c r="E1272" t="s">
        <v>3486</v>
      </c>
      <c r="F1272" s="21">
        <v>289.91999999999996</v>
      </c>
      <c r="G1272">
        <v>1</v>
      </c>
      <c r="H1272" s="21">
        <v>289.91999999999996</v>
      </c>
      <c r="I1272" t="s">
        <v>7</v>
      </c>
      <c r="J1272" s="21"/>
      <c r="L1272" s="21"/>
      <c r="M1272" t="s">
        <v>7</v>
      </c>
      <c r="N1272" s="21"/>
      <c r="P1272" s="21"/>
      <c r="Q1272" t="s">
        <v>7</v>
      </c>
      <c r="R1272" s="21"/>
      <c r="T1272" s="21"/>
      <c r="U1272" t="s">
        <v>7</v>
      </c>
      <c r="V1272" s="21"/>
      <c r="X1272" s="21"/>
      <c r="Y1272" t="s">
        <v>7</v>
      </c>
      <c r="AG1272" s="19">
        <f t="shared" si="38"/>
        <v>289.91999999999996</v>
      </c>
      <c r="AH1272" s="19">
        <f t="shared" si="39"/>
        <v>289.91999999999996</v>
      </c>
    </row>
    <row r="1273" spans="1:34" x14ac:dyDescent="0.35">
      <c r="A1273" t="s">
        <v>4966</v>
      </c>
      <c r="B1273" s="15">
        <v>42571</v>
      </c>
      <c r="C1273" t="s">
        <v>145</v>
      </c>
      <c r="D1273" s="21">
        <v>460</v>
      </c>
      <c r="E1273" t="s">
        <v>3378</v>
      </c>
      <c r="F1273" s="21">
        <v>323.82819999999998</v>
      </c>
      <c r="G1273">
        <v>3</v>
      </c>
      <c r="H1273" s="21">
        <v>971.4846</v>
      </c>
      <c r="I1273" t="s">
        <v>3547</v>
      </c>
      <c r="J1273" s="21">
        <v>314.82</v>
      </c>
      <c r="K1273">
        <v>4</v>
      </c>
      <c r="L1273" s="21">
        <v>1259.28</v>
      </c>
      <c r="M1273" t="s">
        <v>7</v>
      </c>
      <c r="N1273" s="21"/>
      <c r="P1273" s="21"/>
      <c r="Q1273" t="s">
        <v>7</v>
      </c>
      <c r="R1273" s="21"/>
      <c r="T1273" s="21"/>
      <c r="U1273" t="s">
        <v>7</v>
      </c>
      <c r="V1273" s="21"/>
      <c r="X1273" s="21"/>
      <c r="Y1273" t="s">
        <v>7</v>
      </c>
      <c r="AG1273" s="19">
        <f t="shared" si="38"/>
        <v>2230.7646</v>
      </c>
      <c r="AH1273" s="19">
        <f t="shared" si="39"/>
        <v>2690.7646</v>
      </c>
    </row>
    <row r="1274" spans="1:34" x14ac:dyDescent="0.35">
      <c r="A1274" t="s">
        <v>4967</v>
      </c>
      <c r="B1274" s="15">
        <v>42571</v>
      </c>
      <c r="C1274" t="s">
        <v>392</v>
      </c>
      <c r="D1274" s="21">
        <v>460</v>
      </c>
      <c r="E1274" t="s">
        <v>3415</v>
      </c>
      <c r="F1274" s="21">
        <v>178.00839999999999</v>
      </c>
      <c r="G1274">
        <v>3</v>
      </c>
      <c r="H1274" s="21">
        <v>534.02520000000004</v>
      </c>
      <c r="I1274" t="s">
        <v>3434</v>
      </c>
      <c r="J1274" s="21">
        <v>245.2</v>
      </c>
      <c r="K1274">
        <v>1</v>
      </c>
      <c r="L1274" s="21">
        <v>245.2</v>
      </c>
      <c r="M1274" t="s">
        <v>7</v>
      </c>
      <c r="N1274" s="21"/>
      <c r="P1274" s="21"/>
      <c r="Q1274" t="s">
        <v>7</v>
      </c>
      <c r="R1274" s="21"/>
      <c r="T1274" s="21"/>
      <c r="U1274" t="s">
        <v>7</v>
      </c>
      <c r="V1274" s="21"/>
      <c r="X1274" s="21"/>
      <c r="Y1274" t="s">
        <v>7</v>
      </c>
      <c r="AG1274" s="19">
        <f t="shared" si="38"/>
        <v>779.22520000000009</v>
      </c>
      <c r="AH1274" s="19">
        <f t="shared" si="39"/>
        <v>1239.2252000000001</v>
      </c>
    </row>
    <row r="1275" spans="1:34" x14ac:dyDescent="0.35">
      <c r="A1275" t="s">
        <v>4968</v>
      </c>
      <c r="B1275" s="15">
        <v>42571</v>
      </c>
      <c r="C1275" t="s">
        <v>371</v>
      </c>
      <c r="D1275" s="21">
        <v>460</v>
      </c>
      <c r="E1275" t="s">
        <v>3399</v>
      </c>
      <c r="F1275" s="21">
        <v>132.23999999999998</v>
      </c>
      <c r="G1275">
        <v>3</v>
      </c>
      <c r="H1275" s="21">
        <v>396.71999999999991</v>
      </c>
      <c r="I1275" t="s">
        <v>7</v>
      </c>
      <c r="J1275" s="21"/>
      <c r="L1275" s="21"/>
      <c r="M1275" t="s">
        <v>7</v>
      </c>
      <c r="N1275" s="21"/>
      <c r="P1275" s="21"/>
      <c r="Q1275" t="s">
        <v>7</v>
      </c>
      <c r="R1275" s="21"/>
      <c r="T1275" s="21"/>
      <c r="U1275" t="s">
        <v>7</v>
      </c>
      <c r="V1275" s="21"/>
      <c r="X1275" s="21"/>
      <c r="Y1275" t="s">
        <v>7</v>
      </c>
      <c r="AG1275" s="19">
        <f t="shared" si="38"/>
        <v>396.71999999999991</v>
      </c>
      <c r="AH1275" s="19">
        <f t="shared" si="39"/>
        <v>856.71999999999991</v>
      </c>
    </row>
    <row r="1276" spans="1:34" x14ac:dyDescent="0.35">
      <c r="A1276" t="s">
        <v>4969</v>
      </c>
      <c r="B1276" s="15">
        <v>42571</v>
      </c>
      <c r="C1276" t="s">
        <v>299</v>
      </c>
      <c r="D1276" s="21" t="s">
        <v>7</v>
      </c>
      <c r="E1276" t="s">
        <v>3434</v>
      </c>
      <c r="F1276" s="21">
        <v>245.2</v>
      </c>
      <c r="G1276">
        <v>2</v>
      </c>
      <c r="H1276" s="21">
        <v>490.4</v>
      </c>
      <c r="I1276" t="s">
        <v>3564</v>
      </c>
      <c r="J1276" s="21">
        <v>291.06</v>
      </c>
      <c r="K1276">
        <v>5</v>
      </c>
      <c r="L1276" s="21">
        <v>1455.3</v>
      </c>
      <c r="M1276" t="s">
        <v>3600</v>
      </c>
      <c r="N1276" s="21">
        <v>126.53999999999999</v>
      </c>
      <c r="O1276">
        <v>2</v>
      </c>
      <c r="P1276" s="21">
        <v>253.07999999999998</v>
      </c>
      <c r="Q1276" t="s">
        <v>3600</v>
      </c>
      <c r="R1276" s="21">
        <v>126.53999999999999</v>
      </c>
      <c r="S1276">
        <v>2</v>
      </c>
      <c r="T1276" s="21">
        <v>253.07999999999998</v>
      </c>
      <c r="U1276" t="s">
        <v>3600</v>
      </c>
      <c r="V1276" s="21">
        <v>126.53999999999999</v>
      </c>
      <c r="W1276">
        <v>2</v>
      </c>
      <c r="X1276" s="21">
        <v>253.07999999999998</v>
      </c>
      <c r="Y1276" t="s">
        <v>7</v>
      </c>
      <c r="AG1276" s="19">
        <f t="shared" si="38"/>
        <v>2704.9399999999996</v>
      </c>
      <c r="AH1276" s="19">
        <f t="shared" si="39"/>
        <v>2704.9399999999996</v>
      </c>
    </row>
    <row r="1277" spans="1:34" x14ac:dyDescent="0.35">
      <c r="A1277" t="s">
        <v>4970</v>
      </c>
      <c r="B1277" s="15">
        <v>42571</v>
      </c>
      <c r="C1277" t="s">
        <v>176</v>
      </c>
      <c r="D1277" s="21" t="s">
        <v>7</v>
      </c>
      <c r="E1277" t="s">
        <v>3567</v>
      </c>
      <c r="F1277" s="21">
        <v>413.03999999999996</v>
      </c>
      <c r="G1277">
        <v>2</v>
      </c>
      <c r="H1277" s="21">
        <v>826.07999999999993</v>
      </c>
      <c r="I1277" t="s">
        <v>7</v>
      </c>
      <c r="J1277" s="21"/>
      <c r="L1277" s="21"/>
      <c r="M1277" t="s">
        <v>7</v>
      </c>
      <c r="N1277" s="21"/>
      <c r="P1277" s="21"/>
      <c r="Q1277" t="s">
        <v>7</v>
      </c>
      <c r="R1277" s="21"/>
      <c r="T1277" s="21"/>
      <c r="U1277" t="s">
        <v>7</v>
      </c>
      <c r="V1277" s="21"/>
      <c r="X1277" s="21"/>
      <c r="Y1277" t="s">
        <v>7</v>
      </c>
      <c r="AG1277" s="19">
        <f t="shared" si="38"/>
        <v>826.07999999999993</v>
      </c>
      <c r="AH1277" s="19">
        <f t="shared" si="39"/>
        <v>826.07999999999993</v>
      </c>
    </row>
    <row r="1278" spans="1:34" x14ac:dyDescent="0.35">
      <c r="A1278" t="s">
        <v>4971</v>
      </c>
      <c r="B1278" s="15">
        <v>42572</v>
      </c>
      <c r="C1278" t="s">
        <v>384</v>
      </c>
      <c r="D1278" s="21">
        <v>460</v>
      </c>
      <c r="E1278" t="s">
        <v>3484</v>
      </c>
      <c r="F1278" s="21">
        <v>249.39739999999998</v>
      </c>
      <c r="G1278">
        <v>2</v>
      </c>
      <c r="H1278" s="21">
        <v>498.79479999999995</v>
      </c>
      <c r="I1278" t="s">
        <v>7</v>
      </c>
      <c r="J1278" s="21"/>
      <c r="L1278" s="21"/>
      <c r="M1278" t="s">
        <v>7</v>
      </c>
      <c r="N1278" s="21"/>
      <c r="P1278" s="21"/>
      <c r="Q1278" t="s">
        <v>7</v>
      </c>
      <c r="R1278" s="21"/>
      <c r="T1278" s="21"/>
      <c r="U1278" t="s">
        <v>7</v>
      </c>
      <c r="V1278" s="21"/>
      <c r="X1278" s="21"/>
      <c r="Y1278" t="s">
        <v>7</v>
      </c>
      <c r="AG1278" s="19">
        <f t="shared" si="38"/>
        <v>498.79479999999995</v>
      </c>
      <c r="AH1278" s="19">
        <f t="shared" si="39"/>
        <v>958.7947999999999</v>
      </c>
    </row>
    <row r="1279" spans="1:34" x14ac:dyDescent="0.35">
      <c r="A1279" t="s">
        <v>4972</v>
      </c>
      <c r="B1279" s="15">
        <v>42575</v>
      </c>
      <c r="C1279" t="s">
        <v>320</v>
      </c>
      <c r="D1279" s="21" t="s">
        <v>7</v>
      </c>
      <c r="E1279" t="s">
        <v>3537</v>
      </c>
      <c r="F1279" s="21">
        <v>332.97999999999996</v>
      </c>
      <c r="G1279">
        <v>3</v>
      </c>
      <c r="H1279" s="21">
        <v>998.93999999999983</v>
      </c>
      <c r="I1279" t="s">
        <v>7</v>
      </c>
      <c r="J1279" s="21"/>
      <c r="L1279" s="21"/>
      <c r="M1279" t="s">
        <v>7</v>
      </c>
      <c r="N1279" s="21"/>
      <c r="P1279" s="21"/>
      <c r="Q1279" t="s">
        <v>7</v>
      </c>
      <c r="R1279" s="21"/>
      <c r="T1279" s="21"/>
      <c r="U1279" t="s">
        <v>7</v>
      </c>
      <c r="V1279" s="21"/>
      <c r="X1279" s="21"/>
      <c r="Y1279" t="s">
        <v>7</v>
      </c>
      <c r="AG1279" s="19">
        <f t="shared" si="38"/>
        <v>998.93999999999983</v>
      </c>
      <c r="AH1279" s="19">
        <f t="shared" si="39"/>
        <v>998.93999999999983</v>
      </c>
    </row>
    <row r="1280" spans="1:34" x14ac:dyDescent="0.35">
      <c r="A1280" t="s">
        <v>4973</v>
      </c>
      <c r="B1280" s="15">
        <v>42577</v>
      </c>
      <c r="C1280" t="s">
        <v>277</v>
      </c>
      <c r="D1280" s="21" t="s">
        <v>7</v>
      </c>
      <c r="E1280" t="s">
        <v>3439</v>
      </c>
      <c r="F1280" s="21">
        <v>239.49999999999997</v>
      </c>
      <c r="G1280">
        <v>2</v>
      </c>
      <c r="H1280" s="21">
        <v>478.99999999999994</v>
      </c>
      <c r="I1280" t="s">
        <v>7</v>
      </c>
      <c r="J1280" s="21"/>
      <c r="L1280" s="21"/>
      <c r="M1280" t="s">
        <v>7</v>
      </c>
      <c r="N1280" s="21"/>
      <c r="P1280" s="21"/>
      <c r="Q1280" t="s">
        <v>7</v>
      </c>
      <c r="R1280" s="21"/>
      <c r="T1280" s="21"/>
      <c r="U1280" t="s">
        <v>7</v>
      </c>
      <c r="V1280" s="21"/>
      <c r="X1280" s="21"/>
      <c r="Y1280" t="s">
        <v>7</v>
      </c>
      <c r="AG1280" s="19">
        <f t="shared" si="38"/>
        <v>478.99999999999994</v>
      </c>
      <c r="AH1280" s="19">
        <f t="shared" si="39"/>
        <v>478.99999999999994</v>
      </c>
    </row>
    <row r="1281" spans="1:34" x14ac:dyDescent="0.35">
      <c r="A1281" t="s">
        <v>4974</v>
      </c>
      <c r="B1281" s="15">
        <v>42577</v>
      </c>
      <c r="C1281" t="s">
        <v>137</v>
      </c>
      <c r="D1281" s="21">
        <v>460</v>
      </c>
      <c r="E1281" t="s">
        <v>3425</v>
      </c>
      <c r="F1281" s="21">
        <v>273.7</v>
      </c>
      <c r="G1281">
        <v>2</v>
      </c>
      <c r="H1281" s="21">
        <v>547.4</v>
      </c>
      <c r="I1281" t="s">
        <v>7</v>
      </c>
      <c r="J1281" s="21"/>
      <c r="L1281" s="21"/>
      <c r="M1281" t="s">
        <v>7</v>
      </c>
      <c r="N1281" s="21"/>
      <c r="P1281" s="21"/>
      <c r="Q1281" t="s">
        <v>7</v>
      </c>
      <c r="R1281" s="21"/>
      <c r="T1281" s="21"/>
      <c r="U1281" t="s">
        <v>7</v>
      </c>
      <c r="V1281" s="21"/>
      <c r="X1281" s="21"/>
      <c r="Y1281" t="s">
        <v>7</v>
      </c>
      <c r="AG1281" s="19">
        <f t="shared" si="38"/>
        <v>547.4</v>
      </c>
      <c r="AH1281" s="19">
        <f t="shared" si="39"/>
        <v>1007.4</v>
      </c>
    </row>
    <row r="1282" spans="1:34" x14ac:dyDescent="0.35">
      <c r="A1282" t="s">
        <v>4975</v>
      </c>
      <c r="B1282" s="15">
        <v>42578</v>
      </c>
      <c r="C1282" t="s">
        <v>280</v>
      </c>
      <c r="D1282" s="21">
        <v>460</v>
      </c>
      <c r="E1282" t="s">
        <v>3526</v>
      </c>
      <c r="F1282" s="21">
        <v>276.5</v>
      </c>
      <c r="G1282">
        <v>3</v>
      </c>
      <c r="H1282" s="21">
        <v>829.5</v>
      </c>
      <c r="I1282" t="s">
        <v>3517</v>
      </c>
      <c r="J1282" s="21">
        <v>262.29999999999995</v>
      </c>
      <c r="K1282">
        <v>5</v>
      </c>
      <c r="L1282" s="21">
        <v>1311.4999999999998</v>
      </c>
      <c r="M1282" t="s">
        <v>3600</v>
      </c>
      <c r="N1282" s="21">
        <v>126.53999999999999</v>
      </c>
      <c r="O1282">
        <v>2</v>
      </c>
      <c r="P1282" s="21">
        <v>253.07999999999998</v>
      </c>
      <c r="Q1282" t="s">
        <v>7</v>
      </c>
      <c r="R1282" s="21"/>
      <c r="T1282" s="21"/>
      <c r="U1282" t="s">
        <v>7</v>
      </c>
      <c r="V1282" s="21"/>
      <c r="X1282" s="21"/>
      <c r="Y1282" t="s">
        <v>7</v>
      </c>
      <c r="AG1282" s="19">
        <f t="shared" ref="AG1282:AG1345" si="40">SUM(H1282,L1282,P1282,T1282,X1282,AB1282,AF1282)</f>
        <v>2394.08</v>
      </c>
      <c r="AH1282" s="19">
        <f t="shared" ref="AH1282:AH1345" si="41">IFERROR(AG1282+D1282,AG1282)</f>
        <v>2854.08</v>
      </c>
    </row>
    <row r="1283" spans="1:34" x14ac:dyDescent="0.35">
      <c r="A1283" t="s">
        <v>4976</v>
      </c>
      <c r="B1283" s="15">
        <v>42585</v>
      </c>
      <c r="C1283" t="s">
        <v>121</v>
      </c>
      <c r="D1283" s="21" t="s">
        <v>7</v>
      </c>
      <c r="E1283" t="s">
        <v>3502</v>
      </c>
      <c r="F1283" s="21">
        <v>325.52</v>
      </c>
      <c r="G1283">
        <v>1</v>
      </c>
      <c r="H1283" s="21">
        <v>325.52</v>
      </c>
      <c r="I1283" t="s">
        <v>7</v>
      </c>
      <c r="J1283" s="21"/>
      <c r="L1283" s="21"/>
      <c r="M1283" t="s">
        <v>7</v>
      </c>
      <c r="N1283" s="21"/>
      <c r="P1283" s="21"/>
      <c r="Q1283" t="s">
        <v>7</v>
      </c>
      <c r="R1283" s="21"/>
      <c r="T1283" s="21"/>
      <c r="U1283" t="s">
        <v>7</v>
      </c>
      <c r="V1283" s="21"/>
      <c r="X1283" s="21"/>
      <c r="Y1283" t="s">
        <v>7</v>
      </c>
      <c r="AG1283" s="19">
        <f t="shared" si="40"/>
        <v>325.52</v>
      </c>
      <c r="AH1283" s="19">
        <f t="shared" si="41"/>
        <v>325.52</v>
      </c>
    </row>
    <row r="1284" spans="1:34" x14ac:dyDescent="0.35">
      <c r="A1284" t="s">
        <v>4977</v>
      </c>
      <c r="B1284" s="15">
        <v>42588</v>
      </c>
      <c r="C1284" t="s">
        <v>156</v>
      </c>
      <c r="D1284" s="21">
        <v>460</v>
      </c>
      <c r="E1284" t="s">
        <v>3606</v>
      </c>
      <c r="F1284" s="21">
        <v>306.14</v>
      </c>
      <c r="G1284">
        <v>2</v>
      </c>
      <c r="H1284" s="21">
        <v>612.28</v>
      </c>
      <c r="I1284" t="s">
        <v>7</v>
      </c>
      <c r="J1284" s="21"/>
      <c r="L1284" s="21"/>
      <c r="M1284" t="s">
        <v>7</v>
      </c>
      <c r="N1284" s="21"/>
      <c r="P1284" s="21"/>
      <c r="Q1284" t="s">
        <v>7</v>
      </c>
      <c r="R1284" s="21"/>
      <c r="T1284" s="21"/>
      <c r="U1284" t="s">
        <v>7</v>
      </c>
      <c r="V1284" s="21"/>
      <c r="X1284" s="21"/>
      <c r="Y1284" t="s">
        <v>7</v>
      </c>
      <c r="AG1284" s="19">
        <f t="shared" si="40"/>
        <v>612.28</v>
      </c>
      <c r="AH1284" s="19">
        <f t="shared" si="41"/>
        <v>1072.28</v>
      </c>
    </row>
    <row r="1285" spans="1:34" x14ac:dyDescent="0.35">
      <c r="A1285" t="s">
        <v>4978</v>
      </c>
      <c r="B1285" s="15">
        <v>42590</v>
      </c>
      <c r="C1285" t="s">
        <v>409</v>
      </c>
      <c r="D1285" s="21">
        <v>460</v>
      </c>
      <c r="E1285" t="s">
        <v>3520</v>
      </c>
      <c r="F1285" s="21">
        <v>199.42</v>
      </c>
      <c r="G1285">
        <v>2</v>
      </c>
      <c r="H1285" s="21">
        <v>398.84</v>
      </c>
      <c r="I1285" t="s">
        <v>7</v>
      </c>
      <c r="J1285" s="21"/>
      <c r="L1285" s="21"/>
      <c r="M1285" t="s">
        <v>7</v>
      </c>
      <c r="N1285" s="21"/>
      <c r="P1285" s="21"/>
      <c r="Q1285" t="s">
        <v>7</v>
      </c>
      <c r="R1285" s="21"/>
      <c r="T1285" s="21"/>
      <c r="U1285" t="s">
        <v>7</v>
      </c>
      <c r="V1285" s="21"/>
      <c r="X1285" s="21"/>
      <c r="Y1285" t="s">
        <v>7</v>
      </c>
      <c r="AG1285" s="19">
        <f t="shared" si="40"/>
        <v>398.84</v>
      </c>
      <c r="AH1285" s="19">
        <f t="shared" si="41"/>
        <v>858.83999999999992</v>
      </c>
    </row>
    <row r="1286" spans="1:34" x14ac:dyDescent="0.35">
      <c r="A1286" t="s">
        <v>4979</v>
      </c>
      <c r="B1286" s="15">
        <v>42590</v>
      </c>
      <c r="C1286" t="s">
        <v>182</v>
      </c>
      <c r="D1286" s="21">
        <v>460</v>
      </c>
      <c r="E1286" t="s">
        <v>3556</v>
      </c>
      <c r="F1286" s="21">
        <v>277.12</v>
      </c>
      <c r="G1286">
        <v>2</v>
      </c>
      <c r="H1286" s="21">
        <v>554.24</v>
      </c>
      <c r="I1286" t="s">
        <v>3395</v>
      </c>
      <c r="J1286" s="21">
        <v>179.7868</v>
      </c>
      <c r="K1286">
        <v>1</v>
      </c>
      <c r="L1286" s="21">
        <v>179.7868</v>
      </c>
      <c r="M1286" t="s">
        <v>7</v>
      </c>
      <c r="N1286" s="21"/>
      <c r="P1286" s="21"/>
      <c r="Q1286" t="s">
        <v>7</v>
      </c>
      <c r="R1286" s="21"/>
      <c r="T1286" s="21"/>
      <c r="U1286" t="s">
        <v>7</v>
      </c>
      <c r="V1286" s="21"/>
      <c r="X1286" s="21"/>
      <c r="Y1286" t="s">
        <v>7</v>
      </c>
      <c r="AG1286" s="19">
        <f t="shared" si="40"/>
        <v>734.02679999999998</v>
      </c>
      <c r="AH1286" s="19">
        <f t="shared" si="41"/>
        <v>1194.0268000000001</v>
      </c>
    </row>
    <row r="1287" spans="1:34" x14ac:dyDescent="0.35">
      <c r="A1287" t="s">
        <v>4980</v>
      </c>
      <c r="B1287" s="15">
        <v>42591</v>
      </c>
      <c r="C1287" t="s">
        <v>264</v>
      </c>
      <c r="D1287" s="21" t="s">
        <v>7</v>
      </c>
      <c r="E1287" t="s">
        <v>3560</v>
      </c>
      <c r="F1287" s="21">
        <v>356.29999999999995</v>
      </c>
      <c r="G1287">
        <v>2</v>
      </c>
      <c r="H1287" s="21">
        <v>712.59999999999991</v>
      </c>
      <c r="I1287" t="s">
        <v>7</v>
      </c>
      <c r="J1287" s="21"/>
      <c r="L1287" s="21"/>
      <c r="M1287" t="s">
        <v>7</v>
      </c>
      <c r="N1287" s="21"/>
      <c r="P1287" s="21"/>
      <c r="Q1287" t="s">
        <v>7</v>
      </c>
      <c r="R1287" s="21"/>
      <c r="T1287" s="21"/>
      <c r="U1287" t="s">
        <v>7</v>
      </c>
      <c r="V1287" s="21"/>
      <c r="X1287" s="21"/>
      <c r="Y1287" t="s">
        <v>7</v>
      </c>
      <c r="AG1287" s="19">
        <f t="shared" si="40"/>
        <v>712.59999999999991</v>
      </c>
      <c r="AH1287" s="19">
        <f t="shared" si="41"/>
        <v>712.59999999999991</v>
      </c>
    </row>
    <row r="1288" spans="1:34" x14ac:dyDescent="0.35">
      <c r="A1288" t="s">
        <v>4981</v>
      </c>
      <c r="B1288" s="15">
        <v>42592</v>
      </c>
      <c r="C1288" t="s">
        <v>241</v>
      </c>
      <c r="D1288" s="21">
        <v>460</v>
      </c>
      <c r="E1288" t="s">
        <v>3567</v>
      </c>
      <c r="F1288" s="21">
        <v>413.03999999999996</v>
      </c>
      <c r="G1288">
        <v>2</v>
      </c>
      <c r="H1288" s="21">
        <v>826.07999999999993</v>
      </c>
      <c r="I1288" t="s">
        <v>3393</v>
      </c>
      <c r="J1288" s="21">
        <v>232.48</v>
      </c>
      <c r="K1288">
        <v>4</v>
      </c>
      <c r="L1288" s="21">
        <v>929.92</v>
      </c>
      <c r="M1288" t="s">
        <v>7</v>
      </c>
      <c r="N1288" s="21"/>
      <c r="P1288" s="21"/>
      <c r="Q1288" t="s">
        <v>7</v>
      </c>
      <c r="R1288" s="21"/>
      <c r="T1288" s="21"/>
      <c r="U1288" t="s">
        <v>7</v>
      </c>
      <c r="V1288" s="21"/>
      <c r="X1288" s="21"/>
      <c r="Y1288" t="s">
        <v>7</v>
      </c>
      <c r="AG1288" s="19">
        <f t="shared" si="40"/>
        <v>1756</v>
      </c>
      <c r="AH1288" s="19">
        <f t="shared" si="41"/>
        <v>2216</v>
      </c>
    </row>
    <row r="1289" spans="1:34" x14ac:dyDescent="0.35">
      <c r="A1289" t="s">
        <v>4982</v>
      </c>
      <c r="B1289" s="15">
        <v>42592</v>
      </c>
      <c r="C1289" t="s">
        <v>255</v>
      </c>
      <c r="D1289" s="21" t="s">
        <v>7</v>
      </c>
      <c r="E1289" t="s">
        <v>3571</v>
      </c>
      <c r="F1289" s="21">
        <v>608.98800000000006</v>
      </c>
      <c r="G1289">
        <v>4</v>
      </c>
      <c r="H1289" s="21">
        <v>2435.9520000000002</v>
      </c>
      <c r="I1289" t="s">
        <v>3376</v>
      </c>
      <c r="J1289" s="21">
        <v>304.56</v>
      </c>
      <c r="K1289">
        <v>1</v>
      </c>
      <c r="L1289" s="21">
        <v>304.56</v>
      </c>
      <c r="M1289" t="s">
        <v>7</v>
      </c>
      <c r="N1289" s="21"/>
      <c r="P1289" s="21"/>
      <c r="Q1289" t="s">
        <v>7</v>
      </c>
      <c r="R1289" s="21"/>
      <c r="T1289" s="21"/>
      <c r="U1289" t="s">
        <v>7</v>
      </c>
      <c r="V1289" s="21"/>
      <c r="X1289" s="21"/>
      <c r="Y1289" t="s">
        <v>7</v>
      </c>
      <c r="AG1289" s="19">
        <f t="shared" si="40"/>
        <v>2740.5120000000002</v>
      </c>
      <c r="AH1289" s="19">
        <f t="shared" si="41"/>
        <v>2740.5120000000002</v>
      </c>
    </row>
    <row r="1290" spans="1:34" x14ac:dyDescent="0.35">
      <c r="A1290" t="s">
        <v>4983</v>
      </c>
      <c r="B1290" s="15">
        <v>42594</v>
      </c>
      <c r="C1290" t="s">
        <v>100</v>
      </c>
      <c r="D1290" s="21">
        <v>460</v>
      </c>
      <c r="E1290" t="s">
        <v>3556</v>
      </c>
      <c r="F1290" s="21">
        <v>277.12</v>
      </c>
      <c r="G1290">
        <v>2</v>
      </c>
      <c r="H1290" s="21">
        <v>554.24</v>
      </c>
      <c r="I1290" t="s">
        <v>7</v>
      </c>
      <c r="J1290" s="21"/>
      <c r="L1290" s="21"/>
      <c r="M1290" t="s">
        <v>7</v>
      </c>
      <c r="N1290" s="21"/>
      <c r="P1290" s="21"/>
      <c r="Q1290" t="s">
        <v>7</v>
      </c>
      <c r="R1290" s="21"/>
      <c r="T1290" s="21"/>
      <c r="U1290" t="s">
        <v>7</v>
      </c>
      <c r="V1290" s="21"/>
      <c r="X1290" s="21"/>
      <c r="Y1290" t="s">
        <v>7</v>
      </c>
      <c r="AG1290" s="19">
        <f t="shared" si="40"/>
        <v>554.24</v>
      </c>
      <c r="AH1290" s="19">
        <f t="shared" si="41"/>
        <v>1014.24</v>
      </c>
    </row>
    <row r="1291" spans="1:34" x14ac:dyDescent="0.35">
      <c r="A1291" t="s">
        <v>4984</v>
      </c>
      <c r="B1291" s="15">
        <v>42594</v>
      </c>
      <c r="C1291" t="s">
        <v>121</v>
      </c>
      <c r="D1291" s="21" t="s">
        <v>7</v>
      </c>
      <c r="E1291" t="s">
        <v>3482</v>
      </c>
      <c r="F1291" s="21">
        <v>207.57999999999998</v>
      </c>
      <c r="G1291">
        <v>3</v>
      </c>
      <c r="H1291" s="21">
        <v>622.74</v>
      </c>
      <c r="I1291" t="s">
        <v>3390</v>
      </c>
      <c r="J1291" s="21">
        <v>280.36</v>
      </c>
      <c r="K1291">
        <v>5</v>
      </c>
      <c r="L1291" s="21">
        <v>1401.8000000000002</v>
      </c>
      <c r="M1291" t="s">
        <v>3600</v>
      </c>
      <c r="N1291" s="21">
        <v>126.53999999999999</v>
      </c>
      <c r="O1291">
        <v>2</v>
      </c>
      <c r="P1291" s="21">
        <v>253.07999999999998</v>
      </c>
      <c r="Q1291" t="s">
        <v>3600</v>
      </c>
      <c r="R1291" s="21">
        <v>126.53999999999999</v>
      </c>
      <c r="S1291">
        <v>2</v>
      </c>
      <c r="T1291" s="21">
        <v>253.07999999999998</v>
      </c>
      <c r="U1291" t="s">
        <v>3600</v>
      </c>
      <c r="V1291" s="21">
        <v>126.53999999999999</v>
      </c>
      <c r="W1291">
        <v>2</v>
      </c>
      <c r="X1291" s="21">
        <v>253.07999999999998</v>
      </c>
      <c r="Y1291" t="s">
        <v>7</v>
      </c>
      <c r="AG1291" s="19">
        <f t="shared" si="40"/>
        <v>2783.78</v>
      </c>
      <c r="AH1291" s="19">
        <f t="shared" si="41"/>
        <v>2783.78</v>
      </c>
    </row>
    <row r="1292" spans="1:34" x14ac:dyDescent="0.35">
      <c r="A1292" t="s">
        <v>4985</v>
      </c>
      <c r="B1292" s="15">
        <v>42595</v>
      </c>
      <c r="C1292" t="s">
        <v>116</v>
      </c>
      <c r="D1292" s="21" t="s">
        <v>7</v>
      </c>
      <c r="E1292" t="s">
        <v>3478</v>
      </c>
      <c r="F1292" s="21">
        <v>257.12</v>
      </c>
      <c r="G1292">
        <v>1</v>
      </c>
      <c r="H1292" s="21">
        <v>257.12</v>
      </c>
      <c r="I1292" t="s">
        <v>3528</v>
      </c>
      <c r="J1292" s="21">
        <v>317.02</v>
      </c>
      <c r="K1292">
        <v>2</v>
      </c>
      <c r="L1292" s="21">
        <v>634.04</v>
      </c>
      <c r="M1292" t="s">
        <v>3600</v>
      </c>
      <c r="N1292" s="21">
        <v>126.53999999999999</v>
      </c>
      <c r="O1292">
        <v>2</v>
      </c>
      <c r="P1292" s="21">
        <v>253.07999999999998</v>
      </c>
      <c r="Q1292" t="s">
        <v>7</v>
      </c>
      <c r="R1292" s="21"/>
      <c r="T1292" s="21"/>
      <c r="U1292" t="s">
        <v>7</v>
      </c>
      <c r="V1292" s="21"/>
      <c r="X1292" s="21"/>
      <c r="Y1292" t="s">
        <v>7</v>
      </c>
      <c r="AG1292" s="19">
        <f t="shared" si="40"/>
        <v>1144.24</v>
      </c>
      <c r="AH1292" s="19">
        <f t="shared" si="41"/>
        <v>1144.24</v>
      </c>
    </row>
    <row r="1293" spans="1:34" x14ac:dyDescent="0.35">
      <c r="A1293" t="s">
        <v>4986</v>
      </c>
      <c r="B1293" s="15">
        <v>42596</v>
      </c>
      <c r="C1293" t="s">
        <v>110</v>
      </c>
      <c r="D1293" s="21">
        <v>460</v>
      </c>
      <c r="E1293" t="s">
        <v>3385</v>
      </c>
      <c r="F1293" s="21">
        <v>316.14</v>
      </c>
      <c r="G1293">
        <v>5</v>
      </c>
      <c r="H1293" s="21">
        <v>1580.6999999999998</v>
      </c>
      <c r="I1293" t="s">
        <v>7</v>
      </c>
      <c r="J1293" s="21"/>
      <c r="L1293" s="21"/>
      <c r="M1293" t="s">
        <v>7</v>
      </c>
      <c r="N1293" s="21"/>
      <c r="P1293" s="21"/>
      <c r="Q1293" t="s">
        <v>7</v>
      </c>
      <c r="R1293" s="21"/>
      <c r="T1293" s="21"/>
      <c r="U1293" t="s">
        <v>7</v>
      </c>
      <c r="V1293" s="21"/>
      <c r="X1293" s="21"/>
      <c r="Y1293" t="s">
        <v>7</v>
      </c>
      <c r="AG1293" s="19">
        <f t="shared" si="40"/>
        <v>1580.6999999999998</v>
      </c>
      <c r="AH1293" s="19">
        <f t="shared" si="41"/>
        <v>2040.6999999999998</v>
      </c>
    </row>
    <row r="1294" spans="1:34" x14ac:dyDescent="0.35">
      <c r="A1294" t="s">
        <v>4987</v>
      </c>
      <c r="B1294" s="15">
        <v>42596</v>
      </c>
      <c r="C1294" t="s">
        <v>119</v>
      </c>
      <c r="D1294" s="21">
        <v>460</v>
      </c>
      <c r="E1294" t="s">
        <v>3371</v>
      </c>
      <c r="F1294" s="21">
        <v>284.65999999999997</v>
      </c>
      <c r="G1294">
        <v>2</v>
      </c>
      <c r="H1294" s="21">
        <v>569.31999999999994</v>
      </c>
      <c r="I1294" t="s">
        <v>3591</v>
      </c>
      <c r="J1294" s="21">
        <v>334.64</v>
      </c>
      <c r="K1294">
        <v>4</v>
      </c>
      <c r="L1294" s="21">
        <v>1338.56</v>
      </c>
      <c r="M1294" t="s">
        <v>7</v>
      </c>
      <c r="N1294" s="21"/>
      <c r="P1294" s="21"/>
      <c r="Q1294" t="s">
        <v>7</v>
      </c>
      <c r="R1294" s="21"/>
      <c r="T1294" s="21"/>
      <c r="U1294" t="s">
        <v>7</v>
      </c>
      <c r="V1294" s="21"/>
      <c r="X1294" s="21"/>
      <c r="Y1294" t="s">
        <v>7</v>
      </c>
      <c r="AG1294" s="19">
        <f t="shared" si="40"/>
        <v>1907.8799999999999</v>
      </c>
      <c r="AH1294" s="19">
        <f t="shared" si="41"/>
        <v>2367.88</v>
      </c>
    </row>
    <row r="1295" spans="1:34" x14ac:dyDescent="0.35">
      <c r="A1295" t="s">
        <v>4988</v>
      </c>
      <c r="B1295" s="15">
        <v>42597</v>
      </c>
      <c r="C1295" t="s">
        <v>292</v>
      </c>
      <c r="D1295" s="21">
        <v>460</v>
      </c>
      <c r="E1295" t="s">
        <v>3382</v>
      </c>
      <c r="F1295" s="21">
        <v>184.78</v>
      </c>
      <c r="G1295">
        <v>4</v>
      </c>
      <c r="H1295" s="21">
        <v>739.12</v>
      </c>
      <c r="I1295" t="s">
        <v>3394</v>
      </c>
      <c r="J1295" s="21">
        <v>358.58</v>
      </c>
      <c r="K1295">
        <v>4</v>
      </c>
      <c r="L1295" s="21">
        <v>1434.32</v>
      </c>
      <c r="M1295" t="s">
        <v>7</v>
      </c>
      <c r="N1295" s="21"/>
      <c r="P1295" s="21"/>
      <c r="Q1295" t="s">
        <v>7</v>
      </c>
      <c r="R1295" s="21"/>
      <c r="T1295" s="21"/>
      <c r="U1295" t="s">
        <v>7</v>
      </c>
      <c r="V1295" s="21"/>
      <c r="X1295" s="21"/>
      <c r="Y1295" t="s">
        <v>7</v>
      </c>
      <c r="AG1295" s="19">
        <f t="shared" si="40"/>
        <v>2173.44</v>
      </c>
      <c r="AH1295" s="19">
        <f t="shared" si="41"/>
        <v>2633.44</v>
      </c>
    </row>
    <row r="1296" spans="1:34" x14ac:dyDescent="0.35">
      <c r="A1296" t="s">
        <v>4989</v>
      </c>
      <c r="B1296" s="15">
        <v>42598</v>
      </c>
      <c r="C1296" t="s">
        <v>409</v>
      </c>
      <c r="D1296" s="21" t="s">
        <v>7</v>
      </c>
      <c r="E1296" t="s">
        <v>3491</v>
      </c>
      <c r="F1296" s="21">
        <v>216.7</v>
      </c>
      <c r="G1296">
        <v>5</v>
      </c>
      <c r="H1296" s="21">
        <v>1083.5</v>
      </c>
      <c r="I1296" t="s">
        <v>7</v>
      </c>
      <c r="J1296" s="21"/>
      <c r="L1296" s="21"/>
      <c r="M1296" t="s">
        <v>7</v>
      </c>
      <c r="N1296" s="21"/>
      <c r="P1296" s="21"/>
      <c r="Q1296" t="s">
        <v>7</v>
      </c>
      <c r="R1296" s="21"/>
      <c r="T1296" s="21"/>
      <c r="U1296" t="s">
        <v>7</v>
      </c>
      <c r="V1296" s="21"/>
      <c r="X1296" s="21"/>
      <c r="Y1296" t="s">
        <v>7</v>
      </c>
      <c r="AG1296" s="19">
        <f t="shared" si="40"/>
        <v>1083.5</v>
      </c>
      <c r="AH1296" s="19">
        <f t="shared" si="41"/>
        <v>1083.5</v>
      </c>
    </row>
    <row r="1297" spans="1:34" x14ac:dyDescent="0.35">
      <c r="A1297" t="s">
        <v>4990</v>
      </c>
      <c r="B1297" s="15">
        <v>42598</v>
      </c>
      <c r="C1297" t="s">
        <v>68</v>
      </c>
      <c r="D1297" s="21">
        <v>460</v>
      </c>
      <c r="E1297" t="s">
        <v>3373</v>
      </c>
      <c r="F1297" s="21">
        <v>356.99999999999994</v>
      </c>
      <c r="G1297">
        <v>2</v>
      </c>
      <c r="H1297" s="21">
        <v>713.99999999999989</v>
      </c>
      <c r="I1297" t="s">
        <v>7</v>
      </c>
      <c r="J1297" s="21"/>
      <c r="L1297" s="21"/>
      <c r="M1297" t="s">
        <v>7</v>
      </c>
      <c r="N1297" s="21"/>
      <c r="P1297" s="21"/>
      <c r="Q1297" t="s">
        <v>7</v>
      </c>
      <c r="R1297" s="21"/>
      <c r="T1297" s="21"/>
      <c r="U1297" t="s">
        <v>7</v>
      </c>
      <c r="V1297" s="21"/>
      <c r="X1297" s="21"/>
      <c r="Y1297" t="s">
        <v>7</v>
      </c>
      <c r="AG1297" s="19">
        <f t="shared" si="40"/>
        <v>713.99999999999989</v>
      </c>
      <c r="AH1297" s="19">
        <f t="shared" si="41"/>
        <v>1174</v>
      </c>
    </row>
    <row r="1298" spans="1:34" x14ac:dyDescent="0.35">
      <c r="A1298" t="s">
        <v>4991</v>
      </c>
      <c r="B1298" s="15">
        <v>42599</v>
      </c>
      <c r="C1298" t="s">
        <v>225</v>
      </c>
      <c r="D1298" s="21">
        <v>460</v>
      </c>
      <c r="E1298" t="s">
        <v>3539</v>
      </c>
      <c r="F1298" s="21">
        <v>332.97999999999996</v>
      </c>
      <c r="G1298">
        <v>2</v>
      </c>
      <c r="H1298" s="21">
        <v>665.95999999999992</v>
      </c>
      <c r="I1298" t="s">
        <v>7</v>
      </c>
      <c r="J1298" s="21"/>
      <c r="L1298" s="21"/>
      <c r="M1298" t="s">
        <v>7</v>
      </c>
      <c r="N1298" s="21"/>
      <c r="P1298" s="21"/>
      <c r="Q1298" t="s">
        <v>7</v>
      </c>
      <c r="R1298" s="21"/>
      <c r="T1298" s="21"/>
      <c r="U1298" t="s">
        <v>7</v>
      </c>
      <c r="V1298" s="21"/>
      <c r="X1298" s="21"/>
      <c r="Y1298" t="s">
        <v>7</v>
      </c>
      <c r="AG1298" s="19">
        <f t="shared" si="40"/>
        <v>665.95999999999992</v>
      </c>
      <c r="AH1298" s="19">
        <f t="shared" si="41"/>
        <v>1125.96</v>
      </c>
    </row>
    <row r="1299" spans="1:34" x14ac:dyDescent="0.35">
      <c r="A1299" t="s">
        <v>4992</v>
      </c>
      <c r="B1299" s="15">
        <v>42602</v>
      </c>
      <c r="C1299" t="s">
        <v>159</v>
      </c>
      <c r="D1299" s="21">
        <v>460</v>
      </c>
      <c r="E1299" t="s">
        <v>3452</v>
      </c>
      <c r="F1299" s="21">
        <v>314.67419999999993</v>
      </c>
      <c r="G1299">
        <v>4</v>
      </c>
      <c r="H1299" s="21">
        <v>1258.6967999999997</v>
      </c>
      <c r="I1299" t="s">
        <v>3458</v>
      </c>
      <c r="J1299" s="21">
        <v>259.83999999999997</v>
      </c>
      <c r="K1299">
        <v>2</v>
      </c>
      <c r="L1299" s="21">
        <v>519.67999999999995</v>
      </c>
      <c r="M1299" t="s">
        <v>7</v>
      </c>
      <c r="N1299" s="21"/>
      <c r="P1299" s="21"/>
      <c r="Q1299" t="s">
        <v>7</v>
      </c>
      <c r="R1299" s="21"/>
      <c r="T1299" s="21"/>
      <c r="U1299" t="s">
        <v>7</v>
      </c>
      <c r="V1299" s="21"/>
      <c r="X1299" s="21"/>
      <c r="Y1299" t="s">
        <v>7</v>
      </c>
      <c r="AG1299" s="19">
        <f t="shared" si="40"/>
        <v>1778.3767999999995</v>
      </c>
      <c r="AH1299" s="19">
        <f t="shared" si="41"/>
        <v>2238.3767999999995</v>
      </c>
    </row>
    <row r="1300" spans="1:34" x14ac:dyDescent="0.35">
      <c r="A1300" t="s">
        <v>4993</v>
      </c>
      <c r="B1300" s="15">
        <v>42602</v>
      </c>
      <c r="C1300" t="s">
        <v>154</v>
      </c>
      <c r="D1300" s="21">
        <v>460</v>
      </c>
      <c r="E1300" t="s">
        <v>3607</v>
      </c>
      <c r="F1300" s="21">
        <v>173.89999999999998</v>
      </c>
      <c r="G1300">
        <v>3</v>
      </c>
      <c r="H1300" s="21">
        <v>521.69999999999993</v>
      </c>
      <c r="I1300" t="s">
        <v>7</v>
      </c>
      <c r="J1300" s="21"/>
      <c r="L1300" s="21"/>
      <c r="M1300" t="s">
        <v>7</v>
      </c>
      <c r="N1300" s="21"/>
      <c r="P1300" s="21"/>
      <c r="Q1300" t="s">
        <v>7</v>
      </c>
      <c r="R1300" s="21"/>
      <c r="T1300" s="21"/>
      <c r="U1300" t="s">
        <v>7</v>
      </c>
      <c r="V1300" s="21"/>
      <c r="X1300" s="21"/>
      <c r="Y1300" t="s">
        <v>7</v>
      </c>
      <c r="AG1300" s="19">
        <f t="shared" si="40"/>
        <v>521.69999999999993</v>
      </c>
      <c r="AH1300" s="19">
        <f t="shared" si="41"/>
        <v>981.69999999999993</v>
      </c>
    </row>
    <row r="1301" spans="1:34" x14ac:dyDescent="0.35">
      <c r="A1301" t="s">
        <v>4994</v>
      </c>
      <c r="B1301" s="15">
        <v>42602</v>
      </c>
      <c r="C1301" t="s">
        <v>122</v>
      </c>
      <c r="D1301" s="21" t="s">
        <v>7</v>
      </c>
      <c r="E1301" t="s">
        <v>3416</v>
      </c>
      <c r="F1301" s="21">
        <v>217.36119999999997</v>
      </c>
      <c r="G1301">
        <v>5</v>
      </c>
      <c r="H1301" s="21">
        <v>1086.8059999999998</v>
      </c>
      <c r="I1301" t="s">
        <v>3427</v>
      </c>
      <c r="J1301" s="21">
        <v>169.95999999999998</v>
      </c>
      <c r="K1301">
        <v>4</v>
      </c>
      <c r="L1301" s="21">
        <v>679.83999999999992</v>
      </c>
      <c r="M1301" t="s">
        <v>7</v>
      </c>
      <c r="N1301" s="21"/>
      <c r="P1301" s="21"/>
      <c r="Q1301" t="s">
        <v>7</v>
      </c>
      <c r="R1301" s="21"/>
      <c r="T1301" s="21"/>
      <c r="U1301" t="s">
        <v>7</v>
      </c>
      <c r="V1301" s="21"/>
      <c r="X1301" s="21"/>
      <c r="Y1301" t="s">
        <v>7</v>
      </c>
      <c r="AG1301" s="19">
        <f t="shared" si="40"/>
        <v>1766.6459999999997</v>
      </c>
      <c r="AH1301" s="19">
        <f t="shared" si="41"/>
        <v>1766.6459999999997</v>
      </c>
    </row>
    <row r="1302" spans="1:34" x14ac:dyDescent="0.35">
      <c r="A1302" t="s">
        <v>4995</v>
      </c>
      <c r="B1302" s="15">
        <v>42603</v>
      </c>
      <c r="C1302" t="s">
        <v>362</v>
      </c>
      <c r="D1302" s="21">
        <v>460</v>
      </c>
      <c r="E1302" t="s">
        <v>3455</v>
      </c>
      <c r="F1302" s="21">
        <v>277.2</v>
      </c>
      <c r="G1302">
        <v>2</v>
      </c>
      <c r="H1302" s="21">
        <v>554.4</v>
      </c>
      <c r="I1302" t="s">
        <v>3552</v>
      </c>
      <c r="J1302" s="21">
        <v>190.38</v>
      </c>
      <c r="K1302">
        <v>2</v>
      </c>
      <c r="L1302" s="21">
        <v>380.76</v>
      </c>
      <c r="M1302" t="s">
        <v>7</v>
      </c>
      <c r="N1302" s="21"/>
      <c r="P1302" s="21"/>
      <c r="Q1302" t="s">
        <v>7</v>
      </c>
      <c r="R1302" s="21"/>
      <c r="T1302" s="21"/>
      <c r="U1302" t="s">
        <v>7</v>
      </c>
      <c r="V1302" s="21"/>
      <c r="X1302" s="21"/>
      <c r="Y1302" t="s">
        <v>7</v>
      </c>
      <c r="AG1302" s="19">
        <f t="shared" si="40"/>
        <v>935.16</v>
      </c>
      <c r="AH1302" s="19">
        <f t="shared" si="41"/>
        <v>1395.1599999999999</v>
      </c>
    </row>
    <row r="1303" spans="1:34" x14ac:dyDescent="0.35">
      <c r="A1303" t="s">
        <v>4996</v>
      </c>
      <c r="B1303" s="15">
        <v>42605</v>
      </c>
      <c r="C1303" t="s">
        <v>71</v>
      </c>
      <c r="D1303" s="21">
        <v>460</v>
      </c>
      <c r="E1303" t="s">
        <v>3607</v>
      </c>
      <c r="F1303" s="21">
        <v>173.89999999999998</v>
      </c>
      <c r="G1303">
        <v>2</v>
      </c>
      <c r="H1303" s="21">
        <v>347.79999999999995</v>
      </c>
      <c r="I1303" t="s">
        <v>7</v>
      </c>
      <c r="J1303" s="21"/>
      <c r="L1303" s="21"/>
      <c r="M1303" t="s">
        <v>7</v>
      </c>
      <c r="N1303" s="21"/>
      <c r="P1303" s="21"/>
      <c r="Q1303" t="s">
        <v>7</v>
      </c>
      <c r="R1303" s="21"/>
      <c r="T1303" s="21"/>
      <c r="U1303" t="s">
        <v>7</v>
      </c>
      <c r="V1303" s="21"/>
      <c r="X1303" s="21"/>
      <c r="Y1303" t="s">
        <v>7</v>
      </c>
      <c r="AG1303" s="19">
        <f t="shared" si="40"/>
        <v>347.79999999999995</v>
      </c>
      <c r="AH1303" s="19">
        <f t="shared" si="41"/>
        <v>807.8</v>
      </c>
    </row>
    <row r="1304" spans="1:34" x14ac:dyDescent="0.35">
      <c r="A1304" t="s">
        <v>4997</v>
      </c>
      <c r="B1304" s="15">
        <v>42605</v>
      </c>
      <c r="C1304" t="s">
        <v>203</v>
      </c>
      <c r="D1304" s="21">
        <v>460</v>
      </c>
      <c r="E1304" t="s">
        <v>3411</v>
      </c>
      <c r="F1304" s="21">
        <v>321.11700000000002</v>
      </c>
      <c r="G1304">
        <v>4</v>
      </c>
      <c r="H1304" s="21">
        <v>1284.4680000000001</v>
      </c>
      <c r="I1304" t="s">
        <v>3427</v>
      </c>
      <c r="J1304" s="21">
        <v>169.95999999999998</v>
      </c>
      <c r="K1304">
        <v>4</v>
      </c>
      <c r="L1304" s="21">
        <v>679.83999999999992</v>
      </c>
      <c r="M1304" t="s">
        <v>7</v>
      </c>
      <c r="N1304" s="21"/>
      <c r="P1304" s="21"/>
      <c r="Q1304" t="s">
        <v>7</v>
      </c>
      <c r="R1304" s="21"/>
      <c r="T1304" s="21"/>
      <c r="U1304" t="s">
        <v>7</v>
      </c>
      <c r="V1304" s="21"/>
      <c r="X1304" s="21"/>
      <c r="Y1304" t="s">
        <v>7</v>
      </c>
      <c r="AG1304" s="19">
        <f t="shared" si="40"/>
        <v>1964.308</v>
      </c>
      <c r="AH1304" s="19">
        <f t="shared" si="41"/>
        <v>2424.308</v>
      </c>
    </row>
    <row r="1305" spans="1:34" x14ac:dyDescent="0.35">
      <c r="A1305" t="s">
        <v>4998</v>
      </c>
      <c r="B1305" s="15">
        <v>42606</v>
      </c>
      <c r="C1305" t="s">
        <v>270</v>
      </c>
      <c r="D1305" s="21">
        <v>460</v>
      </c>
      <c r="E1305" t="s">
        <v>3408</v>
      </c>
      <c r="F1305" s="21">
        <v>245.01999999999998</v>
      </c>
      <c r="G1305">
        <v>4</v>
      </c>
      <c r="H1305" s="21">
        <v>980.07999999999993</v>
      </c>
      <c r="I1305" t="s">
        <v>7</v>
      </c>
      <c r="J1305" s="21"/>
      <c r="L1305" s="21"/>
      <c r="M1305" t="s">
        <v>7</v>
      </c>
      <c r="N1305" s="21"/>
      <c r="P1305" s="21"/>
      <c r="Q1305" t="s">
        <v>7</v>
      </c>
      <c r="R1305" s="21"/>
      <c r="T1305" s="21"/>
      <c r="U1305" t="s">
        <v>7</v>
      </c>
      <c r="V1305" s="21"/>
      <c r="X1305" s="21"/>
      <c r="Y1305" t="s">
        <v>7</v>
      </c>
      <c r="AG1305" s="19">
        <f t="shared" si="40"/>
        <v>980.07999999999993</v>
      </c>
      <c r="AH1305" s="19">
        <f t="shared" si="41"/>
        <v>1440.08</v>
      </c>
    </row>
    <row r="1306" spans="1:34" x14ac:dyDescent="0.35">
      <c r="A1306" t="s">
        <v>4999</v>
      </c>
      <c r="B1306" s="15">
        <v>42606</v>
      </c>
      <c r="C1306" t="s">
        <v>59</v>
      </c>
      <c r="D1306" s="21" t="s">
        <v>7</v>
      </c>
      <c r="E1306" t="s">
        <v>3471</v>
      </c>
      <c r="F1306" s="21">
        <v>312.45999999999998</v>
      </c>
      <c r="G1306">
        <v>2</v>
      </c>
      <c r="H1306" s="21">
        <v>624.91999999999996</v>
      </c>
      <c r="I1306" t="s">
        <v>3586</v>
      </c>
      <c r="J1306" s="21">
        <v>333.76</v>
      </c>
      <c r="K1306">
        <v>4</v>
      </c>
      <c r="L1306" s="21">
        <v>1335.04</v>
      </c>
      <c r="M1306" t="s">
        <v>7</v>
      </c>
      <c r="N1306" s="21"/>
      <c r="P1306" s="21"/>
      <c r="Q1306" t="s">
        <v>7</v>
      </c>
      <c r="R1306" s="21"/>
      <c r="T1306" s="21"/>
      <c r="U1306" t="s">
        <v>7</v>
      </c>
      <c r="V1306" s="21"/>
      <c r="X1306" s="21"/>
      <c r="Y1306" t="s">
        <v>7</v>
      </c>
      <c r="AG1306" s="19">
        <f t="shared" si="40"/>
        <v>1959.96</v>
      </c>
      <c r="AH1306" s="19">
        <f t="shared" si="41"/>
        <v>1959.96</v>
      </c>
    </row>
    <row r="1307" spans="1:34" x14ac:dyDescent="0.35">
      <c r="A1307" t="s">
        <v>5000</v>
      </c>
      <c r="B1307" s="15">
        <v>42606</v>
      </c>
      <c r="C1307" t="s">
        <v>294</v>
      </c>
      <c r="D1307" s="21">
        <v>460</v>
      </c>
      <c r="E1307" t="s">
        <v>3439</v>
      </c>
      <c r="F1307" s="21">
        <v>239.49999999999997</v>
      </c>
      <c r="G1307">
        <v>2</v>
      </c>
      <c r="H1307" s="21">
        <v>478.99999999999994</v>
      </c>
      <c r="I1307" t="s">
        <v>3590</v>
      </c>
      <c r="J1307" s="21">
        <v>145.91999999999999</v>
      </c>
      <c r="K1307">
        <v>4</v>
      </c>
      <c r="L1307" s="21">
        <v>583.67999999999995</v>
      </c>
      <c r="M1307" t="s">
        <v>7</v>
      </c>
      <c r="N1307" s="21"/>
      <c r="P1307" s="21"/>
      <c r="Q1307" t="s">
        <v>7</v>
      </c>
      <c r="R1307" s="21"/>
      <c r="T1307" s="21"/>
      <c r="U1307" t="s">
        <v>7</v>
      </c>
      <c r="V1307" s="21"/>
      <c r="X1307" s="21"/>
      <c r="Y1307" t="s">
        <v>7</v>
      </c>
      <c r="AG1307" s="19">
        <f t="shared" si="40"/>
        <v>1062.6799999999998</v>
      </c>
      <c r="AH1307" s="19">
        <f t="shared" si="41"/>
        <v>1522.6799999999998</v>
      </c>
    </row>
    <row r="1308" spans="1:34" x14ac:dyDescent="0.35">
      <c r="A1308" t="s">
        <v>5001</v>
      </c>
      <c r="B1308" s="15">
        <v>42607</v>
      </c>
      <c r="C1308" t="s">
        <v>361</v>
      </c>
      <c r="D1308" s="21" t="s">
        <v>7</v>
      </c>
      <c r="E1308" t="s">
        <v>3468</v>
      </c>
      <c r="F1308" s="21">
        <v>408.03999999999996</v>
      </c>
      <c r="G1308">
        <v>2</v>
      </c>
      <c r="H1308" s="21">
        <v>816.07999999999993</v>
      </c>
      <c r="I1308" t="s">
        <v>7</v>
      </c>
      <c r="J1308" s="21"/>
      <c r="L1308" s="21"/>
      <c r="M1308" t="s">
        <v>7</v>
      </c>
      <c r="N1308" s="21"/>
      <c r="P1308" s="21"/>
      <c r="Q1308" t="s">
        <v>7</v>
      </c>
      <c r="R1308" s="21"/>
      <c r="T1308" s="21"/>
      <c r="U1308" t="s">
        <v>7</v>
      </c>
      <c r="V1308" s="21"/>
      <c r="X1308" s="21"/>
      <c r="Y1308" t="s">
        <v>7</v>
      </c>
      <c r="AG1308" s="19">
        <f t="shared" si="40"/>
        <v>816.07999999999993</v>
      </c>
      <c r="AH1308" s="19">
        <f t="shared" si="41"/>
        <v>816.07999999999993</v>
      </c>
    </row>
    <row r="1309" spans="1:34" x14ac:dyDescent="0.35">
      <c r="A1309" t="s">
        <v>5002</v>
      </c>
      <c r="B1309" s="15">
        <v>42607</v>
      </c>
      <c r="C1309" t="s">
        <v>386</v>
      </c>
      <c r="D1309" s="21" t="s">
        <v>7</v>
      </c>
      <c r="E1309" t="s">
        <v>3542</v>
      </c>
      <c r="F1309" s="21">
        <v>238.81619999999995</v>
      </c>
      <c r="G1309">
        <v>5</v>
      </c>
      <c r="H1309" s="21">
        <v>1194.0809999999997</v>
      </c>
      <c r="I1309" t="s">
        <v>3574</v>
      </c>
      <c r="J1309" s="21">
        <v>201.88</v>
      </c>
      <c r="K1309">
        <v>5</v>
      </c>
      <c r="L1309" s="21">
        <v>1009.4</v>
      </c>
      <c r="M1309" t="s">
        <v>7</v>
      </c>
      <c r="N1309" s="21"/>
      <c r="P1309" s="21"/>
      <c r="Q1309" t="s">
        <v>7</v>
      </c>
      <c r="R1309" s="21"/>
      <c r="T1309" s="21"/>
      <c r="U1309" t="s">
        <v>7</v>
      </c>
      <c r="V1309" s="21"/>
      <c r="X1309" s="21"/>
      <c r="Y1309" t="s">
        <v>7</v>
      </c>
      <c r="AG1309" s="19">
        <f t="shared" si="40"/>
        <v>2203.4809999999998</v>
      </c>
      <c r="AH1309" s="19">
        <f t="shared" si="41"/>
        <v>2203.4809999999998</v>
      </c>
    </row>
    <row r="1310" spans="1:34" x14ac:dyDescent="0.35">
      <c r="A1310" t="s">
        <v>5003</v>
      </c>
      <c r="B1310" s="15">
        <v>42607</v>
      </c>
      <c r="C1310" t="s">
        <v>140</v>
      </c>
      <c r="D1310" s="21" t="s">
        <v>7</v>
      </c>
      <c r="E1310" t="s">
        <v>3375</v>
      </c>
      <c r="F1310" s="21">
        <v>205.749</v>
      </c>
      <c r="G1310">
        <v>4</v>
      </c>
      <c r="H1310" s="21">
        <v>822.99599999999998</v>
      </c>
      <c r="I1310" t="s">
        <v>3521</v>
      </c>
      <c r="J1310" s="21">
        <v>286.5</v>
      </c>
      <c r="K1310">
        <v>2</v>
      </c>
      <c r="L1310" s="21">
        <v>573</v>
      </c>
      <c r="M1310" t="s">
        <v>7</v>
      </c>
      <c r="N1310" s="21"/>
      <c r="P1310" s="21"/>
      <c r="Q1310" t="s">
        <v>7</v>
      </c>
      <c r="R1310" s="21"/>
      <c r="T1310" s="21"/>
      <c r="U1310" t="s">
        <v>7</v>
      </c>
      <c r="V1310" s="21"/>
      <c r="X1310" s="21"/>
      <c r="Y1310" t="s">
        <v>7</v>
      </c>
      <c r="AG1310" s="19">
        <f t="shared" si="40"/>
        <v>1395.9960000000001</v>
      </c>
      <c r="AH1310" s="19">
        <f t="shared" si="41"/>
        <v>1395.9960000000001</v>
      </c>
    </row>
    <row r="1311" spans="1:34" x14ac:dyDescent="0.35">
      <c r="A1311" t="s">
        <v>5004</v>
      </c>
      <c r="B1311" s="15">
        <v>42608</v>
      </c>
      <c r="C1311" t="s">
        <v>138</v>
      </c>
      <c r="D1311" s="21">
        <v>460</v>
      </c>
      <c r="E1311" t="s">
        <v>3509</v>
      </c>
      <c r="F1311" s="21">
        <v>251.85999999999999</v>
      </c>
      <c r="G1311">
        <v>3</v>
      </c>
      <c r="H1311" s="21">
        <v>755.57999999999993</v>
      </c>
      <c r="I1311" t="s">
        <v>7</v>
      </c>
      <c r="J1311" s="21"/>
      <c r="L1311" s="21"/>
      <c r="M1311" t="s">
        <v>7</v>
      </c>
      <c r="N1311" s="21"/>
      <c r="P1311" s="21"/>
      <c r="Q1311" t="s">
        <v>7</v>
      </c>
      <c r="R1311" s="21"/>
      <c r="T1311" s="21"/>
      <c r="U1311" t="s">
        <v>7</v>
      </c>
      <c r="V1311" s="21"/>
      <c r="X1311" s="21"/>
      <c r="Y1311" t="s">
        <v>7</v>
      </c>
      <c r="AG1311" s="19">
        <f t="shared" si="40"/>
        <v>755.57999999999993</v>
      </c>
      <c r="AH1311" s="19">
        <f t="shared" si="41"/>
        <v>1215.58</v>
      </c>
    </row>
    <row r="1312" spans="1:34" x14ac:dyDescent="0.35">
      <c r="A1312" t="s">
        <v>5005</v>
      </c>
      <c r="B1312" s="15">
        <v>42609</v>
      </c>
      <c r="C1312" t="s">
        <v>349</v>
      </c>
      <c r="D1312" s="21">
        <v>460</v>
      </c>
      <c r="E1312" t="s">
        <v>3389</v>
      </c>
      <c r="F1312" s="21">
        <v>329.56</v>
      </c>
      <c r="G1312">
        <v>3</v>
      </c>
      <c r="H1312" s="21">
        <v>988.68000000000006</v>
      </c>
      <c r="I1312" t="s">
        <v>3580</v>
      </c>
      <c r="J1312" s="21">
        <v>371.73999999999995</v>
      </c>
      <c r="K1312">
        <v>4</v>
      </c>
      <c r="L1312" s="21">
        <v>1486.9599999999998</v>
      </c>
      <c r="M1312" t="s">
        <v>3600</v>
      </c>
      <c r="N1312" s="21">
        <v>126.53999999999999</v>
      </c>
      <c r="O1312">
        <v>2</v>
      </c>
      <c r="P1312" s="21">
        <v>253.07999999999998</v>
      </c>
      <c r="Q1312" t="s">
        <v>7</v>
      </c>
      <c r="R1312" s="21"/>
      <c r="T1312" s="21"/>
      <c r="U1312" t="s">
        <v>7</v>
      </c>
      <c r="V1312" s="21"/>
      <c r="X1312" s="21"/>
      <c r="Y1312" t="s">
        <v>7</v>
      </c>
      <c r="AG1312" s="19">
        <f t="shared" si="40"/>
        <v>2728.72</v>
      </c>
      <c r="AH1312" s="19">
        <f t="shared" si="41"/>
        <v>3188.72</v>
      </c>
    </row>
    <row r="1313" spans="1:34" x14ac:dyDescent="0.35">
      <c r="A1313" t="s">
        <v>5006</v>
      </c>
      <c r="B1313" s="15">
        <v>42609</v>
      </c>
      <c r="C1313" t="s">
        <v>53</v>
      </c>
      <c r="D1313" s="21" t="s">
        <v>7</v>
      </c>
      <c r="E1313" t="s">
        <v>3471</v>
      </c>
      <c r="F1313" s="21">
        <v>312.45999999999998</v>
      </c>
      <c r="G1313">
        <v>4</v>
      </c>
      <c r="H1313" s="21">
        <v>1249.8399999999999</v>
      </c>
      <c r="I1313" t="s">
        <v>3443</v>
      </c>
      <c r="J1313" s="21">
        <v>217.83999999999997</v>
      </c>
      <c r="K1313">
        <v>1</v>
      </c>
      <c r="L1313" s="21">
        <v>217.83999999999997</v>
      </c>
      <c r="M1313" t="s">
        <v>3600</v>
      </c>
      <c r="N1313" s="21">
        <v>126.53999999999999</v>
      </c>
      <c r="O1313">
        <v>2</v>
      </c>
      <c r="P1313" s="21">
        <v>253.07999999999998</v>
      </c>
      <c r="Q1313" t="s">
        <v>3600</v>
      </c>
      <c r="R1313" s="21">
        <v>126.53999999999999</v>
      </c>
      <c r="S1313">
        <v>2</v>
      </c>
      <c r="T1313" s="21">
        <v>253.07999999999998</v>
      </c>
      <c r="U1313" t="s">
        <v>3600</v>
      </c>
      <c r="V1313" s="21">
        <v>126.53999999999999</v>
      </c>
      <c r="W1313">
        <v>2</v>
      </c>
      <c r="X1313" s="21">
        <v>253.07999999999998</v>
      </c>
      <c r="Y1313" t="s">
        <v>7</v>
      </c>
      <c r="AG1313" s="19">
        <f t="shared" si="40"/>
        <v>2226.9199999999996</v>
      </c>
      <c r="AH1313" s="19">
        <f t="shared" si="41"/>
        <v>2226.9199999999996</v>
      </c>
    </row>
    <row r="1314" spans="1:34" x14ac:dyDescent="0.35">
      <c r="A1314" t="s">
        <v>5007</v>
      </c>
      <c r="B1314" s="15">
        <v>42610</v>
      </c>
      <c r="C1314" t="s">
        <v>124</v>
      </c>
      <c r="D1314" s="21" t="s">
        <v>7</v>
      </c>
      <c r="E1314" t="s">
        <v>3567</v>
      </c>
      <c r="F1314" s="21">
        <v>413.03999999999996</v>
      </c>
      <c r="G1314">
        <v>1</v>
      </c>
      <c r="H1314" s="21">
        <v>413.03999999999996</v>
      </c>
      <c r="I1314" t="s">
        <v>7</v>
      </c>
      <c r="J1314" s="21"/>
      <c r="L1314" s="21"/>
      <c r="M1314" t="s">
        <v>7</v>
      </c>
      <c r="N1314" s="21"/>
      <c r="P1314" s="21"/>
      <c r="Q1314" t="s">
        <v>7</v>
      </c>
      <c r="R1314" s="21"/>
      <c r="T1314" s="21"/>
      <c r="U1314" t="s">
        <v>7</v>
      </c>
      <c r="V1314" s="21"/>
      <c r="X1314" s="21"/>
      <c r="Y1314" t="s">
        <v>7</v>
      </c>
      <c r="AG1314" s="19">
        <f t="shared" si="40"/>
        <v>413.03999999999996</v>
      </c>
      <c r="AH1314" s="19">
        <f t="shared" si="41"/>
        <v>413.03999999999996</v>
      </c>
    </row>
    <row r="1315" spans="1:34" x14ac:dyDescent="0.35">
      <c r="A1315" t="s">
        <v>5008</v>
      </c>
      <c r="B1315" s="15">
        <v>42614</v>
      </c>
      <c r="C1315" t="s">
        <v>168</v>
      </c>
      <c r="D1315" s="21">
        <v>460</v>
      </c>
      <c r="E1315" t="s">
        <v>3568</v>
      </c>
      <c r="F1315" s="21">
        <v>366.99999999999994</v>
      </c>
      <c r="G1315">
        <v>3</v>
      </c>
      <c r="H1315" s="21">
        <v>1100.9999999999998</v>
      </c>
      <c r="I1315" t="s">
        <v>7</v>
      </c>
      <c r="J1315" s="21"/>
      <c r="L1315" s="21"/>
      <c r="M1315" t="s">
        <v>7</v>
      </c>
      <c r="N1315" s="21"/>
      <c r="P1315" s="21"/>
      <c r="Q1315" t="s">
        <v>7</v>
      </c>
      <c r="R1315" s="21"/>
      <c r="T1315" s="21"/>
      <c r="U1315" t="s">
        <v>7</v>
      </c>
      <c r="V1315" s="21"/>
      <c r="X1315" s="21"/>
      <c r="Y1315" t="s">
        <v>7</v>
      </c>
      <c r="AG1315" s="19">
        <f t="shared" si="40"/>
        <v>1100.9999999999998</v>
      </c>
      <c r="AH1315" s="19">
        <f t="shared" si="41"/>
        <v>1560.9999999999998</v>
      </c>
    </row>
    <row r="1316" spans="1:34" x14ac:dyDescent="0.35">
      <c r="A1316" t="s">
        <v>5009</v>
      </c>
      <c r="B1316" s="15">
        <v>42615</v>
      </c>
      <c r="C1316" t="s">
        <v>281</v>
      </c>
      <c r="D1316" s="21">
        <v>460</v>
      </c>
      <c r="E1316" t="s">
        <v>3523</v>
      </c>
      <c r="F1316" s="21">
        <v>278.26</v>
      </c>
      <c r="G1316">
        <v>1</v>
      </c>
      <c r="H1316" s="21">
        <v>278.26</v>
      </c>
      <c r="I1316" t="s">
        <v>7</v>
      </c>
      <c r="J1316" s="21"/>
      <c r="L1316" s="21"/>
      <c r="M1316" t="s">
        <v>7</v>
      </c>
      <c r="N1316" s="21"/>
      <c r="P1316" s="21"/>
      <c r="Q1316" t="s">
        <v>7</v>
      </c>
      <c r="R1316" s="21"/>
      <c r="T1316" s="21"/>
      <c r="U1316" t="s">
        <v>7</v>
      </c>
      <c r="V1316" s="21"/>
      <c r="X1316" s="21"/>
      <c r="Y1316" t="s">
        <v>7</v>
      </c>
      <c r="AG1316" s="19">
        <f t="shared" si="40"/>
        <v>278.26</v>
      </c>
      <c r="AH1316" s="19">
        <f t="shared" si="41"/>
        <v>738.26</v>
      </c>
    </row>
    <row r="1317" spans="1:34" x14ac:dyDescent="0.35">
      <c r="A1317" t="s">
        <v>5010</v>
      </c>
      <c r="B1317" s="15">
        <v>42616</v>
      </c>
      <c r="C1317" t="s">
        <v>299</v>
      </c>
      <c r="D1317" s="21">
        <v>460</v>
      </c>
      <c r="E1317" t="s">
        <v>3460</v>
      </c>
      <c r="F1317" s="21">
        <v>205.11999999999998</v>
      </c>
      <c r="G1317">
        <v>3</v>
      </c>
      <c r="H1317" s="21">
        <v>615.3599999999999</v>
      </c>
      <c r="I1317" t="s">
        <v>3531</v>
      </c>
      <c r="J1317" s="21">
        <v>249.76</v>
      </c>
      <c r="K1317">
        <v>1</v>
      </c>
      <c r="L1317" s="21">
        <v>249.76</v>
      </c>
      <c r="M1317" t="s">
        <v>3600</v>
      </c>
      <c r="N1317" s="21">
        <v>126.53999999999999</v>
      </c>
      <c r="O1317">
        <v>2</v>
      </c>
      <c r="P1317" s="21">
        <v>253.07999999999998</v>
      </c>
      <c r="Q1317" t="s">
        <v>3600</v>
      </c>
      <c r="R1317" s="21">
        <v>126.53999999999999</v>
      </c>
      <c r="S1317">
        <v>2</v>
      </c>
      <c r="T1317" s="21">
        <v>253.07999999999998</v>
      </c>
      <c r="U1317" t="s">
        <v>7</v>
      </c>
      <c r="V1317" s="21"/>
      <c r="X1317" s="21"/>
      <c r="Y1317" t="s">
        <v>7</v>
      </c>
      <c r="AG1317" s="19">
        <f t="shared" si="40"/>
        <v>1371.2799999999997</v>
      </c>
      <c r="AH1317" s="19">
        <f t="shared" si="41"/>
        <v>1831.2799999999997</v>
      </c>
    </row>
    <row r="1318" spans="1:34" x14ac:dyDescent="0.35">
      <c r="A1318" t="s">
        <v>5011</v>
      </c>
      <c r="B1318" s="15">
        <v>42616</v>
      </c>
      <c r="C1318" t="s">
        <v>147</v>
      </c>
      <c r="D1318" s="21">
        <v>460</v>
      </c>
      <c r="E1318" t="s">
        <v>3566</v>
      </c>
      <c r="F1318" s="21">
        <v>238.61999999999998</v>
      </c>
      <c r="G1318">
        <v>1</v>
      </c>
      <c r="H1318" s="21">
        <v>238.61999999999998</v>
      </c>
      <c r="I1318" t="s">
        <v>7</v>
      </c>
      <c r="J1318" s="21"/>
      <c r="L1318" s="21"/>
      <c r="M1318" t="s">
        <v>7</v>
      </c>
      <c r="N1318" s="21"/>
      <c r="P1318" s="21"/>
      <c r="Q1318" t="s">
        <v>7</v>
      </c>
      <c r="R1318" s="21"/>
      <c r="T1318" s="21"/>
      <c r="U1318" t="s">
        <v>7</v>
      </c>
      <c r="V1318" s="21"/>
      <c r="X1318" s="21"/>
      <c r="Y1318" t="s">
        <v>7</v>
      </c>
      <c r="AG1318" s="19">
        <f t="shared" si="40"/>
        <v>238.61999999999998</v>
      </c>
      <c r="AH1318" s="19">
        <f t="shared" si="41"/>
        <v>698.62</v>
      </c>
    </row>
    <row r="1319" spans="1:34" x14ac:dyDescent="0.35">
      <c r="A1319" t="s">
        <v>5012</v>
      </c>
      <c r="B1319" s="15">
        <v>42618</v>
      </c>
      <c r="C1319" t="s">
        <v>396</v>
      </c>
      <c r="D1319" s="21" t="s">
        <v>7</v>
      </c>
      <c r="E1319" t="s">
        <v>3480</v>
      </c>
      <c r="F1319" s="21">
        <v>254.57999999999998</v>
      </c>
      <c r="G1319">
        <v>3</v>
      </c>
      <c r="H1319" s="21">
        <v>763.74</v>
      </c>
      <c r="I1319" t="s">
        <v>3450</v>
      </c>
      <c r="J1319" s="21">
        <v>192.57999999999998</v>
      </c>
      <c r="K1319">
        <v>2</v>
      </c>
      <c r="L1319" s="21">
        <v>385.15999999999997</v>
      </c>
      <c r="M1319" t="s">
        <v>7</v>
      </c>
      <c r="N1319" s="21"/>
      <c r="P1319" s="21"/>
      <c r="Q1319" t="s">
        <v>7</v>
      </c>
      <c r="R1319" s="21"/>
      <c r="T1319" s="21"/>
      <c r="U1319" t="s">
        <v>7</v>
      </c>
      <c r="V1319" s="21"/>
      <c r="X1319" s="21"/>
      <c r="Y1319" t="s">
        <v>7</v>
      </c>
      <c r="AG1319" s="19">
        <f t="shared" si="40"/>
        <v>1148.9000000000001</v>
      </c>
      <c r="AH1319" s="19">
        <f t="shared" si="41"/>
        <v>1148.9000000000001</v>
      </c>
    </row>
    <row r="1320" spans="1:34" x14ac:dyDescent="0.35">
      <c r="A1320" t="s">
        <v>5013</v>
      </c>
      <c r="B1320" s="15">
        <v>42618</v>
      </c>
      <c r="C1320" t="s">
        <v>415</v>
      </c>
      <c r="D1320" s="21">
        <v>460</v>
      </c>
      <c r="E1320" t="s">
        <v>3585</v>
      </c>
      <c r="F1320" s="21">
        <v>258.88</v>
      </c>
      <c r="G1320">
        <v>4</v>
      </c>
      <c r="H1320" s="21">
        <v>1035.52</v>
      </c>
      <c r="I1320" t="s">
        <v>3570</v>
      </c>
      <c r="J1320" s="21">
        <v>338.5</v>
      </c>
      <c r="K1320">
        <v>3</v>
      </c>
      <c r="L1320" s="21">
        <v>1015.5</v>
      </c>
      <c r="M1320" t="s">
        <v>3600</v>
      </c>
      <c r="N1320" s="21">
        <v>126.53999999999999</v>
      </c>
      <c r="O1320">
        <v>2</v>
      </c>
      <c r="P1320" s="21">
        <v>253.07999999999998</v>
      </c>
      <c r="Q1320" t="s">
        <v>3600</v>
      </c>
      <c r="R1320" s="21">
        <v>126.53999999999999</v>
      </c>
      <c r="S1320">
        <v>2</v>
      </c>
      <c r="T1320" s="21">
        <v>253.07999999999998</v>
      </c>
      <c r="U1320" t="s">
        <v>3600</v>
      </c>
      <c r="V1320" s="21">
        <v>126.53999999999999</v>
      </c>
      <c r="W1320">
        <v>2</v>
      </c>
      <c r="X1320" s="21">
        <v>253.07999999999998</v>
      </c>
      <c r="Y1320" t="s">
        <v>7</v>
      </c>
      <c r="AG1320" s="19">
        <f t="shared" si="40"/>
        <v>2810.2599999999998</v>
      </c>
      <c r="AH1320" s="19">
        <f t="shared" si="41"/>
        <v>3270.2599999999998</v>
      </c>
    </row>
    <row r="1321" spans="1:34" x14ac:dyDescent="0.35">
      <c r="A1321" t="s">
        <v>5014</v>
      </c>
      <c r="B1321" s="15">
        <v>42618</v>
      </c>
      <c r="C1321" t="s">
        <v>282</v>
      </c>
      <c r="D1321" s="21" t="s">
        <v>7</v>
      </c>
      <c r="E1321" t="s">
        <v>3491</v>
      </c>
      <c r="F1321" s="21">
        <v>216.7</v>
      </c>
      <c r="G1321">
        <v>5</v>
      </c>
      <c r="H1321" s="21">
        <v>1083.5</v>
      </c>
      <c r="I1321" t="s">
        <v>7</v>
      </c>
      <c r="J1321" s="21"/>
      <c r="L1321" s="21"/>
      <c r="M1321" t="s">
        <v>7</v>
      </c>
      <c r="N1321" s="21"/>
      <c r="P1321" s="21"/>
      <c r="Q1321" t="s">
        <v>7</v>
      </c>
      <c r="R1321" s="21"/>
      <c r="T1321" s="21"/>
      <c r="U1321" t="s">
        <v>7</v>
      </c>
      <c r="V1321" s="21"/>
      <c r="X1321" s="21"/>
      <c r="Y1321" t="s">
        <v>7</v>
      </c>
      <c r="AG1321" s="19">
        <f t="shared" si="40"/>
        <v>1083.5</v>
      </c>
      <c r="AH1321" s="19">
        <f t="shared" si="41"/>
        <v>1083.5</v>
      </c>
    </row>
    <row r="1322" spans="1:34" x14ac:dyDescent="0.35">
      <c r="A1322" t="s">
        <v>5015</v>
      </c>
      <c r="B1322" s="15">
        <v>42618</v>
      </c>
      <c r="C1322" t="s">
        <v>281</v>
      </c>
      <c r="D1322" s="21">
        <v>460</v>
      </c>
      <c r="E1322" t="s">
        <v>3549</v>
      </c>
      <c r="F1322" s="21">
        <v>226.33999999999997</v>
      </c>
      <c r="G1322">
        <v>1</v>
      </c>
      <c r="H1322" s="21">
        <v>226.33999999999997</v>
      </c>
      <c r="I1322" t="s">
        <v>7</v>
      </c>
      <c r="J1322" s="21"/>
      <c r="L1322" s="21"/>
      <c r="M1322" t="s">
        <v>7</v>
      </c>
      <c r="N1322" s="21"/>
      <c r="P1322" s="21"/>
      <c r="Q1322" t="s">
        <v>7</v>
      </c>
      <c r="R1322" s="21"/>
      <c r="T1322" s="21"/>
      <c r="U1322" t="s">
        <v>7</v>
      </c>
      <c r="V1322" s="21"/>
      <c r="X1322" s="21"/>
      <c r="Y1322" t="s">
        <v>7</v>
      </c>
      <c r="AG1322" s="19">
        <f t="shared" si="40"/>
        <v>226.33999999999997</v>
      </c>
      <c r="AH1322" s="19">
        <f t="shared" si="41"/>
        <v>686.33999999999992</v>
      </c>
    </row>
    <row r="1323" spans="1:34" x14ac:dyDescent="0.35">
      <c r="A1323" t="s">
        <v>5016</v>
      </c>
      <c r="B1323" s="15">
        <v>42619</v>
      </c>
      <c r="C1323" t="s">
        <v>58</v>
      </c>
      <c r="D1323" s="21" t="s">
        <v>7</v>
      </c>
      <c r="E1323" t="s">
        <v>3423</v>
      </c>
      <c r="F1323" s="21">
        <v>246.95999999999998</v>
      </c>
      <c r="G1323">
        <v>5</v>
      </c>
      <c r="H1323" s="21">
        <v>1234.8</v>
      </c>
      <c r="I1323" t="s">
        <v>3460</v>
      </c>
      <c r="J1323" s="21">
        <v>205.11999999999998</v>
      </c>
      <c r="K1323">
        <v>5</v>
      </c>
      <c r="L1323" s="21">
        <v>1025.5999999999999</v>
      </c>
      <c r="M1323" t="s">
        <v>7</v>
      </c>
      <c r="N1323" s="21"/>
      <c r="P1323" s="21"/>
      <c r="Q1323" t="s">
        <v>7</v>
      </c>
      <c r="R1323" s="21"/>
      <c r="T1323" s="21"/>
      <c r="U1323" t="s">
        <v>7</v>
      </c>
      <c r="V1323" s="21"/>
      <c r="X1323" s="21"/>
      <c r="Y1323" t="s">
        <v>7</v>
      </c>
      <c r="AG1323" s="19">
        <f t="shared" si="40"/>
        <v>2260.3999999999996</v>
      </c>
      <c r="AH1323" s="19">
        <f t="shared" si="41"/>
        <v>2260.3999999999996</v>
      </c>
    </row>
    <row r="1324" spans="1:34" x14ac:dyDescent="0.35">
      <c r="A1324" t="s">
        <v>5017</v>
      </c>
      <c r="B1324" s="15">
        <v>42620</v>
      </c>
      <c r="C1324" t="s">
        <v>336</v>
      </c>
      <c r="D1324" s="21" t="s">
        <v>7</v>
      </c>
      <c r="E1324" t="s">
        <v>3454</v>
      </c>
      <c r="F1324" s="21">
        <v>212.14</v>
      </c>
      <c r="G1324">
        <v>3</v>
      </c>
      <c r="H1324" s="21">
        <v>636.41999999999996</v>
      </c>
      <c r="I1324" t="s">
        <v>7</v>
      </c>
      <c r="J1324" s="21"/>
      <c r="L1324" s="21"/>
      <c r="M1324" t="s">
        <v>7</v>
      </c>
      <c r="N1324" s="21"/>
      <c r="P1324" s="21"/>
      <c r="Q1324" t="s">
        <v>7</v>
      </c>
      <c r="R1324" s="21"/>
      <c r="T1324" s="21"/>
      <c r="U1324" t="s">
        <v>7</v>
      </c>
      <c r="V1324" s="21"/>
      <c r="X1324" s="21"/>
      <c r="Y1324" t="s">
        <v>7</v>
      </c>
      <c r="AG1324" s="19">
        <f t="shared" si="40"/>
        <v>636.41999999999996</v>
      </c>
      <c r="AH1324" s="19">
        <f t="shared" si="41"/>
        <v>636.41999999999996</v>
      </c>
    </row>
    <row r="1325" spans="1:34" x14ac:dyDescent="0.35">
      <c r="A1325" t="s">
        <v>5018</v>
      </c>
      <c r="B1325" s="15">
        <v>42621</v>
      </c>
      <c r="C1325" t="s">
        <v>85</v>
      </c>
      <c r="D1325" s="21">
        <v>460</v>
      </c>
      <c r="E1325" t="s">
        <v>3505</v>
      </c>
      <c r="F1325" s="21">
        <v>253.17999999999998</v>
      </c>
      <c r="G1325">
        <v>3</v>
      </c>
      <c r="H1325" s="21">
        <v>759.54</v>
      </c>
      <c r="I1325" t="s">
        <v>3406</v>
      </c>
      <c r="J1325" s="21">
        <v>414.17999999999995</v>
      </c>
      <c r="K1325">
        <v>1</v>
      </c>
      <c r="L1325" s="21">
        <v>414.17999999999995</v>
      </c>
      <c r="M1325" t="s">
        <v>3600</v>
      </c>
      <c r="N1325" s="21">
        <v>126.53999999999999</v>
      </c>
      <c r="O1325">
        <v>2</v>
      </c>
      <c r="P1325" s="21">
        <v>253.07999999999998</v>
      </c>
      <c r="Q1325" t="s">
        <v>3600</v>
      </c>
      <c r="R1325" s="21">
        <v>126.53999999999999</v>
      </c>
      <c r="S1325">
        <v>2</v>
      </c>
      <c r="T1325" s="21">
        <v>253.07999999999998</v>
      </c>
      <c r="U1325" t="s">
        <v>3600</v>
      </c>
      <c r="V1325" s="21">
        <v>126.53999999999999</v>
      </c>
      <c r="W1325">
        <v>2</v>
      </c>
      <c r="X1325" s="21">
        <v>253.07999999999998</v>
      </c>
      <c r="Y1325" t="s">
        <v>7</v>
      </c>
      <c r="AG1325" s="19">
        <f t="shared" si="40"/>
        <v>1932.9599999999996</v>
      </c>
      <c r="AH1325" s="19">
        <f t="shared" si="41"/>
        <v>2392.9599999999996</v>
      </c>
    </row>
    <row r="1326" spans="1:34" x14ac:dyDescent="0.35">
      <c r="A1326" t="s">
        <v>5019</v>
      </c>
      <c r="B1326" s="15">
        <v>42622</v>
      </c>
      <c r="C1326" t="s">
        <v>103</v>
      </c>
      <c r="D1326" s="21" t="s">
        <v>7</v>
      </c>
      <c r="E1326" t="s">
        <v>3436</v>
      </c>
      <c r="F1326" s="21">
        <v>268.95999999999998</v>
      </c>
      <c r="G1326">
        <v>1</v>
      </c>
      <c r="H1326" s="21">
        <v>268.95999999999998</v>
      </c>
      <c r="I1326" t="s">
        <v>3366</v>
      </c>
      <c r="J1326" s="21">
        <v>252.04</v>
      </c>
      <c r="K1326">
        <v>2</v>
      </c>
      <c r="L1326" s="21">
        <v>504.08</v>
      </c>
      <c r="M1326" t="s">
        <v>7</v>
      </c>
      <c r="N1326" s="21"/>
      <c r="P1326" s="21"/>
      <c r="Q1326" t="s">
        <v>7</v>
      </c>
      <c r="R1326" s="21"/>
      <c r="T1326" s="21"/>
      <c r="U1326" t="s">
        <v>7</v>
      </c>
      <c r="V1326" s="21"/>
      <c r="X1326" s="21"/>
      <c r="Y1326" t="s">
        <v>7</v>
      </c>
      <c r="AG1326" s="19">
        <f t="shared" si="40"/>
        <v>773.04</v>
      </c>
      <c r="AH1326" s="19">
        <f t="shared" si="41"/>
        <v>773.04</v>
      </c>
    </row>
    <row r="1327" spans="1:34" x14ac:dyDescent="0.35">
      <c r="A1327" t="s">
        <v>5020</v>
      </c>
      <c r="B1327" s="15">
        <v>42622</v>
      </c>
      <c r="C1327" t="s">
        <v>432</v>
      </c>
      <c r="D1327" s="21">
        <v>460</v>
      </c>
      <c r="E1327" t="s">
        <v>3419</v>
      </c>
      <c r="F1327" s="21">
        <v>175.1584</v>
      </c>
      <c r="G1327">
        <v>5</v>
      </c>
      <c r="H1327" s="21">
        <v>875.79200000000003</v>
      </c>
      <c r="I1327" t="s">
        <v>7</v>
      </c>
      <c r="J1327" s="21"/>
      <c r="L1327" s="21"/>
      <c r="M1327" t="s">
        <v>7</v>
      </c>
      <c r="N1327" s="21"/>
      <c r="P1327" s="21"/>
      <c r="Q1327" t="s">
        <v>7</v>
      </c>
      <c r="R1327" s="21"/>
      <c r="T1327" s="21"/>
      <c r="U1327" t="s">
        <v>7</v>
      </c>
      <c r="V1327" s="21"/>
      <c r="X1327" s="21"/>
      <c r="Y1327" t="s">
        <v>7</v>
      </c>
      <c r="AG1327" s="19">
        <f t="shared" si="40"/>
        <v>875.79200000000003</v>
      </c>
      <c r="AH1327" s="19">
        <f t="shared" si="41"/>
        <v>1335.7919999999999</v>
      </c>
    </row>
    <row r="1328" spans="1:34" x14ac:dyDescent="0.35">
      <c r="A1328" t="s">
        <v>5021</v>
      </c>
      <c r="B1328" s="15">
        <v>42623</v>
      </c>
      <c r="C1328" t="s">
        <v>148</v>
      </c>
      <c r="D1328" s="21">
        <v>460</v>
      </c>
      <c r="E1328" t="s">
        <v>3581</v>
      </c>
      <c r="F1328" s="21">
        <v>380.23999999999995</v>
      </c>
      <c r="G1328">
        <v>4</v>
      </c>
      <c r="H1328" s="21">
        <v>1520.9599999999998</v>
      </c>
      <c r="I1328" t="s">
        <v>3488</v>
      </c>
      <c r="J1328" s="21">
        <v>280.62</v>
      </c>
      <c r="K1328">
        <v>1</v>
      </c>
      <c r="L1328" s="21">
        <v>280.62</v>
      </c>
      <c r="M1328" t="s">
        <v>7</v>
      </c>
      <c r="N1328" s="21"/>
      <c r="P1328" s="21"/>
      <c r="Q1328" t="s">
        <v>7</v>
      </c>
      <c r="R1328" s="21"/>
      <c r="T1328" s="21"/>
      <c r="U1328" t="s">
        <v>7</v>
      </c>
      <c r="V1328" s="21"/>
      <c r="X1328" s="21"/>
      <c r="Y1328" t="s">
        <v>7</v>
      </c>
      <c r="AG1328" s="19">
        <f t="shared" si="40"/>
        <v>1801.58</v>
      </c>
      <c r="AH1328" s="19">
        <f t="shared" si="41"/>
        <v>2261.58</v>
      </c>
    </row>
    <row r="1329" spans="1:34" x14ac:dyDescent="0.35">
      <c r="A1329" t="s">
        <v>5022</v>
      </c>
      <c r="B1329" s="15">
        <v>42623</v>
      </c>
      <c r="C1329" t="s">
        <v>114</v>
      </c>
      <c r="D1329" s="21">
        <v>460</v>
      </c>
      <c r="E1329" t="s">
        <v>3392</v>
      </c>
      <c r="F1329" s="21">
        <v>320.7</v>
      </c>
      <c r="G1329">
        <v>1</v>
      </c>
      <c r="H1329" s="21">
        <v>320.7</v>
      </c>
      <c r="I1329" t="s">
        <v>3439</v>
      </c>
      <c r="J1329" s="21">
        <v>239.49999999999997</v>
      </c>
      <c r="K1329">
        <v>4</v>
      </c>
      <c r="L1329" s="21">
        <v>957.99999999999989</v>
      </c>
      <c r="M1329" t="s">
        <v>7</v>
      </c>
      <c r="N1329" s="21"/>
      <c r="P1329" s="21"/>
      <c r="Q1329" t="s">
        <v>7</v>
      </c>
      <c r="R1329" s="21"/>
      <c r="T1329" s="21"/>
      <c r="U1329" t="s">
        <v>7</v>
      </c>
      <c r="V1329" s="21"/>
      <c r="X1329" s="21"/>
      <c r="Y1329" t="s">
        <v>7</v>
      </c>
      <c r="AG1329" s="19">
        <f t="shared" si="40"/>
        <v>1278.6999999999998</v>
      </c>
      <c r="AH1329" s="19">
        <f t="shared" si="41"/>
        <v>1738.6999999999998</v>
      </c>
    </row>
    <row r="1330" spans="1:34" x14ac:dyDescent="0.35">
      <c r="A1330" t="s">
        <v>5023</v>
      </c>
      <c r="B1330" s="15">
        <v>42625</v>
      </c>
      <c r="C1330" t="s">
        <v>416</v>
      </c>
      <c r="D1330" s="21">
        <v>460</v>
      </c>
      <c r="E1330" t="s">
        <v>3464</v>
      </c>
      <c r="F1330" s="21">
        <v>136.7088</v>
      </c>
      <c r="G1330">
        <v>2</v>
      </c>
      <c r="H1330" s="21">
        <v>273.41759999999999</v>
      </c>
      <c r="I1330" t="s">
        <v>7</v>
      </c>
      <c r="J1330" s="21"/>
      <c r="L1330" s="21"/>
      <c r="M1330" t="s">
        <v>7</v>
      </c>
      <c r="N1330" s="21"/>
      <c r="P1330" s="21"/>
      <c r="Q1330" t="s">
        <v>7</v>
      </c>
      <c r="R1330" s="21"/>
      <c r="T1330" s="21"/>
      <c r="U1330" t="s">
        <v>7</v>
      </c>
      <c r="V1330" s="21"/>
      <c r="X1330" s="21"/>
      <c r="Y1330" t="s">
        <v>7</v>
      </c>
      <c r="AG1330" s="19">
        <f t="shared" si="40"/>
        <v>273.41759999999999</v>
      </c>
      <c r="AH1330" s="19">
        <f t="shared" si="41"/>
        <v>733.41759999999999</v>
      </c>
    </row>
    <row r="1331" spans="1:34" x14ac:dyDescent="0.35">
      <c r="A1331" t="s">
        <v>5024</v>
      </c>
      <c r="B1331" s="15">
        <v>42625</v>
      </c>
      <c r="C1331" t="s">
        <v>308</v>
      </c>
      <c r="D1331" s="21" t="s">
        <v>7</v>
      </c>
      <c r="E1331" t="s">
        <v>3476</v>
      </c>
      <c r="F1331" s="21">
        <v>2745.16</v>
      </c>
      <c r="G1331">
        <v>5</v>
      </c>
      <c r="H1331" s="21">
        <v>13725.8</v>
      </c>
      <c r="I1331" t="s">
        <v>3458</v>
      </c>
      <c r="J1331" s="21">
        <v>259.83999999999997</v>
      </c>
      <c r="K1331">
        <v>3</v>
      </c>
      <c r="L1331" s="21">
        <v>779.52</v>
      </c>
      <c r="M1331" t="s">
        <v>7</v>
      </c>
      <c r="N1331" s="21"/>
      <c r="P1331" s="21"/>
      <c r="Q1331" t="s">
        <v>7</v>
      </c>
      <c r="R1331" s="21"/>
      <c r="T1331" s="21"/>
      <c r="U1331" t="s">
        <v>7</v>
      </c>
      <c r="V1331" s="21"/>
      <c r="X1331" s="21"/>
      <c r="Y1331" t="s">
        <v>7</v>
      </c>
      <c r="AG1331" s="19">
        <f t="shared" si="40"/>
        <v>14505.32</v>
      </c>
      <c r="AH1331" s="19">
        <f t="shared" si="41"/>
        <v>14505.32</v>
      </c>
    </row>
    <row r="1332" spans="1:34" x14ac:dyDescent="0.35">
      <c r="A1332" t="s">
        <v>5025</v>
      </c>
      <c r="B1332" s="15">
        <v>42625</v>
      </c>
      <c r="C1332" t="s">
        <v>87</v>
      </c>
      <c r="D1332" s="21">
        <v>460</v>
      </c>
      <c r="E1332" t="s">
        <v>3500</v>
      </c>
      <c r="F1332" s="21">
        <v>263.43999999999994</v>
      </c>
      <c r="G1332">
        <v>1</v>
      </c>
      <c r="H1332" s="21">
        <v>263.43999999999994</v>
      </c>
      <c r="I1332" t="s">
        <v>3492</v>
      </c>
      <c r="J1332" s="21">
        <v>230.2</v>
      </c>
      <c r="K1332">
        <v>3</v>
      </c>
      <c r="L1332" s="21">
        <v>690.59999999999991</v>
      </c>
      <c r="M1332" t="s">
        <v>7</v>
      </c>
      <c r="N1332" s="21"/>
      <c r="P1332" s="21"/>
      <c r="Q1332" t="s">
        <v>7</v>
      </c>
      <c r="R1332" s="21"/>
      <c r="T1332" s="21"/>
      <c r="U1332" t="s">
        <v>7</v>
      </c>
      <c r="V1332" s="21"/>
      <c r="X1332" s="21"/>
      <c r="Y1332" t="s">
        <v>7</v>
      </c>
      <c r="AG1332" s="19">
        <f t="shared" si="40"/>
        <v>954.03999999999985</v>
      </c>
      <c r="AH1332" s="19">
        <f t="shared" si="41"/>
        <v>1414.04</v>
      </c>
    </row>
    <row r="1333" spans="1:34" x14ac:dyDescent="0.35">
      <c r="A1333" t="s">
        <v>5026</v>
      </c>
      <c r="B1333" s="15">
        <v>42626</v>
      </c>
      <c r="C1333" t="s">
        <v>170</v>
      </c>
      <c r="D1333" s="21">
        <v>460</v>
      </c>
      <c r="E1333" t="s">
        <v>3469</v>
      </c>
      <c r="F1333" s="21">
        <v>317.02</v>
      </c>
      <c r="G1333">
        <v>1</v>
      </c>
      <c r="H1333" s="21">
        <v>317.02</v>
      </c>
      <c r="I1333" t="s">
        <v>7</v>
      </c>
      <c r="J1333" s="21"/>
      <c r="L1333" s="21"/>
      <c r="M1333" t="s">
        <v>7</v>
      </c>
      <c r="N1333" s="21"/>
      <c r="P1333" s="21"/>
      <c r="Q1333" t="s">
        <v>7</v>
      </c>
      <c r="R1333" s="21"/>
      <c r="T1333" s="21"/>
      <c r="U1333" t="s">
        <v>7</v>
      </c>
      <c r="V1333" s="21"/>
      <c r="X1333" s="21"/>
      <c r="Y1333" t="s">
        <v>7</v>
      </c>
      <c r="AG1333" s="19">
        <f t="shared" si="40"/>
        <v>317.02</v>
      </c>
      <c r="AH1333" s="19">
        <f t="shared" si="41"/>
        <v>777.02</v>
      </c>
    </row>
    <row r="1334" spans="1:34" x14ac:dyDescent="0.35">
      <c r="A1334" t="s">
        <v>5027</v>
      </c>
      <c r="B1334" s="15">
        <v>42626</v>
      </c>
      <c r="C1334" t="s">
        <v>317</v>
      </c>
      <c r="D1334" s="21">
        <v>460</v>
      </c>
      <c r="E1334" t="s">
        <v>3474</v>
      </c>
      <c r="F1334" s="21">
        <v>252.04</v>
      </c>
      <c r="G1334">
        <v>2</v>
      </c>
      <c r="H1334" s="21">
        <v>504.08</v>
      </c>
      <c r="I1334" t="s">
        <v>7</v>
      </c>
      <c r="J1334" s="21"/>
      <c r="L1334" s="21"/>
      <c r="M1334" t="s">
        <v>7</v>
      </c>
      <c r="N1334" s="21"/>
      <c r="P1334" s="21"/>
      <c r="Q1334" t="s">
        <v>7</v>
      </c>
      <c r="R1334" s="21"/>
      <c r="T1334" s="21"/>
      <c r="U1334" t="s">
        <v>7</v>
      </c>
      <c r="V1334" s="21"/>
      <c r="X1334" s="21"/>
      <c r="Y1334" t="s">
        <v>7</v>
      </c>
      <c r="AG1334" s="19">
        <f t="shared" si="40"/>
        <v>504.08</v>
      </c>
      <c r="AH1334" s="19">
        <f t="shared" si="41"/>
        <v>964.07999999999993</v>
      </c>
    </row>
    <row r="1335" spans="1:34" x14ac:dyDescent="0.35">
      <c r="A1335" t="s">
        <v>5028</v>
      </c>
      <c r="B1335" s="15">
        <v>42626</v>
      </c>
      <c r="C1335" t="s">
        <v>190</v>
      </c>
      <c r="D1335" s="21">
        <v>460</v>
      </c>
      <c r="E1335" t="s">
        <v>3391</v>
      </c>
      <c r="F1335" s="21">
        <v>262.55999999999995</v>
      </c>
      <c r="G1335">
        <v>1</v>
      </c>
      <c r="H1335" s="21">
        <v>262.55999999999995</v>
      </c>
      <c r="I1335" t="s">
        <v>7</v>
      </c>
      <c r="J1335" s="21"/>
      <c r="L1335" s="21"/>
      <c r="M1335" t="s">
        <v>7</v>
      </c>
      <c r="N1335" s="21"/>
      <c r="P1335" s="21"/>
      <c r="Q1335" t="s">
        <v>7</v>
      </c>
      <c r="R1335" s="21"/>
      <c r="T1335" s="21"/>
      <c r="U1335" t="s">
        <v>7</v>
      </c>
      <c r="V1335" s="21"/>
      <c r="X1335" s="21"/>
      <c r="Y1335" t="s">
        <v>7</v>
      </c>
      <c r="AG1335" s="19">
        <f t="shared" si="40"/>
        <v>262.55999999999995</v>
      </c>
      <c r="AH1335" s="19">
        <f t="shared" si="41"/>
        <v>722.56</v>
      </c>
    </row>
    <row r="1336" spans="1:34" x14ac:dyDescent="0.35">
      <c r="A1336" t="s">
        <v>5029</v>
      </c>
      <c r="B1336" s="15">
        <v>42628</v>
      </c>
      <c r="C1336" t="s">
        <v>212</v>
      </c>
      <c r="D1336" s="21" t="s">
        <v>7</v>
      </c>
      <c r="E1336" t="s">
        <v>3422</v>
      </c>
      <c r="F1336" s="21">
        <v>257.12439999999992</v>
      </c>
      <c r="G1336">
        <v>5</v>
      </c>
      <c r="H1336" s="21">
        <v>1285.6219999999996</v>
      </c>
      <c r="I1336" t="s">
        <v>3410</v>
      </c>
      <c r="J1336" s="21">
        <v>232.66</v>
      </c>
      <c r="K1336">
        <v>2</v>
      </c>
      <c r="L1336" s="21">
        <v>465.32</v>
      </c>
      <c r="M1336" t="s">
        <v>7</v>
      </c>
      <c r="N1336" s="21"/>
      <c r="P1336" s="21"/>
      <c r="Q1336" t="s">
        <v>7</v>
      </c>
      <c r="R1336" s="21"/>
      <c r="T1336" s="21"/>
      <c r="U1336" t="s">
        <v>7</v>
      </c>
      <c r="V1336" s="21"/>
      <c r="X1336" s="21"/>
      <c r="Y1336" t="s">
        <v>7</v>
      </c>
      <c r="AG1336" s="19">
        <f t="shared" si="40"/>
        <v>1750.9419999999996</v>
      </c>
      <c r="AH1336" s="19">
        <f t="shared" si="41"/>
        <v>1750.9419999999996</v>
      </c>
    </row>
    <row r="1337" spans="1:34" x14ac:dyDescent="0.35">
      <c r="A1337" t="s">
        <v>5030</v>
      </c>
      <c r="B1337" s="15">
        <v>42629</v>
      </c>
      <c r="C1337" t="s">
        <v>372</v>
      </c>
      <c r="D1337" s="21">
        <v>460</v>
      </c>
      <c r="E1337" t="s">
        <v>3454</v>
      </c>
      <c r="F1337" s="21">
        <v>212.14</v>
      </c>
      <c r="G1337">
        <v>2</v>
      </c>
      <c r="H1337" s="21">
        <v>424.28</v>
      </c>
      <c r="I1337" t="s">
        <v>7</v>
      </c>
      <c r="J1337" s="21"/>
      <c r="L1337" s="21"/>
      <c r="M1337" t="s">
        <v>7</v>
      </c>
      <c r="N1337" s="21"/>
      <c r="P1337" s="21"/>
      <c r="Q1337" t="s">
        <v>7</v>
      </c>
      <c r="R1337" s="21"/>
      <c r="T1337" s="21"/>
      <c r="U1337" t="s">
        <v>7</v>
      </c>
      <c r="V1337" s="21"/>
      <c r="X1337" s="21"/>
      <c r="Y1337" t="s">
        <v>7</v>
      </c>
      <c r="AG1337" s="19">
        <f t="shared" si="40"/>
        <v>424.28</v>
      </c>
      <c r="AH1337" s="19">
        <f t="shared" si="41"/>
        <v>884.28</v>
      </c>
    </row>
    <row r="1338" spans="1:34" x14ac:dyDescent="0.35">
      <c r="A1338" t="s">
        <v>5031</v>
      </c>
      <c r="B1338" s="15">
        <v>42629</v>
      </c>
      <c r="C1338" t="s">
        <v>186</v>
      </c>
      <c r="D1338" s="21" t="s">
        <v>7</v>
      </c>
      <c r="E1338" t="s">
        <v>3595</v>
      </c>
      <c r="F1338" s="21">
        <v>371.82</v>
      </c>
      <c r="G1338">
        <v>3</v>
      </c>
      <c r="H1338" s="21">
        <v>1115.46</v>
      </c>
      <c r="I1338" t="s">
        <v>3544</v>
      </c>
      <c r="J1338" s="21">
        <v>221.07999999999998</v>
      </c>
      <c r="K1338">
        <v>2</v>
      </c>
      <c r="L1338" s="21">
        <v>442.15999999999997</v>
      </c>
      <c r="M1338" t="s">
        <v>7</v>
      </c>
      <c r="N1338" s="21"/>
      <c r="P1338" s="21"/>
      <c r="Q1338" t="s">
        <v>7</v>
      </c>
      <c r="R1338" s="21"/>
      <c r="T1338" s="21"/>
      <c r="U1338" t="s">
        <v>7</v>
      </c>
      <c r="V1338" s="21"/>
      <c r="X1338" s="21"/>
      <c r="Y1338" t="s">
        <v>7</v>
      </c>
      <c r="AG1338" s="19">
        <f t="shared" si="40"/>
        <v>1557.62</v>
      </c>
      <c r="AH1338" s="19">
        <f t="shared" si="41"/>
        <v>1557.62</v>
      </c>
    </row>
    <row r="1339" spans="1:34" x14ac:dyDescent="0.35">
      <c r="A1339" t="s">
        <v>5032</v>
      </c>
      <c r="B1339" s="15">
        <v>42632</v>
      </c>
      <c r="C1339" t="s">
        <v>203</v>
      </c>
      <c r="D1339" s="21">
        <v>460</v>
      </c>
      <c r="E1339" t="s">
        <v>3376</v>
      </c>
      <c r="F1339" s="21">
        <v>304.56</v>
      </c>
      <c r="G1339">
        <v>5</v>
      </c>
      <c r="H1339" s="21">
        <v>1522.8</v>
      </c>
      <c r="I1339" t="s">
        <v>3436</v>
      </c>
      <c r="J1339" s="21">
        <v>268.95999999999998</v>
      </c>
      <c r="K1339">
        <v>5</v>
      </c>
      <c r="L1339" s="21">
        <v>1344.8</v>
      </c>
      <c r="M1339" t="s">
        <v>7</v>
      </c>
      <c r="N1339" s="21"/>
      <c r="P1339" s="21"/>
      <c r="Q1339" t="s">
        <v>7</v>
      </c>
      <c r="R1339" s="21"/>
      <c r="T1339" s="21"/>
      <c r="U1339" t="s">
        <v>7</v>
      </c>
      <c r="V1339" s="21"/>
      <c r="X1339" s="21"/>
      <c r="Y1339" t="s">
        <v>7</v>
      </c>
      <c r="AG1339" s="19">
        <f t="shared" si="40"/>
        <v>2867.6</v>
      </c>
      <c r="AH1339" s="19">
        <f t="shared" si="41"/>
        <v>3327.6</v>
      </c>
    </row>
    <row r="1340" spans="1:34" x14ac:dyDescent="0.35">
      <c r="A1340" t="s">
        <v>5033</v>
      </c>
      <c r="B1340" s="15">
        <v>42636</v>
      </c>
      <c r="C1340" t="s">
        <v>408</v>
      </c>
      <c r="D1340" s="21" t="s">
        <v>7</v>
      </c>
      <c r="E1340" t="s">
        <v>3535</v>
      </c>
      <c r="F1340" s="21">
        <v>428.11999999999995</v>
      </c>
      <c r="G1340">
        <v>3</v>
      </c>
      <c r="H1340" s="21">
        <v>1284.3599999999999</v>
      </c>
      <c r="I1340" t="s">
        <v>7</v>
      </c>
      <c r="J1340" s="21"/>
      <c r="L1340" s="21"/>
      <c r="M1340" t="s">
        <v>7</v>
      </c>
      <c r="N1340" s="21"/>
      <c r="P1340" s="21"/>
      <c r="Q1340" t="s">
        <v>7</v>
      </c>
      <c r="R1340" s="21"/>
      <c r="T1340" s="21"/>
      <c r="U1340" t="s">
        <v>7</v>
      </c>
      <c r="V1340" s="21"/>
      <c r="X1340" s="21"/>
      <c r="Y1340" t="s">
        <v>7</v>
      </c>
      <c r="AG1340" s="19">
        <f t="shared" si="40"/>
        <v>1284.3599999999999</v>
      </c>
      <c r="AH1340" s="19">
        <f t="shared" si="41"/>
        <v>1284.3599999999999</v>
      </c>
    </row>
    <row r="1341" spans="1:34" x14ac:dyDescent="0.35">
      <c r="A1341" t="s">
        <v>5034</v>
      </c>
      <c r="B1341" s="15">
        <v>42637</v>
      </c>
      <c r="C1341" t="s">
        <v>195</v>
      </c>
      <c r="D1341" s="21" t="s">
        <v>7</v>
      </c>
      <c r="E1341" t="s">
        <v>3472</v>
      </c>
      <c r="F1341" s="21">
        <v>311.14</v>
      </c>
      <c r="G1341">
        <v>3</v>
      </c>
      <c r="H1341" s="21">
        <v>933.42</v>
      </c>
      <c r="I1341" t="s">
        <v>7</v>
      </c>
      <c r="J1341" s="21"/>
      <c r="L1341" s="21"/>
      <c r="M1341" t="s">
        <v>7</v>
      </c>
      <c r="N1341" s="21"/>
      <c r="P1341" s="21"/>
      <c r="Q1341" t="s">
        <v>7</v>
      </c>
      <c r="R1341" s="21"/>
      <c r="T1341" s="21"/>
      <c r="U1341" t="s">
        <v>7</v>
      </c>
      <c r="V1341" s="21"/>
      <c r="X1341" s="21"/>
      <c r="Y1341" t="s">
        <v>7</v>
      </c>
      <c r="AG1341" s="19">
        <f t="shared" si="40"/>
        <v>933.42</v>
      </c>
      <c r="AH1341" s="19">
        <f t="shared" si="41"/>
        <v>933.42</v>
      </c>
    </row>
    <row r="1342" spans="1:34" x14ac:dyDescent="0.35">
      <c r="A1342" t="s">
        <v>5035</v>
      </c>
      <c r="B1342" s="15">
        <v>42637</v>
      </c>
      <c r="C1342" t="s">
        <v>301</v>
      </c>
      <c r="D1342" s="21">
        <v>460</v>
      </c>
      <c r="E1342" t="s">
        <v>3558</v>
      </c>
      <c r="F1342" s="21">
        <v>258.95999999999998</v>
      </c>
      <c r="G1342">
        <v>1</v>
      </c>
      <c r="H1342" s="21">
        <v>258.95999999999998</v>
      </c>
      <c r="I1342" t="s">
        <v>7</v>
      </c>
      <c r="J1342" s="21"/>
      <c r="L1342" s="21"/>
      <c r="M1342" t="s">
        <v>7</v>
      </c>
      <c r="N1342" s="21"/>
      <c r="P1342" s="21"/>
      <c r="Q1342" t="s">
        <v>7</v>
      </c>
      <c r="R1342" s="21"/>
      <c r="T1342" s="21"/>
      <c r="U1342" t="s">
        <v>7</v>
      </c>
      <c r="V1342" s="21"/>
      <c r="X1342" s="21"/>
      <c r="Y1342" t="s">
        <v>7</v>
      </c>
      <c r="AG1342" s="19">
        <f t="shared" si="40"/>
        <v>258.95999999999998</v>
      </c>
      <c r="AH1342" s="19">
        <f t="shared" si="41"/>
        <v>718.96</v>
      </c>
    </row>
    <row r="1343" spans="1:34" x14ac:dyDescent="0.35">
      <c r="A1343" t="s">
        <v>5036</v>
      </c>
      <c r="B1343" s="15">
        <v>42638</v>
      </c>
      <c r="C1343" t="s">
        <v>105</v>
      </c>
      <c r="D1343" s="21" t="s">
        <v>7</v>
      </c>
      <c r="E1343" t="s">
        <v>3554</v>
      </c>
      <c r="F1343" s="21">
        <v>292.45999999999998</v>
      </c>
      <c r="G1343">
        <v>4</v>
      </c>
      <c r="H1343" s="21">
        <v>1169.8399999999999</v>
      </c>
      <c r="I1343" t="s">
        <v>3455</v>
      </c>
      <c r="J1343" s="21">
        <v>277.2</v>
      </c>
      <c r="K1343">
        <v>5</v>
      </c>
      <c r="L1343" s="21">
        <v>1386</v>
      </c>
      <c r="M1343" t="s">
        <v>7</v>
      </c>
      <c r="N1343" s="21"/>
      <c r="P1343" s="21"/>
      <c r="Q1343" t="s">
        <v>7</v>
      </c>
      <c r="R1343" s="21"/>
      <c r="T1343" s="21"/>
      <c r="U1343" t="s">
        <v>7</v>
      </c>
      <c r="V1343" s="21"/>
      <c r="X1343" s="21"/>
      <c r="Y1343" t="s">
        <v>7</v>
      </c>
      <c r="AG1343" s="19">
        <f t="shared" si="40"/>
        <v>2555.84</v>
      </c>
      <c r="AH1343" s="19">
        <f t="shared" si="41"/>
        <v>2555.84</v>
      </c>
    </row>
    <row r="1344" spans="1:34" x14ac:dyDescent="0.35">
      <c r="A1344" t="s">
        <v>5037</v>
      </c>
      <c r="B1344" s="15">
        <v>42639</v>
      </c>
      <c r="C1344" t="s">
        <v>336</v>
      </c>
      <c r="D1344" s="21">
        <v>460</v>
      </c>
      <c r="E1344" t="s">
        <v>3476</v>
      </c>
      <c r="F1344" s="21">
        <v>2745.16</v>
      </c>
      <c r="G1344">
        <v>3</v>
      </c>
      <c r="H1344" s="21">
        <v>8235.48</v>
      </c>
      <c r="I1344" t="s">
        <v>7</v>
      </c>
      <c r="J1344" s="21"/>
      <c r="L1344" s="21"/>
      <c r="M1344" t="s">
        <v>7</v>
      </c>
      <c r="N1344" s="21"/>
      <c r="P1344" s="21"/>
      <c r="Q1344" t="s">
        <v>7</v>
      </c>
      <c r="R1344" s="21"/>
      <c r="T1344" s="21"/>
      <c r="U1344" t="s">
        <v>7</v>
      </c>
      <c r="V1344" s="21"/>
      <c r="X1344" s="21"/>
      <c r="Y1344" t="s">
        <v>7</v>
      </c>
      <c r="AG1344" s="19">
        <f t="shared" si="40"/>
        <v>8235.48</v>
      </c>
      <c r="AH1344" s="19">
        <f t="shared" si="41"/>
        <v>8695.48</v>
      </c>
    </row>
    <row r="1345" spans="1:34" x14ac:dyDescent="0.35">
      <c r="A1345" t="s">
        <v>5038</v>
      </c>
      <c r="B1345" s="15">
        <v>42639</v>
      </c>
      <c r="C1345" t="s">
        <v>163</v>
      </c>
      <c r="D1345" s="21">
        <v>460</v>
      </c>
      <c r="E1345" t="s">
        <v>3393</v>
      </c>
      <c r="F1345" s="21">
        <v>232.48</v>
      </c>
      <c r="G1345">
        <v>4</v>
      </c>
      <c r="H1345" s="21">
        <v>929.92</v>
      </c>
      <c r="I1345" t="s">
        <v>3366</v>
      </c>
      <c r="J1345" s="21">
        <v>252.04</v>
      </c>
      <c r="K1345">
        <v>1</v>
      </c>
      <c r="L1345" s="21">
        <v>252.04</v>
      </c>
      <c r="M1345" t="s">
        <v>7</v>
      </c>
      <c r="N1345" s="21"/>
      <c r="P1345" s="21"/>
      <c r="Q1345" t="s">
        <v>7</v>
      </c>
      <c r="R1345" s="21"/>
      <c r="T1345" s="21"/>
      <c r="U1345" t="s">
        <v>7</v>
      </c>
      <c r="V1345" s="21"/>
      <c r="X1345" s="21"/>
      <c r="Y1345" t="s">
        <v>7</v>
      </c>
      <c r="AG1345" s="19">
        <f t="shared" si="40"/>
        <v>1181.96</v>
      </c>
      <c r="AH1345" s="19">
        <f t="shared" si="41"/>
        <v>1641.96</v>
      </c>
    </row>
    <row r="1346" spans="1:34" x14ac:dyDescent="0.35">
      <c r="A1346" t="s">
        <v>5039</v>
      </c>
      <c r="B1346" s="15">
        <v>42641</v>
      </c>
      <c r="C1346" t="s">
        <v>170</v>
      </c>
      <c r="D1346" s="21" t="s">
        <v>7</v>
      </c>
      <c r="E1346" t="s">
        <v>3489</v>
      </c>
      <c r="F1346" s="21">
        <v>185.92</v>
      </c>
      <c r="G1346">
        <v>2</v>
      </c>
      <c r="H1346" s="21">
        <v>371.84</v>
      </c>
      <c r="I1346" t="s">
        <v>3418</v>
      </c>
      <c r="J1346" s="21">
        <v>273.22119999999995</v>
      </c>
      <c r="K1346">
        <v>2</v>
      </c>
      <c r="L1346" s="21">
        <v>546.44239999999991</v>
      </c>
      <c r="M1346" t="s">
        <v>7</v>
      </c>
      <c r="N1346" s="21"/>
      <c r="P1346" s="21"/>
      <c r="Q1346" t="s">
        <v>7</v>
      </c>
      <c r="R1346" s="21"/>
      <c r="T1346" s="21"/>
      <c r="U1346" t="s">
        <v>7</v>
      </c>
      <c r="V1346" s="21"/>
      <c r="X1346" s="21"/>
      <c r="Y1346" t="s">
        <v>7</v>
      </c>
      <c r="AG1346" s="19">
        <f t="shared" ref="AG1346:AG1409" si="42">SUM(H1346,L1346,P1346,T1346,X1346,AB1346,AF1346)</f>
        <v>918.28239999999983</v>
      </c>
      <c r="AH1346" s="19">
        <f t="shared" ref="AH1346:AH1409" si="43">IFERROR(AG1346+D1346,AG1346)</f>
        <v>918.28239999999983</v>
      </c>
    </row>
    <row r="1347" spans="1:34" x14ac:dyDescent="0.35">
      <c r="A1347" t="s">
        <v>5040</v>
      </c>
      <c r="B1347" s="15">
        <v>42641</v>
      </c>
      <c r="C1347" t="s">
        <v>318</v>
      </c>
      <c r="D1347" s="21" t="s">
        <v>7</v>
      </c>
      <c r="E1347" t="s">
        <v>3534</v>
      </c>
      <c r="F1347" s="21">
        <v>250.27999999999997</v>
      </c>
      <c r="G1347">
        <v>3</v>
      </c>
      <c r="H1347" s="21">
        <v>750.83999999999992</v>
      </c>
      <c r="I1347" t="s">
        <v>7</v>
      </c>
      <c r="J1347" s="21"/>
      <c r="L1347" s="21"/>
      <c r="M1347" t="s">
        <v>7</v>
      </c>
      <c r="N1347" s="21"/>
      <c r="P1347" s="21"/>
      <c r="Q1347" t="s">
        <v>7</v>
      </c>
      <c r="R1347" s="21"/>
      <c r="T1347" s="21"/>
      <c r="U1347" t="s">
        <v>7</v>
      </c>
      <c r="V1347" s="21"/>
      <c r="X1347" s="21"/>
      <c r="Y1347" t="s">
        <v>7</v>
      </c>
      <c r="AG1347" s="19">
        <f t="shared" si="42"/>
        <v>750.83999999999992</v>
      </c>
      <c r="AH1347" s="19">
        <f t="shared" si="43"/>
        <v>750.83999999999992</v>
      </c>
    </row>
    <row r="1348" spans="1:34" x14ac:dyDescent="0.35">
      <c r="A1348" t="s">
        <v>5041</v>
      </c>
      <c r="B1348" s="15">
        <v>42644</v>
      </c>
      <c r="C1348" t="s">
        <v>152</v>
      </c>
      <c r="D1348" s="21">
        <v>460</v>
      </c>
      <c r="E1348" t="s">
        <v>3406</v>
      </c>
      <c r="F1348" s="21">
        <v>414.17999999999995</v>
      </c>
      <c r="G1348">
        <v>4</v>
      </c>
      <c r="H1348" s="21">
        <v>1656.7199999999998</v>
      </c>
      <c r="I1348" t="s">
        <v>3446</v>
      </c>
      <c r="J1348" s="21">
        <v>206.44</v>
      </c>
      <c r="K1348">
        <v>2</v>
      </c>
      <c r="L1348" s="21">
        <v>412.88</v>
      </c>
      <c r="M1348" t="s">
        <v>7</v>
      </c>
      <c r="N1348" s="21"/>
      <c r="P1348" s="21"/>
      <c r="Q1348" t="s">
        <v>7</v>
      </c>
      <c r="R1348" s="21"/>
      <c r="T1348" s="21"/>
      <c r="U1348" t="s">
        <v>7</v>
      </c>
      <c r="V1348" s="21"/>
      <c r="X1348" s="21"/>
      <c r="Y1348" t="s">
        <v>7</v>
      </c>
      <c r="AG1348" s="19">
        <f t="shared" si="42"/>
        <v>2069.6</v>
      </c>
      <c r="AH1348" s="19">
        <f t="shared" si="43"/>
        <v>2529.6</v>
      </c>
    </row>
    <row r="1349" spans="1:34" x14ac:dyDescent="0.35">
      <c r="A1349" t="s">
        <v>5042</v>
      </c>
      <c r="B1349" s="15">
        <v>42645</v>
      </c>
      <c r="C1349" t="s">
        <v>139</v>
      </c>
      <c r="D1349" s="21" t="s">
        <v>7</v>
      </c>
      <c r="E1349" t="s">
        <v>3512</v>
      </c>
      <c r="F1349" s="21">
        <v>241.94399999999999</v>
      </c>
      <c r="G1349">
        <v>4</v>
      </c>
      <c r="H1349" s="21">
        <v>967.77599999999995</v>
      </c>
      <c r="I1349" t="s">
        <v>3448</v>
      </c>
      <c r="J1349" s="21">
        <v>200.73999999999998</v>
      </c>
      <c r="K1349">
        <v>4</v>
      </c>
      <c r="L1349" s="21">
        <v>802.95999999999992</v>
      </c>
      <c r="M1349" t="s">
        <v>7</v>
      </c>
      <c r="N1349" s="21"/>
      <c r="P1349" s="21"/>
      <c r="Q1349" t="s">
        <v>7</v>
      </c>
      <c r="R1349" s="21"/>
      <c r="T1349" s="21"/>
      <c r="U1349" t="s">
        <v>7</v>
      </c>
      <c r="V1349" s="21"/>
      <c r="X1349" s="21"/>
      <c r="Y1349" t="s">
        <v>7</v>
      </c>
      <c r="AG1349" s="19">
        <f t="shared" si="42"/>
        <v>1770.7359999999999</v>
      </c>
      <c r="AH1349" s="19">
        <f t="shared" si="43"/>
        <v>1770.7359999999999</v>
      </c>
    </row>
    <row r="1350" spans="1:34" x14ac:dyDescent="0.35">
      <c r="A1350" t="s">
        <v>5043</v>
      </c>
      <c r="B1350" s="15">
        <v>42647</v>
      </c>
      <c r="C1350" t="s">
        <v>373</v>
      </c>
      <c r="D1350" s="21">
        <v>460</v>
      </c>
      <c r="E1350" t="s">
        <v>3603</v>
      </c>
      <c r="F1350" s="21">
        <v>322.71999999999997</v>
      </c>
      <c r="G1350">
        <v>2</v>
      </c>
      <c r="H1350" s="21">
        <v>645.43999999999994</v>
      </c>
      <c r="I1350" t="s">
        <v>7</v>
      </c>
      <c r="J1350" s="21"/>
      <c r="L1350" s="21"/>
      <c r="M1350" t="s">
        <v>7</v>
      </c>
      <c r="N1350" s="21"/>
      <c r="P1350" s="21"/>
      <c r="Q1350" t="s">
        <v>7</v>
      </c>
      <c r="R1350" s="21"/>
      <c r="T1350" s="21"/>
      <c r="U1350" t="s">
        <v>7</v>
      </c>
      <c r="V1350" s="21"/>
      <c r="X1350" s="21"/>
      <c r="Y1350" t="s">
        <v>7</v>
      </c>
      <c r="AG1350" s="19">
        <f t="shared" si="42"/>
        <v>645.43999999999994</v>
      </c>
      <c r="AH1350" s="19">
        <f t="shared" si="43"/>
        <v>1105.44</v>
      </c>
    </row>
    <row r="1351" spans="1:34" x14ac:dyDescent="0.35">
      <c r="A1351" t="s">
        <v>5044</v>
      </c>
      <c r="B1351" s="15">
        <v>42647</v>
      </c>
      <c r="C1351" t="s">
        <v>289</v>
      </c>
      <c r="D1351" s="21" t="s">
        <v>7</v>
      </c>
      <c r="E1351" t="s">
        <v>3539</v>
      </c>
      <c r="F1351" s="21">
        <v>332.97999999999996</v>
      </c>
      <c r="G1351">
        <v>1</v>
      </c>
      <c r="H1351" s="21">
        <v>332.97999999999996</v>
      </c>
      <c r="I1351" t="s">
        <v>3388</v>
      </c>
      <c r="J1351" s="21">
        <v>265.55340000000001</v>
      </c>
      <c r="K1351">
        <v>1</v>
      </c>
      <c r="L1351" s="21">
        <v>265.55340000000001</v>
      </c>
      <c r="M1351" t="s">
        <v>3600</v>
      </c>
      <c r="N1351" s="21">
        <v>126.53999999999999</v>
      </c>
      <c r="O1351">
        <v>2</v>
      </c>
      <c r="P1351" s="21">
        <v>253.07999999999998</v>
      </c>
      <c r="Q1351" t="s">
        <v>7</v>
      </c>
      <c r="R1351" s="21"/>
      <c r="T1351" s="21"/>
      <c r="U1351" t="s">
        <v>7</v>
      </c>
      <c r="V1351" s="21"/>
      <c r="X1351" s="21"/>
      <c r="Y1351" t="s">
        <v>7</v>
      </c>
      <c r="AG1351" s="19">
        <f t="shared" si="42"/>
        <v>851.61339999999996</v>
      </c>
      <c r="AH1351" s="19">
        <f t="shared" si="43"/>
        <v>851.61339999999996</v>
      </c>
    </row>
    <row r="1352" spans="1:34" x14ac:dyDescent="0.35">
      <c r="A1352" t="s">
        <v>5045</v>
      </c>
      <c r="B1352" s="15">
        <v>42648</v>
      </c>
      <c r="C1352" t="s">
        <v>411</v>
      </c>
      <c r="D1352" s="21" t="s">
        <v>7</v>
      </c>
      <c r="E1352" t="s">
        <v>3403</v>
      </c>
      <c r="F1352" s="21">
        <v>281.67999999999995</v>
      </c>
      <c r="G1352">
        <v>1</v>
      </c>
      <c r="H1352" s="21">
        <v>281.67999999999995</v>
      </c>
      <c r="I1352" t="s">
        <v>3578</v>
      </c>
      <c r="J1352" s="21">
        <v>257.64</v>
      </c>
      <c r="K1352">
        <v>3</v>
      </c>
      <c r="L1352" s="21">
        <v>772.92</v>
      </c>
      <c r="M1352" t="s">
        <v>7</v>
      </c>
      <c r="N1352" s="21"/>
      <c r="P1352" s="21"/>
      <c r="Q1352" t="s">
        <v>7</v>
      </c>
      <c r="R1352" s="21"/>
      <c r="T1352" s="21"/>
      <c r="U1352" t="s">
        <v>7</v>
      </c>
      <c r="V1352" s="21"/>
      <c r="X1352" s="21"/>
      <c r="Y1352" t="s">
        <v>7</v>
      </c>
      <c r="AG1352" s="19">
        <f t="shared" si="42"/>
        <v>1054.5999999999999</v>
      </c>
      <c r="AH1352" s="19">
        <f t="shared" si="43"/>
        <v>1054.5999999999999</v>
      </c>
    </row>
    <row r="1353" spans="1:34" x14ac:dyDescent="0.35">
      <c r="A1353" t="s">
        <v>5046</v>
      </c>
      <c r="B1353" s="15">
        <v>42649</v>
      </c>
      <c r="C1353" t="s">
        <v>174</v>
      </c>
      <c r="D1353" s="21">
        <v>460</v>
      </c>
      <c r="E1353" t="s">
        <v>3600</v>
      </c>
      <c r="F1353" s="21">
        <v>233.7</v>
      </c>
      <c r="G1353">
        <v>5</v>
      </c>
      <c r="H1353" s="21">
        <v>1168.5</v>
      </c>
      <c r="I1353" t="s">
        <v>7</v>
      </c>
      <c r="J1353" s="21"/>
      <c r="L1353" s="21"/>
      <c r="M1353" t="s">
        <v>7</v>
      </c>
      <c r="N1353" s="21"/>
      <c r="P1353" s="21"/>
      <c r="Q1353" t="s">
        <v>7</v>
      </c>
      <c r="R1353" s="21"/>
      <c r="T1353" s="21"/>
      <c r="U1353" t="s">
        <v>7</v>
      </c>
      <c r="V1353" s="21"/>
      <c r="X1353" s="21"/>
      <c r="Y1353" t="s">
        <v>7</v>
      </c>
      <c r="AG1353" s="19">
        <f t="shared" si="42"/>
        <v>1168.5</v>
      </c>
      <c r="AH1353" s="19">
        <f t="shared" si="43"/>
        <v>1628.5</v>
      </c>
    </row>
    <row r="1354" spans="1:34" x14ac:dyDescent="0.35">
      <c r="A1354" t="s">
        <v>5047</v>
      </c>
      <c r="B1354" s="15">
        <v>42650</v>
      </c>
      <c r="C1354" t="s">
        <v>361</v>
      </c>
      <c r="D1354" s="21" t="s">
        <v>7</v>
      </c>
      <c r="E1354" t="s">
        <v>3498</v>
      </c>
      <c r="F1354" s="21">
        <v>231.51999999999998</v>
      </c>
      <c r="G1354">
        <v>3</v>
      </c>
      <c r="H1354" s="21">
        <v>694.56</v>
      </c>
      <c r="I1354" t="s">
        <v>7</v>
      </c>
      <c r="J1354" s="21"/>
      <c r="L1354" s="21"/>
      <c r="M1354" t="s">
        <v>7</v>
      </c>
      <c r="N1354" s="21"/>
      <c r="P1354" s="21"/>
      <c r="Q1354" t="s">
        <v>7</v>
      </c>
      <c r="R1354" s="21"/>
      <c r="T1354" s="21"/>
      <c r="U1354" t="s">
        <v>7</v>
      </c>
      <c r="V1354" s="21"/>
      <c r="X1354" s="21"/>
      <c r="Y1354" t="s">
        <v>7</v>
      </c>
      <c r="AG1354" s="19">
        <f t="shared" si="42"/>
        <v>694.56</v>
      </c>
      <c r="AH1354" s="19">
        <f t="shared" si="43"/>
        <v>694.56</v>
      </c>
    </row>
    <row r="1355" spans="1:34" x14ac:dyDescent="0.35">
      <c r="A1355" t="s">
        <v>5048</v>
      </c>
      <c r="B1355" s="15">
        <v>42651</v>
      </c>
      <c r="C1355" t="s">
        <v>361</v>
      </c>
      <c r="D1355" s="21">
        <v>460</v>
      </c>
      <c r="E1355" t="s">
        <v>3450</v>
      </c>
      <c r="F1355" s="21">
        <v>192.57999999999998</v>
      </c>
      <c r="G1355">
        <v>1</v>
      </c>
      <c r="H1355" s="21">
        <v>192.57999999999998</v>
      </c>
      <c r="I1355" t="s">
        <v>7</v>
      </c>
      <c r="J1355" s="21"/>
      <c r="L1355" s="21"/>
      <c r="M1355" t="s">
        <v>7</v>
      </c>
      <c r="N1355" s="21"/>
      <c r="P1355" s="21"/>
      <c r="Q1355" t="s">
        <v>7</v>
      </c>
      <c r="R1355" s="21"/>
      <c r="T1355" s="21"/>
      <c r="U1355" t="s">
        <v>7</v>
      </c>
      <c r="V1355" s="21"/>
      <c r="X1355" s="21"/>
      <c r="Y1355" t="s">
        <v>7</v>
      </c>
      <c r="AG1355" s="19">
        <f t="shared" si="42"/>
        <v>192.57999999999998</v>
      </c>
      <c r="AH1355" s="19">
        <f t="shared" si="43"/>
        <v>652.57999999999993</v>
      </c>
    </row>
    <row r="1356" spans="1:34" x14ac:dyDescent="0.35">
      <c r="A1356" t="s">
        <v>5049</v>
      </c>
      <c r="B1356" s="15">
        <v>42651</v>
      </c>
      <c r="C1356" t="s">
        <v>216</v>
      </c>
      <c r="D1356" s="21">
        <v>460</v>
      </c>
      <c r="E1356" t="s">
        <v>3516</v>
      </c>
      <c r="F1356" s="21">
        <v>278.26</v>
      </c>
      <c r="G1356">
        <v>2</v>
      </c>
      <c r="H1356" s="21">
        <v>556.52</v>
      </c>
      <c r="I1356" t="s">
        <v>3602</v>
      </c>
      <c r="J1356" s="21">
        <v>247.99999999999997</v>
      </c>
      <c r="K1356">
        <v>2</v>
      </c>
      <c r="L1356" s="21">
        <v>495.99999999999994</v>
      </c>
      <c r="M1356" t="s">
        <v>3600</v>
      </c>
      <c r="N1356" s="21">
        <v>126.53999999999999</v>
      </c>
      <c r="O1356">
        <v>2</v>
      </c>
      <c r="P1356" s="21">
        <v>253.07999999999998</v>
      </c>
      <c r="Q1356" t="s">
        <v>3600</v>
      </c>
      <c r="R1356" s="21">
        <v>126.53999999999999</v>
      </c>
      <c r="S1356">
        <v>2</v>
      </c>
      <c r="T1356" s="21">
        <v>253.07999999999998</v>
      </c>
      <c r="U1356" t="s">
        <v>7</v>
      </c>
      <c r="V1356" s="21"/>
      <c r="X1356" s="21"/>
      <c r="Y1356" t="s">
        <v>7</v>
      </c>
      <c r="AG1356" s="19">
        <f t="shared" si="42"/>
        <v>1558.6799999999998</v>
      </c>
      <c r="AH1356" s="19">
        <f t="shared" si="43"/>
        <v>2018.6799999999998</v>
      </c>
    </row>
    <row r="1357" spans="1:34" x14ac:dyDescent="0.35">
      <c r="A1357" t="s">
        <v>5050</v>
      </c>
      <c r="B1357" s="15">
        <v>42653</v>
      </c>
      <c r="C1357" t="s">
        <v>209</v>
      </c>
      <c r="D1357" s="21">
        <v>460</v>
      </c>
      <c r="E1357" t="s">
        <v>3398</v>
      </c>
      <c r="F1357" s="21">
        <v>275.88</v>
      </c>
      <c r="G1357">
        <v>1</v>
      </c>
      <c r="H1357" s="21">
        <v>275.88</v>
      </c>
      <c r="I1357" t="s">
        <v>7</v>
      </c>
      <c r="J1357" s="21"/>
      <c r="L1357" s="21"/>
      <c r="M1357" t="s">
        <v>7</v>
      </c>
      <c r="N1357" s="21"/>
      <c r="P1357" s="21"/>
      <c r="Q1357" t="s">
        <v>7</v>
      </c>
      <c r="R1357" s="21"/>
      <c r="T1357" s="21"/>
      <c r="U1357" t="s">
        <v>7</v>
      </c>
      <c r="V1357" s="21"/>
      <c r="X1357" s="21"/>
      <c r="Y1357" t="s">
        <v>7</v>
      </c>
      <c r="AG1357" s="19">
        <f t="shared" si="42"/>
        <v>275.88</v>
      </c>
      <c r="AH1357" s="19">
        <f t="shared" si="43"/>
        <v>735.88</v>
      </c>
    </row>
    <row r="1358" spans="1:34" x14ac:dyDescent="0.35">
      <c r="A1358" t="s">
        <v>5051</v>
      </c>
      <c r="B1358" s="15">
        <v>42654</v>
      </c>
      <c r="C1358" t="s">
        <v>98</v>
      </c>
      <c r="D1358" s="21" t="s">
        <v>7</v>
      </c>
      <c r="E1358" t="s">
        <v>3433</v>
      </c>
      <c r="F1358" s="21">
        <v>218.98</v>
      </c>
      <c r="G1358">
        <v>2</v>
      </c>
      <c r="H1358" s="21">
        <v>437.96</v>
      </c>
      <c r="I1358" t="s">
        <v>3476</v>
      </c>
      <c r="J1358" s="21">
        <v>2745.16</v>
      </c>
      <c r="K1358">
        <v>1</v>
      </c>
      <c r="L1358" s="21">
        <v>2745.16</v>
      </c>
      <c r="M1358" t="s">
        <v>7</v>
      </c>
      <c r="N1358" s="21"/>
      <c r="P1358" s="21"/>
      <c r="Q1358" t="s">
        <v>7</v>
      </c>
      <c r="R1358" s="21"/>
      <c r="T1358" s="21"/>
      <c r="U1358" t="s">
        <v>7</v>
      </c>
      <c r="V1358" s="21"/>
      <c r="X1358" s="21"/>
      <c r="Y1358" t="s">
        <v>7</v>
      </c>
      <c r="AG1358" s="19">
        <f t="shared" si="42"/>
        <v>3183.12</v>
      </c>
      <c r="AH1358" s="19">
        <f t="shared" si="43"/>
        <v>3183.12</v>
      </c>
    </row>
    <row r="1359" spans="1:34" x14ac:dyDescent="0.35">
      <c r="A1359" t="s">
        <v>5052</v>
      </c>
      <c r="B1359" s="15">
        <v>42655</v>
      </c>
      <c r="C1359" t="s">
        <v>393</v>
      </c>
      <c r="D1359" s="21" t="s">
        <v>7</v>
      </c>
      <c r="E1359" t="s">
        <v>3373</v>
      </c>
      <c r="F1359" s="21">
        <v>356.99999999999994</v>
      </c>
      <c r="G1359">
        <v>4</v>
      </c>
      <c r="H1359" s="21">
        <v>1427.9999999999998</v>
      </c>
      <c r="I1359" t="s">
        <v>3433</v>
      </c>
      <c r="J1359" s="21">
        <v>218.98</v>
      </c>
      <c r="K1359">
        <v>4</v>
      </c>
      <c r="L1359" s="21">
        <v>875.92</v>
      </c>
      <c r="M1359" t="s">
        <v>7</v>
      </c>
      <c r="N1359" s="21"/>
      <c r="P1359" s="21"/>
      <c r="Q1359" t="s">
        <v>7</v>
      </c>
      <c r="R1359" s="21"/>
      <c r="T1359" s="21"/>
      <c r="U1359" t="s">
        <v>7</v>
      </c>
      <c r="V1359" s="21"/>
      <c r="X1359" s="21"/>
      <c r="Y1359" t="s">
        <v>7</v>
      </c>
      <c r="AG1359" s="19">
        <f t="shared" si="42"/>
        <v>2303.9199999999996</v>
      </c>
      <c r="AH1359" s="19">
        <f t="shared" si="43"/>
        <v>2303.9199999999996</v>
      </c>
    </row>
    <row r="1360" spans="1:34" x14ac:dyDescent="0.35">
      <c r="A1360" t="s">
        <v>5053</v>
      </c>
      <c r="B1360" s="15">
        <v>42655</v>
      </c>
      <c r="C1360" t="s">
        <v>76</v>
      </c>
      <c r="D1360" s="21">
        <v>460</v>
      </c>
      <c r="E1360" t="s">
        <v>3499</v>
      </c>
      <c r="F1360" s="21">
        <v>208.98</v>
      </c>
      <c r="G1360">
        <v>3</v>
      </c>
      <c r="H1360" s="21">
        <v>626.93999999999994</v>
      </c>
      <c r="I1360" t="s">
        <v>7</v>
      </c>
      <c r="J1360" s="21"/>
      <c r="L1360" s="21"/>
      <c r="M1360" t="s">
        <v>7</v>
      </c>
      <c r="N1360" s="21"/>
      <c r="P1360" s="21"/>
      <c r="Q1360" t="s">
        <v>7</v>
      </c>
      <c r="R1360" s="21"/>
      <c r="T1360" s="21"/>
      <c r="U1360" t="s">
        <v>7</v>
      </c>
      <c r="V1360" s="21"/>
      <c r="X1360" s="21"/>
      <c r="Y1360" t="s">
        <v>7</v>
      </c>
      <c r="AG1360" s="19">
        <f t="shared" si="42"/>
        <v>626.93999999999994</v>
      </c>
      <c r="AH1360" s="19">
        <f t="shared" si="43"/>
        <v>1086.94</v>
      </c>
    </row>
    <row r="1361" spans="1:34" x14ac:dyDescent="0.35">
      <c r="A1361" t="s">
        <v>5054</v>
      </c>
      <c r="B1361" s="15">
        <v>42656</v>
      </c>
      <c r="C1361" t="s">
        <v>421</v>
      </c>
      <c r="D1361" s="21" t="s">
        <v>7</v>
      </c>
      <c r="E1361" t="s">
        <v>3510</v>
      </c>
      <c r="F1361" s="21">
        <v>270.27999999999997</v>
      </c>
      <c r="G1361">
        <v>4</v>
      </c>
      <c r="H1361" s="21">
        <v>1081.1199999999999</v>
      </c>
      <c r="I1361" t="s">
        <v>7</v>
      </c>
      <c r="J1361" s="21"/>
      <c r="L1361" s="21"/>
      <c r="M1361" t="s">
        <v>7</v>
      </c>
      <c r="N1361" s="21"/>
      <c r="P1361" s="21"/>
      <c r="Q1361" t="s">
        <v>7</v>
      </c>
      <c r="R1361" s="21"/>
      <c r="T1361" s="21"/>
      <c r="U1361" t="s">
        <v>7</v>
      </c>
      <c r="V1361" s="21"/>
      <c r="X1361" s="21"/>
      <c r="Y1361" t="s">
        <v>7</v>
      </c>
      <c r="AG1361" s="19">
        <f t="shared" si="42"/>
        <v>1081.1199999999999</v>
      </c>
      <c r="AH1361" s="19">
        <f t="shared" si="43"/>
        <v>1081.1199999999999</v>
      </c>
    </row>
    <row r="1362" spans="1:34" x14ac:dyDescent="0.35">
      <c r="A1362" t="s">
        <v>5055</v>
      </c>
      <c r="B1362" s="15">
        <v>42656</v>
      </c>
      <c r="C1362" t="s">
        <v>188</v>
      </c>
      <c r="D1362" s="21">
        <v>460</v>
      </c>
      <c r="E1362" t="s">
        <v>3488</v>
      </c>
      <c r="F1362" s="21">
        <v>280.62</v>
      </c>
      <c r="G1362">
        <v>1</v>
      </c>
      <c r="H1362" s="21">
        <v>280.62</v>
      </c>
      <c r="I1362" t="s">
        <v>3585</v>
      </c>
      <c r="J1362" s="21">
        <v>258.88</v>
      </c>
      <c r="K1362">
        <v>4</v>
      </c>
      <c r="L1362" s="21">
        <v>1035.52</v>
      </c>
      <c r="M1362" t="s">
        <v>7</v>
      </c>
      <c r="N1362" s="21"/>
      <c r="P1362" s="21"/>
      <c r="Q1362" t="s">
        <v>7</v>
      </c>
      <c r="R1362" s="21"/>
      <c r="T1362" s="21"/>
      <c r="U1362" t="s">
        <v>7</v>
      </c>
      <c r="V1362" s="21"/>
      <c r="X1362" s="21"/>
      <c r="Y1362" t="s">
        <v>7</v>
      </c>
      <c r="AG1362" s="19">
        <f t="shared" si="42"/>
        <v>1316.1399999999999</v>
      </c>
      <c r="AH1362" s="19">
        <f t="shared" si="43"/>
        <v>1776.1399999999999</v>
      </c>
    </row>
    <row r="1363" spans="1:34" x14ac:dyDescent="0.35">
      <c r="A1363" t="s">
        <v>5056</v>
      </c>
      <c r="B1363" s="15">
        <v>42659</v>
      </c>
      <c r="C1363" t="s">
        <v>196</v>
      </c>
      <c r="D1363" s="21">
        <v>460</v>
      </c>
      <c r="E1363" t="s">
        <v>3390</v>
      </c>
      <c r="F1363" s="21">
        <v>280.36</v>
      </c>
      <c r="G1363">
        <v>5</v>
      </c>
      <c r="H1363" s="21">
        <v>1401.8000000000002</v>
      </c>
      <c r="I1363" t="s">
        <v>7</v>
      </c>
      <c r="J1363" s="21"/>
      <c r="L1363" s="21"/>
      <c r="M1363" t="s">
        <v>7</v>
      </c>
      <c r="N1363" s="21"/>
      <c r="P1363" s="21"/>
      <c r="Q1363" t="s">
        <v>7</v>
      </c>
      <c r="R1363" s="21"/>
      <c r="T1363" s="21"/>
      <c r="U1363" t="s">
        <v>7</v>
      </c>
      <c r="V1363" s="21"/>
      <c r="X1363" s="21"/>
      <c r="Y1363" t="s">
        <v>7</v>
      </c>
      <c r="AG1363" s="19">
        <f t="shared" si="42"/>
        <v>1401.8000000000002</v>
      </c>
      <c r="AH1363" s="19">
        <f t="shared" si="43"/>
        <v>1861.8000000000002</v>
      </c>
    </row>
    <row r="1364" spans="1:34" x14ac:dyDescent="0.35">
      <c r="A1364" t="s">
        <v>5057</v>
      </c>
      <c r="B1364" s="15">
        <v>42659</v>
      </c>
      <c r="C1364" t="s">
        <v>390</v>
      </c>
      <c r="D1364" s="21" t="s">
        <v>7</v>
      </c>
      <c r="E1364" t="s">
        <v>3457</v>
      </c>
      <c r="F1364" s="21">
        <v>277.15639999999996</v>
      </c>
      <c r="G1364">
        <v>1</v>
      </c>
      <c r="H1364" s="21">
        <v>277.15639999999996</v>
      </c>
      <c r="I1364" t="s">
        <v>7</v>
      </c>
      <c r="J1364" s="21"/>
      <c r="L1364" s="21"/>
      <c r="M1364" t="s">
        <v>7</v>
      </c>
      <c r="N1364" s="21"/>
      <c r="P1364" s="21"/>
      <c r="Q1364" t="s">
        <v>7</v>
      </c>
      <c r="R1364" s="21"/>
      <c r="T1364" s="21"/>
      <c r="U1364" t="s">
        <v>7</v>
      </c>
      <c r="V1364" s="21"/>
      <c r="X1364" s="21"/>
      <c r="Y1364" t="s">
        <v>7</v>
      </c>
      <c r="AG1364" s="19">
        <f t="shared" si="42"/>
        <v>277.15639999999996</v>
      </c>
      <c r="AH1364" s="19">
        <f t="shared" si="43"/>
        <v>277.15639999999996</v>
      </c>
    </row>
    <row r="1365" spans="1:34" x14ac:dyDescent="0.35">
      <c r="A1365" t="s">
        <v>5058</v>
      </c>
      <c r="B1365" s="15">
        <v>42660</v>
      </c>
      <c r="C1365" t="s">
        <v>319</v>
      </c>
      <c r="D1365" s="21" t="s">
        <v>7</v>
      </c>
      <c r="E1365" t="s">
        <v>3606</v>
      </c>
      <c r="F1365" s="21">
        <v>306.14</v>
      </c>
      <c r="G1365">
        <v>2</v>
      </c>
      <c r="H1365" s="21">
        <v>612.28</v>
      </c>
      <c r="I1365" t="s">
        <v>7</v>
      </c>
      <c r="J1365" s="21"/>
      <c r="L1365" s="21"/>
      <c r="M1365" t="s">
        <v>7</v>
      </c>
      <c r="N1365" s="21"/>
      <c r="P1365" s="21"/>
      <c r="Q1365" t="s">
        <v>7</v>
      </c>
      <c r="R1365" s="21"/>
      <c r="T1365" s="21"/>
      <c r="U1365" t="s">
        <v>7</v>
      </c>
      <c r="V1365" s="21"/>
      <c r="X1365" s="21"/>
      <c r="Y1365" t="s">
        <v>7</v>
      </c>
      <c r="AG1365" s="19">
        <f t="shared" si="42"/>
        <v>612.28</v>
      </c>
      <c r="AH1365" s="19">
        <f t="shared" si="43"/>
        <v>612.28</v>
      </c>
    </row>
    <row r="1366" spans="1:34" x14ac:dyDescent="0.35">
      <c r="A1366" t="s">
        <v>5059</v>
      </c>
      <c r="B1366" s="15">
        <v>42660</v>
      </c>
      <c r="C1366" t="s">
        <v>119</v>
      </c>
      <c r="D1366" s="21">
        <v>460</v>
      </c>
      <c r="E1366" t="s">
        <v>3483</v>
      </c>
      <c r="F1366" s="21">
        <v>234.92159999999998</v>
      </c>
      <c r="G1366">
        <v>5</v>
      </c>
      <c r="H1366" s="21">
        <v>1174.6079999999999</v>
      </c>
      <c r="I1366" t="s">
        <v>7</v>
      </c>
      <c r="J1366" s="21"/>
      <c r="L1366" s="21"/>
      <c r="M1366" t="s">
        <v>7</v>
      </c>
      <c r="N1366" s="21"/>
      <c r="P1366" s="21"/>
      <c r="Q1366" t="s">
        <v>7</v>
      </c>
      <c r="R1366" s="21"/>
      <c r="T1366" s="21"/>
      <c r="U1366" t="s">
        <v>7</v>
      </c>
      <c r="V1366" s="21"/>
      <c r="X1366" s="21"/>
      <c r="Y1366" t="s">
        <v>7</v>
      </c>
      <c r="AG1366" s="19">
        <f t="shared" si="42"/>
        <v>1174.6079999999999</v>
      </c>
      <c r="AH1366" s="19">
        <f t="shared" si="43"/>
        <v>1634.6079999999999</v>
      </c>
    </row>
    <row r="1367" spans="1:34" x14ac:dyDescent="0.35">
      <c r="A1367" t="s">
        <v>5060</v>
      </c>
      <c r="B1367" s="15">
        <v>42660</v>
      </c>
      <c r="C1367" t="s">
        <v>112</v>
      </c>
      <c r="D1367" s="21">
        <v>460</v>
      </c>
      <c r="E1367" t="s">
        <v>3499</v>
      </c>
      <c r="F1367" s="21">
        <v>208.98</v>
      </c>
      <c r="G1367">
        <v>1</v>
      </c>
      <c r="H1367" s="21">
        <v>208.98</v>
      </c>
      <c r="I1367" t="s">
        <v>7</v>
      </c>
      <c r="J1367" s="21"/>
      <c r="L1367" s="21"/>
      <c r="M1367" t="s">
        <v>7</v>
      </c>
      <c r="N1367" s="21"/>
      <c r="P1367" s="21"/>
      <c r="Q1367" t="s">
        <v>7</v>
      </c>
      <c r="R1367" s="21"/>
      <c r="T1367" s="21"/>
      <c r="U1367" t="s">
        <v>7</v>
      </c>
      <c r="V1367" s="21"/>
      <c r="X1367" s="21"/>
      <c r="Y1367" t="s">
        <v>7</v>
      </c>
      <c r="AG1367" s="19">
        <f t="shared" si="42"/>
        <v>208.98</v>
      </c>
      <c r="AH1367" s="19">
        <f t="shared" si="43"/>
        <v>668.98</v>
      </c>
    </row>
    <row r="1368" spans="1:34" x14ac:dyDescent="0.35">
      <c r="A1368" t="s">
        <v>5061</v>
      </c>
      <c r="B1368" s="15">
        <v>42661</v>
      </c>
      <c r="C1368" t="s">
        <v>422</v>
      </c>
      <c r="D1368" s="21" t="s">
        <v>7</v>
      </c>
      <c r="E1368" t="s">
        <v>3536</v>
      </c>
      <c r="F1368" s="21">
        <v>223.54</v>
      </c>
      <c r="G1368">
        <v>3</v>
      </c>
      <c r="H1368" s="21">
        <v>670.62</v>
      </c>
      <c r="I1368" t="s">
        <v>7</v>
      </c>
      <c r="J1368" s="21"/>
      <c r="L1368" s="21"/>
      <c r="M1368" t="s">
        <v>7</v>
      </c>
      <c r="N1368" s="21"/>
      <c r="P1368" s="21"/>
      <c r="Q1368" t="s">
        <v>7</v>
      </c>
      <c r="R1368" s="21"/>
      <c r="T1368" s="21"/>
      <c r="U1368" t="s">
        <v>7</v>
      </c>
      <c r="V1368" s="21"/>
      <c r="X1368" s="21"/>
      <c r="Y1368" t="s">
        <v>7</v>
      </c>
      <c r="AG1368" s="19">
        <f t="shared" si="42"/>
        <v>670.62</v>
      </c>
      <c r="AH1368" s="19">
        <f t="shared" si="43"/>
        <v>670.62</v>
      </c>
    </row>
    <row r="1369" spans="1:34" x14ac:dyDescent="0.35">
      <c r="A1369" t="s">
        <v>5062</v>
      </c>
      <c r="B1369" s="15">
        <v>42661</v>
      </c>
      <c r="C1369" t="s">
        <v>72</v>
      </c>
      <c r="D1369" s="21" t="s">
        <v>7</v>
      </c>
      <c r="E1369" t="s">
        <v>3472</v>
      </c>
      <c r="F1369" s="21">
        <v>311.14</v>
      </c>
      <c r="G1369">
        <v>3</v>
      </c>
      <c r="H1369" s="21">
        <v>933.42</v>
      </c>
      <c r="I1369" t="s">
        <v>3600</v>
      </c>
      <c r="J1369" s="21">
        <v>126.53999999999999</v>
      </c>
      <c r="K1369">
        <v>2</v>
      </c>
      <c r="L1369" s="21">
        <v>253.07999999999998</v>
      </c>
      <c r="M1369" t="s">
        <v>3600</v>
      </c>
      <c r="N1369" s="21">
        <v>126.53999999999999</v>
      </c>
      <c r="O1369">
        <v>2</v>
      </c>
      <c r="P1369" s="21">
        <v>253.07999999999998</v>
      </c>
      <c r="Q1369" t="s">
        <v>7</v>
      </c>
      <c r="R1369" s="21"/>
      <c r="T1369" s="21"/>
      <c r="U1369" t="s">
        <v>7</v>
      </c>
      <c r="V1369" s="21"/>
      <c r="X1369" s="21"/>
      <c r="Y1369" t="s">
        <v>7</v>
      </c>
      <c r="AG1369" s="19">
        <f t="shared" si="42"/>
        <v>1439.58</v>
      </c>
      <c r="AH1369" s="19">
        <f t="shared" si="43"/>
        <v>1439.58</v>
      </c>
    </row>
    <row r="1370" spans="1:34" x14ac:dyDescent="0.35">
      <c r="A1370" t="s">
        <v>5063</v>
      </c>
      <c r="B1370" s="15">
        <v>42663</v>
      </c>
      <c r="C1370" t="s">
        <v>397</v>
      </c>
      <c r="D1370" s="21" t="s">
        <v>7</v>
      </c>
      <c r="E1370" t="s">
        <v>3603</v>
      </c>
      <c r="F1370" s="21">
        <v>322.71999999999997</v>
      </c>
      <c r="G1370">
        <v>3</v>
      </c>
      <c r="H1370" s="21">
        <v>968.15999999999985</v>
      </c>
      <c r="I1370" t="s">
        <v>7</v>
      </c>
      <c r="J1370" s="21"/>
      <c r="L1370" s="21"/>
      <c r="M1370" t="s">
        <v>7</v>
      </c>
      <c r="N1370" s="21"/>
      <c r="P1370" s="21"/>
      <c r="Q1370" t="s">
        <v>7</v>
      </c>
      <c r="R1370" s="21"/>
      <c r="T1370" s="21"/>
      <c r="U1370" t="s">
        <v>7</v>
      </c>
      <c r="V1370" s="21"/>
      <c r="X1370" s="21"/>
      <c r="Y1370" t="s">
        <v>7</v>
      </c>
      <c r="AG1370" s="19">
        <f t="shared" si="42"/>
        <v>968.15999999999985</v>
      </c>
      <c r="AH1370" s="19">
        <f t="shared" si="43"/>
        <v>968.15999999999985</v>
      </c>
    </row>
    <row r="1371" spans="1:34" x14ac:dyDescent="0.35">
      <c r="A1371" t="s">
        <v>5064</v>
      </c>
      <c r="B1371" s="15">
        <v>42666</v>
      </c>
      <c r="C1371" t="s">
        <v>259</v>
      </c>
      <c r="D1371" s="21">
        <v>460</v>
      </c>
      <c r="E1371" t="s">
        <v>3388</v>
      </c>
      <c r="F1371" s="21">
        <v>265.55340000000001</v>
      </c>
      <c r="G1371">
        <v>3</v>
      </c>
      <c r="H1371" s="21">
        <v>796.66020000000003</v>
      </c>
      <c r="I1371" t="s">
        <v>7</v>
      </c>
      <c r="J1371" s="21"/>
      <c r="L1371" s="21"/>
      <c r="M1371" t="s">
        <v>7</v>
      </c>
      <c r="N1371" s="21"/>
      <c r="P1371" s="21"/>
      <c r="Q1371" t="s">
        <v>7</v>
      </c>
      <c r="R1371" s="21"/>
      <c r="T1371" s="21"/>
      <c r="U1371" t="s">
        <v>7</v>
      </c>
      <c r="V1371" s="21"/>
      <c r="X1371" s="21"/>
      <c r="Y1371" t="s">
        <v>7</v>
      </c>
      <c r="AG1371" s="19">
        <f t="shared" si="42"/>
        <v>796.66020000000003</v>
      </c>
      <c r="AH1371" s="19">
        <f t="shared" si="43"/>
        <v>1256.6602</v>
      </c>
    </row>
    <row r="1372" spans="1:34" x14ac:dyDescent="0.35">
      <c r="A1372" t="s">
        <v>5065</v>
      </c>
      <c r="B1372" s="15">
        <v>42666</v>
      </c>
      <c r="C1372" t="s">
        <v>271</v>
      </c>
      <c r="D1372" s="21">
        <v>460</v>
      </c>
      <c r="E1372" t="s">
        <v>3392</v>
      </c>
      <c r="F1372" s="21">
        <v>320.7</v>
      </c>
      <c r="G1372">
        <v>2</v>
      </c>
      <c r="H1372" s="21">
        <v>641.4</v>
      </c>
      <c r="I1372" t="s">
        <v>7</v>
      </c>
      <c r="J1372" s="21"/>
      <c r="L1372" s="21"/>
      <c r="M1372" t="s">
        <v>7</v>
      </c>
      <c r="N1372" s="21"/>
      <c r="P1372" s="21"/>
      <c r="Q1372" t="s">
        <v>7</v>
      </c>
      <c r="R1372" s="21"/>
      <c r="T1372" s="21"/>
      <c r="U1372" t="s">
        <v>7</v>
      </c>
      <c r="V1372" s="21"/>
      <c r="X1372" s="21"/>
      <c r="Y1372" t="s">
        <v>7</v>
      </c>
      <c r="AG1372" s="19">
        <f t="shared" si="42"/>
        <v>641.4</v>
      </c>
      <c r="AH1372" s="19">
        <f t="shared" si="43"/>
        <v>1101.4000000000001</v>
      </c>
    </row>
    <row r="1373" spans="1:34" x14ac:dyDescent="0.35">
      <c r="A1373" t="s">
        <v>5066</v>
      </c>
      <c r="B1373" s="15">
        <v>42667</v>
      </c>
      <c r="C1373" t="s">
        <v>417</v>
      </c>
      <c r="D1373" s="21">
        <v>460</v>
      </c>
      <c r="E1373" t="s">
        <v>3407</v>
      </c>
      <c r="F1373" s="21">
        <v>218.79999999999998</v>
      </c>
      <c r="G1373">
        <v>1</v>
      </c>
      <c r="H1373" s="21">
        <v>218.79999999999998</v>
      </c>
      <c r="I1373" t="s">
        <v>3600</v>
      </c>
      <c r="J1373" s="21">
        <v>126.53999999999999</v>
      </c>
      <c r="K1373">
        <v>2</v>
      </c>
      <c r="L1373" s="21">
        <v>253.07999999999998</v>
      </c>
      <c r="M1373" t="s">
        <v>3600</v>
      </c>
      <c r="N1373" s="21">
        <v>126.53999999999999</v>
      </c>
      <c r="O1373">
        <v>2</v>
      </c>
      <c r="P1373" s="21">
        <v>253.07999999999998</v>
      </c>
      <c r="Q1373" t="s">
        <v>3600</v>
      </c>
      <c r="R1373" s="21">
        <v>126.53999999999999</v>
      </c>
      <c r="S1373">
        <v>2</v>
      </c>
      <c r="T1373" s="21">
        <v>253.07999999999998</v>
      </c>
      <c r="U1373" t="s">
        <v>7</v>
      </c>
      <c r="V1373" s="21"/>
      <c r="X1373" s="21"/>
      <c r="Y1373" t="s">
        <v>7</v>
      </c>
      <c r="AG1373" s="19">
        <f t="shared" si="42"/>
        <v>978.04</v>
      </c>
      <c r="AH1373" s="19">
        <f t="shared" si="43"/>
        <v>1438.04</v>
      </c>
    </row>
    <row r="1374" spans="1:34" x14ac:dyDescent="0.35">
      <c r="A1374" t="s">
        <v>5067</v>
      </c>
      <c r="B1374" s="15">
        <v>42667</v>
      </c>
      <c r="C1374" t="s">
        <v>262</v>
      </c>
      <c r="D1374" s="21" t="s">
        <v>7</v>
      </c>
      <c r="E1374" t="s">
        <v>3411</v>
      </c>
      <c r="F1374" s="21">
        <v>321.11700000000002</v>
      </c>
      <c r="G1374">
        <v>1</v>
      </c>
      <c r="H1374" s="21">
        <v>321.11700000000002</v>
      </c>
      <c r="I1374" t="s">
        <v>7</v>
      </c>
      <c r="J1374" s="21"/>
      <c r="L1374" s="21"/>
      <c r="M1374" t="s">
        <v>7</v>
      </c>
      <c r="N1374" s="21"/>
      <c r="P1374" s="21"/>
      <c r="Q1374" t="s">
        <v>7</v>
      </c>
      <c r="R1374" s="21"/>
      <c r="T1374" s="21"/>
      <c r="U1374" t="s">
        <v>7</v>
      </c>
      <c r="V1374" s="21"/>
      <c r="X1374" s="21"/>
      <c r="Y1374" t="s">
        <v>7</v>
      </c>
      <c r="AG1374" s="19">
        <f t="shared" si="42"/>
        <v>321.11700000000002</v>
      </c>
      <c r="AH1374" s="19">
        <f t="shared" si="43"/>
        <v>321.11700000000002</v>
      </c>
    </row>
    <row r="1375" spans="1:34" x14ac:dyDescent="0.35">
      <c r="A1375" t="s">
        <v>5068</v>
      </c>
      <c r="B1375" s="15">
        <v>42669</v>
      </c>
      <c r="C1375" t="s">
        <v>208</v>
      </c>
      <c r="D1375" s="21" t="s">
        <v>7</v>
      </c>
      <c r="E1375" t="s">
        <v>3383</v>
      </c>
      <c r="F1375" s="21">
        <v>156.27999999999997</v>
      </c>
      <c r="G1375">
        <v>1</v>
      </c>
      <c r="H1375" s="21">
        <v>156.27999999999997</v>
      </c>
      <c r="I1375" t="s">
        <v>7</v>
      </c>
      <c r="J1375" s="21"/>
      <c r="L1375" s="21"/>
      <c r="M1375" t="s">
        <v>7</v>
      </c>
      <c r="N1375" s="21"/>
      <c r="P1375" s="21"/>
      <c r="Q1375" t="s">
        <v>7</v>
      </c>
      <c r="R1375" s="21"/>
      <c r="T1375" s="21"/>
      <c r="U1375" t="s">
        <v>7</v>
      </c>
      <c r="V1375" s="21"/>
      <c r="X1375" s="21"/>
      <c r="Y1375" t="s">
        <v>7</v>
      </c>
      <c r="AG1375" s="19">
        <f t="shared" si="42"/>
        <v>156.27999999999997</v>
      </c>
      <c r="AH1375" s="19">
        <f t="shared" si="43"/>
        <v>156.27999999999997</v>
      </c>
    </row>
    <row r="1376" spans="1:34" x14ac:dyDescent="0.35">
      <c r="A1376" t="s">
        <v>5069</v>
      </c>
      <c r="B1376" s="15">
        <v>42669</v>
      </c>
      <c r="C1376" t="s">
        <v>51</v>
      </c>
      <c r="D1376" s="21">
        <v>460</v>
      </c>
      <c r="E1376" t="s">
        <v>3513</v>
      </c>
      <c r="F1376" s="21">
        <v>279.39999999999998</v>
      </c>
      <c r="G1376">
        <v>2</v>
      </c>
      <c r="H1376" s="21">
        <v>558.79999999999995</v>
      </c>
      <c r="I1376" t="s">
        <v>7</v>
      </c>
      <c r="J1376" s="21"/>
      <c r="L1376" s="21"/>
      <c r="M1376" t="s">
        <v>7</v>
      </c>
      <c r="N1376" s="21"/>
      <c r="P1376" s="21"/>
      <c r="Q1376" t="s">
        <v>7</v>
      </c>
      <c r="R1376" s="21"/>
      <c r="T1376" s="21"/>
      <c r="U1376" t="s">
        <v>7</v>
      </c>
      <c r="V1376" s="21"/>
      <c r="X1376" s="21"/>
      <c r="Y1376" t="s">
        <v>7</v>
      </c>
      <c r="AG1376" s="19">
        <f t="shared" si="42"/>
        <v>558.79999999999995</v>
      </c>
      <c r="AH1376" s="19">
        <f t="shared" si="43"/>
        <v>1018.8</v>
      </c>
    </row>
    <row r="1377" spans="1:34" x14ac:dyDescent="0.35">
      <c r="A1377" t="s">
        <v>5070</v>
      </c>
      <c r="B1377" s="15">
        <v>42669</v>
      </c>
      <c r="C1377" t="s">
        <v>266</v>
      </c>
      <c r="D1377" s="21">
        <v>460</v>
      </c>
      <c r="E1377" t="s">
        <v>3593</v>
      </c>
      <c r="F1377" s="21">
        <v>188.42799999999997</v>
      </c>
      <c r="G1377">
        <v>1</v>
      </c>
      <c r="H1377" s="21">
        <v>188.42799999999997</v>
      </c>
      <c r="I1377" t="s">
        <v>7</v>
      </c>
      <c r="J1377" s="21"/>
      <c r="L1377" s="21"/>
      <c r="M1377" t="s">
        <v>7</v>
      </c>
      <c r="N1377" s="21"/>
      <c r="P1377" s="21"/>
      <c r="Q1377" t="s">
        <v>7</v>
      </c>
      <c r="R1377" s="21"/>
      <c r="T1377" s="21"/>
      <c r="U1377" t="s">
        <v>7</v>
      </c>
      <c r="V1377" s="21"/>
      <c r="X1377" s="21"/>
      <c r="Y1377" t="s">
        <v>7</v>
      </c>
      <c r="AG1377" s="19">
        <f t="shared" si="42"/>
        <v>188.42799999999997</v>
      </c>
      <c r="AH1377" s="19">
        <f t="shared" si="43"/>
        <v>648.428</v>
      </c>
    </row>
    <row r="1378" spans="1:34" x14ac:dyDescent="0.35">
      <c r="A1378" t="s">
        <v>5071</v>
      </c>
      <c r="B1378" s="15">
        <v>42670</v>
      </c>
      <c r="C1378" t="s">
        <v>58</v>
      </c>
      <c r="D1378" s="21" t="s">
        <v>7</v>
      </c>
      <c r="E1378" t="s">
        <v>3560</v>
      </c>
      <c r="F1378" s="21">
        <v>356.29999999999995</v>
      </c>
      <c r="G1378">
        <v>4</v>
      </c>
      <c r="H1378" s="21">
        <v>1425.1999999999998</v>
      </c>
      <c r="I1378" t="s">
        <v>3600</v>
      </c>
      <c r="J1378" s="21">
        <v>126.53999999999999</v>
      </c>
      <c r="K1378">
        <v>2</v>
      </c>
      <c r="L1378" s="21">
        <v>253.07999999999998</v>
      </c>
      <c r="M1378" t="s">
        <v>3600</v>
      </c>
      <c r="N1378" s="21">
        <v>126.53999999999999</v>
      </c>
      <c r="O1378">
        <v>2</v>
      </c>
      <c r="P1378" s="21">
        <v>253.07999999999998</v>
      </c>
      <c r="Q1378" t="s">
        <v>3600</v>
      </c>
      <c r="R1378" s="21">
        <v>126.53999999999999</v>
      </c>
      <c r="S1378">
        <v>2</v>
      </c>
      <c r="T1378" s="21">
        <v>253.07999999999998</v>
      </c>
      <c r="U1378" t="s">
        <v>7</v>
      </c>
      <c r="V1378" s="21"/>
      <c r="X1378" s="21"/>
      <c r="Y1378" t="s">
        <v>7</v>
      </c>
      <c r="AG1378" s="19">
        <f t="shared" si="42"/>
        <v>2184.4399999999996</v>
      </c>
      <c r="AH1378" s="19">
        <f t="shared" si="43"/>
        <v>2184.4399999999996</v>
      </c>
    </row>
    <row r="1379" spans="1:34" x14ac:dyDescent="0.35">
      <c r="A1379" t="s">
        <v>5072</v>
      </c>
      <c r="B1379" s="15">
        <v>42670</v>
      </c>
      <c r="C1379" t="s">
        <v>362</v>
      </c>
      <c r="D1379" s="21" t="s">
        <v>7</v>
      </c>
      <c r="E1379" t="s">
        <v>3493</v>
      </c>
      <c r="F1379" s="21">
        <v>279.65999999999997</v>
      </c>
      <c r="G1379">
        <v>3</v>
      </c>
      <c r="H1379" s="21">
        <v>838.9799999999999</v>
      </c>
      <c r="I1379" t="s">
        <v>7</v>
      </c>
      <c r="J1379" s="21"/>
      <c r="L1379" s="21"/>
      <c r="M1379" t="s">
        <v>7</v>
      </c>
      <c r="N1379" s="21"/>
      <c r="P1379" s="21"/>
      <c r="Q1379" t="s">
        <v>7</v>
      </c>
      <c r="R1379" s="21"/>
      <c r="T1379" s="21"/>
      <c r="U1379" t="s">
        <v>7</v>
      </c>
      <c r="V1379" s="21"/>
      <c r="X1379" s="21"/>
      <c r="Y1379" t="s">
        <v>7</v>
      </c>
      <c r="AG1379" s="19">
        <f t="shared" si="42"/>
        <v>838.9799999999999</v>
      </c>
      <c r="AH1379" s="19">
        <f t="shared" si="43"/>
        <v>838.9799999999999</v>
      </c>
    </row>
    <row r="1380" spans="1:34" x14ac:dyDescent="0.35">
      <c r="A1380" t="s">
        <v>5073</v>
      </c>
      <c r="B1380" s="15">
        <v>42675</v>
      </c>
      <c r="C1380" t="s">
        <v>279</v>
      </c>
      <c r="D1380" s="21" t="s">
        <v>7</v>
      </c>
      <c r="E1380" t="s">
        <v>3565</v>
      </c>
      <c r="F1380" s="21">
        <v>302.45999999999998</v>
      </c>
      <c r="G1380">
        <v>2</v>
      </c>
      <c r="H1380" s="21">
        <v>604.91999999999996</v>
      </c>
      <c r="I1380" t="s">
        <v>7</v>
      </c>
      <c r="J1380" s="21"/>
      <c r="L1380" s="21"/>
      <c r="M1380" t="s">
        <v>7</v>
      </c>
      <c r="N1380" s="21"/>
      <c r="P1380" s="21"/>
      <c r="Q1380" t="s">
        <v>7</v>
      </c>
      <c r="R1380" s="21"/>
      <c r="T1380" s="21"/>
      <c r="U1380" t="s">
        <v>7</v>
      </c>
      <c r="V1380" s="21"/>
      <c r="X1380" s="21"/>
      <c r="Y1380" t="s">
        <v>7</v>
      </c>
      <c r="AG1380" s="19">
        <f t="shared" si="42"/>
        <v>604.91999999999996</v>
      </c>
      <c r="AH1380" s="19">
        <f t="shared" si="43"/>
        <v>604.91999999999996</v>
      </c>
    </row>
    <row r="1381" spans="1:34" x14ac:dyDescent="0.35">
      <c r="A1381" t="s">
        <v>5074</v>
      </c>
      <c r="B1381" s="15">
        <v>42675</v>
      </c>
      <c r="C1381" t="s">
        <v>147</v>
      </c>
      <c r="D1381" s="21">
        <v>460</v>
      </c>
      <c r="E1381" t="s">
        <v>3378</v>
      </c>
      <c r="F1381" s="21">
        <v>323.82819999999998</v>
      </c>
      <c r="G1381">
        <v>1</v>
      </c>
      <c r="H1381" s="21">
        <v>323.82819999999998</v>
      </c>
      <c r="I1381" t="s">
        <v>3502</v>
      </c>
      <c r="J1381" s="21">
        <v>325.52</v>
      </c>
      <c r="K1381">
        <v>3</v>
      </c>
      <c r="L1381" s="21">
        <v>976.56</v>
      </c>
      <c r="M1381" t="s">
        <v>7</v>
      </c>
      <c r="N1381" s="21"/>
      <c r="P1381" s="21"/>
      <c r="Q1381" t="s">
        <v>7</v>
      </c>
      <c r="R1381" s="21"/>
      <c r="T1381" s="21"/>
      <c r="U1381" t="s">
        <v>7</v>
      </c>
      <c r="V1381" s="21"/>
      <c r="X1381" s="21"/>
      <c r="Y1381" t="s">
        <v>7</v>
      </c>
      <c r="AG1381" s="19">
        <f t="shared" si="42"/>
        <v>1300.3881999999999</v>
      </c>
      <c r="AH1381" s="19">
        <f t="shared" si="43"/>
        <v>1760.3881999999999</v>
      </c>
    </row>
    <row r="1382" spans="1:34" x14ac:dyDescent="0.35">
      <c r="A1382" t="s">
        <v>5075</v>
      </c>
      <c r="B1382" s="15">
        <v>42675</v>
      </c>
      <c r="C1382" t="s">
        <v>195</v>
      </c>
      <c r="D1382" s="21">
        <v>460</v>
      </c>
      <c r="E1382" t="s">
        <v>3609</v>
      </c>
      <c r="F1382" s="21">
        <v>306.43199999999996</v>
      </c>
      <c r="G1382">
        <v>3</v>
      </c>
      <c r="H1382" s="21">
        <v>919.29599999999982</v>
      </c>
      <c r="I1382" t="s">
        <v>7</v>
      </c>
      <c r="J1382" s="21"/>
      <c r="L1382" s="21"/>
      <c r="M1382" t="s">
        <v>7</v>
      </c>
      <c r="N1382" s="21"/>
      <c r="P1382" s="21"/>
      <c r="Q1382" t="s">
        <v>7</v>
      </c>
      <c r="R1382" s="21"/>
      <c r="T1382" s="21"/>
      <c r="U1382" t="s">
        <v>7</v>
      </c>
      <c r="V1382" s="21"/>
      <c r="X1382" s="21"/>
      <c r="Y1382" t="s">
        <v>7</v>
      </c>
      <c r="AG1382" s="19">
        <f t="shared" si="42"/>
        <v>919.29599999999982</v>
      </c>
      <c r="AH1382" s="19">
        <f t="shared" si="43"/>
        <v>1379.2959999999998</v>
      </c>
    </row>
    <row r="1383" spans="1:34" x14ac:dyDescent="0.35">
      <c r="A1383" t="s">
        <v>5076</v>
      </c>
      <c r="B1383" s="15">
        <v>42676</v>
      </c>
      <c r="C1383" t="s">
        <v>90</v>
      </c>
      <c r="D1383" s="21" t="s">
        <v>7</v>
      </c>
      <c r="E1383" t="s">
        <v>3559</v>
      </c>
      <c r="F1383" s="21">
        <v>300.44</v>
      </c>
      <c r="G1383">
        <v>5</v>
      </c>
      <c r="H1383" s="21">
        <v>1502.2</v>
      </c>
      <c r="I1383" t="s">
        <v>7</v>
      </c>
      <c r="J1383" s="21"/>
      <c r="L1383" s="21"/>
      <c r="M1383" t="s">
        <v>7</v>
      </c>
      <c r="N1383" s="21"/>
      <c r="P1383" s="21"/>
      <c r="Q1383" t="s">
        <v>7</v>
      </c>
      <c r="R1383" s="21"/>
      <c r="T1383" s="21"/>
      <c r="U1383" t="s">
        <v>7</v>
      </c>
      <c r="V1383" s="21"/>
      <c r="X1383" s="21"/>
      <c r="Y1383" t="s">
        <v>7</v>
      </c>
      <c r="AG1383" s="19">
        <f t="shared" si="42"/>
        <v>1502.2</v>
      </c>
      <c r="AH1383" s="19">
        <f t="shared" si="43"/>
        <v>1502.2</v>
      </c>
    </row>
    <row r="1384" spans="1:34" x14ac:dyDescent="0.35">
      <c r="A1384" t="s">
        <v>5077</v>
      </c>
      <c r="B1384" s="15">
        <v>42677</v>
      </c>
      <c r="C1384" t="s">
        <v>127</v>
      </c>
      <c r="D1384" s="21" t="s">
        <v>7</v>
      </c>
      <c r="E1384" t="s">
        <v>3483</v>
      </c>
      <c r="F1384" s="21">
        <v>234.92159999999998</v>
      </c>
      <c r="G1384">
        <v>3</v>
      </c>
      <c r="H1384" s="21">
        <v>704.76479999999992</v>
      </c>
      <c r="I1384" t="s">
        <v>7</v>
      </c>
      <c r="J1384" s="21"/>
      <c r="L1384" s="21"/>
      <c r="M1384" t="s">
        <v>7</v>
      </c>
      <c r="N1384" s="21"/>
      <c r="P1384" s="21"/>
      <c r="Q1384" t="s">
        <v>7</v>
      </c>
      <c r="R1384" s="21"/>
      <c r="T1384" s="21"/>
      <c r="U1384" t="s">
        <v>7</v>
      </c>
      <c r="V1384" s="21"/>
      <c r="X1384" s="21"/>
      <c r="Y1384" t="s">
        <v>7</v>
      </c>
      <c r="AG1384" s="19">
        <f t="shared" si="42"/>
        <v>704.76479999999992</v>
      </c>
      <c r="AH1384" s="19">
        <f t="shared" si="43"/>
        <v>704.76479999999992</v>
      </c>
    </row>
    <row r="1385" spans="1:34" x14ac:dyDescent="0.35">
      <c r="A1385" t="s">
        <v>5078</v>
      </c>
      <c r="B1385" s="15">
        <v>42677</v>
      </c>
      <c r="C1385" t="s">
        <v>213</v>
      </c>
      <c r="D1385" s="21" t="s">
        <v>7</v>
      </c>
      <c r="E1385" t="s">
        <v>3465</v>
      </c>
      <c r="F1385" s="21">
        <v>281.5</v>
      </c>
      <c r="G1385">
        <v>4</v>
      </c>
      <c r="H1385" s="21">
        <v>1126</v>
      </c>
      <c r="I1385" t="s">
        <v>3521</v>
      </c>
      <c r="J1385" s="21">
        <v>286.5</v>
      </c>
      <c r="K1385">
        <v>2</v>
      </c>
      <c r="L1385" s="21">
        <v>573</v>
      </c>
      <c r="M1385" t="s">
        <v>7</v>
      </c>
      <c r="N1385" s="21"/>
      <c r="P1385" s="21"/>
      <c r="Q1385" t="s">
        <v>7</v>
      </c>
      <c r="R1385" s="21"/>
      <c r="T1385" s="21"/>
      <c r="U1385" t="s">
        <v>7</v>
      </c>
      <c r="V1385" s="21"/>
      <c r="X1385" s="21"/>
      <c r="Y1385" t="s">
        <v>7</v>
      </c>
      <c r="AG1385" s="19">
        <f t="shared" si="42"/>
        <v>1699</v>
      </c>
      <c r="AH1385" s="19">
        <f t="shared" si="43"/>
        <v>1699</v>
      </c>
    </row>
    <row r="1386" spans="1:34" x14ac:dyDescent="0.35">
      <c r="A1386" t="s">
        <v>5079</v>
      </c>
      <c r="B1386" s="15">
        <v>42678</v>
      </c>
      <c r="C1386" t="s">
        <v>282</v>
      </c>
      <c r="D1386" s="21">
        <v>460</v>
      </c>
      <c r="E1386" t="s">
        <v>3603</v>
      </c>
      <c r="F1386" s="21">
        <v>322.71999999999997</v>
      </c>
      <c r="G1386">
        <v>1</v>
      </c>
      <c r="H1386" s="21">
        <v>322.71999999999997</v>
      </c>
      <c r="I1386" t="s">
        <v>7</v>
      </c>
      <c r="J1386" s="21"/>
      <c r="L1386" s="21"/>
      <c r="M1386" t="s">
        <v>7</v>
      </c>
      <c r="N1386" s="21"/>
      <c r="P1386" s="21"/>
      <c r="Q1386" t="s">
        <v>7</v>
      </c>
      <c r="R1386" s="21"/>
      <c r="T1386" s="21"/>
      <c r="U1386" t="s">
        <v>7</v>
      </c>
      <c r="V1386" s="21"/>
      <c r="X1386" s="21"/>
      <c r="Y1386" t="s">
        <v>7</v>
      </c>
      <c r="AG1386" s="19">
        <f t="shared" si="42"/>
        <v>322.71999999999997</v>
      </c>
      <c r="AH1386" s="19">
        <f t="shared" si="43"/>
        <v>782.72</v>
      </c>
    </row>
    <row r="1387" spans="1:34" x14ac:dyDescent="0.35">
      <c r="A1387" t="s">
        <v>5080</v>
      </c>
      <c r="B1387" s="15">
        <v>42678</v>
      </c>
      <c r="C1387" t="s">
        <v>294</v>
      </c>
      <c r="D1387" s="21" t="s">
        <v>7</v>
      </c>
      <c r="E1387" t="s">
        <v>3439</v>
      </c>
      <c r="F1387" s="21">
        <v>239.49999999999997</v>
      </c>
      <c r="G1387">
        <v>3</v>
      </c>
      <c r="H1387" s="21">
        <v>718.49999999999989</v>
      </c>
      <c r="I1387" t="s">
        <v>3560</v>
      </c>
      <c r="J1387" s="21">
        <v>356.29999999999995</v>
      </c>
      <c r="K1387">
        <v>4</v>
      </c>
      <c r="L1387" s="21">
        <v>1425.1999999999998</v>
      </c>
      <c r="M1387" t="s">
        <v>7</v>
      </c>
      <c r="N1387" s="21"/>
      <c r="P1387" s="21"/>
      <c r="Q1387" t="s">
        <v>7</v>
      </c>
      <c r="R1387" s="21"/>
      <c r="T1387" s="21"/>
      <c r="U1387" t="s">
        <v>7</v>
      </c>
      <c r="V1387" s="21"/>
      <c r="X1387" s="21"/>
      <c r="Y1387" t="s">
        <v>7</v>
      </c>
      <c r="AG1387" s="19">
        <f t="shared" si="42"/>
        <v>2143.6999999999998</v>
      </c>
      <c r="AH1387" s="19">
        <f t="shared" si="43"/>
        <v>2143.6999999999998</v>
      </c>
    </row>
    <row r="1388" spans="1:34" x14ac:dyDescent="0.35">
      <c r="A1388" t="s">
        <v>5081</v>
      </c>
      <c r="B1388" s="15">
        <v>42679</v>
      </c>
      <c r="C1388" t="s">
        <v>327</v>
      </c>
      <c r="D1388" s="21" t="s">
        <v>7</v>
      </c>
      <c r="E1388" t="s">
        <v>3402</v>
      </c>
      <c r="F1388" s="21">
        <v>237.73999999999998</v>
      </c>
      <c r="G1388">
        <v>4</v>
      </c>
      <c r="H1388" s="21">
        <v>950.95999999999992</v>
      </c>
      <c r="I1388" t="s">
        <v>3415</v>
      </c>
      <c r="J1388" s="21">
        <v>178.00839999999999</v>
      </c>
      <c r="K1388">
        <v>3</v>
      </c>
      <c r="L1388" s="21">
        <v>534.02520000000004</v>
      </c>
      <c r="M1388" t="s">
        <v>7</v>
      </c>
      <c r="N1388" s="21"/>
      <c r="P1388" s="21"/>
      <c r="Q1388" t="s">
        <v>7</v>
      </c>
      <c r="R1388" s="21"/>
      <c r="T1388" s="21"/>
      <c r="U1388" t="s">
        <v>7</v>
      </c>
      <c r="V1388" s="21"/>
      <c r="X1388" s="21"/>
      <c r="Y1388" t="s">
        <v>7</v>
      </c>
      <c r="AG1388" s="19">
        <f t="shared" si="42"/>
        <v>1484.9852000000001</v>
      </c>
      <c r="AH1388" s="19">
        <f t="shared" si="43"/>
        <v>1484.9852000000001</v>
      </c>
    </row>
    <row r="1389" spans="1:34" x14ac:dyDescent="0.35">
      <c r="A1389" t="s">
        <v>5082</v>
      </c>
      <c r="B1389" s="15">
        <v>42680</v>
      </c>
      <c r="C1389" t="s">
        <v>328</v>
      </c>
      <c r="D1389" s="21" t="s">
        <v>7</v>
      </c>
      <c r="E1389" t="s">
        <v>3377</v>
      </c>
      <c r="F1389" s="21">
        <v>151.79999999999998</v>
      </c>
      <c r="G1389">
        <v>1</v>
      </c>
      <c r="H1389" s="21">
        <v>151.79999999999998</v>
      </c>
      <c r="I1389" t="s">
        <v>3551</v>
      </c>
      <c r="J1389" s="21">
        <v>231.51999999999998</v>
      </c>
      <c r="K1389">
        <v>4</v>
      </c>
      <c r="L1389" s="21">
        <v>926.07999999999993</v>
      </c>
      <c r="M1389" t="s">
        <v>7</v>
      </c>
      <c r="N1389" s="21"/>
      <c r="P1389" s="21"/>
      <c r="Q1389" t="s">
        <v>7</v>
      </c>
      <c r="R1389" s="21"/>
      <c r="T1389" s="21"/>
      <c r="U1389" t="s">
        <v>7</v>
      </c>
      <c r="V1389" s="21"/>
      <c r="X1389" s="21"/>
      <c r="Y1389" t="s">
        <v>7</v>
      </c>
      <c r="AG1389" s="19">
        <f t="shared" si="42"/>
        <v>1077.8799999999999</v>
      </c>
      <c r="AH1389" s="19">
        <f t="shared" si="43"/>
        <v>1077.8799999999999</v>
      </c>
    </row>
    <row r="1390" spans="1:34" x14ac:dyDescent="0.35">
      <c r="A1390" t="s">
        <v>5083</v>
      </c>
      <c r="B1390" s="15">
        <v>42681</v>
      </c>
      <c r="C1390" t="s">
        <v>209</v>
      </c>
      <c r="D1390" s="21" t="s">
        <v>7</v>
      </c>
      <c r="E1390" t="s">
        <v>3566</v>
      </c>
      <c r="F1390" s="21">
        <v>238.61999999999998</v>
      </c>
      <c r="G1390">
        <v>1</v>
      </c>
      <c r="H1390" s="21">
        <v>238.61999999999998</v>
      </c>
      <c r="I1390" t="s">
        <v>7</v>
      </c>
      <c r="J1390" s="21"/>
      <c r="L1390" s="21"/>
      <c r="M1390" t="s">
        <v>7</v>
      </c>
      <c r="N1390" s="21"/>
      <c r="P1390" s="21"/>
      <c r="Q1390" t="s">
        <v>7</v>
      </c>
      <c r="R1390" s="21"/>
      <c r="T1390" s="21"/>
      <c r="U1390" t="s">
        <v>7</v>
      </c>
      <c r="V1390" s="21"/>
      <c r="X1390" s="21"/>
      <c r="Y1390" t="s">
        <v>7</v>
      </c>
      <c r="AG1390" s="19">
        <f t="shared" si="42"/>
        <v>238.61999999999998</v>
      </c>
      <c r="AH1390" s="19">
        <f t="shared" si="43"/>
        <v>238.61999999999998</v>
      </c>
    </row>
    <row r="1391" spans="1:34" x14ac:dyDescent="0.35">
      <c r="A1391" t="s">
        <v>5084</v>
      </c>
      <c r="B1391" s="15">
        <v>42682</v>
      </c>
      <c r="C1391" t="s">
        <v>181</v>
      </c>
      <c r="D1391" s="21" t="s">
        <v>7</v>
      </c>
      <c r="E1391" t="s">
        <v>3554</v>
      </c>
      <c r="F1391" s="21">
        <v>292.45999999999998</v>
      </c>
      <c r="G1391">
        <v>4</v>
      </c>
      <c r="H1391" s="21">
        <v>1169.8399999999999</v>
      </c>
      <c r="I1391" t="s">
        <v>7</v>
      </c>
      <c r="J1391" s="21"/>
      <c r="L1391" s="21"/>
      <c r="M1391" t="s">
        <v>7</v>
      </c>
      <c r="N1391" s="21"/>
      <c r="P1391" s="21"/>
      <c r="Q1391" t="s">
        <v>7</v>
      </c>
      <c r="R1391" s="21"/>
      <c r="T1391" s="21"/>
      <c r="U1391" t="s">
        <v>7</v>
      </c>
      <c r="V1391" s="21"/>
      <c r="X1391" s="21"/>
      <c r="Y1391" t="s">
        <v>7</v>
      </c>
      <c r="AG1391" s="19">
        <f t="shared" si="42"/>
        <v>1169.8399999999999</v>
      </c>
      <c r="AH1391" s="19">
        <f t="shared" si="43"/>
        <v>1169.8399999999999</v>
      </c>
    </row>
    <row r="1392" spans="1:34" x14ac:dyDescent="0.35">
      <c r="A1392" t="s">
        <v>5085</v>
      </c>
      <c r="B1392" s="15">
        <v>42682</v>
      </c>
      <c r="C1392" t="s">
        <v>138</v>
      </c>
      <c r="D1392" s="21">
        <v>460</v>
      </c>
      <c r="E1392" t="s">
        <v>3457</v>
      </c>
      <c r="F1392" s="21">
        <v>277.15639999999996</v>
      </c>
      <c r="G1392">
        <v>2</v>
      </c>
      <c r="H1392" s="21">
        <v>554.31279999999992</v>
      </c>
      <c r="I1392" t="s">
        <v>7</v>
      </c>
      <c r="J1392" s="21"/>
      <c r="L1392" s="21"/>
      <c r="M1392" t="s">
        <v>7</v>
      </c>
      <c r="N1392" s="21"/>
      <c r="P1392" s="21"/>
      <c r="Q1392" t="s">
        <v>7</v>
      </c>
      <c r="R1392" s="21"/>
      <c r="T1392" s="21"/>
      <c r="U1392" t="s">
        <v>7</v>
      </c>
      <c r="V1392" s="21"/>
      <c r="X1392" s="21"/>
      <c r="Y1392" t="s">
        <v>7</v>
      </c>
      <c r="AG1392" s="19">
        <f t="shared" si="42"/>
        <v>554.31279999999992</v>
      </c>
      <c r="AH1392" s="19">
        <f t="shared" si="43"/>
        <v>1014.3127999999999</v>
      </c>
    </row>
    <row r="1393" spans="1:34" x14ac:dyDescent="0.35">
      <c r="A1393" t="s">
        <v>5086</v>
      </c>
      <c r="B1393" s="15">
        <v>42683</v>
      </c>
      <c r="C1393" t="s">
        <v>372</v>
      </c>
      <c r="D1393" s="21" t="s">
        <v>7</v>
      </c>
      <c r="E1393" t="s">
        <v>3539</v>
      </c>
      <c r="F1393" s="21">
        <v>332.97999999999996</v>
      </c>
      <c r="G1393">
        <v>4</v>
      </c>
      <c r="H1393" s="21">
        <v>1331.9199999999998</v>
      </c>
      <c r="I1393" t="s">
        <v>3392</v>
      </c>
      <c r="J1393" s="21">
        <v>320.7</v>
      </c>
      <c r="K1393">
        <v>4</v>
      </c>
      <c r="L1393" s="21">
        <v>1282.8</v>
      </c>
      <c r="M1393" t="s">
        <v>7</v>
      </c>
      <c r="N1393" s="21"/>
      <c r="P1393" s="21"/>
      <c r="Q1393" t="s">
        <v>7</v>
      </c>
      <c r="R1393" s="21"/>
      <c r="T1393" s="21"/>
      <c r="U1393" t="s">
        <v>7</v>
      </c>
      <c r="V1393" s="21"/>
      <c r="X1393" s="21"/>
      <c r="Y1393" t="s">
        <v>7</v>
      </c>
      <c r="AG1393" s="19">
        <f t="shared" si="42"/>
        <v>2614.7199999999998</v>
      </c>
      <c r="AH1393" s="19">
        <f t="shared" si="43"/>
        <v>2614.7199999999998</v>
      </c>
    </row>
    <row r="1394" spans="1:34" x14ac:dyDescent="0.35">
      <c r="A1394" t="s">
        <v>5087</v>
      </c>
      <c r="B1394" s="15">
        <v>42683</v>
      </c>
      <c r="C1394" t="s">
        <v>119</v>
      </c>
      <c r="D1394" s="21" t="s">
        <v>7</v>
      </c>
      <c r="E1394" t="s">
        <v>3574</v>
      </c>
      <c r="F1394" s="21">
        <v>201.88</v>
      </c>
      <c r="G1394">
        <v>1</v>
      </c>
      <c r="H1394" s="21">
        <v>201.88</v>
      </c>
      <c r="I1394" t="s">
        <v>7</v>
      </c>
      <c r="J1394" s="21"/>
      <c r="L1394" s="21"/>
      <c r="M1394" t="s">
        <v>7</v>
      </c>
      <c r="N1394" s="21"/>
      <c r="P1394" s="21"/>
      <c r="Q1394" t="s">
        <v>7</v>
      </c>
      <c r="R1394" s="21"/>
      <c r="T1394" s="21"/>
      <c r="U1394" t="s">
        <v>7</v>
      </c>
      <c r="V1394" s="21"/>
      <c r="X1394" s="21"/>
      <c r="Y1394" t="s">
        <v>7</v>
      </c>
      <c r="AG1394" s="19">
        <f t="shared" si="42"/>
        <v>201.88</v>
      </c>
      <c r="AH1394" s="19">
        <f t="shared" si="43"/>
        <v>201.88</v>
      </c>
    </row>
    <row r="1395" spans="1:34" x14ac:dyDescent="0.35">
      <c r="A1395" t="s">
        <v>5088</v>
      </c>
      <c r="B1395" s="15">
        <v>42684</v>
      </c>
      <c r="C1395" t="s">
        <v>443</v>
      </c>
      <c r="D1395" s="21">
        <v>460</v>
      </c>
      <c r="E1395" t="s">
        <v>3507</v>
      </c>
      <c r="F1395" s="21">
        <v>221.26</v>
      </c>
      <c r="G1395">
        <v>2</v>
      </c>
      <c r="H1395" s="21">
        <v>442.52</v>
      </c>
      <c r="I1395" t="s">
        <v>3435</v>
      </c>
      <c r="J1395" s="21">
        <v>367.26</v>
      </c>
      <c r="K1395">
        <v>1</v>
      </c>
      <c r="L1395" s="21">
        <v>367.26</v>
      </c>
      <c r="M1395" t="s">
        <v>7</v>
      </c>
      <c r="N1395" s="21"/>
      <c r="P1395" s="21"/>
      <c r="Q1395" t="s">
        <v>7</v>
      </c>
      <c r="R1395" s="21"/>
      <c r="T1395" s="21"/>
      <c r="U1395" t="s">
        <v>7</v>
      </c>
      <c r="V1395" s="21"/>
      <c r="X1395" s="21"/>
      <c r="Y1395" t="s">
        <v>7</v>
      </c>
      <c r="AG1395" s="19">
        <f t="shared" si="42"/>
        <v>809.78</v>
      </c>
      <c r="AH1395" s="19">
        <f t="shared" si="43"/>
        <v>1269.78</v>
      </c>
    </row>
    <row r="1396" spans="1:34" x14ac:dyDescent="0.35">
      <c r="A1396" t="s">
        <v>5089</v>
      </c>
      <c r="B1396" s="15">
        <v>42684</v>
      </c>
      <c r="C1396" t="s">
        <v>408</v>
      </c>
      <c r="D1396" s="21" t="s">
        <v>7</v>
      </c>
      <c r="E1396" t="s">
        <v>3498</v>
      </c>
      <c r="F1396" s="21">
        <v>231.51999999999998</v>
      </c>
      <c r="G1396">
        <v>2</v>
      </c>
      <c r="H1396" s="21">
        <v>463.03999999999996</v>
      </c>
      <c r="I1396" t="s">
        <v>3592</v>
      </c>
      <c r="J1396" s="21">
        <v>215.12239999999997</v>
      </c>
      <c r="K1396">
        <v>2</v>
      </c>
      <c r="L1396" s="21">
        <v>430.24479999999994</v>
      </c>
      <c r="M1396" t="s">
        <v>3600</v>
      </c>
      <c r="N1396" s="21">
        <v>126.53999999999999</v>
      </c>
      <c r="O1396">
        <v>2</v>
      </c>
      <c r="P1396" s="21">
        <v>253.07999999999998</v>
      </c>
      <c r="Q1396" t="s">
        <v>3600</v>
      </c>
      <c r="R1396" s="21">
        <v>126.53999999999999</v>
      </c>
      <c r="S1396">
        <v>2</v>
      </c>
      <c r="T1396" s="21">
        <v>253.07999999999998</v>
      </c>
      <c r="U1396" t="s">
        <v>3600</v>
      </c>
      <c r="V1396" s="21">
        <v>126.53999999999999</v>
      </c>
      <c r="W1396">
        <v>2</v>
      </c>
      <c r="X1396" s="21">
        <v>253.07999999999998</v>
      </c>
      <c r="Y1396" t="s">
        <v>7</v>
      </c>
      <c r="AG1396" s="19">
        <f t="shared" si="42"/>
        <v>1652.5247999999997</v>
      </c>
      <c r="AH1396" s="19">
        <f t="shared" si="43"/>
        <v>1652.5247999999997</v>
      </c>
    </row>
    <row r="1397" spans="1:34" x14ac:dyDescent="0.35">
      <c r="A1397" t="s">
        <v>5090</v>
      </c>
      <c r="B1397" s="15">
        <v>42684</v>
      </c>
      <c r="C1397" t="s">
        <v>388</v>
      </c>
      <c r="D1397" s="21">
        <v>460</v>
      </c>
      <c r="E1397" t="s">
        <v>3450</v>
      </c>
      <c r="F1397" s="21">
        <v>192.57999999999998</v>
      </c>
      <c r="G1397">
        <v>2</v>
      </c>
      <c r="H1397" s="21">
        <v>385.15999999999997</v>
      </c>
      <c r="I1397" t="s">
        <v>7</v>
      </c>
      <c r="J1397" s="21"/>
      <c r="L1397" s="21"/>
      <c r="M1397" t="s">
        <v>7</v>
      </c>
      <c r="N1397" s="21"/>
      <c r="P1397" s="21"/>
      <c r="Q1397" t="s">
        <v>7</v>
      </c>
      <c r="R1397" s="21"/>
      <c r="T1397" s="21"/>
      <c r="U1397" t="s">
        <v>7</v>
      </c>
      <c r="V1397" s="21"/>
      <c r="X1397" s="21"/>
      <c r="Y1397" t="s">
        <v>7</v>
      </c>
      <c r="AG1397" s="19">
        <f t="shared" si="42"/>
        <v>385.15999999999997</v>
      </c>
      <c r="AH1397" s="19">
        <f t="shared" si="43"/>
        <v>845.16</v>
      </c>
    </row>
    <row r="1398" spans="1:34" x14ac:dyDescent="0.35">
      <c r="A1398" t="s">
        <v>5091</v>
      </c>
      <c r="B1398" s="15">
        <v>42685</v>
      </c>
      <c r="C1398" t="s">
        <v>425</v>
      </c>
      <c r="D1398" s="21">
        <v>460</v>
      </c>
      <c r="E1398" t="s">
        <v>3601</v>
      </c>
      <c r="F1398" s="21">
        <v>205.2</v>
      </c>
      <c r="G1398">
        <v>2</v>
      </c>
      <c r="H1398" s="21">
        <v>410.4</v>
      </c>
      <c r="I1398" t="s">
        <v>3418</v>
      </c>
      <c r="J1398" s="21">
        <v>273.22119999999995</v>
      </c>
      <c r="K1398">
        <v>4</v>
      </c>
      <c r="L1398" s="21">
        <v>1092.8847999999998</v>
      </c>
      <c r="M1398" t="s">
        <v>7</v>
      </c>
      <c r="N1398" s="21"/>
      <c r="P1398" s="21"/>
      <c r="Q1398" t="s">
        <v>7</v>
      </c>
      <c r="R1398" s="21"/>
      <c r="T1398" s="21"/>
      <c r="U1398" t="s">
        <v>7</v>
      </c>
      <c r="V1398" s="21"/>
      <c r="X1398" s="21"/>
      <c r="Y1398" t="s">
        <v>7</v>
      </c>
      <c r="AG1398" s="19">
        <f t="shared" si="42"/>
        <v>1503.2847999999999</v>
      </c>
      <c r="AH1398" s="19">
        <f t="shared" si="43"/>
        <v>1963.2847999999999</v>
      </c>
    </row>
    <row r="1399" spans="1:34" x14ac:dyDescent="0.35">
      <c r="A1399" t="s">
        <v>5092</v>
      </c>
      <c r="B1399" s="15">
        <v>42686</v>
      </c>
      <c r="C1399" t="s">
        <v>403</v>
      </c>
      <c r="D1399" s="21" t="s">
        <v>7</v>
      </c>
      <c r="E1399" t="s">
        <v>3494</v>
      </c>
      <c r="F1399" s="21">
        <v>234.93999999999997</v>
      </c>
      <c r="G1399">
        <v>5</v>
      </c>
      <c r="H1399" s="21">
        <v>1174.6999999999998</v>
      </c>
      <c r="I1399" t="s">
        <v>3518</v>
      </c>
      <c r="J1399" s="21">
        <v>348.58</v>
      </c>
      <c r="K1399">
        <v>2</v>
      </c>
      <c r="L1399" s="21">
        <v>697.16</v>
      </c>
      <c r="M1399" t="s">
        <v>3600</v>
      </c>
      <c r="N1399" s="21">
        <v>126.53999999999999</v>
      </c>
      <c r="O1399">
        <v>2</v>
      </c>
      <c r="P1399" s="21">
        <v>253.07999999999998</v>
      </c>
      <c r="Q1399" t="s">
        <v>3600</v>
      </c>
      <c r="R1399" s="21">
        <v>126.53999999999999</v>
      </c>
      <c r="S1399">
        <v>2</v>
      </c>
      <c r="T1399" s="21">
        <v>253.07999999999998</v>
      </c>
      <c r="U1399" t="s">
        <v>7</v>
      </c>
      <c r="V1399" s="21"/>
      <c r="X1399" s="21"/>
      <c r="Y1399" t="s">
        <v>7</v>
      </c>
      <c r="AG1399" s="19">
        <f t="shared" si="42"/>
        <v>2378.0199999999995</v>
      </c>
      <c r="AH1399" s="19">
        <f t="shared" si="43"/>
        <v>2378.0199999999995</v>
      </c>
    </row>
    <row r="1400" spans="1:34" x14ac:dyDescent="0.35">
      <c r="A1400" t="s">
        <v>5093</v>
      </c>
      <c r="B1400" s="15">
        <v>42686</v>
      </c>
      <c r="C1400" t="s">
        <v>359</v>
      </c>
      <c r="D1400" s="21" t="s">
        <v>7</v>
      </c>
      <c r="E1400" t="s">
        <v>3528</v>
      </c>
      <c r="F1400" s="21">
        <v>317.02</v>
      </c>
      <c r="G1400">
        <v>5</v>
      </c>
      <c r="H1400" s="21">
        <v>1585.1</v>
      </c>
      <c r="I1400" t="s">
        <v>7</v>
      </c>
      <c r="J1400" s="21"/>
      <c r="L1400" s="21"/>
      <c r="M1400" t="s">
        <v>7</v>
      </c>
      <c r="N1400" s="21"/>
      <c r="P1400" s="21"/>
      <c r="Q1400" t="s">
        <v>7</v>
      </c>
      <c r="R1400" s="21"/>
      <c r="T1400" s="21"/>
      <c r="U1400" t="s">
        <v>7</v>
      </c>
      <c r="V1400" s="21"/>
      <c r="X1400" s="21"/>
      <c r="Y1400" t="s">
        <v>7</v>
      </c>
      <c r="AG1400" s="19">
        <f t="shared" si="42"/>
        <v>1585.1</v>
      </c>
      <c r="AH1400" s="19">
        <f t="shared" si="43"/>
        <v>1585.1</v>
      </c>
    </row>
    <row r="1401" spans="1:34" x14ac:dyDescent="0.35">
      <c r="A1401" t="s">
        <v>5094</v>
      </c>
      <c r="B1401" s="15">
        <v>42687</v>
      </c>
      <c r="C1401" t="s">
        <v>314</v>
      </c>
      <c r="D1401" s="21">
        <v>460</v>
      </c>
      <c r="E1401" t="s">
        <v>3480</v>
      </c>
      <c r="F1401" s="21">
        <v>254.57999999999998</v>
      </c>
      <c r="G1401">
        <v>1</v>
      </c>
      <c r="H1401" s="21">
        <v>254.57999999999998</v>
      </c>
      <c r="I1401" t="s">
        <v>3455</v>
      </c>
      <c r="J1401" s="21">
        <v>277.2</v>
      </c>
      <c r="K1401">
        <v>4</v>
      </c>
      <c r="L1401" s="21">
        <v>1108.8</v>
      </c>
      <c r="M1401" t="s">
        <v>7</v>
      </c>
      <c r="N1401" s="21"/>
      <c r="P1401" s="21"/>
      <c r="Q1401" t="s">
        <v>7</v>
      </c>
      <c r="R1401" s="21"/>
      <c r="T1401" s="21"/>
      <c r="U1401" t="s">
        <v>7</v>
      </c>
      <c r="V1401" s="21"/>
      <c r="X1401" s="21"/>
      <c r="Y1401" t="s">
        <v>7</v>
      </c>
      <c r="AG1401" s="19">
        <f t="shared" si="42"/>
        <v>1363.3799999999999</v>
      </c>
      <c r="AH1401" s="19">
        <f t="shared" si="43"/>
        <v>1823.3799999999999</v>
      </c>
    </row>
    <row r="1402" spans="1:34" x14ac:dyDescent="0.35">
      <c r="A1402" t="s">
        <v>5095</v>
      </c>
      <c r="B1402" s="15">
        <v>42687</v>
      </c>
      <c r="C1402" t="s">
        <v>102</v>
      </c>
      <c r="D1402" s="21" t="s">
        <v>7</v>
      </c>
      <c r="E1402" t="s">
        <v>3366</v>
      </c>
      <c r="F1402" s="21">
        <v>252.04</v>
      </c>
      <c r="G1402">
        <v>1</v>
      </c>
      <c r="H1402" s="21">
        <v>252.04</v>
      </c>
      <c r="I1402" t="s">
        <v>7</v>
      </c>
      <c r="J1402" s="21"/>
      <c r="L1402" s="21"/>
      <c r="M1402" t="s">
        <v>7</v>
      </c>
      <c r="N1402" s="21"/>
      <c r="P1402" s="21"/>
      <c r="Q1402" t="s">
        <v>7</v>
      </c>
      <c r="R1402" s="21"/>
      <c r="T1402" s="21"/>
      <c r="U1402" t="s">
        <v>7</v>
      </c>
      <c r="V1402" s="21"/>
      <c r="X1402" s="21"/>
      <c r="Y1402" t="s">
        <v>7</v>
      </c>
      <c r="AG1402" s="19">
        <f t="shared" si="42"/>
        <v>252.04</v>
      </c>
      <c r="AH1402" s="19">
        <f t="shared" si="43"/>
        <v>252.04</v>
      </c>
    </row>
    <row r="1403" spans="1:34" x14ac:dyDescent="0.35">
      <c r="A1403" t="s">
        <v>5096</v>
      </c>
      <c r="B1403" s="15">
        <v>42688</v>
      </c>
      <c r="C1403" t="s">
        <v>71</v>
      </c>
      <c r="D1403" s="21">
        <v>460</v>
      </c>
      <c r="E1403" t="s">
        <v>3546</v>
      </c>
      <c r="F1403" s="21">
        <v>306.76</v>
      </c>
      <c r="G1403">
        <v>2</v>
      </c>
      <c r="H1403" s="21">
        <v>613.52</v>
      </c>
      <c r="I1403" t="s">
        <v>7</v>
      </c>
      <c r="J1403" s="21"/>
      <c r="L1403" s="21"/>
      <c r="M1403" t="s">
        <v>7</v>
      </c>
      <c r="N1403" s="21"/>
      <c r="P1403" s="21"/>
      <c r="Q1403" t="s">
        <v>7</v>
      </c>
      <c r="R1403" s="21"/>
      <c r="T1403" s="21"/>
      <c r="U1403" t="s">
        <v>7</v>
      </c>
      <c r="V1403" s="21"/>
      <c r="X1403" s="21"/>
      <c r="Y1403" t="s">
        <v>7</v>
      </c>
      <c r="AG1403" s="19">
        <f t="shared" si="42"/>
        <v>613.52</v>
      </c>
      <c r="AH1403" s="19">
        <f t="shared" si="43"/>
        <v>1073.52</v>
      </c>
    </row>
    <row r="1404" spans="1:34" x14ac:dyDescent="0.35">
      <c r="A1404" t="s">
        <v>5097</v>
      </c>
      <c r="B1404" s="15">
        <v>42688</v>
      </c>
      <c r="C1404" t="s">
        <v>69</v>
      </c>
      <c r="D1404" s="21" t="s">
        <v>7</v>
      </c>
      <c r="E1404" t="s">
        <v>3590</v>
      </c>
      <c r="F1404" s="21">
        <v>145.91999999999999</v>
      </c>
      <c r="G1404">
        <v>5</v>
      </c>
      <c r="H1404" s="21">
        <v>729.59999999999991</v>
      </c>
      <c r="I1404" t="s">
        <v>7</v>
      </c>
      <c r="J1404" s="21"/>
      <c r="L1404" s="21"/>
      <c r="M1404" t="s">
        <v>7</v>
      </c>
      <c r="N1404" s="21"/>
      <c r="P1404" s="21"/>
      <c r="Q1404" t="s">
        <v>7</v>
      </c>
      <c r="R1404" s="21"/>
      <c r="T1404" s="21"/>
      <c r="U1404" t="s">
        <v>7</v>
      </c>
      <c r="V1404" s="21"/>
      <c r="X1404" s="21"/>
      <c r="Y1404" t="s">
        <v>7</v>
      </c>
      <c r="AG1404" s="19">
        <f t="shared" si="42"/>
        <v>729.59999999999991</v>
      </c>
      <c r="AH1404" s="19">
        <f t="shared" si="43"/>
        <v>729.59999999999991</v>
      </c>
    </row>
    <row r="1405" spans="1:34" x14ac:dyDescent="0.35">
      <c r="A1405" t="s">
        <v>5098</v>
      </c>
      <c r="B1405" s="15">
        <v>42689</v>
      </c>
      <c r="C1405" t="s">
        <v>311</v>
      </c>
      <c r="D1405" s="21" t="s">
        <v>7</v>
      </c>
      <c r="E1405" t="s">
        <v>3584</v>
      </c>
      <c r="F1405" s="21">
        <v>326.14</v>
      </c>
      <c r="G1405">
        <v>5</v>
      </c>
      <c r="H1405" s="21">
        <v>1630.6999999999998</v>
      </c>
      <c r="I1405" t="s">
        <v>7</v>
      </c>
      <c r="J1405" s="21"/>
      <c r="L1405" s="21"/>
      <c r="M1405" t="s">
        <v>7</v>
      </c>
      <c r="N1405" s="21"/>
      <c r="P1405" s="21"/>
      <c r="Q1405" t="s">
        <v>7</v>
      </c>
      <c r="R1405" s="21"/>
      <c r="T1405" s="21"/>
      <c r="U1405" t="s">
        <v>7</v>
      </c>
      <c r="V1405" s="21"/>
      <c r="X1405" s="21"/>
      <c r="Y1405" t="s">
        <v>7</v>
      </c>
      <c r="AG1405" s="19">
        <f t="shared" si="42"/>
        <v>1630.6999999999998</v>
      </c>
      <c r="AH1405" s="19">
        <f t="shared" si="43"/>
        <v>1630.6999999999998</v>
      </c>
    </row>
    <row r="1406" spans="1:34" x14ac:dyDescent="0.35">
      <c r="A1406" t="s">
        <v>5099</v>
      </c>
      <c r="B1406" s="15">
        <v>42689</v>
      </c>
      <c r="C1406" t="s">
        <v>160</v>
      </c>
      <c r="D1406" s="21">
        <v>460</v>
      </c>
      <c r="E1406" t="s">
        <v>3505</v>
      </c>
      <c r="F1406" s="21">
        <v>253.17999999999998</v>
      </c>
      <c r="G1406">
        <v>3</v>
      </c>
      <c r="H1406" s="21">
        <v>759.54</v>
      </c>
      <c r="I1406" t="s">
        <v>7</v>
      </c>
      <c r="J1406" s="21"/>
      <c r="L1406" s="21"/>
      <c r="M1406" t="s">
        <v>7</v>
      </c>
      <c r="N1406" s="21"/>
      <c r="P1406" s="21"/>
      <c r="Q1406" t="s">
        <v>7</v>
      </c>
      <c r="R1406" s="21"/>
      <c r="T1406" s="21"/>
      <c r="U1406" t="s">
        <v>7</v>
      </c>
      <c r="V1406" s="21"/>
      <c r="X1406" s="21"/>
      <c r="Y1406" t="s">
        <v>7</v>
      </c>
      <c r="AG1406" s="19">
        <f t="shared" si="42"/>
        <v>759.54</v>
      </c>
      <c r="AH1406" s="19">
        <f t="shared" si="43"/>
        <v>1219.54</v>
      </c>
    </row>
    <row r="1407" spans="1:34" x14ac:dyDescent="0.35">
      <c r="A1407" t="s">
        <v>5100</v>
      </c>
      <c r="B1407" s="15">
        <v>42690</v>
      </c>
      <c r="C1407" t="s">
        <v>384</v>
      </c>
      <c r="D1407" s="21" t="s">
        <v>7</v>
      </c>
      <c r="E1407" t="s">
        <v>3529</v>
      </c>
      <c r="F1407" s="21">
        <v>327.09999999999997</v>
      </c>
      <c r="G1407">
        <v>2</v>
      </c>
      <c r="H1407" s="21">
        <v>654.19999999999993</v>
      </c>
      <c r="I1407" t="s">
        <v>3583</v>
      </c>
      <c r="J1407" s="21">
        <v>255.71999999999997</v>
      </c>
      <c r="K1407">
        <v>1</v>
      </c>
      <c r="L1407" s="21">
        <v>255.71999999999997</v>
      </c>
      <c r="M1407" t="s">
        <v>7</v>
      </c>
      <c r="N1407" s="21"/>
      <c r="P1407" s="21"/>
      <c r="Q1407" t="s">
        <v>7</v>
      </c>
      <c r="R1407" s="21"/>
      <c r="T1407" s="21"/>
      <c r="U1407" t="s">
        <v>7</v>
      </c>
      <c r="V1407" s="21"/>
      <c r="X1407" s="21"/>
      <c r="Y1407" t="s">
        <v>7</v>
      </c>
      <c r="AG1407" s="19">
        <f t="shared" si="42"/>
        <v>909.91999999999985</v>
      </c>
      <c r="AH1407" s="19">
        <f t="shared" si="43"/>
        <v>909.91999999999985</v>
      </c>
    </row>
    <row r="1408" spans="1:34" x14ac:dyDescent="0.35">
      <c r="A1408" t="s">
        <v>5101</v>
      </c>
      <c r="B1408" s="15">
        <v>42691</v>
      </c>
      <c r="C1408" t="s">
        <v>112</v>
      </c>
      <c r="D1408" s="21" t="s">
        <v>7</v>
      </c>
      <c r="E1408" t="s">
        <v>3540</v>
      </c>
      <c r="F1408" s="21">
        <v>209.85999999999999</v>
      </c>
      <c r="G1408">
        <v>5</v>
      </c>
      <c r="H1408" s="21">
        <v>1049.3</v>
      </c>
      <c r="I1408" t="s">
        <v>7</v>
      </c>
      <c r="J1408" s="21"/>
      <c r="L1408" s="21"/>
      <c r="M1408" t="s">
        <v>7</v>
      </c>
      <c r="N1408" s="21"/>
      <c r="P1408" s="21"/>
      <c r="Q1408" t="s">
        <v>7</v>
      </c>
      <c r="R1408" s="21"/>
      <c r="T1408" s="21"/>
      <c r="U1408" t="s">
        <v>7</v>
      </c>
      <c r="V1408" s="21"/>
      <c r="X1408" s="21"/>
      <c r="Y1408" t="s">
        <v>7</v>
      </c>
      <c r="AG1408" s="19">
        <f t="shared" si="42"/>
        <v>1049.3</v>
      </c>
      <c r="AH1408" s="19">
        <f t="shared" si="43"/>
        <v>1049.3</v>
      </c>
    </row>
    <row r="1409" spans="1:34" x14ac:dyDescent="0.35">
      <c r="A1409" t="s">
        <v>5102</v>
      </c>
      <c r="B1409" s="15">
        <v>42691</v>
      </c>
      <c r="C1409" t="s">
        <v>55</v>
      </c>
      <c r="D1409" s="21" t="s">
        <v>7</v>
      </c>
      <c r="E1409" t="s">
        <v>3609</v>
      </c>
      <c r="F1409" s="21">
        <v>306.43199999999996</v>
      </c>
      <c r="G1409">
        <v>3</v>
      </c>
      <c r="H1409" s="21">
        <v>919.29599999999982</v>
      </c>
      <c r="I1409" t="s">
        <v>7</v>
      </c>
      <c r="J1409" s="21"/>
      <c r="L1409" s="21"/>
      <c r="M1409" t="s">
        <v>7</v>
      </c>
      <c r="N1409" s="21"/>
      <c r="P1409" s="21"/>
      <c r="Q1409" t="s">
        <v>7</v>
      </c>
      <c r="R1409" s="21"/>
      <c r="T1409" s="21"/>
      <c r="U1409" t="s">
        <v>7</v>
      </c>
      <c r="V1409" s="21"/>
      <c r="X1409" s="21"/>
      <c r="Y1409" t="s">
        <v>7</v>
      </c>
      <c r="AG1409" s="19">
        <f t="shared" si="42"/>
        <v>919.29599999999982</v>
      </c>
      <c r="AH1409" s="19">
        <f t="shared" si="43"/>
        <v>919.29599999999982</v>
      </c>
    </row>
    <row r="1410" spans="1:34" x14ac:dyDescent="0.35">
      <c r="A1410" t="s">
        <v>5103</v>
      </c>
      <c r="B1410" s="15">
        <v>42692</v>
      </c>
      <c r="C1410" t="s">
        <v>144</v>
      </c>
      <c r="D1410" s="21" t="s">
        <v>7</v>
      </c>
      <c r="E1410" t="s">
        <v>3403</v>
      </c>
      <c r="F1410" s="21">
        <v>281.67999999999995</v>
      </c>
      <c r="G1410">
        <v>2</v>
      </c>
      <c r="H1410" s="21">
        <v>563.3599999999999</v>
      </c>
      <c r="I1410" t="s">
        <v>7</v>
      </c>
      <c r="J1410" s="21"/>
      <c r="L1410" s="21"/>
      <c r="M1410" t="s">
        <v>7</v>
      </c>
      <c r="N1410" s="21"/>
      <c r="P1410" s="21"/>
      <c r="Q1410" t="s">
        <v>7</v>
      </c>
      <c r="R1410" s="21"/>
      <c r="T1410" s="21"/>
      <c r="U1410" t="s">
        <v>7</v>
      </c>
      <c r="V1410" s="21"/>
      <c r="X1410" s="21"/>
      <c r="Y1410" t="s">
        <v>7</v>
      </c>
      <c r="AG1410" s="19">
        <f t="shared" ref="AG1410:AG1473" si="44">SUM(H1410,L1410,P1410,T1410,X1410,AB1410,AF1410)</f>
        <v>563.3599999999999</v>
      </c>
      <c r="AH1410" s="19">
        <f t="shared" ref="AH1410:AH1473" si="45">IFERROR(AG1410+D1410,AG1410)</f>
        <v>563.3599999999999</v>
      </c>
    </row>
    <row r="1411" spans="1:34" x14ac:dyDescent="0.35">
      <c r="A1411" t="s">
        <v>5104</v>
      </c>
      <c r="B1411" s="15">
        <v>42692</v>
      </c>
      <c r="C1411" t="s">
        <v>364</v>
      </c>
      <c r="D1411" s="21" t="s">
        <v>7</v>
      </c>
      <c r="E1411" t="s">
        <v>3413</v>
      </c>
      <c r="F1411" s="21">
        <v>260.27999999999997</v>
      </c>
      <c r="G1411">
        <v>1</v>
      </c>
      <c r="H1411" s="21">
        <v>260.27999999999997</v>
      </c>
      <c r="I1411" t="s">
        <v>3490</v>
      </c>
      <c r="J1411" s="21">
        <v>277.90439999999995</v>
      </c>
      <c r="K1411">
        <v>2</v>
      </c>
      <c r="L1411" s="21">
        <v>555.80879999999991</v>
      </c>
      <c r="M1411" t="s">
        <v>7</v>
      </c>
      <c r="N1411" s="21"/>
      <c r="P1411" s="21"/>
      <c r="Q1411" t="s">
        <v>7</v>
      </c>
      <c r="R1411" s="21"/>
      <c r="T1411" s="21"/>
      <c r="U1411" t="s">
        <v>7</v>
      </c>
      <c r="V1411" s="21"/>
      <c r="X1411" s="21"/>
      <c r="Y1411" t="s">
        <v>7</v>
      </c>
      <c r="AG1411" s="19">
        <f t="shared" si="44"/>
        <v>816.08879999999988</v>
      </c>
      <c r="AH1411" s="19">
        <f t="shared" si="45"/>
        <v>816.08879999999988</v>
      </c>
    </row>
    <row r="1412" spans="1:34" x14ac:dyDescent="0.35">
      <c r="A1412" t="s">
        <v>5105</v>
      </c>
      <c r="B1412" s="15">
        <v>42692</v>
      </c>
      <c r="C1412" t="s">
        <v>352</v>
      </c>
      <c r="D1412" s="21">
        <v>460</v>
      </c>
      <c r="E1412" t="s">
        <v>3514</v>
      </c>
      <c r="F1412" s="21">
        <v>400.23999999999995</v>
      </c>
      <c r="G1412">
        <v>5</v>
      </c>
      <c r="H1412" s="21">
        <v>2001.1999999999998</v>
      </c>
      <c r="I1412" t="s">
        <v>7</v>
      </c>
      <c r="J1412" s="21"/>
      <c r="L1412" s="21"/>
      <c r="M1412" t="s">
        <v>7</v>
      </c>
      <c r="N1412" s="21"/>
      <c r="P1412" s="21"/>
      <c r="Q1412" t="s">
        <v>7</v>
      </c>
      <c r="R1412" s="21"/>
      <c r="T1412" s="21"/>
      <c r="U1412" t="s">
        <v>7</v>
      </c>
      <c r="V1412" s="21"/>
      <c r="X1412" s="21"/>
      <c r="Y1412" t="s">
        <v>7</v>
      </c>
      <c r="AG1412" s="19">
        <f t="shared" si="44"/>
        <v>2001.1999999999998</v>
      </c>
      <c r="AH1412" s="19">
        <f t="shared" si="45"/>
        <v>2461.1999999999998</v>
      </c>
    </row>
    <row r="1413" spans="1:34" x14ac:dyDescent="0.35">
      <c r="A1413" t="s">
        <v>5106</v>
      </c>
      <c r="B1413" s="15">
        <v>42694</v>
      </c>
      <c r="C1413" t="s">
        <v>168</v>
      </c>
      <c r="D1413" s="21" t="s">
        <v>7</v>
      </c>
      <c r="E1413" t="s">
        <v>3592</v>
      </c>
      <c r="F1413" s="21">
        <v>215.12239999999997</v>
      </c>
      <c r="G1413">
        <v>1</v>
      </c>
      <c r="H1413" s="21">
        <v>215.12239999999997</v>
      </c>
      <c r="I1413" t="s">
        <v>3559</v>
      </c>
      <c r="J1413" s="21">
        <v>300.44</v>
      </c>
      <c r="K1413">
        <v>3</v>
      </c>
      <c r="L1413" s="21">
        <v>901.31999999999994</v>
      </c>
      <c r="M1413" t="s">
        <v>7</v>
      </c>
      <c r="N1413" s="21"/>
      <c r="P1413" s="21"/>
      <c r="Q1413" t="s">
        <v>7</v>
      </c>
      <c r="R1413" s="21"/>
      <c r="T1413" s="21"/>
      <c r="U1413" t="s">
        <v>7</v>
      </c>
      <c r="V1413" s="21"/>
      <c r="X1413" s="21"/>
      <c r="Y1413" t="s">
        <v>7</v>
      </c>
      <c r="AG1413" s="19">
        <f t="shared" si="44"/>
        <v>1116.4423999999999</v>
      </c>
      <c r="AH1413" s="19">
        <f t="shared" si="45"/>
        <v>1116.4423999999999</v>
      </c>
    </row>
    <row r="1414" spans="1:34" x14ac:dyDescent="0.35">
      <c r="A1414" t="s">
        <v>5107</v>
      </c>
      <c r="B1414" s="15">
        <v>42696</v>
      </c>
      <c r="C1414" t="s">
        <v>354</v>
      </c>
      <c r="D1414" s="21">
        <v>460</v>
      </c>
      <c r="E1414" t="s">
        <v>3375</v>
      </c>
      <c r="F1414" s="21">
        <v>205.749</v>
      </c>
      <c r="G1414">
        <v>2</v>
      </c>
      <c r="H1414" s="21">
        <v>411.49799999999999</v>
      </c>
      <c r="I1414" t="s">
        <v>3481</v>
      </c>
      <c r="J1414" s="21">
        <v>277.95</v>
      </c>
      <c r="K1414">
        <v>1</v>
      </c>
      <c r="L1414" s="21">
        <v>277.95</v>
      </c>
      <c r="M1414" t="s">
        <v>7</v>
      </c>
      <c r="N1414" s="21"/>
      <c r="P1414" s="21"/>
      <c r="Q1414" t="s">
        <v>7</v>
      </c>
      <c r="R1414" s="21"/>
      <c r="T1414" s="21"/>
      <c r="U1414" t="s">
        <v>7</v>
      </c>
      <c r="V1414" s="21"/>
      <c r="X1414" s="21"/>
      <c r="Y1414" t="s">
        <v>7</v>
      </c>
      <c r="AG1414" s="19">
        <f t="shared" si="44"/>
        <v>689.44799999999998</v>
      </c>
      <c r="AH1414" s="19">
        <f t="shared" si="45"/>
        <v>1149.4479999999999</v>
      </c>
    </row>
    <row r="1415" spans="1:34" x14ac:dyDescent="0.35">
      <c r="A1415" t="s">
        <v>5108</v>
      </c>
      <c r="B1415" s="15">
        <v>42696</v>
      </c>
      <c r="C1415" t="s">
        <v>380</v>
      </c>
      <c r="D1415" s="21">
        <v>460</v>
      </c>
      <c r="E1415" t="s">
        <v>3432</v>
      </c>
      <c r="F1415" s="21">
        <v>256.60000000000002</v>
      </c>
      <c r="G1415">
        <v>4</v>
      </c>
      <c r="H1415" s="21">
        <v>1026.4000000000001</v>
      </c>
      <c r="I1415" t="s">
        <v>7</v>
      </c>
      <c r="J1415" s="21"/>
      <c r="L1415" s="21"/>
      <c r="M1415" t="s">
        <v>7</v>
      </c>
      <c r="N1415" s="21"/>
      <c r="P1415" s="21"/>
      <c r="Q1415" t="s">
        <v>7</v>
      </c>
      <c r="R1415" s="21"/>
      <c r="T1415" s="21"/>
      <c r="U1415" t="s">
        <v>7</v>
      </c>
      <c r="V1415" s="21"/>
      <c r="X1415" s="21"/>
      <c r="Y1415" t="s">
        <v>7</v>
      </c>
      <c r="AG1415" s="19">
        <f t="shared" si="44"/>
        <v>1026.4000000000001</v>
      </c>
      <c r="AH1415" s="19">
        <f t="shared" si="45"/>
        <v>1486.4</v>
      </c>
    </row>
    <row r="1416" spans="1:34" x14ac:dyDescent="0.35">
      <c r="A1416" t="s">
        <v>5109</v>
      </c>
      <c r="B1416" s="15">
        <v>42698</v>
      </c>
      <c r="C1416" t="s">
        <v>122</v>
      </c>
      <c r="D1416" s="21" t="s">
        <v>7</v>
      </c>
      <c r="E1416" t="s">
        <v>3574</v>
      </c>
      <c r="F1416" s="21">
        <v>201.88</v>
      </c>
      <c r="G1416">
        <v>1</v>
      </c>
      <c r="H1416" s="21">
        <v>201.88</v>
      </c>
      <c r="I1416" t="s">
        <v>3469</v>
      </c>
      <c r="J1416" s="21">
        <v>317.02</v>
      </c>
      <c r="K1416">
        <v>5</v>
      </c>
      <c r="L1416" s="21">
        <v>1585.1</v>
      </c>
      <c r="M1416" t="s">
        <v>7</v>
      </c>
      <c r="N1416" s="21"/>
      <c r="P1416" s="21"/>
      <c r="Q1416" t="s">
        <v>7</v>
      </c>
      <c r="R1416" s="21"/>
      <c r="T1416" s="21"/>
      <c r="U1416" t="s">
        <v>7</v>
      </c>
      <c r="V1416" s="21"/>
      <c r="X1416" s="21"/>
      <c r="Y1416" t="s">
        <v>7</v>
      </c>
      <c r="AG1416" s="19">
        <f t="shared" si="44"/>
        <v>1786.98</v>
      </c>
      <c r="AH1416" s="19">
        <f t="shared" si="45"/>
        <v>1786.98</v>
      </c>
    </row>
    <row r="1417" spans="1:34" x14ac:dyDescent="0.35">
      <c r="A1417" t="s">
        <v>5110</v>
      </c>
      <c r="B1417" s="15">
        <v>42698</v>
      </c>
      <c r="C1417" t="s">
        <v>419</v>
      </c>
      <c r="D1417" s="21">
        <v>460</v>
      </c>
      <c r="E1417" t="s">
        <v>3517</v>
      </c>
      <c r="F1417" s="21">
        <v>262.29999999999995</v>
      </c>
      <c r="G1417">
        <v>4</v>
      </c>
      <c r="H1417" s="21">
        <v>1049.1999999999998</v>
      </c>
      <c r="I1417" t="s">
        <v>3495</v>
      </c>
      <c r="J1417" s="21">
        <v>303.15999999999997</v>
      </c>
      <c r="K1417">
        <v>2</v>
      </c>
      <c r="L1417" s="21">
        <v>606.31999999999994</v>
      </c>
      <c r="M1417" t="s">
        <v>7</v>
      </c>
      <c r="N1417" s="21"/>
      <c r="P1417" s="21"/>
      <c r="Q1417" t="s">
        <v>7</v>
      </c>
      <c r="R1417" s="21"/>
      <c r="T1417" s="21"/>
      <c r="U1417" t="s">
        <v>7</v>
      </c>
      <c r="V1417" s="21"/>
      <c r="X1417" s="21"/>
      <c r="Y1417" t="s">
        <v>7</v>
      </c>
      <c r="AG1417" s="19">
        <f t="shared" si="44"/>
        <v>1655.5199999999998</v>
      </c>
      <c r="AH1417" s="19">
        <f t="shared" si="45"/>
        <v>2115.5199999999995</v>
      </c>
    </row>
    <row r="1418" spans="1:34" x14ac:dyDescent="0.35">
      <c r="A1418" t="s">
        <v>5111</v>
      </c>
      <c r="B1418" s="15">
        <v>42698</v>
      </c>
      <c r="C1418" t="s">
        <v>340</v>
      </c>
      <c r="D1418" s="21" t="s">
        <v>7</v>
      </c>
      <c r="E1418" t="s">
        <v>3389</v>
      </c>
      <c r="F1418" s="21">
        <v>329.56</v>
      </c>
      <c r="G1418">
        <v>1</v>
      </c>
      <c r="H1418" s="21">
        <v>329.56</v>
      </c>
      <c r="I1418" t="s">
        <v>7</v>
      </c>
      <c r="J1418" s="21"/>
      <c r="L1418" s="21"/>
      <c r="M1418" t="s">
        <v>7</v>
      </c>
      <c r="N1418" s="21"/>
      <c r="P1418" s="21"/>
      <c r="Q1418" t="s">
        <v>7</v>
      </c>
      <c r="R1418" s="21"/>
      <c r="T1418" s="21"/>
      <c r="U1418" t="s">
        <v>7</v>
      </c>
      <c r="V1418" s="21"/>
      <c r="X1418" s="21"/>
      <c r="Y1418" t="s">
        <v>7</v>
      </c>
      <c r="AG1418" s="19">
        <f t="shared" si="44"/>
        <v>329.56</v>
      </c>
      <c r="AH1418" s="19">
        <f t="shared" si="45"/>
        <v>329.56</v>
      </c>
    </row>
    <row r="1419" spans="1:34" x14ac:dyDescent="0.35">
      <c r="A1419" t="s">
        <v>5112</v>
      </c>
      <c r="B1419" s="15">
        <v>42698</v>
      </c>
      <c r="C1419" t="s">
        <v>150</v>
      </c>
      <c r="D1419" s="21">
        <v>460</v>
      </c>
      <c r="E1419" t="s">
        <v>3527</v>
      </c>
      <c r="F1419" s="21">
        <v>197.32</v>
      </c>
      <c r="G1419">
        <v>5</v>
      </c>
      <c r="H1419" s="21">
        <v>986.59999999999991</v>
      </c>
      <c r="I1419" t="s">
        <v>3529</v>
      </c>
      <c r="J1419" s="21">
        <v>327.09999999999997</v>
      </c>
      <c r="K1419">
        <v>2</v>
      </c>
      <c r="L1419" s="21">
        <v>654.19999999999993</v>
      </c>
      <c r="M1419" t="s">
        <v>7</v>
      </c>
      <c r="N1419" s="21"/>
      <c r="P1419" s="21"/>
      <c r="Q1419" t="s">
        <v>7</v>
      </c>
      <c r="R1419" s="21"/>
      <c r="T1419" s="21"/>
      <c r="U1419" t="s">
        <v>7</v>
      </c>
      <c r="V1419" s="21"/>
      <c r="X1419" s="21"/>
      <c r="Y1419" t="s">
        <v>7</v>
      </c>
      <c r="AG1419" s="19">
        <f t="shared" si="44"/>
        <v>1640.7999999999997</v>
      </c>
      <c r="AH1419" s="19">
        <f t="shared" si="45"/>
        <v>2100.7999999999997</v>
      </c>
    </row>
    <row r="1420" spans="1:34" x14ac:dyDescent="0.35">
      <c r="A1420" t="s">
        <v>5113</v>
      </c>
      <c r="B1420" s="15">
        <v>42700</v>
      </c>
      <c r="C1420" t="s">
        <v>298</v>
      </c>
      <c r="D1420" s="21" t="s">
        <v>7</v>
      </c>
      <c r="E1420" t="s">
        <v>3442</v>
      </c>
      <c r="F1420" s="21">
        <v>268</v>
      </c>
      <c r="G1420">
        <v>4</v>
      </c>
      <c r="H1420" s="21">
        <v>1072</v>
      </c>
      <c r="I1420" t="s">
        <v>3557</v>
      </c>
      <c r="J1420" s="21">
        <v>258.77999999999997</v>
      </c>
      <c r="K1420">
        <v>5</v>
      </c>
      <c r="L1420" s="21">
        <v>1293.8999999999999</v>
      </c>
      <c r="M1420" t="s">
        <v>3600</v>
      </c>
      <c r="N1420" s="21">
        <v>126.53999999999999</v>
      </c>
      <c r="O1420">
        <v>2</v>
      </c>
      <c r="P1420" s="21">
        <v>253.07999999999998</v>
      </c>
      <c r="Q1420" t="s">
        <v>3600</v>
      </c>
      <c r="R1420" s="21">
        <v>126.53999999999999</v>
      </c>
      <c r="S1420">
        <v>2</v>
      </c>
      <c r="T1420" s="21">
        <v>253.07999999999998</v>
      </c>
      <c r="U1420" t="s">
        <v>7</v>
      </c>
      <c r="V1420" s="21"/>
      <c r="X1420" s="21"/>
      <c r="Y1420" t="s">
        <v>7</v>
      </c>
      <c r="AG1420" s="19">
        <f t="shared" si="44"/>
        <v>2872.0599999999995</v>
      </c>
      <c r="AH1420" s="19">
        <f t="shared" si="45"/>
        <v>2872.0599999999995</v>
      </c>
    </row>
    <row r="1421" spans="1:34" x14ac:dyDescent="0.35">
      <c r="A1421" t="s">
        <v>5114</v>
      </c>
      <c r="B1421" s="15">
        <v>42700</v>
      </c>
      <c r="C1421" t="s">
        <v>421</v>
      </c>
      <c r="D1421" s="21">
        <v>460</v>
      </c>
      <c r="E1421" t="s">
        <v>3442</v>
      </c>
      <c r="F1421" s="21">
        <v>268</v>
      </c>
      <c r="G1421">
        <v>3</v>
      </c>
      <c r="H1421" s="21">
        <v>804</v>
      </c>
      <c r="I1421" t="s">
        <v>7</v>
      </c>
      <c r="J1421" s="21"/>
      <c r="L1421" s="21"/>
      <c r="M1421" t="s">
        <v>7</v>
      </c>
      <c r="N1421" s="21"/>
      <c r="P1421" s="21"/>
      <c r="Q1421" t="s">
        <v>7</v>
      </c>
      <c r="R1421" s="21"/>
      <c r="T1421" s="21"/>
      <c r="U1421" t="s">
        <v>7</v>
      </c>
      <c r="V1421" s="21"/>
      <c r="X1421" s="21"/>
      <c r="Y1421" t="s">
        <v>7</v>
      </c>
      <c r="AG1421" s="19">
        <f t="shared" si="44"/>
        <v>804</v>
      </c>
      <c r="AH1421" s="19">
        <f t="shared" si="45"/>
        <v>1264</v>
      </c>
    </row>
    <row r="1422" spans="1:34" x14ac:dyDescent="0.35">
      <c r="A1422" t="s">
        <v>5115</v>
      </c>
      <c r="B1422" s="15">
        <v>42700</v>
      </c>
      <c r="C1422" t="s">
        <v>386</v>
      </c>
      <c r="D1422" s="21">
        <v>460</v>
      </c>
      <c r="E1422" t="s">
        <v>3570</v>
      </c>
      <c r="F1422" s="21">
        <v>338.5</v>
      </c>
      <c r="G1422">
        <v>1</v>
      </c>
      <c r="H1422" s="21">
        <v>338.5</v>
      </c>
      <c r="I1422" t="s">
        <v>7</v>
      </c>
      <c r="J1422" s="21"/>
      <c r="L1422" s="21"/>
      <c r="M1422" t="s">
        <v>7</v>
      </c>
      <c r="N1422" s="21"/>
      <c r="P1422" s="21"/>
      <c r="Q1422" t="s">
        <v>7</v>
      </c>
      <c r="R1422" s="21"/>
      <c r="T1422" s="21"/>
      <c r="U1422" t="s">
        <v>7</v>
      </c>
      <c r="V1422" s="21"/>
      <c r="X1422" s="21"/>
      <c r="Y1422" t="s">
        <v>7</v>
      </c>
      <c r="AG1422" s="19">
        <f t="shared" si="44"/>
        <v>338.5</v>
      </c>
      <c r="AH1422" s="19">
        <f t="shared" si="45"/>
        <v>798.5</v>
      </c>
    </row>
    <row r="1423" spans="1:34" x14ac:dyDescent="0.35">
      <c r="A1423" t="s">
        <v>5116</v>
      </c>
      <c r="B1423" s="15">
        <v>42701</v>
      </c>
      <c r="C1423" t="s">
        <v>300</v>
      </c>
      <c r="D1423" s="21">
        <v>460</v>
      </c>
      <c r="E1423" t="s">
        <v>3422</v>
      </c>
      <c r="F1423" s="21">
        <v>257.12439999999992</v>
      </c>
      <c r="G1423">
        <v>4</v>
      </c>
      <c r="H1423" s="21">
        <v>1028.4975999999997</v>
      </c>
      <c r="I1423" t="s">
        <v>7</v>
      </c>
      <c r="J1423" s="21"/>
      <c r="L1423" s="21"/>
      <c r="M1423" t="s">
        <v>7</v>
      </c>
      <c r="N1423" s="21"/>
      <c r="P1423" s="21"/>
      <c r="Q1423" t="s">
        <v>7</v>
      </c>
      <c r="R1423" s="21"/>
      <c r="T1423" s="21"/>
      <c r="U1423" t="s">
        <v>7</v>
      </c>
      <c r="V1423" s="21"/>
      <c r="X1423" s="21"/>
      <c r="Y1423" t="s">
        <v>7</v>
      </c>
      <c r="AG1423" s="19">
        <f t="shared" si="44"/>
        <v>1028.4975999999997</v>
      </c>
      <c r="AH1423" s="19">
        <f t="shared" si="45"/>
        <v>1488.4975999999997</v>
      </c>
    </row>
    <row r="1424" spans="1:34" x14ac:dyDescent="0.35">
      <c r="A1424" t="s">
        <v>5117</v>
      </c>
      <c r="B1424" s="15">
        <v>42702</v>
      </c>
      <c r="C1424" t="s">
        <v>444</v>
      </c>
      <c r="D1424" s="21">
        <v>460</v>
      </c>
      <c r="E1424" t="s">
        <v>3422</v>
      </c>
      <c r="F1424" s="21">
        <v>257.12439999999992</v>
      </c>
      <c r="G1424">
        <v>4</v>
      </c>
      <c r="H1424" s="21">
        <v>1028.4975999999997</v>
      </c>
      <c r="I1424" t="s">
        <v>3459</v>
      </c>
      <c r="J1424" s="21">
        <v>246.33999999999997</v>
      </c>
      <c r="K1424">
        <v>2</v>
      </c>
      <c r="L1424" s="21">
        <v>492.67999999999995</v>
      </c>
      <c r="M1424" t="s">
        <v>7</v>
      </c>
      <c r="N1424" s="21"/>
      <c r="P1424" s="21"/>
      <c r="Q1424" t="s">
        <v>7</v>
      </c>
      <c r="R1424" s="21"/>
      <c r="T1424" s="21"/>
      <c r="U1424" t="s">
        <v>7</v>
      </c>
      <c r="V1424" s="21"/>
      <c r="X1424" s="21"/>
      <c r="Y1424" t="s">
        <v>7</v>
      </c>
      <c r="AG1424" s="19">
        <f t="shared" si="44"/>
        <v>1521.1775999999995</v>
      </c>
      <c r="AH1424" s="19">
        <f t="shared" si="45"/>
        <v>1981.1775999999995</v>
      </c>
    </row>
    <row r="1425" spans="1:34" x14ac:dyDescent="0.35">
      <c r="A1425" t="s">
        <v>5118</v>
      </c>
      <c r="B1425" s="15">
        <v>42705</v>
      </c>
      <c r="C1425" t="s">
        <v>107</v>
      </c>
      <c r="D1425" s="21" t="s">
        <v>7</v>
      </c>
      <c r="E1425" t="s">
        <v>3527</v>
      </c>
      <c r="F1425" s="21">
        <v>197.32</v>
      </c>
      <c r="G1425">
        <v>5</v>
      </c>
      <c r="H1425" s="21">
        <v>986.59999999999991</v>
      </c>
      <c r="I1425" t="s">
        <v>7</v>
      </c>
      <c r="J1425" s="21"/>
      <c r="L1425" s="21"/>
      <c r="M1425" t="s">
        <v>7</v>
      </c>
      <c r="N1425" s="21"/>
      <c r="P1425" s="21"/>
      <c r="Q1425" t="s">
        <v>7</v>
      </c>
      <c r="R1425" s="21"/>
      <c r="T1425" s="21"/>
      <c r="U1425" t="s">
        <v>7</v>
      </c>
      <c r="V1425" s="21"/>
      <c r="X1425" s="21"/>
      <c r="Y1425" t="s">
        <v>7</v>
      </c>
      <c r="AG1425" s="19">
        <f t="shared" si="44"/>
        <v>986.59999999999991</v>
      </c>
      <c r="AH1425" s="19">
        <f t="shared" si="45"/>
        <v>986.59999999999991</v>
      </c>
    </row>
    <row r="1426" spans="1:34" x14ac:dyDescent="0.35">
      <c r="A1426" t="s">
        <v>5119</v>
      </c>
      <c r="B1426" s="15">
        <v>42705</v>
      </c>
      <c r="C1426" t="s">
        <v>312</v>
      </c>
      <c r="D1426" s="21" t="s">
        <v>7</v>
      </c>
      <c r="E1426" t="s">
        <v>3386</v>
      </c>
      <c r="F1426" s="21">
        <v>220.11999999999998</v>
      </c>
      <c r="G1426">
        <v>5</v>
      </c>
      <c r="H1426" s="21">
        <v>1100.5999999999999</v>
      </c>
      <c r="I1426" t="s">
        <v>3485</v>
      </c>
      <c r="J1426" s="21">
        <v>297.02</v>
      </c>
      <c r="K1426">
        <v>3</v>
      </c>
      <c r="L1426" s="21">
        <v>891.06</v>
      </c>
      <c r="M1426" t="s">
        <v>7</v>
      </c>
      <c r="N1426" s="21"/>
      <c r="P1426" s="21"/>
      <c r="Q1426" t="s">
        <v>7</v>
      </c>
      <c r="R1426" s="21"/>
      <c r="T1426" s="21"/>
      <c r="U1426" t="s">
        <v>7</v>
      </c>
      <c r="V1426" s="21"/>
      <c r="X1426" s="21"/>
      <c r="Y1426" t="s">
        <v>7</v>
      </c>
      <c r="AG1426" s="19">
        <f t="shared" si="44"/>
        <v>1991.6599999999999</v>
      </c>
      <c r="AH1426" s="19">
        <f t="shared" si="45"/>
        <v>1991.6599999999999</v>
      </c>
    </row>
    <row r="1427" spans="1:34" x14ac:dyDescent="0.35">
      <c r="A1427" t="s">
        <v>5120</v>
      </c>
      <c r="B1427" s="15">
        <v>42706</v>
      </c>
      <c r="C1427" t="s">
        <v>123</v>
      </c>
      <c r="D1427" s="21">
        <v>460</v>
      </c>
      <c r="E1427" t="s">
        <v>3589</v>
      </c>
      <c r="F1427" s="21">
        <v>219.54999999999998</v>
      </c>
      <c r="G1427">
        <v>5</v>
      </c>
      <c r="H1427" s="21">
        <v>1097.75</v>
      </c>
      <c r="I1427" t="s">
        <v>3399</v>
      </c>
      <c r="J1427" s="21">
        <v>132.23999999999998</v>
      </c>
      <c r="K1427">
        <v>4</v>
      </c>
      <c r="L1427" s="21">
        <v>528.95999999999992</v>
      </c>
      <c r="M1427" t="s">
        <v>7</v>
      </c>
      <c r="N1427" s="21"/>
      <c r="P1427" s="21"/>
      <c r="Q1427" t="s">
        <v>7</v>
      </c>
      <c r="R1427" s="21"/>
      <c r="T1427" s="21"/>
      <c r="U1427" t="s">
        <v>7</v>
      </c>
      <c r="V1427" s="21"/>
      <c r="X1427" s="21"/>
      <c r="Y1427" t="s">
        <v>7</v>
      </c>
      <c r="AG1427" s="19">
        <f t="shared" si="44"/>
        <v>1626.71</v>
      </c>
      <c r="AH1427" s="19">
        <f t="shared" si="45"/>
        <v>2086.71</v>
      </c>
    </row>
    <row r="1428" spans="1:34" x14ac:dyDescent="0.35">
      <c r="A1428" t="s">
        <v>5121</v>
      </c>
      <c r="B1428" s="15">
        <v>42707</v>
      </c>
      <c r="C1428" t="s">
        <v>172</v>
      </c>
      <c r="D1428" s="21">
        <v>460</v>
      </c>
      <c r="E1428" t="s">
        <v>3476</v>
      </c>
      <c r="F1428" s="21">
        <v>2745.16</v>
      </c>
      <c r="G1428">
        <v>2</v>
      </c>
      <c r="H1428" s="21">
        <v>5490.32</v>
      </c>
      <c r="I1428" t="s">
        <v>7</v>
      </c>
      <c r="J1428" s="21"/>
      <c r="L1428" s="21"/>
      <c r="M1428" t="s">
        <v>7</v>
      </c>
      <c r="N1428" s="21"/>
      <c r="P1428" s="21"/>
      <c r="Q1428" t="s">
        <v>7</v>
      </c>
      <c r="R1428" s="21"/>
      <c r="T1428" s="21"/>
      <c r="U1428" t="s">
        <v>7</v>
      </c>
      <c r="V1428" s="21"/>
      <c r="X1428" s="21"/>
      <c r="Y1428" t="s">
        <v>7</v>
      </c>
      <c r="AG1428" s="19">
        <f t="shared" si="44"/>
        <v>5490.32</v>
      </c>
      <c r="AH1428" s="19">
        <f t="shared" si="45"/>
        <v>5950.32</v>
      </c>
    </row>
    <row r="1429" spans="1:34" x14ac:dyDescent="0.35">
      <c r="A1429" t="s">
        <v>5122</v>
      </c>
      <c r="B1429" s="15">
        <v>42708</v>
      </c>
      <c r="C1429" t="s">
        <v>291</v>
      </c>
      <c r="D1429" s="21">
        <v>460</v>
      </c>
      <c r="E1429" t="s">
        <v>3491</v>
      </c>
      <c r="F1429" s="21">
        <v>216.7</v>
      </c>
      <c r="G1429">
        <v>3</v>
      </c>
      <c r="H1429" s="21">
        <v>650.09999999999991</v>
      </c>
      <c r="I1429" t="s">
        <v>3591</v>
      </c>
      <c r="J1429" s="21">
        <v>334.64</v>
      </c>
      <c r="K1429">
        <v>2</v>
      </c>
      <c r="L1429" s="21">
        <v>669.28</v>
      </c>
      <c r="M1429" t="s">
        <v>7</v>
      </c>
      <c r="N1429" s="21"/>
      <c r="P1429" s="21"/>
      <c r="Q1429" t="s">
        <v>7</v>
      </c>
      <c r="R1429" s="21"/>
      <c r="T1429" s="21"/>
      <c r="U1429" t="s">
        <v>7</v>
      </c>
      <c r="V1429" s="21"/>
      <c r="X1429" s="21"/>
      <c r="Y1429" t="s">
        <v>7</v>
      </c>
      <c r="AG1429" s="19">
        <f t="shared" si="44"/>
        <v>1319.3799999999999</v>
      </c>
      <c r="AH1429" s="19">
        <f t="shared" si="45"/>
        <v>1779.3799999999999</v>
      </c>
    </row>
    <row r="1430" spans="1:34" x14ac:dyDescent="0.35">
      <c r="A1430" t="s">
        <v>5123</v>
      </c>
      <c r="B1430" s="15">
        <v>42710</v>
      </c>
      <c r="C1430" t="s">
        <v>376</v>
      </c>
      <c r="D1430" s="21" t="s">
        <v>7</v>
      </c>
      <c r="E1430" t="s">
        <v>3505</v>
      </c>
      <c r="F1430" s="21">
        <v>253.17999999999998</v>
      </c>
      <c r="G1430">
        <v>3</v>
      </c>
      <c r="H1430" s="21">
        <v>759.54</v>
      </c>
      <c r="I1430" t="s">
        <v>7</v>
      </c>
      <c r="J1430" s="21"/>
      <c r="L1430" s="21"/>
      <c r="M1430" t="s">
        <v>7</v>
      </c>
      <c r="N1430" s="21"/>
      <c r="P1430" s="21"/>
      <c r="Q1430" t="s">
        <v>7</v>
      </c>
      <c r="R1430" s="21"/>
      <c r="T1430" s="21"/>
      <c r="U1430" t="s">
        <v>7</v>
      </c>
      <c r="V1430" s="21"/>
      <c r="X1430" s="21"/>
      <c r="Y1430" t="s">
        <v>7</v>
      </c>
      <c r="AG1430" s="19">
        <f t="shared" si="44"/>
        <v>759.54</v>
      </c>
      <c r="AH1430" s="19">
        <f t="shared" si="45"/>
        <v>759.54</v>
      </c>
    </row>
    <row r="1431" spans="1:34" x14ac:dyDescent="0.35">
      <c r="A1431" t="s">
        <v>5124</v>
      </c>
      <c r="B1431" s="15">
        <v>42710</v>
      </c>
      <c r="C1431" t="s">
        <v>422</v>
      </c>
      <c r="D1431" s="21" t="s">
        <v>7</v>
      </c>
      <c r="E1431" t="s">
        <v>3397</v>
      </c>
      <c r="F1431" s="21">
        <v>266.67999999999995</v>
      </c>
      <c r="G1431">
        <v>1</v>
      </c>
      <c r="H1431" s="21">
        <v>266.67999999999995</v>
      </c>
      <c r="I1431" t="s">
        <v>3436</v>
      </c>
      <c r="J1431" s="21">
        <v>268.95999999999998</v>
      </c>
      <c r="K1431">
        <v>5</v>
      </c>
      <c r="L1431" s="21">
        <v>1344.8</v>
      </c>
      <c r="M1431" t="s">
        <v>7</v>
      </c>
      <c r="N1431" s="21"/>
      <c r="P1431" s="21"/>
      <c r="Q1431" t="s">
        <v>7</v>
      </c>
      <c r="R1431" s="21"/>
      <c r="T1431" s="21"/>
      <c r="U1431" t="s">
        <v>7</v>
      </c>
      <c r="V1431" s="21"/>
      <c r="X1431" s="21"/>
      <c r="Y1431" t="s">
        <v>7</v>
      </c>
      <c r="AG1431" s="19">
        <f t="shared" si="44"/>
        <v>1611.48</v>
      </c>
      <c r="AH1431" s="19">
        <f t="shared" si="45"/>
        <v>1611.48</v>
      </c>
    </row>
    <row r="1432" spans="1:34" x14ac:dyDescent="0.35">
      <c r="A1432" t="s">
        <v>5125</v>
      </c>
      <c r="B1432" s="15">
        <v>42711</v>
      </c>
      <c r="C1432" t="s">
        <v>287</v>
      </c>
      <c r="D1432" s="21">
        <v>460</v>
      </c>
      <c r="E1432" t="s">
        <v>3533</v>
      </c>
      <c r="F1432" s="21">
        <v>268.95999999999998</v>
      </c>
      <c r="G1432">
        <v>2</v>
      </c>
      <c r="H1432" s="21">
        <v>537.91999999999996</v>
      </c>
      <c r="I1432" t="s">
        <v>3564</v>
      </c>
      <c r="J1432" s="21">
        <v>291.06</v>
      </c>
      <c r="K1432">
        <v>4</v>
      </c>
      <c r="L1432" s="21">
        <v>1164.24</v>
      </c>
      <c r="M1432" t="s">
        <v>7</v>
      </c>
      <c r="N1432" s="21"/>
      <c r="P1432" s="21"/>
      <c r="Q1432" t="s">
        <v>7</v>
      </c>
      <c r="R1432" s="21"/>
      <c r="T1432" s="21"/>
      <c r="U1432" t="s">
        <v>7</v>
      </c>
      <c r="V1432" s="21"/>
      <c r="X1432" s="21"/>
      <c r="Y1432" t="s">
        <v>7</v>
      </c>
      <c r="AG1432" s="19">
        <f t="shared" si="44"/>
        <v>1702.1599999999999</v>
      </c>
      <c r="AH1432" s="19">
        <f t="shared" si="45"/>
        <v>2162.16</v>
      </c>
    </row>
    <row r="1433" spans="1:34" x14ac:dyDescent="0.35">
      <c r="A1433" t="s">
        <v>5126</v>
      </c>
      <c r="B1433" s="15">
        <v>42711</v>
      </c>
      <c r="C1433" t="s">
        <v>370</v>
      </c>
      <c r="D1433" s="21">
        <v>460</v>
      </c>
      <c r="E1433" t="s">
        <v>3513</v>
      </c>
      <c r="F1433" s="21">
        <v>279.39999999999998</v>
      </c>
      <c r="G1433">
        <v>3</v>
      </c>
      <c r="H1433" s="21">
        <v>838.19999999999993</v>
      </c>
      <c r="I1433" t="s">
        <v>7</v>
      </c>
      <c r="J1433" s="21"/>
      <c r="L1433" s="21"/>
      <c r="M1433" t="s">
        <v>7</v>
      </c>
      <c r="N1433" s="21"/>
      <c r="P1433" s="21"/>
      <c r="Q1433" t="s">
        <v>7</v>
      </c>
      <c r="R1433" s="21"/>
      <c r="T1433" s="21"/>
      <c r="U1433" t="s">
        <v>7</v>
      </c>
      <c r="V1433" s="21"/>
      <c r="X1433" s="21"/>
      <c r="Y1433" t="s">
        <v>7</v>
      </c>
      <c r="AG1433" s="19">
        <f t="shared" si="44"/>
        <v>838.19999999999993</v>
      </c>
      <c r="AH1433" s="19">
        <f t="shared" si="45"/>
        <v>1298.1999999999998</v>
      </c>
    </row>
    <row r="1434" spans="1:34" x14ac:dyDescent="0.35">
      <c r="A1434" t="s">
        <v>5127</v>
      </c>
      <c r="B1434" s="15">
        <v>42711</v>
      </c>
      <c r="C1434" t="s">
        <v>125</v>
      </c>
      <c r="D1434" s="21">
        <v>460</v>
      </c>
      <c r="E1434" t="s">
        <v>3388</v>
      </c>
      <c r="F1434" s="21">
        <v>265.55340000000001</v>
      </c>
      <c r="G1434">
        <v>5</v>
      </c>
      <c r="H1434" s="21">
        <v>1327.7670000000001</v>
      </c>
      <c r="I1434" t="s">
        <v>3569</v>
      </c>
      <c r="J1434" s="21">
        <v>308.41999999999996</v>
      </c>
      <c r="K1434">
        <v>1</v>
      </c>
      <c r="L1434" s="21">
        <v>308.41999999999996</v>
      </c>
      <c r="M1434" t="s">
        <v>7</v>
      </c>
      <c r="N1434" s="21"/>
      <c r="P1434" s="21"/>
      <c r="Q1434" t="s">
        <v>7</v>
      </c>
      <c r="R1434" s="21"/>
      <c r="T1434" s="21"/>
      <c r="U1434" t="s">
        <v>7</v>
      </c>
      <c r="V1434" s="21"/>
      <c r="X1434" s="21"/>
      <c r="Y1434" t="s">
        <v>7</v>
      </c>
      <c r="AG1434" s="19">
        <f t="shared" si="44"/>
        <v>1636.1869999999999</v>
      </c>
      <c r="AH1434" s="19">
        <f t="shared" si="45"/>
        <v>2096.1869999999999</v>
      </c>
    </row>
    <row r="1435" spans="1:34" x14ac:dyDescent="0.35">
      <c r="A1435" t="s">
        <v>5128</v>
      </c>
      <c r="B1435" s="15">
        <v>42711</v>
      </c>
      <c r="C1435" t="s">
        <v>182</v>
      </c>
      <c r="D1435" s="21" t="s">
        <v>7</v>
      </c>
      <c r="E1435" t="s">
        <v>3500</v>
      </c>
      <c r="F1435" s="21">
        <v>263.43999999999994</v>
      </c>
      <c r="G1435">
        <v>2</v>
      </c>
      <c r="H1435" s="21">
        <v>526.87999999999988</v>
      </c>
      <c r="I1435" t="s">
        <v>3567</v>
      </c>
      <c r="J1435" s="21">
        <v>413.03999999999996</v>
      </c>
      <c r="K1435">
        <v>3</v>
      </c>
      <c r="L1435" s="21">
        <v>1239.1199999999999</v>
      </c>
      <c r="M1435" t="s">
        <v>7</v>
      </c>
      <c r="N1435" s="21"/>
      <c r="P1435" s="21"/>
      <c r="Q1435" t="s">
        <v>7</v>
      </c>
      <c r="R1435" s="21"/>
      <c r="T1435" s="21"/>
      <c r="U1435" t="s">
        <v>7</v>
      </c>
      <c r="V1435" s="21"/>
      <c r="X1435" s="21"/>
      <c r="Y1435" t="s">
        <v>7</v>
      </c>
      <c r="AG1435" s="19">
        <f t="shared" si="44"/>
        <v>1765.9999999999998</v>
      </c>
      <c r="AH1435" s="19">
        <f t="shared" si="45"/>
        <v>1765.9999999999998</v>
      </c>
    </row>
    <row r="1436" spans="1:34" x14ac:dyDescent="0.35">
      <c r="A1436" t="s">
        <v>5129</v>
      </c>
      <c r="B1436" s="15">
        <v>42712</v>
      </c>
      <c r="C1436" t="s">
        <v>280</v>
      </c>
      <c r="D1436" s="21" t="s">
        <v>7</v>
      </c>
      <c r="E1436" t="s">
        <v>3414</v>
      </c>
      <c r="F1436" s="21">
        <v>335.75459999999998</v>
      </c>
      <c r="G1436">
        <v>2</v>
      </c>
      <c r="H1436" s="21">
        <v>671.50919999999996</v>
      </c>
      <c r="I1436" t="s">
        <v>7</v>
      </c>
      <c r="J1436" s="21"/>
      <c r="L1436" s="21"/>
      <c r="M1436" t="s">
        <v>7</v>
      </c>
      <c r="N1436" s="21"/>
      <c r="P1436" s="21"/>
      <c r="Q1436" t="s">
        <v>7</v>
      </c>
      <c r="R1436" s="21"/>
      <c r="T1436" s="21"/>
      <c r="U1436" t="s">
        <v>7</v>
      </c>
      <c r="V1436" s="21"/>
      <c r="X1436" s="21"/>
      <c r="Y1436" t="s">
        <v>7</v>
      </c>
      <c r="AG1436" s="19">
        <f t="shared" si="44"/>
        <v>671.50919999999996</v>
      </c>
      <c r="AH1436" s="19">
        <f t="shared" si="45"/>
        <v>671.50919999999996</v>
      </c>
    </row>
    <row r="1437" spans="1:34" x14ac:dyDescent="0.35">
      <c r="A1437" t="s">
        <v>5130</v>
      </c>
      <c r="B1437" s="15">
        <v>42713</v>
      </c>
      <c r="C1437" t="s">
        <v>422</v>
      </c>
      <c r="D1437" s="21">
        <v>460</v>
      </c>
      <c r="E1437" t="s">
        <v>3500</v>
      </c>
      <c r="F1437" s="21">
        <v>263.43999999999994</v>
      </c>
      <c r="G1437">
        <v>3</v>
      </c>
      <c r="H1437" s="21">
        <v>790.31999999999982</v>
      </c>
      <c r="I1437" t="s">
        <v>3560</v>
      </c>
      <c r="J1437" s="21">
        <v>356.29999999999995</v>
      </c>
      <c r="K1437">
        <v>5</v>
      </c>
      <c r="L1437" s="21">
        <v>1781.4999999999998</v>
      </c>
      <c r="M1437" t="s">
        <v>7</v>
      </c>
      <c r="N1437" s="21"/>
      <c r="P1437" s="21"/>
      <c r="Q1437" t="s">
        <v>7</v>
      </c>
      <c r="R1437" s="21"/>
      <c r="T1437" s="21"/>
      <c r="U1437" t="s">
        <v>7</v>
      </c>
      <c r="V1437" s="21"/>
      <c r="X1437" s="21"/>
      <c r="Y1437" t="s">
        <v>7</v>
      </c>
      <c r="AG1437" s="19">
        <f t="shared" si="44"/>
        <v>2571.8199999999997</v>
      </c>
      <c r="AH1437" s="19">
        <f t="shared" si="45"/>
        <v>3031.8199999999997</v>
      </c>
    </row>
    <row r="1438" spans="1:34" x14ac:dyDescent="0.35">
      <c r="A1438" t="s">
        <v>5131</v>
      </c>
      <c r="B1438" s="15">
        <v>42714</v>
      </c>
      <c r="C1438" t="s">
        <v>383</v>
      </c>
      <c r="D1438" s="21" t="s">
        <v>7</v>
      </c>
      <c r="E1438" t="s">
        <v>3428</v>
      </c>
      <c r="F1438" s="21">
        <v>179.07999999999998</v>
      </c>
      <c r="G1438">
        <v>5</v>
      </c>
      <c r="H1438" s="21">
        <v>895.39999999999986</v>
      </c>
      <c r="I1438" t="s">
        <v>3423</v>
      </c>
      <c r="J1438" s="21">
        <v>246.95999999999998</v>
      </c>
      <c r="K1438">
        <v>2</v>
      </c>
      <c r="L1438" s="21">
        <v>493.91999999999996</v>
      </c>
      <c r="M1438" t="s">
        <v>3600</v>
      </c>
      <c r="N1438" s="21">
        <v>126.53999999999999</v>
      </c>
      <c r="O1438">
        <v>2</v>
      </c>
      <c r="P1438" s="21">
        <v>253.07999999999998</v>
      </c>
      <c r="Q1438" t="s">
        <v>3600</v>
      </c>
      <c r="R1438" s="21">
        <v>126.53999999999999</v>
      </c>
      <c r="S1438">
        <v>2</v>
      </c>
      <c r="T1438" s="21">
        <v>253.07999999999998</v>
      </c>
      <c r="U1438" t="s">
        <v>3600</v>
      </c>
      <c r="V1438" s="21">
        <v>126.53999999999999</v>
      </c>
      <c r="W1438">
        <v>2</v>
      </c>
      <c r="X1438" s="21">
        <v>253.07999999999998</v>
      </c>
      <c r="Y1438" t="s">
        <v>7</v>
      </c>
      <c r="AG1438" s="19">
        <f t="shared" si="44"/>
        <v>2148.5599999999995</v>
      </c>
      <c r="AH1438" s="19">
        <f t="shared" si="45"/>
        <v>2148.5599999999995</v>
      </c>
    </row>
    <row r="1439" spans="1:34" x14ac:dyDescent="0.35">
      <c r="A1439" t="s">
        <v>5132</v>
      </c>
      <c r="B1439" s="15">
        <v>42716</v>
      </c>
      <c r="C1439" t="s">
        <v>369</v>
      </c>
      <c r="D1439" s="21">
        <v>460</v>
      </c>
      <c r="E1439" t="s">
        <v>3500</v>
      </c>
      <c r="F1439" s="21">
        <v>263.43999999999994</v>
      </c>
      <c r="G1439">
        <v>3</v>
      </c>
      <c r="H1439" s="21">
        <v>790.31999999999982</v>
      </c>
      <c r="I1439" t="s">
        <v>7</v>
      </c>
      <c r="J1439" s="21"/>
      <c r="L1439" s="21"/>
      <c r="M1439" t="s">
        <v>7</v>
      </c>
      <c r="N1439" s="21"/>
      <c r="P1439" s="21"/>
      <c r="Q1439" t="s">
        <v>7</v>
      </c>
      <c r="R1439" s="21"/>
      <c r="T1439" s="21"/>
      <c r="U1439" t="s">
        <v>7</v>
      </c>
      <c r="V1439" s="21"/>
      <c r="X1439" s="21"/>
      <c r="Y1439" t="s">
        <v>7</v>
      </c>
      <c r="AG1439" s="19">
        <f t="shared" si="44"/>
        <v>790.31999999999982</v>
      </c>
      <c r="AH1439" s="19">
        <f t="shared" si="45"/>
        <v>1250.3199999999997</v>
      </c>
    </row>
    <row r="1440" spans="1:34" x14ac:dyDescent="0.35">
      <c r="A1440" t="s">
        <v>5133</v>
      </c>
      <c r="B1440" s="15">
        <v>42717</v>
      </c>
      <c r="C1440" t="s">
        <v>57</v>
      </c>
      <c r="D1440" s="21">
        <v>460</v>
      </c>
      <c r="E1440" t="s">
        <v>3527</v>
      </c>
      <c r="F1440" s="21">
        <v>197.32</v>
      </c>
      <c r="G1440">
        <v>4</v>
      </c>
      <c r="H1440" s="21">
        <v>789.28</v>
      </c>
      <c r="I1440" t="s">
        <v>7</v>
      </c>
      <c r="J1440" s="21"/>
      <c r="L1440" s="21"/>
      <c r="M1440" t="s">
        <v>7</v>
      </c>
      <c r="N1440" s="21"/>
      <c r="P1440" s="21"/>
      <c r="Q1440" t="s">
        <v>7</v>
      </c>
      <c r="R1440" s="21"/>
      <c r="T1440" s="21"/>
      <c r="U1440" t="s">
        <v>7</v>
      </c>
      <c r="V1440" s="21"/>
      <c r="X1440" s="21"/>
      <c r="Y1440" t="s">
        <v>7</v>
      </c>
      <c r="AG1440" s="19">
        <f t="shared" si="44"/>
        <v>789.28</v>
      </c>
      <c r="AH1440" s="19">
        <f t="shared" si="45"/>
        <v>1249.28</v>
      </c>
    </row>
    <row r="1441" spans="1:34" x14ac:dyDescent="0.35">
      <c r="A1441" t="s">
        <v>5134</v>
      </c>
      <c r="B1441" s="15">
        <v>42721</v>
      </c>
      <c r="C1441" t="s">
        <v>352</v>
      </c>
      <c r="D1441" s="21">
        <v>460</v>
      </c>
      <c r="E1441" t="s">
        <v>3447</v>
      </c>
      <c r="F1441" s="21">
        <v>300.44</v>
      </c>
      <c r="G1441">
        <v>3</v>
      </c>
      <c r="H1441" s="21">
        <v>901.31999999999994</v>
      </c>
      <c r="I1441" t="s">
        <v>7</v>
      </c>
      <c r="J1441" s="21"/>
      <c r="L1441" s="21"/>
      <c r="M1441" t="s">
        <v>7</v>
      </c>
      <c r="N1441" s="21"/>
      <c r="P1441" s="21"/>
      <c r="Q1441" t="s">
        <v>7</v>
      </c>
      <c r="R1441" s="21"/>
      <c r="T1441" s="21"/>
      <c r="U1441" t="s">
        <v>7</v>
      </c>
      <c r="V1441" s="21"/>
      <c r="X1441" s="21"/>
      <c r="Y1441" t="s">
        <v>7</v>
      </c>
      <c r="AG1441" s="19">
        <f t="shared" si="44"/>
        <v>901.31999999999994</v>
      </c>
      <c r="AH1441" s="19">
        <f t="shared" si="45"/>
        <v>1361.32</v>
      </c>
    </row>
    <row r="1442" spans="1:34" x14ac:dyDescent="0.35">
      <c r="A1442" t="s">
        <v>5135</v>
      </c>
      <c r="B1442" s="15">
        <v>42721</v>
      </c>
      <c r="C1442" t="s">
        <v>370</v>
      </c>
      <c r="D1442" s="21" t="s">
        <v>7</v>
      </c>
      <c r="E1442" t="s">
        <v>3604</v>
      </c>
      <c r="F1442" s="21">
        <v>198.45999999999998</v>
      </c>
      <c r="G1442">
        <v>5</v>
      </c>
      <c r="H1442" s="21">
        <v>992.3</v>
      </c>
      <c r="I1442" t="s">
        <v>3512</v>
      </c>
      <c r="J1442" s="21">
        <v>241.94399999999999</v>
      </c>
      <c r="K1442">
        <v>4</v>
      </c>
      <c r="L1442" s="21">
        <v>967.77599999999995</v>
      </c>
      <c r="M1442" t="s">
        <v>7</v>
      </c>
      <c r="N1442" s="21"/>
      <c r="P1442" s="21"/>
      <c r="Q1442" t="s">
        <v>7</v>
      </c>
      <c r="R1442" s="21"/>
      <c r="T1442" s="21"/>
      <c r="U1442" t="s">
        <v>7</v>
      </c>
      <c r="V1442" s="21"/>
      <c r="X1442" s="21"/>
      <c r="Y1442" t="s">
        <v>7</v>
      </c>
      <c r="AG1442" s="19">
        <f t="shared" si="44"/>
        <v>1960.076</v>
      </c>
      <c r="AH1442" s="19">
        <f t="shared" si="45"/>
        <v>1960.076</v>
      </c>
    </row>
    <row r="1443" spans="1:34" x14ac:dyDescent="0.35">
      <c r="A1443" t="s">
        <v>5136</v>
      </c>
      <c r="B1443" s="15">
        <v>42723</v>
      </c>
      <c r="C1443" t="s">
        <v>423</v>
      </c>
      <c r="D1443" s="21" t="s">
        <v>7</v>
      </c>
      <c r="E1443" t="s">
        <v>3481</v>
      </c>
      <c r="F1443" s="21">
        <v>277.95</v>
      </c>
      <c r="G1443">
        <v>4</v>
      </c>
      <c r="H1443" s="21">
        <v>1111.8</v>
      </c>
      <c r="I1443" t="s">
        <v>7</v>
      </c>
      <c r="J1443" s="21"/>
      <c r="L1443" s="21"/>
      <c r="M1443" t="s">
        <v>7</v>
      </c>
      <c r="N1443" s="21"/>
      <c r="P1443" s="21"/>
      <c r="Q1443" t="s">
        <v>7</v>
      </c>
      <c r="R1443" s="21"/>
      <c r="T1443" s="21"/>
      <c r="U1443" t="s">
        <v>7</v>
      </c>
      <c r="V1443" s="21"/>
      <c r="X1443" s="21"/>
      <c r="Y1443" t="s">
        <v>7</v>
      </c>
      <c r="AG1443" s="19">
        <f t="shared" si="44"/>
        <v>1111.8</v>
      </c>
      <c r="AH1443" s="19">
        <f t="shared" si="45"/>
        <v>1111.8</v>
      </c>
    </row>
    <row r="1444" spans="1:34" x14ac:dyDescent="0.35">
      <c r="A1444" t="s">
        <v>5137</v>
      </c>
      <c r="B1444" s="15">
        <v>42723</v>
      </c>
      <c r="C1444" t="s">
        <v>293</v>
      </c>
      <c r="D1444" s="21">
        <v>460</v>
      </c>
      <c r="E1444" t="s">
        <v>3452</v>
      </c>
      <c r="F1444" s="21">
        <v>314.67419999999993</v>
      </c>
      <c r="G1444">
        <v>3</v>
      </c>
      <c r="H1444" s="21">
        <v>944.02259999999978</v>
      </c>
      <c r="I1444" t="s">
        <v>3589</v>
      </c>
      <c r="J1444" s="21">
        <v>219.54999999999998</v>
      </c>
      <c r="K1444">
        <v>5</v>
      </c>
      <c r="L1444" s="21">
        <v>1097.75</v>
      </c>
      <c r="M1444" t="s">
        <v>7</v>
      </c>
      <c r="N1444" s="21"/>
      <c r="P1444" s="21"/>
      <c r="Q1444" t="s">
        <v>7</v>
      </c>
      <c r="R1444" s="21"/>
      <c r="T1444" s="21"/>
      <c r="U1444" t="s">
        <v>7</v>
      </c>
      <c r="V1444" s="21"/>
      <c r="X1444" s="21"/>
      <c r="Y1444" t="s">
        <v>7</v>
      </c>
      <c r="AG1444" s="19">
        <f t="shared" si="44"/>
        <v>2041.7725999999998</v>
      </c>
      <c r="AH1444" s="19">
        <f t="shared" si="45"/>
        <v>2501.7725999999998</v>
      </c>
    </row>
    <row r="1445" spans="1:34" x14ac:dyDescent="0.35">
      <c r="A1445" t="s">
        <v>5138</v>
      </c>
      <c r="B1445" s="15">
        <v>42726</v>
      </c>
      <c r="C1445" t="s">
        <v>316</v>
      </c>
      <c r="D1445" s="21">
        <v>460</v>
      </c>
      <c r="E1445" t="s">
        <v>3491</v>
      </c>
      <c r="F1445" s="21">
        <v>216.7</v>
      </c>
      <c r="G1445">
        <v>3</v>
      </c>
      <c r="H1445" s="21">
        <v>650.09999999999991</v>
      </c>
      <c r="I1445" t="s">
        <v>3402</v>
      </c>
      <c r="J1445" s="21">
        <v>237.73999999999998</v>
      </c>
      <c r="K1445">
        <v>3</v>
      </c>
      <c r="L1445" s="21">
        <v>713.21999999999991</v>
      </c>
      <c r="M1445" t="s">
        <v>7</v>
      </c>
      <c r="N1445" s="21"/>
      <c r="P1445" s="21"/>
      <c r="Q1445" t="s">
        <v>7</v>
      </c>
      <c r="R1445" s="21"/>
      <c r="T1445" s="21"/>
      <c r="U1445" t="s">
        <v>7</v>
      </c>
      <c r="V1445" s="21"/>
      <c r="X1445" s="21"/>
      <c r="Y1445" t="s">
        <v>7</v>
      </c>
      <c r="AG1445" s="19">
        <f t="shared" si="44"/>
        <v>1363.3199999999997</v>
      </c>
      <c r="AH1445" s="19">
        <f t="shared" si="45"/>
        <v>1823.3199999999997</v>
      </c>
    </row>
    <row r="1446" spans="1:34" x14ac:dyDescent="0.35">
      <c r="A1446" t="s">
        <v>5139</v>
      </c>
      <c r="B1446" s="15">
        <v>42727</v>
      </c>
      <c r="C1446" t="s">
        <v>135</v>
      </c>
      <c r="D1446" s="21">
        <v>460</v>
      </c>
      <c r="E1446" t="s">
        <v>3386</v>
      </c>
      <c r="F1446" s="21">
        <v>220.11999999999998</v>
      </c>
      <c r="G1446">
        <v>1</v>
      </c>
      <c r="H1446" s="21">
        <v>220.11999999999998</v>
      </c>
      <c r="I1446" t="s">
        <v>7</v>
      </c>
      <c r="J1446" s="21"/>
      <c r="L1446" s="21"/>
      <c r="M1446" t="s">
        <v>7</v>
      </c>
      <c r="N1446" s="21"/>
      <c r="P1446" s="21"/>
      <c r="Q1446" t="s">
        <v>7</v>
      </c>
      <c r="R1446" s="21"/>
      <c r="T1446" s="21"/>
      <c r="U1446" t="s">
        <v>7</v>
      </c>
      <c r="V1446" s="21"/>
      <c r="X1446" s="21"/>
      <c r="Y1446" t="s">
        <v>7</v>
      </c>
      <c r="AG1446" s="19">
        <f t="shared" si="44"/>
        <v>220.11999999999998</v>
      </c>
      <c r="AH1446" s="19">
        <f t="shared" si="45"/>
        <v>680.12</v>
      </c>
    </row>
    <row r="1447" spans="1:34" x14ac:dyDescent="0.35">
      <c r="A1447" t="s">
        <v>5140</v>
      </c>
      <c r="B1447" s="15">
        <v>42727</v>
      </c>
      <c r="C1447" t="s">
        <v>61</v>
      </c>
      <c r="D1447" s="21">
        <v>460</v>
      </c>
      <c r="E1447" t="s">
        <v>3533</v>
      </c>
      <c r="F1447" s="21">
        <v>268.95999999999998</v>
      </c>
      <c r="G1447">
        <v>3</v>
      </c>
      <c r="H1447" s="21">
        <v>806.87999999999988</v>
      </c>
      <c r="I1447" t="s">
        <v>7</v>
      </c>
      <c r="J1447" s="21"/>
      <c r="L1447" s="21"/>
      <c r="M1447" t="s">
        <v>7</v>
      </c>
      <c r="N1447" s="21"/>
      <c r="P1447" s="21"/>
      <c r="Q1447" t="s">
        <v>7</v>
      </c>
      <c r="R1447" s="21"/>
      <c r="T1447" s="21"/>
      <c r="U1447" t="s">
        <v>7</v>
      </c>
      <c r="V1447" s="21"/>
      <c r="X1447" s="21"/>
      <c r="Y1447" t="s">
        <v>7</v>
      </c>
      <c r="AG1447" s="19">
        <f t="shared" si="44"/>
        <v>806.87999999999988</v>
      </c>
      <c r="AH1447" s="19">
        <f t="shared" si="45"/>
        <v>1266.8799999999999</v>
      </c>
    </row>
    <row r="1448" spans="1:34" x14ac:dyDescent="0.35">
      <c r="A1448" t="s">
        <v>5141</v>
      </c>
      <c r="B1448" s="15">
        <v>42728</v>
      </c>
      <c r="C1448" t="s">
        <v>386</v>
      </c>
      <c r="D1448" s="21">
        <v>460</v>
      </c>
      <c r="E1448" t="s">
        <v>3564</v>
      </c>
      <c r="F1448" s="21">
        <v>291.06</v>
      </c>
      <c r="G1448">
        <v>3</v>
      </c>
      <c r="H1448" s="21">
        <v>873.18000000000006</v>
      </c>
      <c r="I1448" t="s">
        <v>3563</v>
      </c>
      <c r="J1448" s="21">
        <v>315</v>
      </c>
      <c r="K1448">
        <v>2</v>
      </c>
      <c r="L1448" s="21">
        <v>630</v>
      </c>
      <c r="M1448" t="s">
        <v>7</v>
      </c>
      <c r="N1448" s="21"/>
      <c r="P1448" s="21"/>
      <c r="Q1448" t="s">
        <v>7</v>
      </c>
      <c r="R1448" s="21"/>
      <c r="T1448" s="21"/>
      <c r="U1448" t="s">
        <v>7</v>
      </c>
      <c r="V1448" s="21"/>
      <c r="X1448" s="21"/>
      <c r="Y1448" t="s">
        <v>7</v>
      </c>
      <c r="AG1448" s="19">
        <f t="shared" si="44"/>
        <v>1503.18</v>
      </c>
      <c r="AH1448" s="19">
        <f t="shared" si="45"/>
        <v>1963.18</v>
      </c>
    </row>
    <row r="1449" spans="1:34" x14ac:dyDescent="0.35">
      <c r="A1449" t="s">
        <v>5142</v>
      </c>
      <c r="B1449" s="15">
        <v>42729</v>
      </c>
      <c r="C1449" t="s">
        <v>155</v>
      </c>
      <c r="D1449" s="21">
        <v>460</v>
      </c>
      <c r="E1449" t="s">
        <v>3495</v>
      </c>
      <c r="F1449" s="21">
        <v>303.15999999999997</v>
      </c>
      <c r="G1449">
        <v>2</v>
      </c>
      <c r="H1449" s="21">
        <v>606.31999999999994</v>
      </c>
      <c r="I1449" t="s">
        <v>7</v>
      </c>
      <c r="J1449" s="21"/>
      <c r="L1449" s="21"/>
      <c r="M1449" t="s">
        <v>7</v>
      </c>
      <c r="N1449" s="21"/>
      <c r="P1449" s="21"/>
      <c r="Q1449" t="s">
        <v>7</v>
      </c>
      <c r="R1449" s="21"/>
      <c r="T1449" s="21"/>
      <c r="U1449" t="s">
        <v>7</v>
      </c>
      <c r="V1449" s="21"/>
      <c r="X1449" s="21"/>
      <c r="Y1449" t="s">
        <v>7</v>
      </c>
      <c r="AG1449" s="19">
        <f t="shared" si="44"/>
        <v>606.31999999999994</v>
      </c>
      <c r="AH1449" s="19">
        <f t="shared" si="45"/>
        <v>1066.32</v>
      </c>
    </row>
    <row r="1450" spans="1:34" x14ac:dyDescent="0.35">
      <c r="A1450" t="s">
        <v>5143</v>
      </c>
      <c r="B1450" s="15">
        <v>42729</v>
      </c>
      <c r="C1450" t="s">
        <v>342</v>
      </c>
      <c r="D1450" s="21" t="s">
        <v>7</v>
      </c>
      <c r="E1450" t="s">
        <v>3433</v>
      </c>
      <c r="F1450" s="21">
        <v>218.98</v>
      </c>
      <c r="G1450">
        <v>2</v>
      </c>
      <c r="H1450" s="21">
        <v>437.96</v>
      </c>
      <c r="I1450" t="s">
        <v>3555</v>
      </c>
      <c r="J1450" s="21">
        <v>333.05999999999995</v>
      </c>
      <c r="K1450">
        <v>3</v>
      </c>
      <c r="L1450" s="21">
        <v>999.17999999999984</v>
      </c>
      <c r="M1450" t="s">
        <v>7</v>
      </c>
      <c r="N1450" s="21"/>
      <c r="P1450" s="21"/>
      <c r="Q1450" t="s">
        <v>7</v>
      </c>
      <c r="R1450" s="21"/>
      <c r="T1450" s="21"/>
      <c r="U1450" t="s">
        <v>7</v>
      </c>
      <c r="V1450" s="21"/>
      <c r="X1450" s="21"/>
      <c r="Y1450" t="s">
        <v>7</v>
      </c>
      <c r="AG1450" s="19">
        <f t="shared" si="44"/>
        <v>1437.1399999999999</v>
      </c>
      <c r="AH1450" s="19">
        <f t="shared" si="45"/>
        <v>1437.1399999999999</v>
      </c>
    </row>
    <row r="1451" spans="1:34" x14ac:dyDescent="0.35">
      <c r="A1451" t="s">
        <v>5144</v>
      </c>
      <c r="B1451" s="15">
        <v>42730</v>
      </c>
      <c r="C1451" t="s">
        <v>314</v>
      </c>
      <c r="D1451" s="21" t="s">
        <v>7</v>
      </c>
      <c r="E1451" t="s">
        <v>3371</v>
      </c>
      <c r="F1451" s="21">
        <v>284.65999999999997</v>
      </c>
      <c r="G1451">
        <v>1</v>
      </c>
      <c r="H1451" s="21">
        <v>284.65999999999997</v>
      </c>
      <c r="I1451" t="s">
        <v>3447</v>
      </c>
      <c r="J1451" s="21">
        <v>300.44</v>
      </c>
      <c r="K1451">
        <v>2</v>
      </c>
      <c r="L1451" s="21">
        <v>600.88</v>
      </c>
      <c r="M1451" t="s">
        <v>7</v>
      </c>
      <c r="N1451" s="21"/>
      <c r="P1451" s="21"/>
      <c r="Q1451" t="s">
        <v>7</v>
      </c>
      <c r="R1451" s="21"/>
      <c r="T1451" s="21"/>
      <c r="U1451" t="s">
        <v>7</v>
      </c>
      <c r="V1451" s="21"/>
      <c r="X1451" s="21"/>
      <c r="Y1451" t="s">
        <v>7</v>
      </c>
      <c r="AG1451" s="19">
        <f t="shared" si="44"/>
        <v>885.54</v>
      </c>
      <c r="AH1451" s="19">
        <f t="shared" si="45"/>
        <v>885.54</v>
      </c>
    </row>
    <row r="1452" spans="1:34" x14ac:dyDescent="0.35">
      <c r="A1452" t="s">
        <v>5145</v>
      </c>
      <c r="B1452" s="15">
        <v>42730</v>
      </c>
      <c r="C1452" t="s">
        <v>199</v>
      </c>
      <c r="D1452" s="21">
        <v>460</v>
      </c>
      <c r="E1452" t="s">
        <v>3382</v>
      </c>
      <c r="F1452" s="21">
        <v>184.78</v>
      </c>
      <c r="G1452">
        <v>2</v>
      </c>
      <c r="H1452" s="21">
        <v>369.56</v>
      </c>
      <c r="I1452" t="s">
        <v>7</v>
      </c>
      <c r="J1452" s="21"/>
      <c r="L1452" s="21"/>
      <c r="M1452" t="s">
        <v>7</v>
      </c>
      <c r="N1452" s="21"/>
      <c r="P1452" s="21"/>
      <c r="Q1452" t="s">
        <v>7</v>
      </c>
      <c r="R1452" s="21"/>
      <c r="T1452" s="21"/>
      <c r="U1452" t="s">
        <v>7</v>
      </c>
      <c r="V1452" s="21"/>
      <c r="X1452" s="21"/>
      <c r="Y1452" t="s">
        <v>7</v>
      </c>
      <c r="AG1452" s="19">
        <f t="shared" si="44"/>
        <v>369.56</v>
      </c>
      <c r="AH1452" s="19">
        <f t="shared" si="45"/>
        <v>829.56</v>
      </c>
    </row>
    <row r="1453" spans="1:34" x14ac:dyDescent="0.35">
      <c r="A1453" t="s">
        <v>5146</v>
      </c>
      <c r="B1453" s="15">
        <v>42731</v>
      </c>
      <c r="C1453" t="s">
        <v>184</v>
      </c>
      <c r="D1453" s="21">
        <v>460</v>
      </c>
      <c r="E1453" t="s">
        <v>3556</v>
      </c>
      <c r="F1453" s="21">
        <v>277.12</v>
      </c>
      <c r="G1453">
        <v>1</v>
      </c>
      <c r="H1453" s="21">
        <v>277.12</v>
      </c>
      <c r="I1453" t="s">
        <v>3483</v>
      </c>
      <c r="J1453" s="21">
        <v>234.92159999999998</v>
      </c>
      <c r="K1453">
        <v>4</v>
      </c>
      <c r="L1453" s="21">
        <v>939.68639999999994</v>
      </c>
      <c r="M1453" t="s">
        <v>7</v>
      </c>
      <c r="N1453" s="21"/>
      <c r="P1453" s="21"/>
      <c r="Q1453" t="s">
        <v>7</v>
      </c>
      <c r="R1453" s="21"/>
      <c r="T1453" s="21"/>
      <c r="U1453" t="s">
        <v>7</v>
      </c>
      <c r="V1453" s="21"/>
      <c r="X1453" s="21"/>
      <c r="Y1453" t="s">
        <v>7</v>
      </c>
      <c r="AG1453" s="19">
        <f t="shared" si="44"/>
        <v>1216.8063999999999</v>
      </c>
      <c r="AH1453" s="19">
        <f t="shared" si="45"/>
        <v>1676.8063999999999</v>
      </c>
    </row>
    <row r="1454" spans="1:34" x14ac:dyDescent="0.35">
      <c r="A1454" t="s">
        <v>5147</v>
      </c>
      <c r="B1454" s="15">
        <v>42731</v>
      </c>
      <c r="C1454" t="s">
        <v>194</v>
      </c>
      <c r="D1454" s="21">
        <v>460</v>
      </c>
      <c r="E1454" t="s">
        <v>3455</v>
      </c>
      <c r="F1454" s="21">
        <v>277.2</v>
      </c>
      <c r="G1454">
        <v>3</v>
      </c>
      <c r="H1454" s="21">
        <v>831.59999999999991</v>
      </c>
      <c r="I1454" t="s">
        <v>3563</v>
      </c>
      <c r="J1454" s="21">
        <v>315</v>
      </c>
      <c r="K1454">
        <v>4</v>
      </c>
      <c r="L1454" s="21">
        <v>1260</v>
      </c>
      <c r="M1454" t="s">
        <v>7</v>
      </c>
      <c r="N1454" s="21"/>
      <c r="P1454" s="21"/>
      <c r="Q1454" t="s">
        <v>7</v>
      </c>
      <c r="R1454" s="21"/>
      <c r="T1454" s="21"/>
      <c r="U1454" t="s">
        <v>7</v>
      </c>
      <c r="V1454" s="21"/>
      <c r="X1454" s="21"/>
      <c r="Y1454" t="s">
        <v>7</v>
      </c>
      <c r="AG1454" s="19">
        <f t="shared" si="44"/>
        <v>2091.6</v>
      </c>
      <c r="AH1454" s="19">
        <f t="shared" si="45"/>
        <v>2551.6</v>
      </c>
    </row>
    <row r="1455" spans="1:34" x14ac:dyDescent="0.35">
      <c r="A1455" t="s">
        <v>5148</v>
      </c>
      <c r="B1455" s="15">
        <v>42732</v>
      </c>
      <c r="C1455" t="s">
        <v>344</v>
      </c>
      <c r="D1455" s="21" t="s">
        <v>7</v>
      </c>
      <c r="E1455" t="s">
        <v>3532</v>
      </c>
      <c r="F1455" s="21">
        <v>253.61999999999998</v>
      </c>
      <c r="G1455">
        <v>5</v>
      </c>
      <c r="H1455" s="21">
        <v>1268.0999999999999</v>
      </c>
      <c r="I1455" t="s">
        <v>7</v>
      </c>
      <c r="J1455" s="21"/>
      <c r="L1455" s="21"/>
      <c r="M1455" t="s">
        <v>7</v>
      </c>
      <c r="N1455" s="21"/>
      <c r="P1455" s="21"/>
      <c r="Q1455" t="s">
        <v>7</v>
      </c>
      <c r="R1455" s="21"/>
      <c r="T1455" s="21"/>
      <c r="U1455" t="s">
        <v>7</v>
      </c>
      <c r="V1455" s="21"/>
      <c r="X1455" s="21"/>
      <c r="Y1455" t="s">
        <v>7</v>
      </c>
      <c r="AG1455" s="19">
        <f t="shared" si="44"/>
        <v>1268.0999999999999</v>
      </c>
      <c r="AH1455" s="19">
        <f t="shared" si="45"/>
        <v>1268.0999999999999</v>
      </c>
    </row>
    <row r="1456" spans="1:34" x14ac:dyDescent="0.35">
      <c r="A1456" t="s">
        <v>5149</v>
      </c>
      <c r="B1456" s="15">
        <v>42737</v>
      </c>
      <c r="C1456" t="s">
        <v>309</v>
      </c>
      <c r="D1456" s="21">
        <v>480</v>
      </c>
      <c r="E1456" t="s">
        <v>3377</v>
      </c>
      <c r="F1456" s="21">
        <v>170.04</v>
      </c>
      <c r="G1456">
        <v>5</v>
      </c>
      <c r="H1456" s="21">
        <v>850.19999999999993</v>
      </c>
      <c r="I1456" t="s">
        <v>3596</v>
      </c>
      <c r="J1456" s="21">
        <v>361.29999999999995</v>
      </c>
      <c r="K1456">
        <v>2</v>
      </c>
      <c r="L1456" s="21">
        <v>722.59999999999991</v>
      </c>
      <c r="M1456" t="s">
        <v>7</v>
      </c>
      <c r="N1456" s="21"/>
      <c r="P1456" s="21"/>
      <c r="Q1456" t="s">
        <v>7</v>
      </c>
      <c r="R1456" s="21"/>
      <c r="T1456" s="21"/>
      <c r="U1456" t="s">
        <v>7</v>
      </c>
      <c r="V1456" s="21"/>
      <c r="X1456" s="21"/>
      <c r="Y1456" t="s">
        <v>7</v>
      </c>
      <c r="AG1456" s="19">
        <f t="shared" si="44"/>
        <v>1572.7999999999997</v>
      </c>
      <c r="AH1456" s="19">
        <f t="shared" si="45"/>
        <v>2052.7999999999997</v>
      </c>
    </row>
    <row r="1457" spans="1:34" x14ac:dyDescent="0.35">
      <c r="A1457" t="s">
        <v>5150</v>
      </c>
      <c r="B1457" s="15">
        <v>42738</v>
      </c>
      <c r="C1457" t="s">
        <v>336</v>
      </c>
      <c r="D1457" s="21">
        <v>480</v>
      </c>
      <c r="E1457" t="s">
        <v>3420</v>
      </c>
      <c r="F1457" s="21">
        <v>4825.7199999999993</v>
      </c>
      <c r="G1457">
        <v>1</v>
      </c>
      <c r="H1457" s="21">
        <v>4825.7199999999993</v>
      </c>
      <c r="I1457" t="s">
        <v>3415</v>
      </c>
      <c r="J1457" s="21">
        <v>192.82839999999999</v>
      </c>
      <c r="K1457">
        <v>4</v>
      </c>
      <c r="L1457" s="21">
        <v>771.31359999999995</v>
      </c>
      <c r="M1457" t="s">
        <v>7</v>
      </c>
      <c r="N1457" s="21"/>
      <c r="P1457" s="21"/>
      <c r="Q1457" t="s">
        <v>7</v>
      </c>
      <c r="R1457" s="21"/>
      <c r="T1457" s="21"/>
      <c r="U1457" t="s">
        <v>7</v>
      </c>
      <c r="V1457" s="21"/>
      <c r="X1457" s="21"/>
      <c r="Y1457" t="s">
        <v>7</v>
      </c>
      <c r="AG1457" s="19">
        <f t="shared" si="44"/>
        <v>5597.0335999999988</v>
      </c>
      <c r="AH1457" s="19">
        <f t="shared" si="45"/>
        <v>6077.0335999999988</v>
      </c>
    </row>
    <row r="1458" spans="1:34" x14ac:dyDescent="0.35">
      <c r="A1458" t="s">
        <v>5151</v>
      </c>
      <c r="B1458" s="15">
        <v>42738</v>
      </c>
      <c r="C1458" t="s">
        <v>99</v>
      </c>
      <c r="D1458" s="21">
        <v>480</v>
      </c>
      <c r="E1458" t="s">
        <v>3506</v>
      </c>
      <c r="F1458" s="21">
        <v>178.72</v>
      </c>
      <c r="G1458">
        <v>5</v>
      </c>
      <c r="H1458" s="21">
        <v>893.6</v>
      </c>
      <c r="I1458" t="s">
        <v>7</v>
      </c>
      <c r="J1458" s="21"/>
      <c r="L1458" s="21"/>
      <c r="M1458" t="s">
        <v>7</v>
      </c>
      <c r="N1458" s="21"/>
      <c r="P1458" s="21"/>
      <c r="Q1458" t="s">
        <v>7</v>
      </c>
      <c r="R1458" s="21"/>
      <c r="T1458" s="21"/>
      <c r="U1458" t="s">
        <v>7</v>
      </c>
      <c r="V1458" s="21"/>
      <c r="X1458" s="21"/>
      <c r="Y1458" t="s">
        <v>7</v>
      </c>
      <c r="AG1458" s="19">
        <f t="shared" si="44"/>
        <v>893.6</v>
      </c>
      <c r="AH1458" s="19">
        <f t="shared" si="45"/>
        <v>1373.6</v>
      </c>
    </row>
    <row r="1459" spans="1:34" x14ac:dyDescent="0.35">
      <c r="A1459" t="s">
        <v>5152</v>
      </c>
      <c r="B1459" s="15">
        <v>42748</v>
      </c>
      <c r="C1459" t="s">
        <v>153</v>
      </c>
      <c r="D1459" s="21" t="s">
        <v>7</v>
      </c>
      <c r="E1459" t="s">
        <v>3593</v>
      </c>
      <c r="F1459" s="21">
        <v>218.06799999999998</v>
      </c>
      <c r="G1459">
        <v>3</v>
      </c>
      <c r="H1459" s="21">
        <v>654.20399999999995</v>
      </c>
      <c r="I1459" t="s">
        <v>7</v>
      </c>
      <c r="J1459" s="21"/>
      <c r="L1459" s="21"/>
      <c r="M1459" t="s">
        <v>7</v>
      </c>
      <c r="N1459" s="21"/>
      <c r="P1459" s="21"/>
      <c r="Q1459" t="s">
        <v>7</v>
      </c>
      <c r="R1459" s="21"/>
      <c r="T1459" s="21"/>
      <c r="U1459" t="s">
        <v>7</v>
      </c>
      <c r="V1459" s="21"/>
      <c r="X1459" s="21"/>
      <c r="Y1459" t="s">
        <v>7</v>
      </c>
      <c r="AG1459" s="19">
        <f t="shared" si="44"/>
        <v>654.20399999999995</v>
      </c>
      <c r="AH1459" s="19">
        <f t="shared" si="45"/>
        <v>654.20399999999995</v>
      </c>
    </row>
    <row r="1460" spans="1:34" x14ac:dyDescent="0.35">
      <c r="A1460" t="s">
        <v>5153</v>
      </c>
      <c r="B1460" s="15">
        <v>42752</v>
      </c>
      <c r="C1460" t="s">
        <v>369</v>
      </c>
      <c r="D1460" s="21">
        <v>480</v>
      </c>
      <c r="E1460" t="s">
        <v>3559</v>
      </c>
      <c r="F1460" s="21">
        <v>328.94</v>
      </c>
      <c r="G1460">
        <v>2</v>
      </c>
      <c r="H1460" s="21">
        <v>657.88</v>
      </c>
      <c r="I1460" t="s">
        <v>7</v>
      </c>
      <c r="J1460" s="21"/>
      <c r="L1460" s="21"/>
      <c r="M1460" t="s">
        <v>7</v>
      </c>
      <c r="N1460" s="21"/>
      <c r="P1460" s="21"/>
      <c r="Q1460" t="s">
        <v>7</v>
      </c>
      <c r="R1460" s="21"/>
      <c r="T1460" s="21"/>
      <c r="U1460" t="s">
        <v>7</v>
      </c>
      <c r="V1460" s="21"/>
      <c r="X1460" s="21"/>
      <c r="Y1460" t="s">
        <v>7</v>
      </c>
      <c r="AG1460" s="19">
        <f t="shared" si="44"/>
        <v>657.88</v>
      </c>
      <c r="AH1460" s="19">
        <f t="shared" si="45"/>
        <v>1137.8800000000001</v>
      </c>
    </row>
    <row r="1461" spans="1:34" x14ac:dyDescent="0.35">
      <c r="A1461" t="s">
        <v>5154</v>
      </c>
      <c r="B1461" s="15">
        <v>42753</v>
      </c>
      <c r="C1461" t="s">
        <v>186</v>
      </c>
      <c r="D1461" s="21" t="s">
        <v>7</v>
      </c>
      <c r="E1461" t="s">
        <v>3607</v>
      </c>
      <c r="F1461" s="21">
        <v>195.55999999999997</v>
      </c>
      <c r="G1461">
        <v>2</v>
      </c>
      <c r="H1461" s="21">
        <v>391.11999999999995</v>
      </c>
      <c r="I1461" t="s">
        <v>3503</v>
      </c>
      <c r="J1461" s="21">
        <v>184.78</v>
      </c>
      <c r="K1461">
        <v>2</v>
      </c>
      <c r="L1461" s="21">
        <v>369.56</v>
      </c>
      <c r="M1461" t="s">
        <v>7</v>
      </c>
      <c r="N1461" s="21"/>
      <c r="P1461" s="21"/>
      <c r="Q1461" t="s">
        <v>7</v>
      </c>
      <c r="R1461" s="21"/>
      <c r="T1461" s="21"/>
      <c r="U1461" t="s">
        <v>7</v>
      </c>
      <c r="V1461" s="21"/>
      <c r="X1461" s="21"/>
      <c r="Y1461" t="s">
        <v>7</v>
      </c>
      <c r="AG1461" s="19">
        <f t="shared" si="44"/>
        <v>760.68</v>
      </c>
      <c r="AH1461" s="19">
        <f t="shared" si="45"/>
        <v>760.68</v>
      </c>
    </row>
    <row r="1462" spans="1:34" x14ac:dyDescent="0.35">
      <c r="A1462" t="s">
        <v>5155</v>
      </c>
      <c r="B1462" s="15">
        <v>42753</v>
      </c>
      <c r="C1462" t="s">
        <v>409</v>
      </c>
      <c r="D1462" s="21" t="s">
        <v>7</v>
      </c>
      <c r="E1462" t="s">
        <v>3440</v>
      </c>
      <c r="F1462" s="21">
        <v>353.5</v>
      </c>
      <c r="G1462">
        <v>4</v>
      </c>
      <c r="H1462" s="21">
        <v>1414</v>
      </c>
      <c r="I1462" t="s">
        <v>7</v>
      </c>
      <c r="J1462" s="21"/>
      <c r="L1462" s="21"/>
      <c r="M1462" t="s">
        <v>7</v>
      </c>
      <c r="N1462" s="21"/>
      <c r="P1462" s="21"/>
      <c r="Q1462" t="s">
        <v>7</v>
      </c>
      <c r="R1462" s="21"/>
      <c r="T1462" s="21"/>
      <c r="U1462" t="s">
        <v>7</v>
      </c>
      <c r="V1462" s="21"/>
      <c r="X1462" s="21"/>
      <c r="Y1462" t="s">
        <v>7</v>
      </c>
      <c r="AG1462" s="19">
        <f t="shared" si="44"/>
        <v>1414</v>
      </c>
      <c r="AH1462" s="19">
        <f t="shared" si="45"/>
        <v>1414</v>
      </c>
    </row>
    <row r="1463" spans="1:34" x14ac:dyDescent="0.35">
      <c r="A1463" t="s">
        <v>5156</v>
      </c>
      <c r="B1463" s="15">
        <v>42758</v>
      </c>
      <c r="C1463" t="s">
        <v>313</v>
      </c>
      <c r="D1463" s="21">
        <v>480</v>
      </c>
      <c r="E1463" t="s">
        <v>3608</v>
      </c>
      <c r="F1463" s="21">
        <v>360.34</v>
      </c>
      <c r="G1463">
        <v>4</v>
      </c>
      <c r="H1463" s="21">
        <v>1441.36</v>
      </c>
      <c r="I1463" t="s">
        <v>3382</v>
      </c>
      <c r="J1463" s="21">
        <v>214.42</v>
      </c>
      <c r="K1463">
        <v>5</v>
      </c>
      <c r="L1463" s="21">
        <v>1072.0999999999999</v>
      </c>
      <c r="M1463" t="s">
        <v>7</v>
      </c>
      <c r="N1463" s="21"/>
      <c r="P1463" s="21"/>
      <c r="Q1463" t="s">
        <v>7</v>
      </c>
      <c r="R1463" s="21"/>
      <c r="T1463" s="21"/>
      <c r="U1463" t="s">
        <v>7</v>
      </c>
      <c r="V1463" s="21"/>
      <c r="X1463" s="21"/>
      <c r="Y1463" t="s">
        <v>7</v>
      </c>
      <c r="AG1463" s="19">
        <f t="shared" si="44"/>
        <v>2513.46</v>
      </c>
      <c r="AH1463" s="19">
        <f t="shared" si="45"/>
        <v>2993.46</v>
      </c>
    </row>
    <row r="1464" spans="1:34" x14ac:dyDescent="0.35">
      <c r="A1464" t="s">
        <v>5157</v>
      </c>
      <c r="B1464" s="15">
        <v>42761</v>
      </c>
      <c r="C1464" t="s">
        <v>168</v>
      </c>
      <c r="D1464" s="21">
        <v>480</v>
      </c>
      <c r="E1464" t="s">
        <v>3575</v>
      </c>
      <c r="F1464" s="21">
        <v>280.53999999999996</v>
      </c>
      <c r="G1464">
        <v>3</v>
      </c>
      <c r="H1464" s="21">
        <v>841.61999999999989</v>
      </c>
      <c r="I1464" t="s">
        <v>3464</v>
      </c>
      <c r="J1464" s="21">
        <v>145.8288</v>
      </c>
      <c r="K1464">
        <v>5</v>
      </c>
      <c r="L1464" s="21">
        <v>729.14400000000001</v>
      </c>
      <c r="M1464" t="s">
        <v>7</v>
      </c>
      <c r="N1464" s="21"/>
      <c r="P1464" s="21"/>
      <c r="Q1464" t="s">
        <v>7</v>
      </c>
      <c r="R1464" s="21"/>
      <c r="T1464" s="21"/>
      <c r="U1464" t="s">
        <v>7</v>
      </c>
      <c r="V1464" s="21"/>
      <c r="X1464" s="21"/>
      <c r="Y1464" t="s">
        <v>7</v>
      </c>
      <c r="AG1464" s="19">
        <f t="shared" si="44"/>
        <v>1570.7639999999999</v>
      </c>
      <c r="AH1464" s="19">
        <f t="shared" si="45"/>
        <v>2050.7640000000001</v>
      </c>
    </row>
    <row r="1465" spans="1:34" x14ac:dyDescent="0.35">
      <c r="A1465" t="s">
        <v>5158</v>
      </c>
      <c r="B1465" s="15">
        <v>42763</v>
      </c>
      <c r="C1465" t="s">
        <v>306</v>
      </c>
      <c r="D1465" s="21">
        <v>480</v>
      </c>
      <c r="E1465" t="s">
        <v>3410</v>
      </c>
      <c r="F1465" s="21">
        <v>238.35999999999999</v>
      </c>
      <c r="G1465">
        <v>2</v>
      </c>
      <c r="H1465" s="21">
        <v>476.71999999999997</v>
      </c>
      <c r="I1465" t="s">
        <v>7</v>
      </c>
      <c r="J1465" s="21"/>
      <c r="L1465" s="21"/>
      <c r="M1465" t="s">
        <v>7</v>
      </c>
      <c r="N1465" s="21"/>
      <c r="P1465" s="21"/>
      <c r="Q1465" t="s">
        <v>7</v>
      </c>
      <c r="R1465" s="21"/>
      <c r="T1465" s="21"/>
      <c r="U1465" t="s">
        <v>7</v>
      </c>
      <c r="V1465" s="21"/>
      <c r="X1465" s="21"/>
      <c r="Y1465" t="s">
        <v>7</v>
      </c>
      <c r="AG1465" s="19">
        <f t="shared" si="44"/>
        <v>476.71999999999997</v>
      </c>
      <c r="AH1465" s="19">
        <f t="shared" si="45"/>
        <v>956.72</v>
      </c>
    </row>
    <row r="1466" spans="1:34" x14ac:dyDescent="0.35">
      <c r="A1466" t="s">
        <v>5159</v>
      </c>
      <c r="B1466" s="15">
        <v>42769</v>
      </c>
      <c r="C1466" t="s">
        <v>221</v>
      </c>
      <c r="D1466" s="21">
        <v>480</v>
      </c>
      <c r="E1466" t="s">
        <v>3382</v>
      </c>
      <c r="F1466" s="21">
        <v>214.42</v>
      </c>
      <c r="G1466">
        <v>3</v>
      </c>
      <c r="H1466" s="21">
        <v>643.26</v>
      </c>
      <c r="I1466" t="s">
        <v>7</v>
      </c>
      <c r="J1466" s="21"/>
      <c r="L1466" s="21"/>
      <c r="M1466" t="s">
        <v>7</v>
      </c>
      <c r="N1466" s="21"/>
      <c r="P1466" s="21"/>
      <c r="Q1466" t="s">
        <v>7</v>
      </c>
      <c r="R1466" s="21"/>
      <c r="T1466" s="21"/>
      <c r="U1466" t="s">
        <v>7</v>
      </c>
      <c r="V1466" s="21"/>
      <c r="X1466" s="21"/>
      <c r="Y1466" t="s">
        <v>7</v>
      </c>
      <c r="AG1466" s="19">
        <f t="shared" si="44"/>
        <v>643.26</v>
      </c>
      <c r="AH1466" s="19">
        <f t="shared" si="45"/>
        <v>1123.26</v>
      </c>
    </row>
    <row r="1467" spans="1:34" x14ac:dyDescent="0.35">
      <c r="A1467" t="s">
        <v>5160</v>
      </c>
      <c r="B1467" s="15">
        <v>42769</v>
      </c>
      <c r="C1467" t="s">
        <v>156</v>
      </c>
      <c r="D1467" s="21">
        <v>480</v>
      </c>
      <c r="E1467" t="s">
        <v>3367</v>
      </c>
      <c r="F1467" s="21">
        <v>282.16339999999997</v>
      </c>
      <c r="G1467">
        <v>4</v>
      </c>
      <c r="H1467" s="21">
        <v>1128.6535999999999</v>
      </c>
      <c r="I1467" t="s">
        <v>7</v>
      </c>
      <c r="J1467" s="21"/>
      <c r="L1467" s="21"/>
      <c r="M1467" t="s">
        <v>7</v>
      </c>
      <c r="N1467" s="21"/>
      <c r="P1467" s="21"/>
      <c r="Q1467" t="s">
        <v>7</v>
      </c>
      <c r="R1467" s="21"/>
      <c r="T1467" s="21"/>
      <c r="U1467" t="s">
        <v>7</v>
      </c>
      <c r="V1467" s="21"/>
      <c r="X1467" s="21"/>
      <c r="Y1467" t="s">
        <v>7</v>
      </c>
      <c r="AG1467" s="19">
        <f t="shared" si="44"/>
        <v>1128.6535999999999</v>
      </c>
      <c r="AH1467" s="19">
        <f t="shared" si="45"/>
        <v>1608.6535999999999</v>
      </c>
    </row>
    <row r="1468" spans="1:34" x14ac:dyDescent="0.35">
      <c r="A1468" t="s">
        <v>5161</v>
      </c>
      <c r="B1468" s="15">
        <v>42775</v>
      </c>
      <c r="C1468" t="s">
        <v>299</v>
      </c>
      <c r="D1468" s="21" t="s">
        <v>7</v>
      </c>
      <c r="E1468" t="s">
        <v>3608</v>
      </c>
      <c r="F1468" s="21">
        <v>360.34</v>
      </c>
      <c r="G1468">
        <v>1</v>
      </c>
      <c r="H1468" s="21">
        <v>360.34</v>
      </c>
      <c r="I1468" t="s">
        <v>3381</v>
      </c>
      <c r="J1468" s="21">
        <v>287.57619999999997</v>
      </c>
      <c r="K1468">
        <v>2</v>
      </c>
      <c r="L1468" s="21">
        <v>575.15239999999994</v>
      </c>
      <c r="M1468" t="s">
        <v>7</v>
      </c>
      <c r="N1468" s="21"/>
      <c r="P1468" s="21"/>
      <c r="Q1468" t="s">
        <v>7</v>
      </c>
      <c r="R1468" s="21"/>
      <c r="T1468" s="21"/>
      <c r="U1468" t="s">
        <v>7</v>
      </c>
      <c r="V1468" s="21"/>
      <c r="X1468" s="21"/>
      <c r="Y1468" t="s">
        <v>7</v>
      </c>
      <c r="AG1468" s="19">
        <f t="shared" si="44"/>
        <v>935.49239999999986</v>
      </c>
      <c r="AH1468" s="19">
        <f t="shared" si="45"/>
        <v>935.49239999999986</v>
      </c>
    </row>
    <row r="1469" spans="1:34" x14ac:dyDescent="0.35">
      <c r="A1469" t="s">
        <v>5162</v>
      </c>
      <c r="B1469" s="15">
        <v>42778</v>
      </c>
      <c r="C1469" t="s">
        <v>97</v>
      </c>
      <c r="D1469" s="21" t="s">
        <v>7</v>
      </c>
      <c r="E1469" t="s">
        <v>3590</v>
      </c>
      <c r="F1469" s="21">
        <v>150.47999999999999</v>
      </c>
      <c r="G1469">
        <v>3</v>
      </c>
      <c r="H1469" s="21">
        <v>451.43999999999994</v>
      </c>
      <c r="I1469" t="s">
        <v>7</v>
      </c>
      <c r="J1469" s="21"/>
      <c r="L1469" s="21"/>
      <c r="M1469" t="s">
        <v>7</v>
      </c>
      <c r="N1469" s="21"/>
      <c r="P1469" s="21"/>
      <c r="Q1469" t="s">
        <v>7</v>
      </c>
      <c r="R1469" s="21"/>
      <c r="T1469" s="21"/>
      <c r="U1469" t="s">
        <v>7</v>
      </c>
      <c r="V1469" s="21"/>
      <c r="X1469" s="21"/>
      <c r="Y1469" t="s">
        <v>7</v>
      </c>
      <c r="AG1469" s="19">
        <f t="shared" si="44"/>
        <v>451.43999999999994</v>
      </c>
      <c r="AH1469" s="19">
        <f t="shared" si="45"/>
        <v>451.43999999999994</v>
      </c>
    </row>
    <row r="1470" spans="1:34" x14ac:dyDescent="0.35">
      <c r="A1470" t="s">
        <v>5163</v>
      </c>
      <c r="B1470" s="15">
        <v>42778</v>
      </c>
      <c r="C1470" t="s">
        <v>372</v>
      </c>
      <c r="D1470" s="21" t="s">
        <v>7</v>
      </c>
      <c r="E1470" t="s">
        <v>3596</v>
      </c>
      <c r="F1470" s="21">
        <v>361.29999999999995</v>
      </c>
      <c r="G1470">
        <v>3</v>
      </c>
      <c r="H1470" s="21">
        <v>1083.8999999999999</v>
      </c>
      <c r="I1470" t="s">
        <v>3380</v>
      </c>
      <c r="J1470" s="21">
        <v>294.29999999999995</v>
      </c>
      <c r="K1470">
        <v>1</v>
      </c>
      <c r="L1470" s="21">
        <v>294.29999999999995</v>
      </c>
      <c r="M1470" t="s">
        <v>7</v>
      </c>
      <c r="N1470" s="21"/>
      <c r="P1470" s="21"/>
      <c r="Q1470" t="s">
        <v>7</v>
      </c>
      <c r="R1470" s="21"/>
      <c r="T1470" s="21"/>
      <c r="U1470" t="s">
        <v>7</v>
      </c>
      <c r="V1470" s="21"/>
      <c r="X1470" s="21"/>
      <c r="Y1470" t="s">
        <v>7</v>
      </c>
      <c r="AG1470" s="19">
        <f t="shared" si="44"/>
        <v>1378.1999999999998</v>
      </c>
      <c r="AH1470" s="19">
        <f t="shared" si="45"/>
        <v>1378.1999999999998</v>
      </c>
    </row>
    <row r="1471" spans="1:34" x14ac:dyDescent="0.35">
      <c r="A1471" t="s">
        <v>5164</v>
      </c>
      <c r="B1471" s="15">
        <v>42781</v>
      </c>
      <c r="C1471" t="s">
        <v>118</v>
      </c>
      <c r="D1471" s="21" t="s">
        <v>7</v>
      </c>
      <c r="E1471" t="s">
        <v>3399</v>
      </c>
      <c r="F1471" s="21">
        <v>159.6</v>
      </c>
      <c r="G1471">
        <v>1</v>
      </c>
      <c r="H1471" s="21">
        <v>159.6</v>
      </c>
      <c r="I1471" t="s">
        <v>3605</v>
      </c>
      <c r="J1471" s="21">
        <v>281.32</v>
      </c>
      <c r="K1471">
        <v>4</v>
      </c>
      <c r="L1471" s="21">
        <v>1125.28</v>
      </c>
      <c r="M1471" t="s">
        <v>7</v>
      </c>
      <c r="N1471" s="21"/>
      <c r="P1471" s="21"/>
      <c r="Q1471" t="s">
        <v>7</v>
      </c>
      <c r="R1471" s="21"/>
      <c r="T1471" s="21"/>
      <c r="U1471" t="s">
        <v>7</v>
      </c>
      <c r="V1471" s="21"/>
      <c r="X1471" s="21"/>
      <c r="Y1471" t="s">
        <v>7</v>
      </c>
      <c r="AG1471" s="19">
        <f t="shared" si="44"/>
        <v>1284.8799999999999</v>
      </c>
      <c r="AH1471" s="19">
        <f t="shared" si="45"/>
        <v>1284.8799999999999</v>
      </c>
    </row>
    <row r="1472" spans="1:34" x14ac:dyDescent="0.35">
      <c r="A1472" t="s">
        <v>5165</v>
      </c>
      <c r="B1472" s="15">
        <v>42782</v>
      </c>
      <c r="C1472" t="s">
        <v>199</v>
      </c>
      <c r="D1472" s="21" t="s">
        <v>7</v>
      </c>
      <c r="E1472" t="s">
        <v>3424</v>
      </c>
      <c r="F1472" s="21">
        <v>270.27999999999997</v>
      </c>
      <c r="G1472">
        <v>4</v>
      </c>
      <c r="H1472" s="21">
        <v>1081.1199999999999</v>
      </c>
      <c r="I1472" t="s">
        <v>7</v>
      </c>
      <c r="J1472" s="21"/>
      <c r="L1472" s="21"/>
      <c r="M1472" t="s">
        <v>7</v>
      </c>
      <c r="N1472" s="21"/>
      <c r="P1472" s="21"/>
      <c r="Q1472" t="s">
        <v>7</v>
      </c>
      <c r="R1472" s="21"/>
      <c r="T1472" s="21"/>
      <c r="U1472" t="s">
        <v>7</v>
      </c>
      <c r="V1472" s="21"/>
      <c r="X1472" s="21"/>
      <c r="Y1472" t="s">
        <v>7</v>
      </c>
      <c r="AG1472" s="19">
        <f t="shared" si="44"/>
        <v>1081.1199999999999</v>
      </c>
      <c r="AH1472" s="19">
        <f t="shared" si="45"/>
        <v>1081.1199999999999</v>
      </c>
    </row>
    <row r="1473" spans="1:34" x14ac:dyDescent="0.35">
      <c r="A1473" t="s">
        <v>5166</v>
      </c>
      <c r="B1473" s="15">
        <v>42787</v>
      </c>
      <c r="C1473" t="s">
        <v>281</v>
      </c>
      <c r="D1473" s="21">
        <v>480</v>
      </c>
      <c r="E1473" t="s">
        <v>3386</v>
      </c>
      <c r="F1473" s="21">
        <v>225.82</v>
      </c>
      <c r="G1473">
        <v>3</v>
      </c>
      <c r="H1473" s="21">
        <v>677.46</v>
      </c>
      <c r="I1473" t="s">
        <v>3396</v>
      </c>
      <c r="J1473" s="21">
        <v>271.41999999999996</v>
      </c>
      <c r="K1473">
        <v>2</v>
      </c>
      <c r="L1473" s="21">
        <v>542.83999999999992</v>
      </c>
      <c r="M1473" t="s">
        <v>7</v>
      </c>
      <c r="N1473" s="21"/>
      <c r="P1473" s="21"/>
      <c r="Q1473" t="s">
        <v>7</v>
      </c>
      <c r="R1473" s="21"/>
      <c r="T1473" s="21"/>
      <c r="U1473" t="s">
        <v>7</v>
      </c>
      <c r="V1473" s="21"/>
      <c r="X1473" s="21"/>
      <c r="Y1473" t="s">
        <v>7</v>
      </c>
      <c r="AG1473" s="19">
        <f t="shared" si="44"/>
        <v>1220.3</v>
      </c>
      <c r="AH1473" s="19">
        <f t="shared" si="45"/>
        <v>1700.3</v>
      </c>
    </row>
    <row r="1474" spans="1:34" x14ac:dyDescent="0.35">
      <c r="A1474" t="s">
        <v>5167</v>
      </c>
      <c r="B1474" s="15">
        <v>42787</v>
      </c>
      <c r="C1474" t="s">
        <v>296</v>
      </c>
      <c r="D1474" s="21">
        <v>480</v>
      </c>
      <c r="E1474" t="s">
        <v>3393</v>
      </c>
      <c r="F1474" s="21">
        <v>264.39999999999998</v>
      </c>
      <c r="G1474">
        <v>1</v>
      </c>
      <c r="H1474" s="21">
        <v>264.39999999999998</v>
      </c>
      <c r="I1474" t="s">
        <v>3454</v>
      </c>
      <c r="J1474" s="21">
        <v>221.26</v>
      </c>
      <c r="K1474">
        <v>2</v>
      </c>
      <c r="L1474" s="21">
        <v>442.52</v>
      </c>
      <c r="M1474" t="s">
        <v>7</v>
      </c>
      <c r="N1474" s="21"/>
      <c r="P1474" s="21"/>
      <c r="Q1474" t="s">
        <v>7</v>
      </c>
      <c r="R1474" s="21"/>
      <c r="T1474" s="21"/>
      <c r="U1474" t="s">
        <v>7</v>
      </c>
      <c r="V1474" s="21"/>
      <c r="X1474" s="21"/>
      <c r="Y1474" t="s">
        <v>7</v>
      </c>
      <c r="AG1474" s="19">
        <f t="shared" ref="AG1474:AG1517" si="46">SUM(H1474,L1474,P1474,T1474,X1474,AB1474,AF1474)</f>
        <v>706.92</v>
      </c>
      <c r="AH1474" s="19">
        <f t="shared" ref="AH1474:AH1517" si="47">IFERROR(AG1474+D1474,AG1474)</f>
        <v>1186.92</v>
      </c>
    </row>
    <row r="1475" spans="1:34" x14ac:dyDescent="0.35">
      <c r="A1475" t="s">
        <v>5168</v>
      </c>
      <c r="B1475" s="15">
        <v>42789</v>
      </c>
      <c r="C1475" t="s">
        <v>96</v>
      </c>
      <c r="D1475" s="21">
        <v>480</v>
      </c>
      <c r="E1475" t="s">
        <v>3607</v>
      </c>
      <c r="F1475" s="21">
        <v>195.55999999999997</v>
      </c>
      <c r="G1475">
        <v>3</v>
      </c>
      <c r="H1475" s="21">
        <v>586.67999999999995</v>
      </c>
      <c r="I1475" t="s">
        <v>7</v>
      </c>
      <c r="J1475" s="21"/>
      <c r="L1475" s="21"/>
      <c r="M1475" t="s">
        <v>7</v>
      </c>
      <c r="N1475" s="21"/>
      <c r="P1475" s="21"/>
      <c r="Q1475" t="s">
        <v>7</v>
      </c>
      <c r="R1475" s="21"/>
      <c r="T1475" s="21"/>
      <c r="U1475" t="s">
        <v>7</v>
      </c>
      <c r="V1475" s="21"/>
      <c r="X1475" s="21"/>
      <c r="Y1475" t="s">
        <v>7</v>
      </c>
      <c r="AG1475" s="19">
        <f t="shared" si="46"/>
        <v>586.67999999999995</v>
      </c>
      <c r="AH1475" s="19">
        <f t="shared" si="47"/>
        <v>1066.6799999999998</v>
      </c>
    </row>
    <row r="1476" spans="1:34" x14ac:dyDescent="0.35">
      <c r="A1476" t="s">
        <v>5169</v>
      </c>
      <c r="B1476" s="15">
        <v>42790</v>
      </c>
      <c r="C1476" t="s">
        <v>94</v>
      </c>
      <c r="D1476" s="21" t="s">
        <v>7</v>
      </c>
      <c r="E1476" t="s">
        <v>3520</v>
      </c>
      <c r="F1476" s="21">
        <v>229.05999999999997</v>
      </c>
      <c r="G1476">
        <v>3</v>
      </c>
      <c r="H1476" s="21">
        <v>687.18</v>
      </c>
      <c r="I1476" t="s">
        <v>3571</v>
      </c>
      <c r="J1476" s="21">
        <v>629.50800000000004</v>
      </c>
      <c r="K1476">
        <v>5</v>
      </c>
      <c r="L1476" s="21">
        <v>3147.54</v>
      </c>
      <c r="M1476" t="s">
        <v>7</v>
      </c>
      <c r="N1476" s="21"/>
      <c r="P1476" s="21"/>
      <c r="Q1476" t="s">
        <v>7</v>
      </c>
      <c r="R1476" s="21"/>
      <c r="T1476" s="21"/>
      <c r="U1476" t="s">
        <v>7</v>
      </c>
      <c r="V1476" s="21"/>
      <c r="X1476" s="21"/>
      <c r="Y1476" t="s">
        <v>7</v>
      </c>
      <c r="AG1476" s="19">
        <f t="shared" si="46"/>
        <v>3834.72</v>
      </c>
      <c r="AH1476" s="19">
        <f t="shared" si="47"/>
        <v>3834.72</v>
      </c>
    </row>
    <row r="1477" spans="1:34" x14ac:dyDescent="0.35">
      <c r="A1477" t="s">
        <v>5170</v>
      </c>
      <c r="B1477" s="15">
        <v>42795</v>
      </c>
      <c r="C1477" t="s">
        <v>241</v>
      </c>
      <c r="D1477" s="21">
        <v>480</v>
      </c>
      <c r="E1477" t="s">
        <v>3387</v>
      </c>
      <c r="F1477" s="21">
        <v>610</v>
      </c>
      <c r="G1477">
        <v>3</v>
      </c>
      <c r="H1477" s="21">
        <v>1830</v>
      </c>
      <c r="I1477" t="s">
        <v>3531</v>
      </c>
      <c r="J1477" s="21">
        <v>261.15999999999997</v>
      </c>
      <c r="K1477">
        <v>1</v>
      </c>
      <c r="L1477" s="21">
        <v>261.15999999999997</v>
      </c>
      <c r="M1477" t="s">
        <v>7</v>
      </c>
      <c r="N1477" s="21"/>
      <c r="P1477" s="21"/>
      <c r="Q1477" t="s">
        <v>7</v>
      </c>
      <c r="R1477" s="21"/>
      <c r="T1477" s="21"/>
      <c r="U1477" t="s">
        <v>7</v>
      </c>
      <c r="V1477" s="21"/>
      <c r="X1477" s="21"/>
      <c r="Y1477" t="s">
        <v>7</v>
      </c>
      <c r="AG1477" s="19">
        <f t="shared" si="46"/>
        <v>2091.16</v>
      </c>
      <c r="AH1477" s="19">
        <f t="shared" si="47"/>
        <v>2571.16</v>
      </c>
    </row>
    <row r="1478" spans="1:34" x14ac:dyDescent="0.35">
      <c r="A1478" t="s">
        <v>5171</v>
      </c>
      <c r="B1478" s="15">
        <v>42798</v>
      </c>
      <c r="C1478" t="s">
        <v>368</v>
      </c>
      <c r="D1478" s="21" t="s">
        <v>7</v>
      </c>
      <c r="E1478" t="s">
        <v>3551</v>
      </c>
      <c r="F1478" s="21">
        <v>231.51999999999998</v>
      </c>
      <c r="G1478">
        <v>5</v>
      </c>
      <c r="H1478" s="21">
        <v>1157.5999999999999</v>
      </c>
      <c r="I1478" t="s">
        <v>7</v>
      </c>
      <c r="J1478" s="21"/>
      <c r="L1478" s="21"/>
      <c r="M1478" t="s">
        <v>7</v>
      </c>
      <c r="N1478" s="21"/>
      <c r="P1478" s="21"/>
      <c r="Q1478" t="s">
        <v>7</v>
      </c>
      <c r="R1478" s="21"/>
      <c r="T1478" s="21"/>
      <c r="U1478" t="s">
        <v>7</v>
      </c>
      <c r="V1478" s="21"/>
      <c r="X1478" s="21"/>
      <c r="Y1478" t="s">
        <v>7</v>
      </c>
      <c r="AG1478" s="19">
        <f t="shared" si="46"/>
        <v>1157.5999999999999</v>
      </c>
      <c r="AH1478" s="19">
        <f t="shared" si="47"/>
        <v>1157.5999999999999</v>
      </c>
    </row>
    <row r="1479" spans="1:34" x14ac:dyDescent="0.35">
      <c r="A1479" t="s">
        <v>5172</v>
      </c>
      <c r="B1479" s="15">
        <v>42800</v>
      </c>
      <c r="C1479" t="s">
        <v>366</v>
      </c>
      <c r="D1479" s="21">
        <v>480</v>
      </c>
      <c r="E1479" t="s">
        <v>3550</v>
      </c>
      <c r="F1479" s="21">
        <v>301.06</v>
      </c>
      <c r="G1479">
        <v>5</v>
      </c>
      <c r="H1479" s="21">
        <v>1505.3</v>
      </c>
      <c r="I1479" t="s">
        <v>7</v>
      </c>
      <c r="J1479" s="21"/>
      <c r="L1479" s="21"/>
      <c r="M1479" t="s">
        <v>7</v>
      </c>
      <c r="N1479" s="21"/>
      <c r="P1479" s="21"/>
      <c r="Q1479" t="s">
        <v>7</v>
      </c>
      <c r="R1479" s="21"/>
      <c r="T1479" s="21"/>
      <c r="U1479" t="s">
        <v>7</v>
      </c>
      <c r="V1479" s="21"/>
      <c r="X1479" s="21"/>
      <c r="Y1479" t="s">
        <v>7</v>
      </c>
      <c r="AG1479" s="19">
        <f t="shared" si="46"/>
        <v>1505.3</v>
      </c>
      <c r="AH1479" s="19">
        <f t="shared" si="47"/>
        <v>1985.3</v>
      </c>
    </row>
    <row r="1480" spans="1:34" x14ac:dyDescent="0.35">
      <c r="A1480" t="s">
        <v>5173</v>
      </c>
      <c r="B1480" s="15">
        <v>42800</v>
      </c>
      <c r="C1480" t="s">
        <v>319</v>
      </c>
      <c r="D1480" s="21" t="s">
        <v>7</v>
      </c>
      <c r="E1480" t="s">
        <v>3405</v>
      </c>
      <c r="F1480" s="21">
        <v>226.95999999999998</v>
      </c>
      <c r="G1480">
        <v>1</v>
      </c>
      <c r="H1480" s="21">
        <v>226.95999999999998</v>
      </c>
      <c r="I1480" t="s">
        <v>7</v>
      </c>
      <c r="J1480" s="21"/>
      <c r="L1480" s="21"/>
      <c r="M1480" t="s">
        <v>7</v>
      </c>
      <c r="N1480" s="21"/>
      <c r="P1480" s="21"/>
      <c r="Q1480" t="s">
        <v>7</v>
      </c>
      <c r="R1480" s="21"/>
      <c r="T1480" s="21"/>
      <c r="U1480" t="s">
        <v>7</v>
      </c>
      <c r="V1480" s="21"/>
      <c r="X1480" s="21"/>
      <c r="Y1480" t="s">
        <v>7</v>
      </c>
      <c r="AG1480" s="19">
        <f t="shared" si="46"/>
        <v>226.95999999999998</v>
      </c>
      <c r="AH1480" s="19">
        <f t="shared" si="47"/>
        <v>226.95999999999998</v>
      </c>
    </row>
    <row r="1481" spans="1:34" x14ac:dyDescent="0.35">
      <c r="A1481" t="s">
        <v>5174</v>
      </c>
      <c r="B1481" s="15">
        <v>42803</v>
      </c>
      <c r="C1481" t="s">
        <v>130</v>
      </c>
      <c r="D1481" s="21">
        <v>480</v>
      </c>
      <c r="E1481" t="s">
        <v>3398</v>
      </c>
      <c r="F1481" s="21">
        <v>292.97999999999996</v>
      </c>
      <c r="G1481">
        <v>3</v>
      </c>
      <c r="H1481" s="21">
        <v>878.93999999999983</v>
      </c>
      <c r="I1481" t="s">
        <v>3454</v>
      </c>
      <c r="J1481" s="21">
        <v>221.26</v>
      </c>
      <c r="K1481">
        <v>2</v>
      </c>
      <c r="L1481" s="21">
        <v>442.52</v>
      </c>
      <c r="M1481" t="s">
        <v>7</v>
      </c>
      <c r="N1481" s="21"/>
      <c r="P1481" s="21"/>
      <c r="Q1481" t="s">
        <v>7</v>
      </c>
      <c r="R1481" s="21"/>
      <c r="T1481" s="21"/>
      <c r="U1481" t="s">
        <v>7</v>
      </c>
      <c r="V1481" s="21"/>
      <c r="X1481" s="21"/>
      <c r="Y1481" t="s">
        <v>7</v>
      </c>
      <c r="AG1481" s="19">
        <f t="shared" si="46"/>
        <v>1321.4599999999998</v>
      </c>
      <c r="AH1481" s="19">
        <f t="shared" si="47"/>
        <v>1801.4599999999998</v>
      </c>
    </row>
    <row r="1482" spans="1:34" x14ac:dyDescent="0.35">
      <c r="A1482" t="s">
        <v>5175</v>
      </c>
      <c r="B1482" s="15">
        <v>42808</v>
      </c>
      <c r="C1482" t="s">
        <v>170</v>
      </c>
      <c r="D1482" s="21" t="s">
        <v>7</v>
      </c>
      <c r="E1482" t="s">
        <v>3416</v>
      </c>
      <c r="F1482" s="21">
        <v>219.64119999999997</v>
      </c>
      <c r="G1482">
        <v>3</v>
      </c>
      <c r="H1482" s="21">
        <v>658.92359999999985</v>
      </c>
      <c r="I1482" t="s">
        <v>7</v>
      </c>
      <c r="J1482" s="21"/>
      <c r="L1482" s="21"/>
      <c r="M1482" t="s">
        <v>7</v>
      </c>
      <c r="N1482" s="21"/>
      <c r="P1482" s="21"/>
      <c r="Q1482" t="s">
        <v>7</v>
      </c>
      <c r="R1482" s="21"/>
      <c r="T1482" s="21"/>
      <c r="U1482" t="s">
        <v>7</v>
      </c>
      <c r="V1482" s="21"/>
      <c r="X1482" s="21"/>
      <c r="Y1482" t="s">
        <v>7</v>
      </c>
      <c r="AG1482" s="19">
        <f t="shared" si="46"/>
        <v>658.92359999999985</v>
      </c>
      <c r="AH1482" s="19">
        <f t="shared" si="47"/>
        <v>658.92359999999985</v>
      </c>
    </row>
    <row r="1483" spans="1:34" x14ac:dyDescent="0.35">
      <c r="A1483" t="s">
        <v>5176</v>
      </c>
      <c r="B1483" s="15">
        <v>42808</v>
      </c>
      <c r="C1483" t="s">
        <v>192</v>
      </c>
      <c r="D1483" s="21">
        <v>480</v>
      </c>
      <c r="E1483" t="s">
        <v>3474</v>
      </c>
      <c r="F1483" s="21">
        <v>282.82</v>
      </c>
      <c r="G1483">
        <v>2</v>
      </c>
      <c r="H1483" s="21">
        <v>565.64</v>
      </c>
      <c r="I1483" t="s">
        <v>3556</v>
      </c>
      <c r="J1483" s="21">
        <v>304.47999999999996</v>
      </c>
      <c r="K1483">
        <v>1</v>
      </c>
      <c r="L1483" s="21">
        <v>304.47999999999996</v>
      </c>
      <c r="M1483" t="s">
        <v>7</v>
      </c>
      <c r="N1483" s="21"/>
      <c r="P1483" s="21"/>
      <c r="Q1483" t="s">
        <v>7</v>
      </c>
      <c r="R1483" s="21"/>
      <c r="T1483" s="21"/>
      <c r="U1483" t="s">
        <v>7</v>
      </c>
      <c r="V1483" s="21"/>
      <c r="X1483" s="21"/>
      <c r="Y1483" t="s">
        <v>7</v>
      </c>
      <c r="AG1483" s="19">
        <f t="shared" si="46"/>
        <v>870.11999999999989</v>
      </c>
      <c r="AH1483" s="19">
        <f t="shared" si="47"/>
        <v>1350.12</v>
      </c>
    </row>
    <row r="1484" spans="1:34" x14ac:dyDescent="0.35">
      <c r="A1484" t="s">
        <v>5177</v>
      </c>
      <c r="B1484" s="15">
        <v>42822</v>
      </c>
      <c r="C1484" t="s">
        <v>59</v>
      </c>
      <c r="D1484" s="21" t="s">
        <v>7</v>
      </c>
      <c r="E1484" t="s">
        <v>3476</v>
      </c>
      <c r="F1484" s="21">
        <v>2761.12</v>
      </c>
      <c r="G1484">
        <v>3</v>
      </c>
      <c r="H1484" s="21">
        <v>8283.36</v>
      </c>
      <c r="I1484" t="s">
        <v>3606</v>
      </c>
      <c r="J1484" s="21">
        <v>326.65999999999997</v>
      </c>
      <c r="K1484">
        <v>1</v>
      </c>
      <c r="L1484" s="21">
        <v>326.65999999999997</v>
      </c>
      <c r="M1484" t="s">
        <v>7</v>
      </c>
      <c r="N1484" s="21"/>
      <c r="P1484" s="21"/>
      <c r="Q1484" t="s">
        <v>7</v>
      </c>
      <c r="R1484" s="21"/>
      <c r="T1484" s="21"/>
      <c r="U1484" t="s">
        <v>7</v>
      </c>
      <c r="V1484" s="21"/>
      <c r="X1484" s="21"/>
      <c r="Y1484" t="s">
        <v>7</v>
      </c>
      <c r="AG1484" s="19">
        <f t="shared" si="46"/>
        <v>8610.02</v>
      </c>
      <c r="AH1484" s="19">
        <f t="shared" si="47"/>
        <v>8610.02</v>
      </c>
    </row>
    <row r="1485" spans="1:34" x14ac:dyDescent="0.35">
      <c r="A1485" t="s">
        <v>5178</v>
      </c>
      <c r="B1485" s="15">
        <v>42827</v>
      </c>
      <c r="C1485" t="s">
        <v>194</v>
      </c>
      <c r="D1485" s="21">
        <v>480</v>
      </c>
      <c r="E1485" t="s">
        <v>3556</v>
      </c>
      <c r="F1485" s="21">
        <v>304.47999999999996</v>
      </c>
      <c r="G1485">
        <v>5</v>
      </c>
      <c r="H1485" s="21">
        <v>1522.3999999999999</v>
      </c>
      <c r="I1485" t="s">
        <v>7</v>
      </c>
      <c r="J1485" s="21"/>
      <c r="L1485" s="21"/>
      <c r="M1485" t="s">
        <v>7</v>
      </c>
      <c r="N1485" s="21"/>
      <c r="P1485" s="21"/>
      <c r="Q1485" t="s">
        <v>7</v>
      </c>
      <c r="R1485" s="21"/>
      <c r="T1485" s="21"/>
      <c r="U1485" t="s">
        <v>7</v>
      </c>
      <c r="V1485" s="21"/>
      <c r="X1485" s="21"/>
      <c r="Y1485" t="s">
        <v>7</v>
      </c>
      <c r="AG1485" s="19">
        <f t="shared" si="46"/>
        <v>1522.3999999999999</v>
      </c>
      <c r="AH1485" s="19">
        <f t="shared" si="47"/>
        <v>2002.3999999999999</v>
      </c>
    </row>
    <row r="1486" spans="1:34" x14ac:dyDescent="0.35">
      <c r="A1486" t="s">
        <v>5179</v>
      </c>
      <c r="B1486" s="15">
        <v>42836</v>
      </c>
      <c r="C1486" t="s">
        <v>140</v>
      </c>
      <c r="D1486" s="21">
        <v>480</v>
      </c>
      <c r="E1486" t="s">
        <v>3418</v>
      </c>
      <c r="F1486" s="21">
        <v>297.16119999999995</v>
      </c>
      <c r="G1486">
        <v>1</v>
      </c>
      <c r="H1486" s="21">
        <v>297.16119999999995</v>
      </c>
      <c r="I1486" t="s">
        <v>7</v>
      </c>
      <c r="J1486" s="21"/>
      <c r="L1486" s="21"/>
      <c r="M1486" t="s">
        <v>7</v>
      </c>
      <c r="N1486" s="21"/>
      <c r="P1486" s="21"/>
      <c r="Q1486" t="s">
        <v>7</v>
      </c>
      <c r="R1486" s="21"/>
      <c r="T1486" s="21"/>
      <c r="U1486" t="s">
        <v>7</v>
      </c>
      <c r="V1486" s="21"/>
      <c r="X1486" s="21"/>
      <c r="Y1486" t="s">
        <v>7</v>
      </c>
      <c r="AG1486" s="19">
        <f t="shared" si="46"/>
        <v>297.16119999999995</v>
      </c>
      <c r="AH1486" s="19">
        <f t="shared" si="47"/>
        <v>777.16120000000001</v>
      </c>
    </row>
    <row r="1487" spans="1:34" x14ac:dyDescent="0.35">
      <c r="A1487" t="s">
        <v>5180</v>
      </c>
      <c r="B1487" s="15">
        <v>42839</v>
      </c>
      <c r="C1487" t="s">
        <v>251</v>
      </c>
      <c r="D1487" s="21" t="s">
        <v>7</v>
      </c>
      <c r="E1487" t="s">
        <v>3391</v>
      </c>
      <c r="F1487" s="21">
        <v>263.7</v>
      </c>
      <c r="G1487">
        <v>4</v>
      </c>
      <c r="H1487" s="21">
        <v>1054.8</v>
      </c>
      <c r="I1487" t="s">
        <v>3455</v>
      </c>
      <c r="J1487" s="21">
        <v>277.2</v>
      </c>
      <c r="K1487">
        <v>4</v>
      </c>
      <c r="L1487" s="21">
        <v>1108.8</v>
      </c>
      <c r="M1487" t="s">
        <v>7</v>
      </c>
      <c r="N1487" s="21"/>
      <c r="P1487" s="21"/>
      <c r="Q1487" t="s">
        <v>7</v>
      </c>
      <c r="R1487" s="21"/>
      <c r="T1487" s="21"/>
      <c r="U1487" t="s">
        <v>7</v>
      </c>
      <c r="V1487" s="21"/>
      <c r="X1487" s="21"/>
      <c r="Y1487" t="s">
        <v>7</v>
      </c>
      <c r="AG1487" s="19">
        <f t="shared" si="46"/>
        <v>2163.6</v>
      </c>
      <c r="AH1487" s="19">
        <f t="shared" si="47"/>
        <v>2163.6</v>
      </c>
    </row>
    <row r="1488" spans="1:34" x14ac:dyDescent="0.35">
      <c r="A1488" t="s">
        <v>5181</v>
      </c>
      <c r="B1488" s="15">
        <v>42841</v>
      </c>
      <c r="C1488" t="s">
        <v>152</v>
      </c>
      <c r="D1488" s="21" t="s">
        <v>7</v>
      </c>
      <c r="E1488" t="s">
        <v>3504</v>
      </c>
      <c r="F1488" s="21">
        <v>263.71799999999996</v>
      </c>
      <c r="G1488">
        <v>4</v>
      </c>
      <c r="H1488" s="21">
        <v>1054.8719999999998</v>
      </c>
      <c r="I1488" t="s">
        <v>3450</v>
      </c>
      <c r="J1488" s="21">
        <v>226.77999999999997</v>
      </c>
      <c r="K1488">
        <v>2</v>
      </c>
      <c r="L1488" s="21">
        <v>453.55999999999995</v>
      </c>
      <c r="M1488" t="s">
        <v>7</v>
      </c>
      <c r="N1488" s="21"/>
      <c r="P1488" s="21"/>
      <c r="Q1488" t="s">
        <v>7</v>
      </c>
      <c r="R1488" s="21"/>
      <c r="T1488" s="21"/>
      <c r="U1488" t="s">
        <v>7</v>
      </c>
      <c r="V1488" s="21"/>
      <c r="X1488" s="21"/>
      <c r="Y1488" t="s">
        <v>7</v>
      </c>
      <c r="AG1488" s="19">
        <f t="shared" si="46"/>
        <v>1508.4319999999998</v>
      </c>
      <c r="AH1488" s="19">
        <f t="shared" si="47"/>
        <v>1508.4319999999998</v>
      </c>
    </row>
    <row r="1489" spans="1:34" x14ac:dyDescent="0.35">
      <c r="A1489" t="s">
        <v>5182</v>
      </c>
      <c r="B1489" s="15">
        <v>42845</v>
      </c>
      <c r="C1489" t="s">
        <v>333</v>
      </c>
      <c r="D1489" s="21">
        <v>480</v>
      </c>
      <c r="E1489" t="s">
        <v>3454</v>
      </c>
      <c r="F1489" s="21">
        <v>221.26</v>
      </c>
      <c r="G1489">
        <v>5</v>
      </c>
      <c r="H1489" s="21">
        <v>1106.3</v>
      </c>
      <c r="I1489" t="s">
        <v>3547</v>
      </c>
      <c r="J1489" s="21">
        <v>318.23999999999995</v>
      </c>
      <c r="K1489">
        <v>3</v>
      </c>
      <c r="L1489" s="21">
        <v>954.7199999999998</v>
      </c>
      <c r="M1489" t="s">
        <v>3600</v>
      </c>
      <c r="N1489" s="21">
        <v>126.53999999999999</v>
      </c>
      <c r="O1489">
        <v>2</v>
      </c>
      <c r="P1489" s="21">
        <v>253.07999999999998</v>
      </c>
      <c r="Q1489" t="s">
        <v>3600</v>
      </c>
      <c r="R1489" s="21">
        <v>126.53999999999999</v>
      </c>
      <c r="S1489">
        <v>2</v>
      </c>
      <c r="T1489" s="21">
        <v>253.07999999999998</v>
      </c>
      <c r="U1489" t="s">
        <v>7</v>
      </c>
      <c r="V1489" s="21"/>
      <c r="X1489" s="21"/>
      <c r="Y1489" t="s">
        <v>7</v>
      </c>
      <c r="AG1489" s="19">
        <f t="shared" si="46"/>
        <v>2567.1799999999994</v>
      </c>
      <c r="AH1489" s="19">
        <f t="shared" si="47"/>
        <v>3047.1799999999994</v>
      </c>
    </row>
    <row r="1490" spans="1:34" x14ac:dyDescent="0.35">
      <c r="A1490" t="s">
        <v>5183</v>
      </c>
      <c r="B1490" s="15">
        <v>42847</v>
      </c>
      <c r="C1490" t="s">
        <v>333</v>
      </c>
      <c r="D1490" s="21" t="s">
        <v>7</v>
      </c>
      <c r="E1490" t="s">
        <v>3410</v>
      </c>
      <c r="F1490" s="21">
        <v>238.35999999999999</v>
      </c>
      <c r="G1490">
        <v>4</v>
      </c>
      <c r="H1490" s="21">
        <v>953.43999999999994</v>
      </c>
      <c r="I1490" t="s">
        <v>7</v>
      </c>
      <c r="J1490" s="21"/>
      <c r="L1490" s="21"/>
      <c r="M1490" t="s">
        <v>7</v>
      </c>
      <c r="N1490" s="21"/>
      <c r="P1490" s="21"/>
      <c r="Q1490" t="s">
        <v>7</v>
      </c>
      <c r="R1490" s="21"/>
      <c r="T1490" s="21"/>
      <c r="U1490" t="s">
        <v>7</v>
      </c>
      <c r="V1490" s="21"/>
      <c r="X1490" s="21"/>
      <c r="Y1490" t="s">
        <v>7</v>
      </c>
      <c r="AG1490" s="19">
        <f t="shared" si="46"/>
        <v>953.43999999999994</v>
      </c>
      <c r="AH1490" s="19">
        <f t="shared" si="47"/>
        <v>953.43999999999994</v>
      </c>
    </row>
    <row r="1491" spans="1:34" x14ac:dyDescent="0.35">
      <c r="A1491" t="s">
        <v>5184</v>
      </c>
      <c r="B1491" s="15">
        <v>42848</v>
      </c>
      <c r="C1491" t="s">
        <v>263</v>
      </c>
      <c r="D1491" s="21">
        <v>480</v>
      </c>
      <c r="E1491" t="s">
        <v>3365</v>
      </c>
      <c r="F1491" s="21">
        <v>386.82</v>
      </c>
      <c r="G1491">
        <v>1</v>
      </c>
      <c r="H1491" s="21">
        <v>386.82</v>
      </c>
      <c r="I1491" t="s">
        <v>7</v>
      </c>
      <c r="J1491" s="21"/>
      <c r="L1491" s="21"/>
      <c r="M1491" t="s">
        <v>7</v>
      </c>
      <c r="N1491" s="21"/>
      <c r="P1491" s="21"/>
      <c r="Q1491" t="s">
        <v>7</v>
      </c>
      <c r="R1491" s="21"/>
      <c r="T1491" s="21"/>
      <c r="U1491" t="s">
        <v>7</v>
      </c>
      <c r="V1491" s="21"/>
      <c r="X1491" s="21"/>
      <c r="Y1491" t="s">
        <v>7</v>
      </c>
      <c r="AG1491" s="19">
        <f t="shared" si="46"/>
        <v>386.82</v>
      </c>
      <c r="AH1491" s="19">
        <f t="shared" si="47"/>
        <v>866.81999999999994</v>
      </c>
    </row>
    <row r="1492" spans="1:34" x14ac:dyDescent="0.35">
      <c r="A1492" t="s">
        <v>5185</v>
      </c>
      <c r="B1492" s="15">
        <v>42851</v>
      </c>
      <c r="C1492" t="s">
        <v>326</v>
      </c>
      <c r="D1492" s="21">
        <v>480</v>
      </c>
      <c r="E1492" t="s">
        <v>3583</v>
      </c>
      <c r="F1492" s="21">
        <v>275.09999999999997</v>
      </c>
      <c r="G1492">
        <v>1</v>
      </c>
      <c r="H1492" s="21">
        <v>275.09999999999997</v>
      </c>
      <c r="I1492" t="s">
        <v>7</v>
      </c>
      <c r="J1492" s="21"/>
      <c r="L1492" s="21"/>
      <c r="M1492" t="s">
        <v>7</v>
      </c>
      <c r="N1492" s="21"/>
      <c r="P1492" s="21"/>
      <c r="Q1492" t="s">
        <v>7</v>
      </c>
      <c r="R1492" s="21"/>
      <c r="T1492" s="21"/>
      <c r="U1492" t="s">
        <v>7</v>
      </c>
      <c r="V1492" s="21"/>
      <c r="X1492" s="21"/>
      <c r="Y1492" t="s">
        <v>7</v>
      </c>
      <c r="AG1492" s="19">
        <f t="shared" si="46"/>
        <v>275.09999999999997</v>
      </c>
      <c r="AH1492" s="19">
        <f t="shared" si="47"/>
        <v>755.09999999999991</v>
      </c>
    </row>
    <row r="1493" spans="1:34" x14ac:dyDescent="0.35">
      <c r="A1493" t="s">
        <v>5186</v>
      </c>
      <c r="B1493" s="15">
        <v>42857</v>
      </c>
      <c r="C1493" t="s">
        <v>74</v>
      </c>
      <c r="D1493" s="21" t="s">
        <v>7</v>
      </c>
      <c r="E1493" t="s">
        <v>3467</v>
      </c>
      <c r="F1493" s="21">
        <v>632.24400000000003</v>
      </c>
      <c r="G1493">
        <v>2</v>
      </c>
      <c r="H1493" s="21">
        <v>1264.4880000000001</v>
      </c>
      <c r="I1493" t="s">
        <v>3414</v>
      </c>
      <c r="J1493" s="21">
        <v>366.53459999999995</v>
      </c>
      <c r="K1493">
        <v>2</v>
      </c>
      <c r="L1493" s="21">
        <v>733.06919999999991</v>
      </c>
      <c r="M1493" t="s">
        <v>3600</v>
      </c>
      <c r="N1493" s="21">
        <v>126.53999999999999</v>
      </c>
      <c r="O1493">
        <v>2</v>
      </c>
      <c r="P1493" s="21">
        <v>253.07999999999998</v>
      </c>
      <c r="Q1493" t="s">
        <v>7</v>
      </c>
      <c r="R1493" s="21"/>
      <c r="T1493" s="21"/>
      <c r="U1493" t="s">
        <v>7</v>
      </c>
      <c r="V1493" s="21"/>
      <c r="X1493" s="21"/>
      <c r="Y1493" t="s">
        <v>7</v>
      </c>
      <c r="AG1493" s="19">
        <f t="shared" si="46"/>
        <v>2250.6372000000001</v>
      </c>
      <c r="AH1493" s="19">
        <f t="shared" si="47"/>
        <v>2250.6372000000001</v>
      </c>
    </row>
    <row r="1494" spans="1:34" x14ac:dyDescent="0.35">
      <c r="A1494" t="s">
        <v>5187</v>
      </c>
      <c r="B1494" s="15">
        <v>42858</v>
      </c>
      <c r="C1494" t="s">
        <v>290</v>
      </c>
      <c r="D1494" s="21">
        <v>480</v>
      </c>
      <c r="E1494" t="s">
        <v>3417</v>
      </c>
      <c r="F1494" s="21">
        <v>233.857</v>
      </c>
      <c r="G1494">
        <v>4</v>
      </c>
      <c r="H1494" s="21">
        <v>935.428</v>
      </c>
      <c r="I1494" t="s">
        <v>7</v>
      </c>
      <c r="J1494" s="21"/>
      <c r="L1494" s="21"/>
      <c r="M1494" t="s">
        <v>7</v>
      </c>
      <c r="N1494" s="21"/>
      <c r="P1494" s="21"/>
      <c r="Q1494" t="s">
        <v>7</v>
      </c>
      <c r="R1494" s="21"/>
      <c r="T1494" s="21"/>
      <c r="U1494" t="s">
        <v>7</v>
      </c>
      <c r="V1494" s="21"/>
      <c r="X1494" s="21"/>
      <c r="Y1494" t="s">
        <v>7</v>
      </c>
      <c r="AG1494" s="19">
        <f t="shared" si="46"/>
        <v>935.428</v>
      </c>
      <c r="AH1494" s="19">
        <f t="shared" si="47"/>
        <v>1415.4279999999999</v>
      </c>
    </row>
    <row r="1495" spans="1:34" x14ac:dyDescent="0.35">
      <c r="A1495" t="s">
        <v>5188</v>
      </c>
      <c r="B1495" s="15">
        <v>42859</v>
      </c>
      <c r="C1495" t="s">
        <v>245</v>
      </c>
      <c r="D1495" s="21">
        <v>480</v>
      </c>
      <c r="E1495" t="s">
        <v>3494</v>
      </c>
      <c r="F1495" s="21">
        <v>252.04</v>
      </c>
      <c r="G1495">
        <v>3</v>
      </c>
      <c r="H1495" s="21">
        <v>756.12</v>
      </c>
      <c r="I1495" t="s">
        <v>3403</v>
      </c>
      <c r="J1495" s="21">
        <v>304.47999999999996</v>
      </c>
      <c r="K1495">
        <v>4</v>
      </c>
      <c r="L1495" s="21">
        <v>1217.9199999999998</v>
      </c>
      <c r="M1495" t="s">
        <v>7</v>
      </c>
      <c r="N1495" s="21"/>
      <c r="P1495" s="21"/>
      <c r="Q1495" t="s">
        <v>7</v>
      </c>
      <c r="R1495" s="21"/>
      <c r="T1495" s="21"/>
      <c r="U1495" t="s">
        <v>7</v>
      </c>
      <c r="V1495" s="21"/>
      <c r="X1495" s="21"/>
      <c r="Y1495" t="s">
        <v>7</v>
      </c>
      <c r="AG1495" s="19">
        <f t="shared" si="46"/>
        <v>1974.04</v>
      </c>
      <c r="AH1495" s="19">
        <f t="shared" si="47"/>
        <v>2454.04</v>
      </c>
    </row>
    <row r="1496" spans="1:34" x14ac:dyDescent="0.35">
      <c r="A1496" t="s">
        <v>5189</v>
      </c>
      <c r="B1496" s="15">
        <v>42860</v>
      </c>
      <c r="C1496" t="s">
        <v>303</v>
      </c>
      <c r="D1496" s="21">
        <v>480</v>
      </c>
      <c r="E1496" t="s">
        <v>3383</v>
      </c>
      <c r="F1496" s="21">
        <v>161.97999999999999</v>
      </c>
      <c r="G1496">
        <v>2</v>
      </c>
      <c r="H1496" s="21">
        <v>323.95999999999998</v>
      </c>
      <c r="I1496" t="s">
        <v>3577</v>
      </c>
      <c r="J1496" s="21">
        <v>279.91999999999996</v>
      </c>
      <c r="K1496">
        <v>4</v>
      </c>
      <c r="L1496" s="21">
        <v>1119.6799999999998</v>
      </c>
      <c r="M1496" t="s">
        <v>7</v>
      </c>
      <c r="N1496" s="21"/>
      <c r="P1496" s="21"/>
      <c r="Q1496" t="s">
        <v>7</v>
      </c>
      <c r="R1496" s="21"/>
      <c r="T1496" s="21"/>
      <c r="U1496" t="s">
        <v>7</v>
      </c>
      <c r="V1496" s="21"/>
      <c r="X1496" s="21"/>
      <c r="Y1496" t="s">
        <v>7</v>
      </c>
      <c r="AG1496" s="19">
        <f t="shared" si="46"/>
        <v>1443.6399999999999</v>
      </c>
      <c r="AH1496" s="19">
        <f t="shared" si="47"/>
        <v>1923.6399999999999</v>
      </c>
    </row>
    <row r="1497" spans="1:34" x14ac:dyDescent="0.35">
      <c r="A1497" t="s">
        <v>5190</v>
      </c>
      <c r="B1497" s="15">
        <v>42860</v>
      </c>
      <c r="C1497" t="s">
        <v>361</v>
      </c>
      <c r="D1497" s="21" t="s">
        <v>7</v>
      </c>
      <c r="E1497" t="s">
        <v>3601</v>
      </c>
      <c r="F1497" s="21">
        <v>212.04</v>
      </c>
      <c r="G1497">
        <v>1</v>
      </c>
      <c r="H1497" s="21">
        <v>212.04</v>
      </c>
      <c r="I1497" t="s">
        <v>7</v>
      </c>
      <c r="J1497" s="21"/>
      <c r="L1497" s="21"/>
      <c r="M1497" t="s">
        <v>7</v>
      </c>
      <c r="N1497" s="21"/>
      <c r="P1497" s="21"/>
      <c r="Q1497" t="s">
        <v>7</v>
      </c>
      <c r="R1497" s="21"/>
      <c r="T1497" s="21"/>
      <c r="U1497" t="s">
        <v>7</v>
      </c>
      <c r="V1497" s="21"/>
      <c r="X1497" s="21"/>
      <c r="Y1497" t="s">
        <v>7</v>
      </c>
      <c r="AG1497" s="19">
        <f t="shared" si="46"/>
        <v>212.04</v>
      </c>
      <c r="AH1497" s="19">
        <f t="shared" si="47"/>
        <v>212.04</v>
      </c>
    </row>
    <row r="1498" spans="1:34" x14ac:dyDescent="0.35">
      <c r="A1498" t="s">
        <v>5191</v>
      </c>
      <c r="B1498" s="15">
        <v>42864</v>
      </c>
      <c r="C1498" t="s">
        <v>235</v>
      </c>
      <c r="D1498" s="21">
        <v>480</v>
      </c>
      <c r="E1498" t="s">
        <v>3607</v>
      </c>
      <c r="F1498" s="21">
        <v>195.55999999999997</v>
      </c>
      <c r="G1498">
        <v>2</v>
      </c>
      <c r="H1498" s="21">
        <v>391.11999999999995</v>
      </c>
      <c r="I1498" t="s">
        <v>7</v>
      </c>
      <c r="J1498" s="21"/>
      <c r="L1498" s="21"/>
      <c r="M1498" t="s">
        <v>7</v>
      </c>
      <c r="N1498" s="21"/>
      <c r="P1498" s="21"/>
      <c r="Q1498" t="s">
        <v>7</v>
      </c>
      <c r="R1498" s="21"/>
      <c r="T1498" s="21"/>
      <c r="U1498" t="s">
        <v>7</v>
      </c>
      <c r="V1498" s="21"/>
      <c r="X1498" s="21"/>
      <c r="Y1498" t="s">
        <v>7</v>
      </c>
      <c r="AG1498" s="19">
        <f t="shared" si="46"/>
        <v>391.11999999999995</v>
      </c>
      <c r="AH1498" s="19">
        <f t="shared" si="47"/>
        <v>871.11999999999989</v>
      </c>
    </row>
    <row r="1499" spans="1:34" x14ac:dyDescent="0.35">
      <c r="A1499" t="s">
        <v>5192</v>
      </c>
      <c r="B1499" s="15">
        <v>42865</v>
      </c>
      <c r="C1499" t="s">
        <v>365</v>
      </c>
      <c r="D1499" s="21">
        <v>480</v>
      </c>
      <c r="E1499" t="s">
        <v>3479</v>
      </c>
      <c r="F1499" s="21">
        <v>432.93999999999994</v>
      </c>
      <c r="G1499">
        <v>1</v>
      </c>
      <c r="H1499" s="21">
        <v>432.93999999999994</v>
      </c>
      <c r="I1499" t="s">
        <v>3415</v>
      </c>
      <c r="J1499" s="21">
        <v>192.82839999999999</v>
      </c>
      <c r="K1499">
        <v>5</v>
      </c>
      <c r="L1499" s="21">
        <v>964.14199999999994</v>
      </c>
      <c r="M1499" t="s">
        <v>7</v>
      </c>
      <c r="N1499" s="21"/>
      <c r="P1499" s="21"/>
      <c r="Q1499" t="s">
        <v>7</v>
      </c>
      <c r="R1499" s="21"/>
      <c r="T1499" s="21"/>
      <c r="U1499" t="s">
        <v>7</v>
      </c>
      <c r="V1499" s="21"/>
      <c r="X1499" s="21"/>
      <c r="Y1499" t="s">
        <v>7</v>
      </c>
      <c r="AG1499" s="19">
        <f t="shared" si="46"/>
        <v>1397.0819999999999</v>
      </c>
      <c r="AH1499" s="19">
        <f t="shared" si="47"/>
        <v>1877.0819999999999</v>
      </c>
    </row>
    <row r="1500" spans="1:34" x14ac:dyDescent="0.35">
      <c r="A1500" t="s">
        <v>5193</v>
      </c>
      <c r="B1500" s="15">
        <v>42868</v>
      </c>
      <c r="C1500" t="s">
        <v>92</v>
      </c>
      <c r="D1500" s="21">
        <v>480</v>
      </c>
      <c r="E1500" t="s">
        <v>3504</v>
      </c>
      <c r="F1500" s="21">
        <v>263.71799999999996</v>
      </c>
      <c r="G1500">
        <v>1</v>
      </c>
      <c r="H1500" s="21">
        <v>263.71799999999996</v>
      </c>
      <c r="I1500" t="s">
        <v>7</v>
      </c>
      <c r="J1500" s="21"/>
      <c r="L1500" s="21"/>
      <c r="M1500" t="s">
        <v>7</v>
      </c>
      <c r="N1500" s="21"/>
      <c r="P1500" s="21"/>
      <c r="Q1500" t="s">
        <v>7</v>
      </c>
      <c r="R1500" s="21"/>
      <c r="T1500" s="21"/>
      <c r="U1500" t="s">
        <v>7</v>
      </c>
      <c r="V1500" s="21"/>
      <c r="X1500" s="21"/>
      <c r="Y1500" t="s">
        <v>7</v>
      </c>
      <c r="AG1500" s="19">
        <f t="shared" si="46"/>
        <v>263.71799999999996</v>
      </c>
      <c r="AH1500" s="19">
        <f t="shared" si="47"/>
        <v>743.71799999999996</v>
      </c>
    </row>
    <row r="1501" spans="1:34" x14ac:dyDescent="0.35">
      <c r="A1501" t="s">
        <v>5194</v>
      </c>
      <c r="B1501" s="15">
        <v>42870</v>
      </c>
      <c r="C1501" t="s">
        <v>233</v>
      </c>
      <c r="D1501" s="21" t="s">
        <v>7</v>
      </c>
      <c r="E1501" t="s">
        <v>3535</v>
      </c>
      <c r="F1501" s="21">
        <v>455.47999999999996</v>
      </c>
      <c r="G1501">
        <v>5</v>
      </c>
      <c r="H1501" s="21">
        <v>2277.3999999999996</v>
      </c>
      <c r="I1501" t="s">
        <v>7</v>
      </c>
      <c r="J1501" s="21"/>
      <c r="L1501" s="21"/>
      <c r="M1501" t="s">
        <v>7</v>
      </c>
      <c r="N1501" s="21"/>
      <c r="P1501" s="21"/>
      <c r="Q1501" t="s">
        <v>7</v>
      </c>
      <c r="R1501" s="21"/>
      <c r="T1501" s="21"/>
      <c r="U1501" t="s">
        <v>7</v>
      </c>
      <c r="V1501" s="21"/>
      <c r="X1501" s="21"/>
      <c r="Y1501" t="s">
        <v>7</v>
      </c>
      <c r="AG1501" s="19">
        <f t="shared" si="46"/>
        <v>2277.3999999999996</v>
      </c>
      <c r="AH1501" s="19">
        <f t="shared" si="47"/>
        <v>2277.3999999999996</v>
      </c>
    </row>
    <row r="1502" spans="1:34" x14ac:dyDescent="0.35">
      <c r="A1502" t="s">
        <v>5195</v>
      </c>
      <c r="B1502" s="15">
        <v>42871</v>
      </c>
      <c r="C1502" t="s">
        <v>392</v>
      </c>
      <c r="D1502" s="21" t="s">
        <v>7</v>
      </c>
      <c r="E1502" t="s">
        <v>3596</v>
      </c>
      <c r="F1502" s="21">
        <v>361.29999999999995</v>
      </c>
      <c r="G1502">
        <v>1</v>
      </c>
      <c r="H1502" s="21">
        <v>361.29999999999995</v>
      </c>
      <c r="I1502" t="s">
        <v>3519</v>
      </c>
      <c r="J1502" s="21">
        <v>188.72</v>
      </c>
      <c r="K1502">
        <v>5</v>
      </c>
      <c r="L1502" s="21">
        <v>943.6</v>
      </c>
      <c r="M1502" t="s">
        <v>7</v>
      </c>
      <c r="N1502" s="21"/>
      <c r="P1502" s="21"/>
      <c r="Q1502" t="s">
        <v>7</v>
      </c>
      <c r="R1502" s="21"/>
      <c r="T1502" s="21"/>
      <c r="U1502" t="s">
        <v>7</v>
      </c>
      <c r="V1502" s="21"/>
      <c r="X1502" s="21"/>
      <c r="Y1502" t="s">
        <v>7</v>
      </c>
      <c r="AG1502" s="19">
        <f t="shared" si="46"/>
        <v>1304.9000000000001</v>
      </c>
      <c r="AH1502" s="19">
        <f t="shared" si="47"/>
        <v>1304.9000000000001</v>
      </c>
    </row>
    <row r="1503" spans="1:34" x14ac:dyDescent="0.35">
      <c r="A1503" t="s">
        <v>5196</v>
      </c>
      <c r="B1503" s="15">
        <v>42872</v>
      </c>
      <c r="C1503" t="s">
        <v>267</v>
      </c>
      <c r="D1503" s="21">
        <v>480</v>
      </c>
      <c r="E1503" t="s">
        <v>3476</v>
      </c>
      <c r="F1503" s="21">
        <v>2761.12</v>
      </c>
      <c r="G1503">
        <v>3</v>
      </c>
      <c r="H1503" s="21">
        <v>8283.36</v>
      </c>
      <c r="I1503" t="s">
        <v>3529</v>
      </c>
      <c r="J1503" s="21">
        <v>333.94</v>
      </c>
      <c r="K1503">
        <v>5</v>
      </c>
      <c r="L1503" s="21">
        <v>1669.7</v>
      </c>
      <c r="M1503" t="s">
        <v>7</v>
      </c>
      <c r="N1503" s="21"/>
      <c r="P1503" s="21"/>
      <c r="Q1503" t="s">
        <v>7</v>
      </c>
      <c r="R1503" s="21"/>
      <c r="T1503" s="21"/>
      <c r="U1503" t="s">
        <v>7</v>
      </c>
      <c r="V1503" s="21"/>
      <c r="X1503" s="21"/>
      <c r="Y1503" t="s">
        <v>7</v>
      </c>
      <c r="AG1503" s="19">
        <f t="shared" si="46"/>
        <v>9953.0600000000013</v>
      </c>
      <c r="AH1503" s="19">
        <f t="shared" si="47"/>
        <v>10433.060000000001</v>
      </c>
    </row>
    <row r="1504" spans="1:34" x14ac:dyDescent="0.35">
      <c r="A1504" t="s">
        <v>5197</v>
      </c>
      <c r="B1504" s="15">
        <v>42878</v>
      </c>
      <c r="C1504" t="s">
        <v>375</v>
      </c>
      <c r="D1504" s="21">
        <v>480</v>
      </c>
      <c r="E1504" t="s">
        <v>3482</v>
      </c>
      <c r="F1504" s="21">
        <v>230.38</v>
      </c>
      <c r="G1504">
        <v>5</v>
      </c>
      <c r="H1504" s="21">
        <v>1151.9000000000001</v>
      </c>
      <c r="I1504" t="s">
        <v>7</v>
      </c>
      <c r="J1504" s="21"/>
      <c r="L1504" s="21"/>
      <c r="M1504" t="s">
        <v>7</v>
      </c>
      <c r="N1504" s="21"/>
      <c r="P1504" s="21"/>
      <c r="Q1504" t="s">
        <v>7</v>
      </c>
      <c r="R1504" s="21"/>
      <c r="T1504" s="21"/>
      <c r="U1504" t="s">
        <v>7</v>
      </c>
      <c r="V1504" s="21"/>
      <c r="X1504" s="21"/>
      <c r="Y1504" t="s">
        <v>7</v>
      </c>
      <c r="AG1504" s="19">
        <f t="shared" si="46"/>
        <v>1151.9000000000001</v>
      </c>
      <c r="AH1504" s="19">
        <f t="shared" si="47"/>
        <v>1631.9</v>
      </c>
    </row>
    <row r="1505" spans="1:34" x14ac:dyDescent="0.35">
      <c r="A1505" t="s">
        <v>5198</v>
      </c>
      <c r="B1505" s="15">
        <v>42879</v>
      </c>
      <c r="C1505" t="s">
        <v>130</v>
      </c>
      <c r="D1505" s="21">
        <v>480</v>
      </c>
      <c r="E1505" t="s">
        <v>3410</v>
      </c>
      <c r="F1505" s="21">
        <v>238.35999999999999</v>
      </c>
      <c r="G1505">
        <v>4</v>
      </c>
      <c r="H1505" s="21">
        <v>953.43999999999994</v>
      </c>
      <c r="I1505" t="s">
        <v>7</v>
      </c>
      <c r="J1505" s="21"/>
      <c r="L1505" s="21"/>
      <c r="M1505" t="s">
        <v>7</v>
      </c>
      <c r="N1505" s="21"/>
      <c r="P1505" s="21"/>
      <c r="Q1505" t="s">
        <v>7</v>
      </c>
      <c r="R1505" s="21"/>
      <c r="T1505" s="21"/>
      <c r="U1505" t="s">
        <v>7</v>
      </c>
      <c r="V1505" s="21"/>
      <c r="X1505" s="21"/>
      <c r="Y1505" t="s">
        <v>7</v>
      </c>
      <c r="AG1505" s="19">
        <f t="shared" si="46"/>
        <v>953.43999999999994</v>
      </c>
      <c r="AH1505" s="19">
        <f t="shared" si="47"/>
        <v>1433.44</v>
      </c>
    </row>
    <row r="1506" spans="1:34" x14ac:dyDescent="0.35">
      <c r="A1506" t="s">
        <v>5199</v>
      </c>
      <c r="B1506" s="15">
        <v>42880</v>
      </c>
      <c r="C1506" t="s">
        <v>356</v>
      </c>
      <c r="D1506" s="21" t="s">
        <v>7</v>
      </c>
      <c r="E1506" t="s">
        <v>3512</v>
      </c>
      <c r="F1506" s="21">
        <v>275.00399999999996</v>
      </c>
      <c r="G1506">
        <v>4</v>
      </c>
      <c r="H1506" s="21">
        <v>1100.0159999999998</v>
      </c>
      <c r="I1506" t="s">
        <v>7</v>
      </c>
      <c r="J1506" s="21"/>
      <c r="L1506" s="21"/>
      <c r="M1506" t="s">
        <v>7</v>
      </c>
      <c r="N1506" s="21"/>
      <c r="P1506" s="21"/>
      <c r="Q1506" t="s">
        <v>7</v>
      </c>
      <c r="R1506" s="21"/>
      <c r="T1506" s="21"/>
      <c r="U1506" t="s">
        <v>7</v>
      </c>
      <c r="V1506" s="21"/>
      <c r="X1506" s="21"/>
      <c r="Y1506" t="s">
        <v>7</v>
      </c>
      <c r="AG1506" s="19">
        <f t="shared" si="46"/>
        <v>1100.0159999999998</v>
      </c>
      <c r="AH1506" s="19">
        <f t="shared" si="47"/>
        <v>1100.0159999999998</v>
      </c>
    </row>
    <row r="1507" spans="1:34" x14ac:dyDescent="0.35">
      <c r="A1507" t="s">
        <v>5200</v>
      </c>
      <c r="B1507" s="15">
        <v>42881</v>
      </c>
      <c r="C1507" t="s">
        <v>298</v>
      </c>
      <c r="D1507" s="21" t="s">
        <v>7</v>
      </c>
      <c r="E1507" t="s">
        <v>3427</v>
      </c>
      <c r="F1507" s="21">
        <v>203.01999999999998</v>
      </c>
      <c r="G1507">
        <v>5</v>
      </c>
      <c r="H1507" s="21">
        <v>1015.0999999999999</v>
      </c>
      <c r="I1507" t="s">
        <v>3559</v>
      </c>
      <c r="J1507" s="21">
        <v>328.94</v>
      </c>
      <c r="K1507">
        <v>1</v>
      </c>
      <c r="L1507" s="21">
        <v>328.94</v>
      </c>
      <c r="M1507" t="s">
        <v>7</v>
      </c>
      <c r="N1507" s="21"/>
      <c r="P1507" s="21"/>
      <c r="Q1507" t="s">
        <v>7</v>
      </c>
      <c r="R1507" s="21"/>
      <c r="T1507" s="21"/>
      <c r="U1507" t="s">
        <v>7</v>
      </c>
      <c r="V1507" s="21"/>
      <c r="X1507" s="21"/>
      <c r="Y1507" t="s">
        <v>7</v>
      </c>
      <c r="AG1507" s="19">
        <f t="shared" si="46"/>
        <v>1344.04</v>
      </c>
      <c r="AH1507" s="19">
        <f t="shared" si="47"/>
        <v>1344.04</v>
      </c>
    </row>
    <row r="1508" spans="1:34" x14ac:dyDescent="0.35">
      <c r="A1508" t="s">
        <v>5201</v>
      </c>
      <c r="B1508" s="15">
        <v>42890</v>
      </c>
      <c r="C1508" t="s">
        <v>255</v>
      </c>
      <c r="D1508" s="21">
        <v>480</v>
      </c>
      <c r="E1508" t="s">
        <v>3458</v>
      </c>
      <c r="F1508" s="21">
        <v>276.93999999999994</v>
      </c>
      <c r="G1508">
        <v>1</v>
      </c>
      <c r="H1508" s="21">
        <v>276.93999999999994</v>
      </c>
      <c r="I1508" t="s">
        <v>7</v>
      </c>
      <c r="J1508" s="21"/>
      <c r="L1508" s="21"/>
      <c r="M1508" t="s">
        <v>7</v>
      </c>
      <c r="N1508" s="21"/>
      <c r="P1508" s="21"/>
      <c r="Q1508" t="s">
        <v>7</v>
      </c>
      <c r="R1508" s="21"/>
      <c r="T1508" s="21"/>
      <c r="U1508" t="s">
        <v>7</v>
      </c>
      <c r="V1508" s="21"/>
      <c r="X1508" s="21"/>
      <c r="Y1508" t="s">
        <v>7</v>
      </c>
      <c r="AG1508" s="19">
        <f t="shared" si="46"/>
        <v>276.93999999999994</v>
      </c>
      <c r="AH1508" s="19">
        <f t="shared" si="47"/>
        <v>756.93999999999994</v>
      </c>
    </row>
    <row r="1509" spans="1:34" x14ac:dyDescent="0.35">
      <c r="A1509" t="s">
        <v>5202</v>
      </c>
      <c r="B1509" s="15">
        <v>42898</v>
      </c>
      <c r="C1509" t="s">
        <v>411</v>
      </c>
      <c r="D1509" s="21">
        <v>480</v>
      </c>
      <c r="E1509" t="s">
        <v>3462</v>
      </c>
      <c r="F1509" s="21">
        <v>257.74</v>
      </c>
      <c r="G1509">
        <v>1</v>
      </c>
      <c r="H1509" s="21">
        <v>257.74</v>
      </c>
      <c r="I1509" t="s">
        <v>3596</v>
      </c>
      <c r="J1509" s="21">
        <v>361.29999999999995</v>
      </c>
      <c r="K1509">
        <v>1</v>
      </c>
      <c r="L1509" s="21">
        <v>361.29999999999995</v>
      </c>
      <c r="M1509" t="s">
        <v>7</v>
      </c>
      <c r="N1509" s="21"/>
      <c r="P1509" s="21"/>
      <c r="Q1509" t="s">
        <v>7</v>
      </c>
      <c r="R1509" s="21"/>
      <c r="T1509" s="21"/>
      <c r="U1509" t="s">
        <v>7</v>
      </c>
      <c r="V1509" s="21"/>
      <c r="X1509" s="21"/>
      <c r="Y1509" t="s">
        <v>7</v>
      </c>
      <c r="AG1509" s="19">
        <f t="shared" si="46"/>
        <v>619.04</v>
      </c>
      <c r="AH1509" s="19">
        <f t="shared" si="47"/>
        <v>1099.04</v>
      </c>
    </row>
    <row r="1510" spans="1:34" x14ac:dyDescent="0.35">
      <c r="A1510" t="s">
        <v>5203</v>
      </c>
      <c r="B1510" s="15">
        <v>42900</v>
      </c>
      <c r="C1510" t="s">
        <v>213</v>
      </c>
      <c r="D1510" s="21">
        <v>480</v>
      </c>
      <c r="E1510" t="s">
        <v>3538</v>
      </c>
      <c r="F1510" s="21">
        <v>378.84</v>
      </c>
      <c r="G1510">
        <v>1</v>
      </c>
      <c r="H1510" s="21">
        <v>378.84</v>
      </c>
      <c r="I1510" t="s">
        <v>3469</v>
      </c>
      <c r="J1510" s="21">
        <v>348.94</v>
      </c>
      <c r="K1510">
        <v>3</v>
      </c>
      <c r="L1510" s="21">
        <v>1046.82</v>
      </c>
      <c r="M1510" t="s">
        <v>7</v>
      </c>
      <c r="N1510" s="21"/>
      <c r="P1510" s="21"/>
      <c r="Q1510" t="s">
        <v>7</v>
      </c>
      <c r="R1510" s="21"/>
      <c r="T1510" s="21"/>
      <c r="U1510" t="s">
        <v>7</v>
      </c>
      <c r="V1510" s="21"/>
      <c r="X1510" s="21"/>
      <c r="Y1510" t="s">
        <v>7</v>
      </c>
      <c r="AG1510" s="19">
        <f t="shared" si="46"/>
        <v>1425.6599999999999</v>
      </c>
      <c r="AH1510" s="19">
        <f t="shared" si="47"/>
        <v>1905.6599999999999</v>
      </c>
    </row>
    <row r="1511" spans="1:34" x14ac:dyDescent="0.35">
      <c r="A1511" t="s">
        <v>5204</v>
      </c>
      <c r="B1511" s="15">
        <v>42901</v>
      </c>
      <c r="C1511" t="s">
        <v>331</v>
      </c>
      <c r="D1511" s="21" t="s">
        <v>7</v>
      </c>
      <c r="E1511" t="s">
        <v>3596</v>
      </c>
      <c r="F1511" s="21">
        <v>361.29999999999995</v>
      </c>
      <c r="G1511">
        <v>3</v>
      </c>
      <c r="H1511" s="21">
        <v>1083.8999999999999</v>
      </c>
      <c r="I1511" t="s">
        <v>7</v>
      </c>
      <c r="J1511" s="21"/>
      <c r="L1511" s="21"/>
      <c r="M1511" t="s">
        <v>7</v>
      </c>
      <c r="N1511" s="21"/>
      <c r="P1511" s="21"/>
      <c r="Q1511" t="s">
        <v>7</v>
      </c>
      <c r="R1511" s="21"/>
      <c r="T1511" s="21"/>
      <c r="U1511" t="s">
        <v>7</v>
      </c>
      <c r="V1511" s="21"/>
      <c r="X1511" s="21"/>
      <c r="Y1511" t="s">
        <v>7</v>
      </c>
      <c r="AG1511" s="19">
        <f t="shared" si="46"/>
        <v>1083.8999999999999</v>
      </c>
      <c r="AH1511" s="19">
        <f t="shared" si="47"/>
        <v>1083.8999999999999</v>
      </c>
    </row>
    <row r="1512" spans="1:34" x14ac:dyDescent="0.35">
      <c r="A1512" t="s">
        <v>5205</v>
      </c>
      <c r="B1512" s="15">
        <v>42905</v>
      </c>
      <c r="C1512" t="s">
        <v>295</v>
      </c>
      <c r="D1512" s="21">
        <v>480</v>
      </c>
      <c r="E1512" t="s">
        <v>3374</v>
      </c>
      <c r="F1512" s="21">
        <v>283.28039999999999</v>
      </c>
      <c r="G1512">
        <v>1</v>
      </c>
      <c r="H1512" s="21">
        <v>283.28039999999999</v>
      </c>
      <c r="I1512" t="s">
        <v>7</v>
      </c>
      <c r="J1512" s="21"/>
      <c r="L1512" s="21"/>
      <c r="M1512" t="s">
        <v>7</v>
      </c>
      <c r="N1512" s="21"/>
      <c r="P1512" s="21"/>
      <c r="Q1512" t="s">
        <v>7</v>
      </c>
      <c r="R1512" s="21"/>
      <c r="T1512" s="21"/>
      <c r="U1512" t="s">
        <v>7</v>
      </c>
      <c r="V1512" s="21"/>
      <c r="X1512" s="21"/>
      <c r="Y1512" t="s">
        <v>7</v>
      </c>
      <c r="AG1512" s="19">
        <f t="shared" si="46"/>
        <v>283.28039999999999</v>
      </c>
      <c r="AH1512" s="19">
        <f t="shared" si="47"/>
        <v>763.28039999999999</v>
      </c>
    </row>
    <row r="1513" spans="1:34" x14ac:dyDescent="0.35">
      <c r="A1513" t="s">
        <v>5206</v>
      </c>
      <c r="B1513" s="15">
        <v>42906</v>
      </c>
      <c r="C1513" t="s">
        <v>279</v>
      </c>
      <c r="D1513" s="21">
        <v>480</v>
      </c>
      <c r="E1513" t="s">
        <v>3509</v>
      </c>
      <c r="F1513" s="21">
        <v>278.08</v>
      </c>
      <c r="G1513">
        <v>5</v>
      </c>
      <c r="H1513" s="21">
        <v>1390.3999999999999</v>
      </c>
      <c r="I1513" t="s">
        <v>3462</v>
      </c>
      <c r="J1513" s="21">
        <v>257.74</v>
      </c>
      <c r="K1513">
        <v>3</v>
      </c>
      <c r="L1513" s="21">
        <v>773.22</v>
      </c>
      <c r="M1513" t="s">
        <v>7</v>
      </c>
      <c r="N1513" s="21"/>
      <c r="P1513" s="21"/>
      <c r="Q1513" t="s">
        <v>7</v>
      </c>
      <c r="R1513" s="21"/>
      <c r="T1513" s="21"/>
      <c r="U1513" t="s">
        <v>7</v>
      </c>
      <c r="V1513" s="21"/>
      <c r="X1513" s="21"/>
      <c r="Y1513" t="s">
        <v>7</v>
      </c>
      <c r="AG1513" s="19">
        <f t="shared" si="46"/>
        <v>2163.62</v>
      </c>
      <c r="AH1513" s="19">
        <f t="shared" si="47"/>
        <v>2643.62</v>
      </c>
    </row>
    <row r="1514" spans="1:34" x14ac:dyDescent="0.35">
      <c r="A1514" t="s">
        <v>5207</v>
      </c>
      <c r="B1514" s="15">
        <v>42910</v>
      </c>
      <c r="C1514" t="s">
        <v>422</v>
      </c>
      <c r="D1514" s="21">
        <v>480</v>
      </c>
      <c r="E1514" t="s">
        <v>3498</v>
      </c>
      <c r="F1514" s="21">
        <v>261.15999999999997</v>
      </c>
      <c r="G1514">
        <v>5</v>
      </c>
      <c r="H1514" s="21">
        <v>1305.7999999999997</v>
      </c>
      <c r="I1514" t="s">
        <v>3404</v>
      </c>
      <c r="J1514" s="21">
        <v>184.17579999999998</v>
      </c>
      <c r="K1514">
        <v>4</v>
      </c>
      <c r="L1514" s="21">
        <v>736.70319999999992</v>
      </c>
      <c r="M1514" t="s">
        <v>7</v>
      </c>
      <c r="N1514" s="21"/>
      <c r="P1514" s="21"/>
      <c r="Q1514" t="s">
        <v>7</v>
      </c>
      <c r="R1514" s="21"/>
      <c r="T1514" s="21"/>
      <c r="U1514" t="s">
        <v>7</v>
      </c>
      <c r="V1514" s="21"/>
      <c r="X1514" s="21"/>
      <c r="Y1514" t="s">
        <v>7</v>
      </c>
      <c r="AG1514" s="19">
        <f t="shared" si="46"/>
        <v>2042.5031999999997</v>
      </c>
      <c r="AH1514" s="19">
        <f t="shared" si="47"/>
        <v>2522.5031999999997</v>
      </c>
    </row>
    <row r="1515" spans="1:34" x14ac:dyDescent="0.35">
      <c r="A1515" t="s">
        <v>5208</v>
      </c>
      <c r="B1515" s="15">
        <v>42912</v>
      </c>
      <c r="C1515" t="s">
        <v>409</v>
      </c>
      <c r="D1515" s="21" t="s">
        <v>7</v>
      </c>
      <c r="E1515" t="s">
        <v>3431</v>
      </c>
      <c r="F1515" s="21">
        <v>158.56</v>
      </c>
      <c r="G1515">
        <v>3</v>
      </c>
      <c r="H1515" s="21">
        <v>475.68</v>
      </c>
      <c r="I1515" t="s">
        <v>3543</v>
      </c>
      <c r="J1515" s="21">
        <v>340.59999999999997</v>
      </c>
      <c r="K1515">
        <v>1</v>
      </c>
      <c r="L1515" s="21">
        <v>340.59999999999997</v>
      </c>
      <c r="M1515" t="s">
        <v>7</v>
      </c>
      <c r="N1515" s="21"/>
      <c r="P1515" s="21"/>
      <c r="Q1515" t="s">
        <v>7</v>
      </c>
      <c r="R1515" s="21"/>
      <c r="T1515" s="21"/>
      <c r="U1515" t="s">
        <v>7</v>
      </c>
      <c r="V1515" s="21"/>
      <c r="X1515" s="21"/>
      <c r="Y1515" t="s">
        <v>7</v>
      </c>
      <c r="AG1515" s="19">
        <f t="shared" si="46"/>
        <v>816.28</v>
      </c>
      <c r="AH1515" s="19">
        <f t="shared" si="47"/>
        <v>816.28</v>
      </c>
    </row>
    <row r="1516" spans="1:34" x14ac:dyDescent="0.35">
      <c r="A1516" t="s">
        <v>5209</v>
      </c>
      <c r="B1516" s="15">
        <v>42912</v>
      </c>
      <c r="C1516" t="s">
        <v>336</v>
      </c>
      <c r="D1516" s="21">
        <v>480</v>
      </c>
      <c r="E1516" t="s">
        <v>3488</v>
      </c>
      <c r="F1516" s="21">
        <v>305.7</v>
      </c>
      <c r="G1516">
        <v>2</v>
      </c>
      <c r="H1516" s="21">
        <v>611.4</v>
      </c>
      <c r="I1516" t="s">
        <v>3485</v>
      </c>
      <c r="J1516" s="21">
        <v>327.79999999999995</v>
      </c>
      <c r="K1516">
        <v>3</v>
      </c>
      <c r="L1516" s="21">
        <v>983.39999999999986</v>
      </c>
      <c r="M1516" t="s">
        <v>7</v>
      </c>
      <c r="N1516" s="21"/>
      <c r="P1516" s="21"/>
      <c r="Q1516" t="s">
        <v>7</v>
      </c>
      <c r="R1516" s="21"/>
      <c r="T1516" s="21"/>
      <c r="U1516" t="s">
        <v>7</v>
      </c>
      <c r="V1516" s="21"/>
      <c r="X1516" s="21"/>
      <c r="Y1516" t="s">
        <v>7</v>
      </c>
      <c r="AG1516" s="19">
        <f t="shared" si="46"/>
        <v>1594.7999999999997</v>
      </c>
      <c r="AH1516" s="19">
        <f t="shared" si="47"/>
        <v>2074.7999999999997</v>
      </c>
    </row>
    <row r="1517" spans="1:34" x14ac:dyDescent="0.35">
      <c r="A1517" t="s">
        <v>5210</v>
      </c>
      <c r="B1517" s="15">
        <v>42914</v>
      </c>
      <c r="C1517" t="s">
        <v>140</v>
      </c>
      <c r="D1517" s="21" t="s">
        <v>7</v>
      </c>
      <c r="E1517" t="s">
        <v>3449</v>
      </c>
      <c r="F1517" s="21">
        <v>284.21999999999997</v>
      </c>
      <c r="G1517">
        <v>5</v>
      </c>
      <c r="H1517" s="21">
        <v>1421.1</v>
      </c>
      <c r="I1517" t="s">
        <v>3463</v>
      </c>
      <c r="J1517" s="21">
        <v>235.89999999999998</v>
      </c>
      <c r="K1517">
        <v>5</v>
      </c>
      <c r="L1517" s="21">
        <v>1179.5</v>
      </c>
      <c r="M1517" t="s">
        <v>3600</v>
      </c>
      <c r="N1517" s="21">
        <v>126.53999999999999</v>
      </c>
      <c r="O1517">
        <v>2</v>
      </c>
      <c r="P1517" s="21">
        <v>253.07999999999998</v>
      </c>
      <c r="Q1517" t="s">
        <v>3600</v>
      </c>
      <c r="R1517" s="21">
        <v>126.53999999999999</v>
      </c>
      <c r="S1517">
        <v>2</v>
      </c>
      <c r="T1517" s="21">
        <v>253.07999999999998</v>
      </c>
      <c r="U1517" t="s">
        <v>7</v>
      </c>
      <c r="V1517" s="21"/>
      <c r="X1517" s="21"/>
      <c r="Y1517" t="s">
        <v>7</v>
      </c>
      <c r="AG1517" s="19">
        <f t="shared" si="46"/>
        <v>3106.7599999999998</v>
      </c>
      <c r="AH1517" s="19">
        <f t="shared" si="47"/>
        <v>3106.7599999999998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"/>
  <sheetViews>
    <sheetView workbookViewId="0">
      <selection activeCell="K1" sqref="K1"/>
    </sheetView>
  </sheetViews>
  <sheetFormatPr defaultColWidth="11.08984375" defaultRowHeight="17.5" customHeight="1" x14ac:dyDescent="0.35"/>
  <cols>
    <col min="2" max="2" width="14.54296875" bestFit="1" customWidth="1"/>
  </cols>
  <sheetData>
    <row r="1" spans="1:11" ht="17.5" customHeight="1" x14ac:dyDescent="0.35">
      <c r="B1" s="2" t="s">
        <v>3312</v>
      </c>
      <c r="C1" s="2" t="s">
        <v>3313</v>
      </c>
      <c r="D1" s="2" t="s">
        <v>3314</v>
      </c>
      <c r="E1" s="2" t="s">
        <v>3315</v>
      </c>
      <c r="F1" s="2" t="s">
        <v>3316</v>
      </c>
      <c r="G1" s="16" t="s">
        <v>4648</v>
      </c>
      <c r="H1" s="2" t="s">
        <v>3317</v>
      </c>
      <c r="I1" s="7" t="s">
        <v>3654</v>
      </c>
      <c r="J1" s="7" t="s">
        <v>3655</v>
      </c>
      <c r="K1" s="7" t="s">
        <v>4679</v>
      </c>
    </row>
    <row r="2" spans="1:11" ht="17.5" customHeight="1" x14ac:dyDescent="0.35">
      <c r="A2">
        <v>1</v>
      </c>
      <c r="B2" s="6" t="s">
        <v>3365</v>
      </c>
      <c r="C2" s="3" t="s">
        <v>3318</v>
      </c>
      <c r="D2" s="20">
        <v>313</v>
      </c>
      <c r="E2" s="4">
        <f>D2*1.14</f>
        <v>356.82</v>
      </c>
      <c r="F2" s="4">
        <v>30</v>
      </c>
      <c r="G2" s="4">
        <f>E2+F2</f>
        <v>386.82</v>
      </c>
      <c r="H2" s="3" t="s">
        <v>3610</v>
      </c>
      <c r="I2" s="14">
        <v>10</v>
      </c>
      <c r="J2">
        <v>28</v>
      </c>
    </row>
    <row r="3" spans="1:11" ht="17.5" customHeight="1" x14ac:dyDescent="0.35">
      <c r="A3">
        <v>2</v>
      </c>
      <c r="B3" s="6" t="s">
        <v>3366</v>
      </c>
      <c r="C3" s="3" t="s">
        <v>3319</v>
      </c>
      <c r="D3" s="20">
        <v>215</v>
      </c>
      <c r="E3" s="4">
        <f t="shared" ref="E3:E66" si="0">D3*1.14</f>
        <v>245.09999999999997</v>
      </c>
      <c r="F3" s="4">
        <v>40</v>
      </c>
      <c r="G3" s="4">
        <f t="shared" ref="G3:G66" si="1">E3+F3</f>
        <v>285.09999999999997</v>
      </c>
      <c r="H3" s="3" t="s">
        <v>3611</v>
      </c>
      <c r="I3" s="14">
        <v>1</v>
      </c>
      <c r="J3">
        <v>41</v>
      </c>
    </row>
    <row r="4" spans="1:11" ht="17.5" customHeight="1" x14ac:dyDescent="0.35">
      <c r="A4">
        <v>3</v>
      </c>
      <c r="B4" s="6" t="s">
        <v>3367</v>
      </c>
      <c r="C4" s="3" t="s">
        <v>3319</v>
      </c>
      <c r="D4" s="20">
        <v>216.81</v>
      </c>
      <c r="E4" s="4">
        <f t="shared" si="0"/>
        <v>247.16339999999997</v>
      </c>
      <c r="F4" s="4">
        <v>35</v>
      </c>
      <c r="G4" s="4">
        <f t="shared" si="1"/>
        <v>282.16339999999997</v>
      </c>
      <c r="H4" s="3" t="s">
        <v>3612</v>
      </c>
      <c r="I4" s="14">
        <v>1</v>
      </c>
      <c r="J4">
        <v>22</v>
      </c>
    </row>
    <row r="5" spans="1:11" ht="17.5" customHeight="1" x14ac:dyDescent="0.35">
      <c r="A5">
        <v>4</v>
      </c>
      <c r="B5" s="6" t="s">
        <v>3368</v>
      </c>
      <c r="C5" s="3" t="s">
        <v>3319</v>
      </c>
      <c r="D5" s="20">
        <v>222</v>
      </c>
      <c r="E5" s="4">
        <f t="shared" si="0"/>
        <v>253.07999999999998</v>
      </c>
      <c r="F5" s="4">
        <v>15</v>
      </c>
      <c r="G5" s="4">
        <f t="shared" si="1"/>
        <v>268.08</v>
      </c>
      <c r="H5" s="3" t="s">
        <v>3611</v>
      </c>
      <c r="I5" s="14">
        <v>10</v>
      </c>
      <c r="J5">
        <v>13</v>
      </c>
    </row>
    <row r="6" spans="1:11" ht="17.5" customHeight="1" x14ac:dyDescent="0.35">
      <c r="A6">
        <v>5</v>
      </c>
      <c r="B6" s="6" t="s">
        <v>3369</v>
      </c>
      <c r="C6" s="3" t="s">
        <v>3319</v>
      </c>
      <c r="D6" s="20">
        <v>201</v>
      </c>
      <c r="E6" s="4">
        <f t="shared" si="0"/>
        <v>229.14</v>
      </c>
      <c r="F6" s="4">
        <v>40</v>
      </c>
      <c r="G6" s="4">
        <f t="shared" si="1"/>
        <v>269.14</v>
      </c>
      <c r="H6" s="3" t="s">
        <v>3611</v>
      </c>
      <c r="I6" s="14">
        <v>8</v>
      </c>
      <c r="J6">
        <v>1</v>
      </c>
    </row>
    <row r="7" spans="1:11" ht="17.5" customHeight="1" x14ac:dyDescent="0.35">
      <c r="A7">
        <v>6</v>
      </c>
      <c r="B7" s="6" t="s">
        <v>3370</v>
      </c>
      <c r="C7" s="3" t="s">
        <v>3319</v>
      </c>
      <c r="D7" s="20">
        <v>259</v>
      </c>
      <c r="E7" s="4">
        <f t="shared" si="0"/>
        <v>295.26</v>
      </c>
      <c r="F7" s="4">
        <v>20</v>
      </c>
      <c r="G7" s="4">
        <f t="shared" si="1"/>
        <v>315.26</v>
      </c>
      <c r="H7" s="3" t="s">
        <v>3610</v>
      </c>
      <c r="I7" s="14">
        <v>5</v>
      </c>
      <c r="J7">
        <v>36</v>
      </c>
    </row>
    <row r="8" spans="1:11" ht="17.5" customHeight="1" x14ac:dyDescent="0.35">
      <c r="A8">
        <v>7</v>
      </c>
      <c r="B8" s="6" t="s">
        <v>3371</v>
      </c>
      <c r="C8" s="3" t="s">
        <v>3319</v>
      </c>
      <c r="D8" s="20">
        <v>221</v>
      </c>
      <c r="E8" s="4">
        <f t="shared" si="0"/>
        <v>251.93999999999997</v>
      </c>
      <c r="F8" s="4">
        <v>35</v>
      </c>
      <c r="G8" s="4">
        <f t="shared" si="1"/>
        <v>286.93999999999994</v>
      </c>
      <c r="H8" s="3" t="s">
        <v>3612</v>
      </c>
      <c r="I8" s="14">
        <v>1</v>
      </c>
      <c r="J8">
        <v>34</v>
      </c>
    </row>
    <row r="9" spans="1:11" ht="17.5" customHeight="1" x14ac:dyDescent="0.35">
      <c r="A9">
        <v>8</v>
      </c>
      <c r="B9" s="6" t="s">
        <v>3372</v>
      </c>
      <c r="C9" s="3" t="s">
        <v>3319</v>
      </c>
      <c r="D9" s="20">
        <v>171</v>
      </c>
      <c r="E9" s="4">
        <f t="shared" si="0"/>
        <v>194.93999999999997</v>
      </c>
      <c r="F9" s="4">
        <v>40</v>
      </c>
      <c r="G9" s="4">
        <f t="shared" si="1"/>
        <v>234.93999999999997</v>
      </c>
      <c r="H9" s="3" t="s">
        <v>3611</v>
      </c>
      <c r="I9" s="14">
        <v>1</v>
      </c>
      <c r="J9">
        <v>27</v>
      </c>
    </row>
    <row r="10" spans="1:11" ht="17.5" customHeight="1" x14ac:dyDescent="0.35">
      <c r="A10">
        <v>9</v>
      </c>
      <c r="B10" s="6" t="s">
        <v>3373</v>
      </c>
      <c r="C10" s="3" t="s">
        <v>3318</v>
      </c>
      <c r="D10" s="20">
        <v>326</v>
      </c>
      <c r="E10" s="4">
        <f t="shared" si="0"/>
        <v>371.64</v>
      </c>
      <c r="F10" s="4">
        <v>15</v>
      </c>
      <c r="G10" s="4">
        <f t="shared" si="1"/>
        <v>386.64</v>
      </c>
      <c r="H10" s="3" t="s">
        <v>3610</v>
      </c>
      <c r="I10" s="14">
        <v>8</v>
      </c>
      <c r="J10">
        <v>33</v>
      </c>
    </row>
    <row r="11" spans="1:11" ht="26.5" customHeight="1" x14ac:dyDescent="0.35">
      <c r="A11">
        <v>10</v>
      </c>
      <c r="B11" s="6" t="s">
        <v>3374</v>
      </c>
      <c r="C11" s="3" t="s">
        <v>3320</v>
      </c>
      <c r="D11" s="20">
        <v>195.86</v>
      </c>
      <c r="E11" s="4">
        <f t="shared" si="0"/>
        <v>223.28039999999999</v>
      </c>
      <c r="F11" s="4">
        <v>60</v>
      </c>
      <c r="G11" s="4">
        <f t="shared" si="1"/>
        <v>283.28039999999999</v>
      </c>
      <c r="H11" s="3" t="s">
        <v>3612</v>
      </c>
      <c r="I11" s="14">
        <v>4</v>
      </c>
      <c r="J11">
        <v>2</v>
      </c>
    </row>
    <row r="12" spans="1:11" ht="17.5" customHeight="1" x14ac:dyDescent="0.35">
      <c r="A12">
        <v>11</v>
      </c>
      <c r="B12" s="6" t="s">
        <v>3375</v>
      </c>
      <c r="C12" s="3" t="s">
        <v>7</v>
      </c>
      <c r="D12" s="20">
        <v>147.85</v>
      </c>
      <c r="E12" s="4">
        <f t="shared" si="0"/>
        <v>168.54899999999998</v>
      </c>
      <c r="F12" s="4">
        <v>60</v>
      </c>
      <c r="G12" s="4">
        <f t="shared" si="1"/>
        <v>228.54899999999998</v>
      </c>
      <c r="H12" s="3" t="s">
        <v>3612</v>
      </c>
      <c r="I12" s="14">
        <v>7</v>
      </c>
      <c r="J12">
        <v>49</v>
      </c>
    </row>
    <row r="13" spans="1:11" ht="17.5" customHeight="1" x14ac:dyDescent="0.35">
      <c r="A13">
        <v>12</v>
      </c>
      <c r="B13" s="6" t="s">
        <v>3376</v>
      </c>
      <c r="C13" s="3" t="s">
        <v>7</v>
      </c>
      <c r="D13" s="20">
        <v>262</v>
      </c>
      <c r="E13" s="4">
        <f t="shared" si="0"/>
        <v>298.67999999999995</v>
      </c>
      <c r="F13" s="4">
        <v>15</v>
      </c>
      <c r="G13" s="4">
        <f t="shared" si="1"/>
        <v>313.67999999999995</v>
      </c>
      <c r="H13" s="3" t="s">
        <v>7</v>
      </c>
      <c r="I13" s="14">
        <v>1</v>
      </c>
      <c r="J13">
        <v>13</v>
      </c>
    </row>
    <row r="14" spans="1:11" ht="17.5" customHeight="1" x14ac:dyDescent="0.35">
      <c r="A14">
        <v>13</v>
      </c>
      <c r="B14" s="6" t="s">
        <v>3377</v>
      </c>
      <c r="C14" s="3" t="s">
        <v>7</v>
      </c>
      <c r="D14" s="20">
        <v>136</v>
      </c>
      <c r="E14" s="4">
        <f t="shared" si="0"/>
        <v>155.04</v>
      </c>
      <c r="F14" s="4">
        <v>15</v>
      </c>
      <c r="G14" s="4">
        <f t="shared" si="1"/>
        <v>170.04</v>
      </c>
      <c r="H14" s="3" t="s">
        <v>7</v>
      </c>
      <c r="I14" s="14">
        <v>8</v>
      </c>
      <c r="J14">
        <v>44</v>
      </c>
    </row>
    <row r="15" spans="1:11" ht="17.5" customHeight="1" x14ac:dyDescent="0.35">
      <c r="A15">
        <v>14</v>
      </c>
      <c r="B15" s="6" t="s">
        <v>3378</v>
      </c>
      <c r="C15" s="3" t="s">
        <v>3321</v>
      </c>
      <c r="D15" s="20">
        <v>278.13</v>
      </c>
      <c r="E15" s="4">
        <f t="shared" si="0"/>
        <v>317.06819999999999</v>
      </c>
      <c r="F15" s="4">
        <v>25</v>
      </c>
      <c r="G15" s="4">
        <f t="shared" si="1"/>
        <v>342.06819999999999</v>
      </c>
      <c r="H15" s="3" t="s">
        <v>7</v>
      </c>
      <c r="I15" s="14">
        <v>6</v>
      </c>
      <c r="J15">
        <v>37</v>
      </c>
    </row>
    <row r="16" spans="1:11" ht="17.5" customHeight="1" x14ac:dyDescent="0.35">
      <c r="A16">
        <v>15</v>
      </c>
      <c r="B16" s="6" t="s">
        <v>3379</v>
      </c>
      <c r="C16" s="3" t="s">
        <v>7</v>
      </c>
      <c r="D16" s="20">
        <v>330</v>
      </c>
      <c r="E16" s="4">
        <f t="shared" si="0"/>
        <v>376.2</v>
      </c>
      <c r="F16" s="4">
        <v>15</v>
      </c>
      <c r="G16" s="4">
        <f t="shared" si="1"/>
        <v>391.2</v>
      </c>
      <c r="H16" s="3" t="s">
        <v>7</v>
      </c>
      <c r="I16" s="14">
        <v>7</v>
      </c>
      <c r="J16">
        <v>37</v>
      </c>
    </row>
    <row r="17" spans="1:10" ht="17.5" customHeight="1" x14ac:dyDescent="0.35">
      <c r="A17">
        <v>16</v>
      </c>
      <c r="B17" s="6" t="s">
        <v>3380</v>
      </c>
      <c r="C17" s="3" t="s">
        <v>7</v>
      </c>
      <c r="D17" s="20">
        <v>245</v>
      </c>
      <c r="E17" s="4">
        <f t="shared" si="0"/>
        <v>279.29999999999995</v>
      </c>
      <c r="F17" s="4">
        <v>15</v>
      </c>
      <c r="G17" s="4">
        <f t="shared" si="1"/>
        <v>294.29999999999995</v>
      </c>
      <c r="H17" s="3" t="s">
        <v>7</v>
      </c>
      <c r="I17" s="14">
        <v>5</v>
      </c>
      <c r="J17">
        <v>25</v>
      </c>
    </row>
    <row r="18" spans="1:10" ht="17.5" customHeight="1" x14ac:dyDescent="0.35">
      <c r="A18">
        <v>17</v>
      </c>
      <c r="B18" s="6" t="s">
        <v>3381</v>
      </c>
      <c r="C18" s="3" t="s">
        <v>3322</v>
      </c>
      <c r="D18" s="20">
        <v>230.32999999999998</v>
      </c>
      <c r="E18" s="4">
        <f t="shared" si="0"/>
        <v>262.57619999999997</v>
      </c>
      <c r="F18" s="4">
        <v>25</v>
      </c>
      <c r="G18" s="4">
        <f t="shared" si="1"/>
        <v>287.57619999999997</v>
      </c>
      <c r="H18" s="3" t="s">
        <v>7</v>
      </c>
      <c r="I18" s="14">
        <v>8</v>
      </c>
      <c r="J18">
        <v>36</v>
      </c>
    </row>
    <row r="19" spans="1:10" ht="17.5" customHeight="1" x14ac:dyDescent="0.35">
      <c r="A19">
        <v>18</v>
      </c>
      <c r="B19" s="6" t="s">
        <v>3382</v>
      </c>
      <c r="C19" s="3" t="s">
        <v>3323</v>
      </c>
      <c r="D19" s="20">
        <v>153</v>
      </c>
      <c r="E19" s="4">
        <f t="shared" si="0"/>
        <v>174.42</v>
      </c>
      <c r="F19" s="4">
        <v>40</v>
      </c>
      <c r="G19" s="4">
        <f t="shared" si="1"/>
        <v>214.42</v>
      </c>
      <c r="H19" s="3" t="s">
        <v>3611</v>
      </c>
      <c r="I19" s="14">
        <v>3</v>
      </c>
      <c r="J19">
        <v>38</v>
      </c>
    </row>
    <row r="20" spans="1:10" ht="17.5" customHeight="1" x14ac:dyDescent="0.35">
      <c r="A20">
        <v>19</v>
      </c>
      <c r="B20" s="6" t="s">
        <v>3383</v>
      </c>
      <c r="C20" s="3" t="s">
        <v>3324</v>
      </c>
      <c r="D20" s="20">
        <v>107</v>
      </c>
      <c r="E20" s="4">
        <f t="shared" si="0"/>
        <v>121.97999999999999</v>
      </c>
      <c r="F20" s="4">
        <v>40</v>
      </c>
      <c r="G20" s="4">
        <f t="shared" si="1"/>
        <v>161.97999999999999</v>
      </c>
      <c r="H20" s="3" t="s">
        <v>3611</v>
      </c>
      <c r="I20" s="14">
        <v>4</v>
      </c>
      <c r="J20">
        <v>40</v>
      </c>
    </row>
    <row r="21" spans="1:10" ht="17.5" customHeight="1" x14ac:dyDescent="0.35">
      <c r="A21">
        <v>20</v>
      </c>
      <c r="B21" s="6" t="s">
        <v>3384</v>
      </c>
      <c r="C21" s="3" t="s">
        <v>3319</v>
      </c>
      <c r="D21" s="20">
        <v>173</v>
      </c>
      <c r="E21" s="4">
        <f t="shared" si="0"/>
        <v>197.21999999999997</v>
      </c>
      <c r="F21" s="4">
        <v>40</v>
      </c>
      <c r="G21" s="4">
        <f t="shared" si="1"/>
        <v>237.21999999999997</v>
      </c>
      <c r="H21" s="3" t="s">
        <v>3611</v>
      </c>
      <c r="I21" s="14">
        <v>4</v>
      </c>
      <c r="J21">
        <v>18</v>
      </c>
    </row>
    <row r="22" spans="1:10" ht="17.5" customHeight="1" x14ac:dyDescent="0.35">
      <c r="A22">
        <v>21</v>
      </c>
      <c r="B22" s="6" t="s">
        <v>3385</v>
      </c>
      <c r="C22" s="3" t="s">
        <v>3325</v>
      </c>
      <c r="D22" s="20">
        <v>263</v>
      </c>
      <c r="E22" s="4">
        <f t="shared" si="0"/>
        <v>299.82</v>
      </c>
      <c r="F22" s="4">
        <v>30</v>
      </c>
      <c r="G22" s="4">
        <f t="shared" si="1"/>
        <v>329.82</v>
      </c>
      <c r="H22" s="3" t="s">
        <v>3610</v>
      </c>
      <c r="I22" s="14">
        <v>6</v>
      </c>
      <c r="J22">
        <v>17</v>
      </c>
    </row>
    <row r="23" spans="1:10" ht="17.5" customHeight="1" x14ac:dyDescent="0.35">
      <c r="A23">
        <v>22</v>
      </c>
      <c r="B23" s="6" t="s">
        <v>3386</v>
      </c>
      <c r="C23" s="3" t="s">
        <v>3319</v>
      </c>
      <c r="D23" s="20">
        <v>163</v>
      </c>
      <c r="E23" s="4">
        <f t="shared" si="0"/>
        <v>185.82</v>
      </c>
      <c r="F23" s="4">
        <v>40</v>
      </c>
      <c r="G23" s="4">
        <f t="shared" si="1"/>
        <v>225.82</v>
      </c>
      <c r="H23" s="3" t="s">
        <v>3611</v>
      </c>
      <c r="I23" s="14">
        <v>6</v>
      </c>
      <c r="J23">
        <v>36</v>
      </c>
    </row>
    <row r="24" spans="1:10" ht="17.5" customHeight="1" x14ac:dyDescent="0.35">
      <c r="A24">
        <v>23</v>
      </c>
      <c r="B24" s="6" t="s">
        <v>3387</v>
      </c>
      <c r="C24" s="3" t="s">
        <v>3326</v>
      </c>
      <c r="D24" s="20">
        <v>500</v>
      </c>
      <c r="E24" s="4">
        <f t="shared" si="0"/>
        <v>570</v>
      </c>
      <c r="F24" s="4">
        <v>40</v>
      </c>
      <c r="G24" s="4">
        <f t="shared" si="1"/>
        <v>610</v>
      </c>
      <c r="H24" s="3" t="s">
        <v>3611</v>
      </c>
      <c r="I24" s="14">
        <v>9</v>
      </c>
      <c r="J24">
        <v>29</v>
      </c>
    </row>
    <row r="25" spans="1:10" ht="17.5" customHeight="1" x14ac:dyDescent="0.35">
      <c r="A25">
        <v>24</v>
      </c>
      <c r="B25" s="6" t="s">
        <v>3388</v>
      </c>
      <c r="C25" s="3" t="s">
        <v>3323</v>
      </c>
      <c r="D25" s="20">
        <v>202.31</v>
      </c>
      <c r="E25" s="4">
        <f t="shared" si="0"/>
        <v>230.63339999999999</v>
      </c>
      <c r="F25" s="4">
        <v>60</v>
      </c>
      <c r="G25" s="4">
        <f t="shared" si="1"/>
        <v>290.63339999999999</v>
      </c>
      <c r="H25" s="3" t="s">
        <v>3612</v>
      </c>
      <c r="I25" s="14">
        <v>1</v>
      </c>
      <c r="J25">
        <v>10</v>
      </c>
    </row>
    <row r="26" spans="1:10" ht="17.5" customHeight="1" x14ac:dyDescent="0.35">
      <c r="A26">
        <v>25</v>
      </c>
      <c r="B26" s="6" t="s">
        <v>3389</v>
      </c>
      <c r="C26" s="3" t="s">
        <v>3318</v>
      </c>
      <c r="D26" s="20">
        <v>275</v>
      </c>
      <c r="E26" s="4">
        <f t="shared" si="0"/>
        <v>313.5</v>
      </c>
      <c r="F26" s="4">
        <v>40</v>
      </c>
      <c r="G26" s="4">
        <f t="shared" si="1"/>
        <v>353.5</v>
      </c>
      <c r="H26" s="3" t="s">
        <v>3611</v>
      </c>
      <c r="I26" s="14">
        <v>7</v>
      </c>
      <c r="J26">
        <v>35</v>
      </c>
    </row>
    <row r="27" spans="1:10" ht="17.5" customHeight="1" x14ac:dyDescent="0.35">
      <c r="A27">
        <v>26</v>
      </c>
      <c r="B27" s="6" t="s">
        <v>3390</v>
      </c>
      <c r="C27" s="3" t="s">
        <v>3327</v>
      </c>
      <c r="D27" s="20">
        <v>248</v>
      </c>
      <c r="E27" s="4">
        <f t="shared" si="0"/>
        <v>282.71999999999997</v>
      </c>
      <c r="F27" s="4">
        <v>25</v>
      </c>
      <c r="G27" s="4">
        <f t="shared" si="1"/>
        <v>307.71999999999997</v>
      </c>
      <c r="H27" s="3" t="s">
        <v>3610</v>
      </c>
      <c r="I27" s="14">
        <v>6</v>
      </c>
      <c r="J27">
        <v>17</v>
      </c>
    </row>
    <row r="28" spans="1:10" ht="17.5" customHeight="1" x14ac:dyDescent="0.35">
      <c r="A28">
        <v>27</v>
      </c>
      <c r="B28" s="6" t="s">
        <v>3391</v>
      </c>
      <c r="C28" s="3" t="s">
        <v>7</v>
      </c>
      <c r="D28" s="20">
        <v>205</v>
      </c>
      <c r="E28" s="4">
        <f t="shared" si="0"/>
        <v>233.7</v>
      </c>
      <c r="F28" s="4">
        <v>30</v>
      </c>
      <c r="G28" s="4">
        <f t="shared" si="1"/>
        <v>263.7</v>
      </c>
      <c r="H28" s="3" t="s">
        <v>3610</v>
      </c>
      <c r="I28" s="14">
        <v>3</v>
      </c>
      <c r="J28">
        <v>8</v>
      </c>
    </row>
    <row r="29" spans="1:10" ht="17.5" customHeight="1" x14ac:dyDescent="0.35">
      <c r="A29">
        <v>28</v>
      </c>
      <c r="B29" s="6" t="s">
        <v>3392</v>
      </c>
      <c r="C29" s="3" t="s">
        <v>3319</v>
      </c>
      <c r="D29" s="20">
        <v>263</v>
      </c>
      <c r="E29" s="4">
        <f t="shared" si="0"/>
        <v>299.82</v>
      </c>
      <c r="F29" s="4">
        <v>30</v>
      </c>
      <c r="G29" s="4">
        <f t="shared" si="1"/>
        <v>329.82</v>
      </c>
      <c r="H29" s="3" t="s">
        <v>3613</v>
      </c>
      <c r="I29" s="14">
        <v>8</v>
      </c>
      <c r="J29">
        <v>29</v>
      </c>
    </row>
    <row r="30" spans="1:10" ht="17.5" customHeight="1" x14ac:dyDescent="0.35">
      <c r="A30">
        <v>29</v>
      </c>
      <c r="B30" s="6" t="s">
        <v>3393</v>
      </c>
      <c r="C30" s="3" t="s">
        <v>3319</v>
      </c>
      <c r="D30" s="20">
        <v>210</v>
      </c>
      <c r="E30" s="4">
        <f t="shared" si="0"/>
        <v>239.39999999999998</v>
      </c>
      <c r="F30" s="4">
        <v>25</v>
      </c>
      <c r="G30" s="4">
        <f t="shared" si="1"/>
        <v>264.39999999999998</v>
      </c>
      <c r="H30" s="3" t="s">
        <v>3611</v>
      </c>
      <c r="I30" s="14">
        <v>9</v>
      </c>
      <c r="J30">
        <v>33</v>
      </c>
    </row>
    <row r="31" spans="1:10" ht="17.5" customHeight="1" x14ac:dyDescent="0.35">
      <c r="A31">
        <v>30</v>
      </c>
      <c r="B31" s="6" t="s">
        <v>3394</v>
      </c>
      <c r="C31" s="3" t="s">
        <v>3328</v>
      </c>
      <c r="D31" s="20">
        <v>298</v>
      </c>
      <c r="E31" s="4">
        <f t="shared" si="0"/>
        <v>339.71999999999997</v>
      </c>
      <c r="F31" s="4">
        <v>20</v>
      </c>
      <c r="G31" s="4">
        <f t="shared" si="1"/>
        <v>359.71999999999997</v>
      </c>
      <c r="H31" s="3" t="s">
        <v>3610</v>
      </c>
      <c r="I31" s="14">
        <v>7</v>
      </c>
      <c r="J31">
        <v>28</v>
      </c>
    </row>
    <row r="32" spans="1:10" ht="17.5" customHeight="1" x14ac:dyDescent="0.35">
      <c r="A32">
        <v>31</v>
      </c>
      <c r="B32" s="6" t="s">
        <v>3395</v>
      </c>
      <c r="C32" s="3" t="s">
        <v>3319</v>
      </c>
      <c r="D32" s="20">
        <v>127.62</v>
      </c>
      <c r="E32" s="4">
        <f t="shared" si="0"/>
        <v>145.48679999999999</v>
      </c>
      <c r="F32" s="4">
        <v>40</v>
      </c>
      <c r="G32" s="4">
        <f t="shared" si="1"/>
        <v>185.48679999999999</v>
      </c>
      <c r="H32" s="3" t="s">
        <v>3612</v>
      </c>
      <c r="I32" s="14">
        <v>3</v>
      </c>
      <c r="J32">
        <v>43</v>
      </c>
    </row>
    <row r="33" spans="1:10" ht="17.5" customHeight="1" x14ac:dyDescent="0.35">
      <c r="A33">
        <v>32</v>
      </c>
      <c r="B33" s="6" t="s">
        <v>3396</v>
      </c>
      <c r="C33" s="3" t="s">
        <v>3319</v>
      </c>
      <c r="D33" s="20">
        <v>203</v>
      </c>
      <c r="E33" s="4">
        <f t="shared" si="0"/>
        <v>231.42</v>
      </c>
      <c r="F33" s="4">
        <v>40</v>
      </c>
      <c r="G33" s="4">
        <f t="shared" si="1"/>
        <v>271.41999999999996</v>
      </c>
      <c r="H33" s="3" t="s">
        <v>3611</v>
      </c>
      <c r="I33" s="14">
        <v>5</v>
      </c>
      <c r="J33">
        <v>22</v>
      </c>
    </row>
    <row r="34" spans="1:10" ht="17.5" customHeight="1" x14ac:dyDescent="0.35">
      <c r="A34">
        <v>33</v>
      </c>
      <c r="B34" s="6" t="s">
        <v>3397</v>
      </c>
      <c r="C34" s="3" t="s">
        <v>3319</v>
      </c>
      <c r="D34" s="20">
        <v>217</v>
      </c>
      <c r="E34" s="4">
        <f t="shared" si="0"/>
        <v>247.37999999999997</v>
      </c>
      <c r="F34" s="4">
        <v>25</v>
      </c>
      <c r="G34" s="4">
        <f t="shared" si="1"/>
        <v>272.38</v>
      </c>
      <c r="H34" s="3" t="s">
        <v>3610</v>
      </c>
      <c r="I34" s="14">
        <v>1</v>
      </c>
      <c r="J34">
        <v>23</v>
      </c>
    </row>
    <row r="35" spans="1:10" ht="17.5" customHeight="1" x14ac:dyDescent="0.35">
      <c r="A35">
        <v>34</v>
      </c>
      <c r="B35" s="6" t="s">
        <v>3398</v>
      </c>
      <c r="C35" s="3" t="s">
        <v>3319</v>
      </c>
      <c r="D35" s="20">
        <v>257</v>
      </c>
      <c r="E35" s="4">
        <f t="shared" si="0"/>
        <v>292.97999999999996</v>
      </c>
      <c r="F35" s="4">
        <v>0</v>
      </c>
      <c r="G35" s="4">
        <f t="shared" si="1"/>
        <v>292.97999999999996</v>
      </c>
      <c r="H35" s="3" t="s">
        <v>3610</v>
      </c>
      <c r="I35" s="14">
        <v>6</v>
      </c>
      <c r="J35">
        <v>3</v>
      </c>
    </row>
    <row r="36" spans="1:10" ht="17.5" customHeight="1" x14ac:dyDescent="0.35">
      <c r="A36">
        <v>35</v>
      </c>
      <c r="B36" s="6" t="s">
        <v>3399</v>
      </c>
      <c r="C36" s="3" t="s">
        <v>3319</v>
      </c>
      <c r="D36">
        <v>140</v>
      </c>
      <c r="E36" s="4">
        <f t="shared" si="0"/>
        <v>159.6</v>
      </c>
      <c r="F36" s="5"/>
      <c r="G36" s="4">
        <f t="shared" si="1"/>
        <v>159.6</v>
      </c>
      <c r="H36" s="3" t="s">
        <v>3610</v>
      </c>
      <c r="I36" s="14">
        <v>10</v>
      </c>
      <c r="J36">
        <v>4</v>
      </c>
    </row>
    <row r="37" spans="1:10" ht="17.5" customHeight="1" x14ac:dyDescent="0.35">
      <c r="A37">
        <v>36</v>
      </c>
      <c r="B37" s="6" t="s">
        <v>3400</v>
      </c>
      <c r="C37" s="3" t="s">
        <v>3329</v>
      </c>
      <c r="D37" s="20">
        <v>237</v>
      </c>
      <c r="E37" s="4">
        <f t="shared" si="0"/>
        <v>270.17999999999995</v>
      </c>
      <c r="F37" s="4">
        <v>25</v>
      </c>
      <c r="G37" s="4">
        <f t="shared" si="1"/>
        <v>295.17999999999995</v>
      </c>
      <c r="H37" s="3" t="s">
        <v>3610</v>
      </c>
      <c r="I37" s="14">
        <v>6</v>
      </c>
      <c r="J37">
        <v>23</v>
      </c>
    </row>
    <row r="38" spans="1:10" ht="17.5" customHeight="1" x14ac:dyDescent="0.35">
      <c r="A38">
        <v>37</v>
      </c>
      <c r="B38" s="6" t="s">
        <v>3401</v>
      </c>
      <c r="C38" s="3" t="s">
        <v>3319</v>
      </c>
      <c r="D38" s="20">
        <v>196.54</v>
      </c>
      <c r="E38" s="4">
        <f t="shared" si="0"/>
        <v>224.05559999999997</v>
      </c>
      <c r="F38" s="4">
        <v>60</v>
      </c>
      <c r="G38" s="4">
        <f t="shared" si="1"/>
        <v>284.05559999999997</v>
      </c>
      <c r="H38" s="3" t="s">
        <v>3612</v>
      </c>
      <c r="I38" s="14">
        <v>8</v>
      </c>
      <c r="J38">
        <v>2</v>
      </c>
    </row>
    <row r="39" spans="1:10" ht="17.5" customHeight="1" x14ac:dyDescent="0.35">
      <c r="A39">
        <v>38</v>
      </c>
      <c r="B39" s="6" t="s">
        <v>3402</v>
      </c>
      <c r="C39" s="3" t="s">
        <v>3327</v>
      </c>
      <c r="D39" s="20">
        <v>194</v>
      </c>
      <c r="E39" s="4">
        <f t="shared" si="0"/>
        <v>221.15999999999997</v>
      </c>
      <c r="F39" s="4">
        <v>20</v>
      </c>
      <c r="G39" s="4">
        <f t="shared" si="1"/>
        <v>241.15999999999997</v>
      </c>
      <c r="H39" s="3" t="s">
        <v>3611</v>
      </c>
      <c r="I39" s="14">
        <v>6</v>
      </c>
      <c r="J39">
        <v>9</v>
      </c>
    </row>
    <row r="40" spans="1:10" ht="17.5" customHeight="1" x14ac:dyDescent="0.35">
      <c r="A40">
        <v>39</v>
      </c>
      <c r="B40" s="6" t="s">
        <v>3403</v>
      </c>
      <c r="C40" s="3" t="s">
        <v>3330</v>
      </c>
      <c r="D40" s="20">
        <v>232</v>
      </c>
      <c r="E40" s="4">
        <f t="shared" si="0"/>
        <v>264.47999999999996</v>
      </c>
      <c r="F40" s="4">
        <v>40</v>
      </c>
      <c r="G40" s="4">
        <f t="shared" si="1"/>
        <v>304.47999999999996</v>
      </c>
      <c r="H40" s="3" t="s">
        <v>3611</v>
      </c>
      <c r="I40" s="14">
        <v>1</v>
      </c>
      <c r="J40">
        <v>35</v>
      </c>
    </row>
    <row r="41" spans="1:10" ht="17.5" customHeight="1" x14ac:dyDescent="0.35">
      <c r="A41">
        <v>40</v>
      </c>
      <c r="B41" s="6" t="s">
        <v>3404</v>
      </c>
      <c r="C41" s="3" t="s">
        <v>3318</v>
      </c>
      <c r="D41" s="20">
        <v>126.47</v>
      </c>
      <c r="E41" s="4">
        <f t="shared" si="0"/>
        <v>144.17579999999998</v>
      </c>
      <c r="F41" s="4">
        <v>40</v>
      </c>
      <c r="G41" s="4">
        <f t="shared" si="1"/>
        <v>184.17579999999998</v>
      </c>
      <c r="H41" s="3" t="s">
        <v>3612</v>
      </c>
      <c r="I41" s="14">
        <v>10</v>
      </c>
      <c r="J41">
        <v>5</v>
      </c>
    </row>
    <row r="42" spans="1:10" ht="17.5" customHeight="1" x14ac:dyDescent="0.35">
      <c r="A42">
        <v>41</v>
      </c>
      <c r="B42" s="6" t="s">
        <v>3405</v>
      </c>
      <c r="C42" s="3" t="s">
        <v>3318</v>
      </c>
      <c r="D42" s="20">
        <v>164</v>
      </c>
      <c r="E42" s="4">
        <f t="shared" si="0"/>
        <v>186.95999999999998</v>
      </c>
      <c r="F42" s="4">
        <v>40</v>
      </c>
      <c r="G42" s="4">
        <f t="shared" si="1"/>
        <v>226.95999999999998</v>
      </c>
      <c r="H42" s="6" t="s">
        <v>3626</v>
      </c>
      <c r="I42" s="14">
        <v>6</v>
      </c>
      <c r="J42">
        <v>29</v>
      </c>
    </row>
    <row r="43" spans="1:10" ht="17.5" customHeight="1" x14ac:dyDescent="0.35">
      <c r="A43">
        <v>42</v>
      </c>
      <c r="B43" s="6" t="s">
        <v>3406</v>
      </c>
      <c r="C43" s="3" t="s">
        <v>3319</v>
      </c>
      <c r="D43" s="20">
        <v>355</v>
      </c>
      <c r="E43" s="4">
        <f t="shared" si="0"/>
        <v>404.7</v>
      </c>
      <c r="F43" s="4">
        <v>30</v>
      </c>
      <c r="G43" s="4">
        <f t="shared" si="1"/>
        <v>434.7</v>
      </c>
      <c r="H43" s="3" t="s">
        <v>3611</v>
      </c>
      <c r="I43" s="14">
        <v>10</v>
      </c>
      <c r="J43">
        <v>17</v>
      </c>
    </row>
    <row r="44" spans="1:10" ht="17.5" customHeight="1" x14ac:dyDescent="0.35">
      <c r="A44">
        <v>43</v>
      </c>
      <c r="B44" s="6" t="s">
        <v>3407</v>
      </c>
      <c r="C44" s="3" t="s">
        <v>3319</v>
      </c>
      <c r="D44" s="20">
        <v>199</v>
      </c>
      <c r="E44" s="4">
        <f t="shared" si="0"/>
        <v>226.85999999999999</v>
      </c>
      <c r="F44" s="4">
        <v>25</v>
      </c>
      <c r="G44" s="4">
        <f t="shared" si="1"/>
        <v>251.85999999999999</v>
      </c>
      <c r="H44" s="3" t="s">
        <v>3610</v>
      </c>
      <c r="I44" s="14">
        <v>5</v>
      </c>
      <c r="J44">
        <v>5</v>
      </c>
    </row>
    <row r="45" spans="1:10" ht="17.5" customHeight="1" x14ac:dyDescent="0.35">
      <c r="A45">
        <v>44</v>
      </c>
      <c r="B45" s="6" t="s">
        <v>3408</v>
      </c>
      <c r="C45" s="3" t="s">
        <v>3319</v>
      </c>
      <c r="D45" s="20">
        <v>222</v>
      </c>
      <c r="E45" s="4">
        <f t="shared" si="0"/>
        <v>253.07999999999998</v>
      </c>
      <c r="F45" s="4">
        <v>25</v>
      </c>
      <c r="G45" s="4">
        <f t="shared" si="1"/>
        <v>278.08</v>
      </c>
      <c r="H45" s="3" t="s">
        <v>3610</v>
      </c>
      <c r="I45" s="14">
        <v>5</v>
      </c>
      <c r="J45">
        <v>24</v>
      </c>
    </row>
    <row r="46" spans="1:10" ht="17.5" customHeight="1" x14ac:dyDescent="0.35">
      <c r="A46">
        <v>45</v>
      </c>
      <c r="B46" s="6" t="s">
        <v>3409</v>
      </c>
      <c r="C46" s="3" t="s">
        <v>3318</v>
      </c>
      <c r="D46" s="20">
        <v>125</v>
      </c>
      <c r="E46" s="4">
        <f t="shared" si="0"/>
        <v>142.5</v>
      </c>
      <c r="F46" s="4">
        <v>40</v>
      </c>
      <c r="G46" s="4">
        <f t="shared" si="1"/>
        <v>182.5</v>
      </c>
      <c r="H46" s="3" t="s">
        <v>3611</v>
      </c>
      <c r="I46" s="14">
        <v>9</v>
      </c>
      <c r="J46">
        <v>2</v>
      </c>
    </row>
    <row r="47" spans="1:10" ht="17.5" customHeight="1" x14ac:dyDescent="0.35">
      <c r="A47">
        <v>46</v>
      </c>
      <c r="B47" s="6" t="s">
        <v>3410</v>
      </c>
      <c r="C47" s="3" t="s">
        <v>3319</v>
      </c>
      <c r="D47" s="20">
        <v>174</v>
      </c>
      <c r="E47" s="4">
        <f t="shared" si="0"/>
        <v>198.35999999999999</v>
      </c>
      <c r="F47" s="4">
        <v>40</v>
      </c>
      <c r="G47" s="4">
        <f t="shared" si="1"/>
        <v>238.35999999999999</v>
      </c>
      <c r="H47" s="3" t="s">
        <v>3611</v>
      </c>
      <c r="I47" s="14">
        <v>10</v>
      </c>
      <c r="J47">
        <v>3</v>
      </c>
    </row>
    <row r="48" spans="1:10" ht="17.5" customHeight="1" x14ac:dyDescent="0.35">
      <c r="A48">
        <v>47</v>
      </c>
      <c r="B48" s="6" t="s">
        <v>3411</v>
      </c>
      <c r="C48" s="3" t="s">
        <v>3318</v>
      </c>
      <c r="D48" s="20">
        <v>247.05</v>
      </c>
      <c r="E48" s="4">
        <f t="shared" si="0"/>
        <v>281.637</v>
      </c>
      <c r="F48" s="4">
        <v>60</v>
      </c>
      <c r="G48" s="4">
        <f t="shared" si="1"/>
        <v>341.637</v>
      </c>
      <c r="H48" s="3" t="s">
        <v>3612</v>
      </c>
      <c r="I48" s="14">
        <v>5</v>
      </c>
      <c r="J48">
        <v>10</v>
      </c>
    </row>
    <row r="49" spans="1:10" ht="17.5" customHeight="1" x14ac:dyDescent="0.35">
      <c r="A49">
        <v>48</v>
      </c>
      <c r="B49" s="6" t="s">
        <v>3412</v>
      </c>
      <c r="C49" s="3" t="s">
        <v>3319</v>
      </c>
      <c r="D49" s="20">
        <v>261</v>
      </c>
      <c r="E49" s="4">
        <f t="shared" si="0"/>
        <v>297.53999999999996</v>
      </c>
      <c r="F49" s="4">
        <v>15</v>
      </c>
      <c r="G49" s="4">
        <f t="shared" si="1"/>
        <v>312.53999999999996</v>
      </c>
      <c r="H49" s="3" t="s">
        <v>3611</v>
      </c>
      <c r="I49" s="14">
        <v>2</v>
      </c>
      <c r="J49">
        <v>6</v>
      </c>
    </row>
    <row r="50" spans="1:10" ht="17.5" customHeight="1" x14ac:dyDescent="0.35">
      <c r="A50">
        <v>49</v>
      </c>
      <c r="B50" s="6" t="s">
        <v>3413</v>
      </c>
      <c r="C50" s="3" t="s">
        <v>3323</v>
      </c>
      <c r="D50" s="20">
        <v>232</v>
      </c>
      <c r="E50" s="4">
        <f t="shared" si="0"/>
        <v>264.47999999999996</v>
      </c>
      <c r="F50" s="4">
        <v>30</v>
      </c>
      <c r="G50" s="4">
        <f t="shared" si="1"/>
        <v>294.47999999999996</v>
      </c>
      <c r="H50" s="3" t="s">
        <v>3610</v>
      </c>
      <c r="I50" s="14">
        <v>10</v>
      </c>
      <c r="J50">
        <v>38</v>
      </c>
    </row>
    <row r="51" spans="1:10" ht="17.5" customHeight="1" x14ac:dyDescent="0.35">
      <c r="A51">
        <v>50</v>
      </c>
      <c r="B51" s="6" t="s">
        <v>3414</v>
      </c>
      <c r="C51" s="3" t="s">
        <v>3331</v>
      </c>
      <c r="D51" s="20">
        <v>268.89</v>
      </c>
      <c r="E51" s="4">
        <f t="shared" si="0"/>
        <v>306.53459999999995</v>
      </c>
      <c r="F51" s="4">
        <v>60</v>
      </c>
      <c r="G51" s="4">
        <f t="shared" si="1"/>
        <v>366.53459999999995</v>
      </c>
      <c r="H51" s="6" t="s">
        <v>3614</v>
      </c>
      <c r="I51" s="14">
        <v>4</v>
      </c>
      <c r="J51">
        <v>49</v>
      </c>
    </row>
    <row r="52" spans="1:10" ht="17.5" customHeight="1" x14ac:dyDescent="0.35">
      <c r="A52">
        <v>51</v>
      </c>
      <c r="B52" s="6" t="s">
        <v>3415</v>
      </c>
      <c r="C52" s="3" t="s">
        <v>3332</v>
      </c>
      <c r="D52" s="20">
        <v>134.06</v>
      </c>
      <c r="E52" s="4">
        <f t="shared" si="0"/>
        <v>152.82839999999999</v>
      </c>
      <c r="F52" s="4">
        <v>40</v>
      </c>
      <c r="G52" s="4">
        <f t="shared" si="1"/>
        <v>192.82839999999999</v>
      </c>
      <c r="H52" s="6" t="s">
        <v>3614</v>
      </c>
      <c r="I52" s="14">
        <v>1</v>
      </c>
      <c r="J52">
        <v>15</v>
      </c>
    </row>
    <row r="53" spans="1:10" ht="17.5" customHeight="1" x14ac:dyDescent="0.35">
      <c r="A53">
        <v>52</v>
      </c>
      <c r="B53" s="6" t="s">
        <v>3416</v>
      </c>
      <c r="C53" s="3" t="s">
        <v>3333</v>
      </c>
      <c r="D53" s="20">
        <v>157.57999999999998</v>
      </c>
      <c r="E53" s="4">
        <f t="shared" si="0"/>
        <v>179.64119999999997</v>
      </c>
      <c r="F53" s="4">
        <v>40</v>
      </c>
      <c r="G53" s="4">
        <f t="shared" si="1"/>
        <v>219.64119999999997</v>
      </c>
      <c r="H53" s="6" t="s">
        <v>3614</v>
      </c>
      <c r="I53" s="14">
        <v>5</v>
      </c>
      <c r="J53">
        <v>33</v>
      </c>
    </row>
    <row r="54" spans="1:10" ht="17.5" customHeight="1" x14ac:dyDescent="0.35">
      <c r="A54">
        <v>53</v>
      </c>
      <c r="B54" s="6" t="s">
        <v>3417</v>
      </c>
      <c r="C54" s="3" t="s">
        <v>3334</v>
      </c>
      <c r="D54" s="20">
        <v>170.05</v>
      </c>
      <c r="E54" s="4">
        <f t="shared" si="0"/>
        <v>193.857</v>
      </c>
      <c r="F54" s="4">
        <v>40</v>
      </c>
      <c r="G54" s="4">
        <f t="shared" si="1"/>
        <v>233.857</v>
      </c>
      <c r="H54" s="6" t="s">
        <v>3614</v>
      </c>
      <c r="I54" s="14">
        <v>7</v>
      </c>
      <c r="J54">
        <v>17</v>
      </c>
    </row>
    <row r="55" spans="1:10" ht="17.5" customHeight="1" x14ac:dyDescent="0.35">
      <c r="A55">
        <v>54</v>
      </c>
      <c r="B55" s="6" t="s">
        <v>3418</v>
      </c>
      <c r="C55" s="3" t="s">
        <v>3335</v>
      </c>
      <c r="D55" s="20">
        <v>225.57999999999998</v>
      </c>
      <c r="E55" s="4">
        <f t="shared" si="0"/>
        <v>257.16119999999995</v>
      </c>
      <c r="F55" s="4">
        <v>40</v>
      </c>
      <c r="G55" s="4">
        <f t="shared" si="1"/>
        <v>297.16119999999995</v>
      </c>
      <c r="H55" s="6" t="s">
        <v>3614</v>
      </c>
      <c r="I55" s="14">
        <v>10</v>
      </c>
      <c r="J55">
        <v>16</v>
      </c>
    </row>
    <row r="56" spans="1:10" ht="17.5" customHeight="1" x14ac:dyDescent="0.35">
      <c r="A56">
        <v>55</v>
      </c>
      <c r="B56" s="6" t="s">
        <v>3419</v>
      </c>
      <c r="C56" s="3" t="s">
        <v>3336</v>
      </c>
      <c r="D56" s="20">
        <v>146.56</v>
      </c>
      <c r="E56" s="4">
        <f t="shared" si="0"/>
        <v>167.07839999999999</v>
      </c>
      <c r="F56" s="4">
        <v>40</v>
      </c>
      <c r="G56" s="4">
        <f t="shared" si="1"/>
        <v>207.07839999999999</v>
      </c>
      <c r="H56" s="6" t="s">
        <v>3614</v>
      </c>
      <c r="I56" s="14">
        <v>3</v>
      </c>
      <c r="J56">
        <v>48</v>
      </c>
    </row>
    <row r="57" spans="1:10" ht="17.5" customHeight="1" x14ac:dyDescent="0.35">
      <c r="A57">
        <v>56</v>
      </c>
      <c r="B57" s="6" t="s">
        <v>3420</v>
      </c>
      <c r="C57" s="3" t="s">
        <v>3337</v>
      </c>
      <c r="D57" s="20">
        <v>4198</v>
      </c>
      <c r="E57" s="4">
        <f t="shared" si="0"/>
        <v>4785.7199999999993</v>
      </c>
      <c r="F57" s="4">
        <v>40</v>
      </c>
      <c r="G57" s="4">
        <f t="shared" si="1"/>
        <v>4825.7199999999993</v>
      </c>
      <c r="H57" s="6" t="s">
        <v>3614</v>
      </c>
      <c r="I57" s="14">
        <v>10</v>
      </c>
      <c r="J57">
        <v>15</v>
      </c>
    </row>
    <row r="58" spans="1:10" ht="17.5" customHeight="1" x14ac:dyDescent="0.35">
      <c r="A58">
        <v>57</v>
      </c>
      <c r="B58" s="6" t="s">
        <v>3421</v>
      </c>
      <c r="C58" s="3" t="s">
        <v>3338</v>
      </c>
      <c r="D58" s="20">
        <v>168.39</v>
      </c>
      <c r="E58" s="4">
        <f t="shared" si="0"/>
        <v>191.96459999999996</v>
      </c>
      <c r="F58" s="4">
        <v>40</v>
      </c>
      <c r="G58" s="4">
        <f t="shared" si="1"/>
        <v>231.96459999999996</v>
      </c>
      <c r="H58" s="3" t="s">
        <v>3612</v>
      </c>
      <c r="I58" s="14">
        <v>4</v>
      </c>
      <c r="J58">
        <v>9</v>
      </c>
    </row>
    <row r="59" spans="1:10" ht="17.5" customHeight="1" x14ac:dyDescent="0.35">
      <c r="A59">
        <v>58</v>
      </c>
      <c r="B59" s="6" t="s">
        <v>3422</v>
      </c>
      <c r="C59" s="3" t="s">
        <v>3319</v>
      </c>
      <c r="D59" s="20">
        <v>203.45999999999998</v>
      </c>
      <c r="E59" s="4">
        <f t="shared" si="0"/>
        <v>231.94439999999994</v>
      </c>
      <c r="F59" s="4">
        <v>40</v>
      </c>
      <c r="G59" s="4">
        <f t="shared" si="1"/>
        <v>271.94439999999997</v>
      </c>
      <c r="H59" s="3" t="s">
        <v>3612</v>
      </c>
      <c r="I59" s="14">
        <v>3</v>
      </c>
      <c r="J59">
        <v>41</v>
      </c>
    </row>
    <row r="60" spans="1:10" ht="17.5" customHeight="1" x14ac:dyDescent="0.35">
      <c r="A60">
        <v>59</v>
      </c>
      <c r="B60" s="6" t="s">
        <v>3423</v>
      </c>
      <c r="C60" s="3" t="s">
        <v>3339</v>
      </c>
      <c r="D60" s="20">
        <v>174</v>
      </c>
      <c r="E60" s="4">
        <f t="shared" si="0"/>
        <v>198.35999999999999</v>
      </c>
      <c r="F60" s="4">
        <v>60</v>
      </c>
      <c r="G60" s="4">
        <f t="shared" si="1"/>
        <v>258.36</v>
      </c>
      <c r="H60" s="3" t="s">
        <v>3612</v>
      </c>
      <c r="I60" s="14">
        <v>4</v>
      </c>
      <c r="J60">
        <v>39</v>
      </c>
    </row>
    <row r="61" spans="1:10" ht="17.5" customHeight="1" x14ac:dyDescent="0.35">
      <c r="A61">
        <v>60</v>
      </c>
      <c r="B61" s="6" t="s">
        <v>3424</v>
      </c>
      <c r="C61" s="3" t="s">
        <v>3330</v>
      </c>
      <c r="D61" s="20">
        <v>202</v>
      </c>
      <c r="E61" s="4">
        <f t="shared" si="0"/>
        <v>230.27999999999997</v>
      </c>
      <c r="F61" s="4">
        <v>40</v>
      </c>
      <c r="G61" s="4">
        <f t="shared" si="1"/>
        <v>270.27999999999997</v>
      </c>
      <c r="H61" s="3" t="s">
        <v>3611</v>
      </c>
      <c r="I61" s="14">
        <v>10</v>
      </c>
      <c r="J61">
        <v>19</v>
      </c>
    </row>
    <row r="62" spans="1:10" ht="17.5" customHeight="1" x14ac:dyDescent="0.35">
      <c r="A62">
        <v>61</v>
      </c>
      <c r="B62" s="6" t="s">
        <v>3425</v>
      </c>
      <c r="C62" s="3" t="s">
        <v>3319</v>
      </c>
      <c r="D62" s="20">
        <v>212</v>
      </c>
      <c r="E62" s="4">
        <f t="shared" si="0"/>
        <v>241.67999999999998</v>
      </c>
      <c r="F62" s="4">
        <v>40</v>
      </c>
      <c r="G62" s="4">
        <f t="shared" si="1"/>
        <v>281.67999999999995</v>
      </c>
      <c r="H62" s="3" t="s">
        <v>7</v>
      </c>
      <c r="I62" s="14">
        <v>3</v>
      </c>
      <c r="J62">
        <v>11</v>
      </c>
    </row>
    <row r="63" spans="1:10" ht="17.5" customHeight="1" x14ac:dyDescent="0.35">
      <c r="A63">
        <v>62</v>
      </c>
      <c r="B63" s="6" t="s">
        <v>3426</v>
      </c>
      <c r="C63" s="3" t="s">
        <v>3340</v>
      </c>
      <c r="D63" s="20">
        <v>342.94</v>
      </c>
      <c r="E63" s="4">
        <f t="shared" si="0"/>
        <v>390.95159999999998</v>
      </c>
      <c r="F63" s="4">
        <v>10</v>
      </c>
      <c r="G63" s="4">
        <f t="shared" si="1"/>
        <v>400.95159999999998</v>
      </c>
      <c r="H63" s="6" t="s">
        <v>3614</v>
      </c>
      <c r="I63" s="14">
        <v>10</v>
      </c>
      <c r="J63">
        <v>34</v>
      </c>
    </row>
    <row r="64" spans="1:10" ht="17.5" customHeight="1" x14ac:dyDescent="0.35">
      <c r="A64">
        <v>63</v>
      </c>
      <c r="B64" s="6" t="s">
        <v>3427</v>
      </c>
      <c r="C64" s="3" t="s">
        <v>3341</v>
      </c>
      <c r="D64" s="20">
        <v>143</v>
      </c>
      <c r="E64" s="4">
        <f t="shared" si="0"/>
        <v>163.01999999999998</v>
      </c>
      <c r="F64" s="4">
        <v>40</v>
      </c>
      <c r="G64" s="4">
        <f t="shared" si="1"/>
        <v>203.01999999999998</v>
      </c>
      <c r="H64" s="3" t="s">
        <v>3611</v>
      </c>
      <c r="I64" s="14">
        <v>3</v>
      </c>
      <c r="J64">
        <v>26</v>
      </c>
    </row>
    <row r="65" spans="1:10" ht="17.5" customHeight="1" x14ac:dyDescent="0.35">
      <c r="A65">
        <v>64</v>
      </c>
      <c r="B65" s="6" t="s">
        <v>3428</v>
      </c>
      <c r="C65" s="3" t="s">
        <v>3341</v>
      </c>
      <c r="D65" s="20">
        <v>141</v>
      </c>
      <c r="E65" s="4">
        <f t="shared" si="0"/>
        <v>160.73999999999998</v>
      </c>
      <c r="F65" s="4">
        <v>40</v>
      </c>
      <c r="G65" s="4">
        <f t="shared" si="1"/>
        <v>200.73999999999998</v>
      </c>
      <c r="H65" s="3" t="s">
        <v>3611</v>
      </c>
      <c r="I65" s="14">
        <v>4</v>
      </c>
      <c r="J65">
        <v>6</v>
      </c>
    </row>
    <row r="66" spans="1:10" ht="17.5" customHeight="1" x14ac:dyDescent="0.35">
      <c r="A66">
        <v>65</v>
      </c>
      <c r="B66" s="6" t="s">
        <v>3429</v>
      </c>
      <c r="C66" s="3" t="s">
        <v>3341</v>
      </c>
      <c r="D66" s="20">
        <v>160</v>
      </c>
      <c r="E66" s="4">
        <f t="shared" si="0"/>
        <v>182.39999999999998</v>
      </c>
      <c r="F66" s="4">
        <v>40</v>
      </c>
      <c r="G66" s="4">
        <f t="shared" si="1"/>
        <v>222.39999999999998</v>
      </c>
      <c r="H66" s="3" t="s">
        <v>3611</v>
      </c>
      <c r="I66" s="14">
        <v>2</v>
      </c>
      <c r="J66">
        <v>8</v>
      </c>
    </row>
    <row r="67" spans="1:10" ht="17.5" customHeight="1" x14ac:dyDescent="0.35">
      <c r="A67">
        <v>66</v>
      </c>
      <c r="B67" s="6" t="s">
        <v>3430</v>
      </c>
      <c r="C67" s="3" t="s">
        <v>3341</v>
      </c>
      <c r="D67" s="20">
        <v>142</v>
      </c>
      <c r="E67" s="4">
        <f t="shared" ref="E67:E130" si="2">D67*1.14</f>
        <v>161.88</v>
      </c>
      <c r="F67" s="4">
        <v>40</v>
      </c>
      <c r="G67" s="4">
        <f t="shared" ref="G67:G130" si="3">E67+F67</f>
        <v>201.88</v>
      </c>
      <c r="H67" s="3" t="s">
        <v>3611</v>
      </c>
      <c r="I67" s="14">
        <v>2</v>
      </c>
      <c r="J67">
        <v>1</v>
      </c>
    </row>
    <row r="68" spans="1:10" ht="17.5" customHeight="1" x14ac:dyDescent="0.35">
      <c r="A68">
        <v>67</v>
      </c>
      <c r="B68" s="6" t="s">
        <v>3431</v>
      </c>
      <c r="C68" s="3" t="s">
        <v>3341</v>
      </c>
      <c r="D68" s="20">
        <v>104</v>
      </c>
      <c r="E68" s="4">
        <f t="shared" si="2"/>
        <v>118.55999999999999</v>
      </c>
      <c r="F68" s="4">
        <v>40</v>
      </c>
      <c r="G68" s="4">
        <f t="shared" si="3"/>
        <v>158.56</v>
      </c>
      <c r="H68" s="3" t="s">
        <v>3611</v>
      </c>
      <c r="I68" s="14">
        <v>9</v>
      </c>
      <c r="J68">
        <v>39</v>
      </c>
    </row>
    <row r="69" spans="1:10" ht="17.5" customHeight="1" x14ac:dyDescent="0.35">
      <c r="A69">
        <v>68</v>
      </c>
      <c r="B69" s="6" t="s">
        <v>3432</v>
      </c>
      <c r="C69" s="3" t="s">
        <v>3319</v>
      </c>
      <c r="D69" s="20">
        <v>211</v>
      </c>
      <c r="E69" s="4">
        <f t="shared" si="2"/>
        <v>240.54</v>
      </c>
      <c r="F69" s="4">
        <v>40</v>
      </c>
      <c r="G69" s="4">
        <f t="shared" si="3"/>
        <v>280.53999999999996</v>
      </c>
      <c r="H69" s="3" t="s">
        <v>3611</v>
      </c>
      <c r="I69" s="14">
        <v>2</v>
      </c>
      <c r="J69">
        <v>18</v>
      </c>
    </row>
    <row r="70" spans="1:10" ht="17.5" customHeight="1" x14ac:dyDescent="0.35">
      <c r="A70">
        <v>69</v>
      </c>
      <c r="B70" s="6" t="s">
        <v>3433</v>
      </c>
      <c r="C70" s="3" t="s">
        <v>3319</v>
      </c>
      <c r="D70" s="20">
        <v>162</v>
      </c>
      <c r="E70" s="4">
        <f t="shared" si="2"/>
        <v>184.67999999999998</v>
      </c>
      <c r="F70" s="4">
        <v>40</v>
      </c>
      <c r="G70" s="4">
        <f t="shared" si="3"/>
        <v>224.67999999999998</v>
      </c>
      <c r="H70" s="3" t="s">
        <v>3611</v>
      </c>
      <c r="I70" s="14">
        <v>1</v>
      </c>
      <c r="J70">
        <v>48</v>
      </c>
    </row>
    <row r="71" spans="1:10" ht="17.5" customHeight="1" x14ac:dyDescent="0.35">
      <c r="A71">
        <v>70</v>
      </c>
      <c r="B71" s="6" t="s">
        <v>3434</v>
      </c>
      <c r="C71" s="3" t="s">
        <v>3319</v>
      </c>
      <c r="D71" s="20">
        <v>184</v>
      </c>
      <c r="E71" s="4">
        <f t="shared" si="2"/>
        <v>209.76</v>
      </c>
      <c r="F71" s="4">
        <v>40</v>
      </c>
      <c r="G71" s="4">
        <f t="shared" si="3"/>
        <v>249.76</v>
      </c>
      <c r="H71" s="3" t="s">
        <v>3611</v>
      </c>
      <c r="I71" s="14">
        <v>2</v>
      </c>
      <c r="J71">
        <v>26</v>
      </c>
    </row>
    <row r="72" spans="1:10" ht="17.5" customHeight="1" x14ac:dyDescent="0.35">
      <c r="A72">
        <v>71</v>
      </c>
      <c r="B72" s="6" t="s">
        <v>3435</v>
      </c>
      <c r="C72" s="3" t="s">
        <v>3319</v>
      </c>
      <c r="D72" s="20">
        <v>310</v>
      </c>
      <c r="E72" s="4">
        <f t="shared" si="2"/>
        <v>353.4</v>
      </c>
      <c r="F72" s="4">
        <v>15</v>
      </c>
      <c r="G72" s="4">
        <f t="shared" si="3"/>
        <v>368.4</v>
      </c>
      <c r="H72" s="3" t="s">
        <v>3610</v>
      </c>
      <c r="I72" s="14">
        <v>5</v>
      </c>
      <c r="J72">
        <v>3</v>
      </c>
    </row>
    <row r="73" spans="1:10" ht="17.5" customHeight="1" x14ac:dyDescent="0.35">
      <c r="A73">
        <v>72</v>
      </c>
      <c r="B73" s="6" t="s">
        <v>3436</v>
      </c>
      <c r="C73" s="3" t="s">
        <v>3342</v>
      </c>
      <c r="D73" s="20">
        <v>224</v>
      </c>
      <c r="E73" s="4">
        <f t="shared" si="2"/>
        <v>255.35999999999999</v>
      </c>
      <c r="F73" s="4">
        <v>25</v>
      </c>
      <c r="G73" s="4">
        <f t="shared" si="3"/>
        <v>280.36</v>
      </c>
      <c r="H73" s="3" t="s">
        <v>3610</v>
      </c>
      <c r="I73" s="14">
        <v>1</v>
      </c>
      <c r="J73">
        <v>17</v>
      </c>
    </row>
    <row r="74" spans="1:10" ht="17.5" customHeight="1" x14ac:dyDescent="0.35">
      <c r="A74">
        <v>73</v>
      </c>
      <c r="B74" s="6" t="s">
        <v>3437</v>
      </c>
      <c r="C74" s="3" t="s">
        <v>3318</v>
      </c>
      <c r="D74" s="20">
        <v>235.76999999999998</v>
      </c>
      <c r="E74" s="4">
        <f t="shared" si="2"/>
        <v>268.77779999999996</v>
      </c>
      <c r="F74" s="4">
        <v>40</v>
      </c>
      <c r="G74" s="4">
        <f t="shared" si="3"/>
        <v>308.77779999999996</v>
      </c>
      <c r="H74" s="3" t="s">
        <v>3612</v>
      </c>
      <c r="I74" s="14">
        <v>7</v>
      </c>
      <c r="J74">
        <v>36</v>
      </c>
    </row>
    <row r="75" spans="1:10" ht="17.5" customHeight="1" x14ac:dyDescent="0.35">
      <c r="A75">
        <v>74</v>
      </c>
      <c r="B75" s="6" t="s">
        <v>3438</v>
      </c>
      <c r="C75" s="3" t="s">
        <v>3319</v>
      </c>
      <c r="D75" s="20">
        <v>234</v>
      </c>
      <c r="E75" s="4">
        <f t="shared" si="2"/>
        <v>266.76</v>
      </c>
      <c r="F75" s="4">
        <v>25</v>
      </c>
      <c r="G75" s="4">
        <f t="shared" si="3"/>
        <v>291.76</v>
      </c>
      <c r="H75" s="3" t="s">
        <v>3610</v>
      </c>
      <c r="I75" s="14">
        <v>1</v>
      </c>
      <c r="J75">
        <v>15</v>
      </c>
    </row>
    <row r="76" spans="1:10" ht="17.5" customHeight="1" x14ac:dyDescent="0.35">
      <c r="A76">
        <v>75</v>
      </c>
      <c r="B76" s="6" t="s">
        <v>3439</v>
      </c>
      <c r="C76" s="3" t="s">
        <v>3318</v>
      </c>
      <c r="D76" s="20">
        <v>197</v>
      </c>
      <c r="E76" s="4">
        <f t="shared" si="2"/>
        <v>224.57999999999998</v>
      </c>
      <c r="F76" s="4">
        <v>40</v>
      </c>
      <c r="G76" s="4">
        <f t="shared" si="3"/>
        <v>264.58</v>
      </c>
      <c r="H76" s="3" t="s">
        <v>3611</v>
      </c>
      <c r="I76" s="14">
        <v>6</v>
      </c>
      <c r="J76">
        <v>22</v>
      </c>
    </row>
    <row r="77" spans="1:10" ht="17.5" customHeight="1" x14ac:dyDescent="0.35">
      <c r="A77">
        <v>76</v>
      </c>
      <c r="B77" s="6" t="s">
        <v>3440</v>
      </c>
      <c r="C77" s="3" t="s">
        <v>3319</v>
      </c>
      <c r="D77" s="20">
        <v>275</v>
      </c>
      <c r="E77" s="4">
        <f t="shared" si="2"/>
        <v>313.5</v>
      </c>
      <c r="F77" s="4">
        <v>40</v>
      </c>
      <c r="G77" s="4">
        <f t="shared" si="3"/>
        <v>353.5</v>
      </c>
      <c r="H77" s="3" t="s">
        <v>3611</v>
      </c>
      <c r="I77" s="14">
        <v>2</v>
      </c>
      <c r="J77">
        <v>8</v>
      </c>
    </row>
    <row r="78" spans="1:10" ht="17.5" customHeight="1" x14ac:dyDescent="0.35">
      <c r="A78">
        <v>77</v>
      </c>
      <c r="B78" s="6" t="s">
        <v>3441</v>
      </c>
      <c r="C78" s="3" t="s">
        <v>3327</v>
      </c>
      <c r="D78" s="20">
        <v>220</v>
      </c>
      <c r="E78" s="4">
        <f t="shared" si="2"/>
        <v>250.79999999999998</v>
      </c>
      <c r="F78" s="4">
        <v>15</v>
      </c>
      <c r="G78" s="4">
        <f t="shared" si="3"/>
        <v>265.79999999999995</v>
      </c>
      <c r="H78" s="3" t="s">
        <v>3610</v>
      </c>
      <c r="I78" s="14">
        <v>1</v>
      </c>
      <c r="J78">
        <v>49</v>
      </c>
    </row>
    <row r="79" spans="1:10" ht="17.5" customHeight="1" x14ac:dyDescent="0.35">
      <c r="A79">
        <v>78</v>
      </c>
      <c r="B79" s="6" t="s">
        <v>3442</v>
      </c>
      <c r="C79" s="3" t="s">
        <v>3327</v>
      </c>
      <c r="D79" s="20">
        <v>223</v>
      </c>
      <c r="E79" s="4">
        <f t="shared" si="2"/>
        <v>254.21999999999997</v>
      </c>
      <c r="F79" s="4">
        <v>40</v>
      </c>
      <c r="G79" s="4">
        <f t="shared" si="3"/>
        <v>294.21999999999997</v>
      </c>
      <c r="H79" s="3" t="s">
        <v>3611</v>
      </c>
      <c r="I79" s="14">
        <v>10</v>
      </c>
      <c r="J79">
        <v>49</v>
      </c>
    </row>
    <row r="80" spans="1:10" ht="17.5" customHeight="1" x14ac:dyDescent="0.35">
      <c r="A80">
        <v>79</v>
      </c>
      <c r="B80" s="6" t="s">
        <v>3443</v>
      </c>
      <c r="C80" s="3" t="s">
        <v>3323</v>
      </c>
      <c r="D80" s="20">
        <v>172</v>
      </c>
      <c r="E80" s="4">
        <f t="shared" si="2"/>
        <v>196.07999999999998</v>
      </c>
      <c r="F80" s="4">
        <v>40</v>
      </c>
      <c r="G80" s="4">
        <f t="shared" si="3"/>
        <v>236.07999999999998</v>
      </c>
      <c r="H80" s="3" t="s">
        <v>3611</v>
      </c>
      <c r="I80" s="14">
        <v>3</v>
      </c>
      <c r="J80">
        <v>39</v>
      </c>
    </row>
    <row r="81" spans="1:10" ht="17.5" customHeight="1" x14ac:dyDescent="0.35">
      <c r="A81">
        <v>80</v>
      </c>
      <c r="B81" s="6" t="s">
        <v>3444</v>
      </c>
      <c r="C81" s="3" t="s">
        <v>3319</v>
      </c>
      <c r="D81" s="20">
        <v>258</v>
      </c>
      <c r="E81" s="4">
        <f t="shared" si="2"/>
        <v>294.11999999999995</v>
      </c>
      <c r="F81" s="4">
        <v>40</v>
      </c>
      <c r="G81" s="4">
        <f t="shared" si="3"/>
        <v>334.11999999999995</v>
      </c>
      <c r="H81" s="3" t="s">
        <v>3611</v>
      </c>
      <c r="I81" s="14">
        <v>4</v>
      </c>
      <c r="J81">
        <v>36</v>
      </c>
    </row>
    <row r="82" spans="1:10" ht="17.5" customHeight="1" x14ac:dyDescent="0.35">
      <c r="A82">
        <v>81</v>
      </c>
      <c r="B82" s="6" t="s">
        <v>3445</v>
      </c>
      <c r="C82" s="3" t="s">
        <v>3319</v>
      </c>
      <c r="D82" s="20">
        <v>287</v>
      </c>
      <c r="E82" s="4">
        <f t="shared" si="2"/>
        <v>327.17999999999995</v>
      </c>
      <c r="F82" s="4">
        <v>40</v>
      </c>
      <c r="G82" s="4">
        <f t="shared" si="3"/>
        <v>367.17999999999995</v>
      </c>
      <c r="H82" s="3" t="s">
        <v>3611</v>
      </c>
      <c r="I82" s="14">
        <v>5</v>
      </c>
      <c r="J82">
        <v>43</v>
      </c>
    </row>
    <row r="83" spans="1:10" ht="17.5" customHeight="1" x14ac:dyDescent="0.35">
      <c r="A83">
        <v>82</v>
      </c>
      <c r="B83" s="6" t="s">
        <v>3446</v>
      </c>
      <c r="C83" s="3" t="s">
        <v>3319</v>
      </c>
      <c r="D83" s="20">
        <v>169</v>
      </c>
      <c r="E83" s="4">
        <f t="shared" si="2"/>
        <v>192.66</v>
      </c>
      <c r="F83" s="4">
        <v>40</v>
      </c>
      <c r="G83" s="4">
        <f t="shared" si="3"/>
        <v>232.66</v>
      </c>
      <c r="H83" s="3" t="s">
        <v>3611</v>
      </c>
      <c r="I83" s="14">
        <v>10</v>
      </c>
      <c r="J83">
        <v>7</v>
      </c>
    </row>
    <row r="84" spans="1:10" ht="17.5" customHeight="1" x14ac:dyDescent="0.35">
      <c r="A84">
        <v>83</v>
      </c>
      <c r="B84" s="6" t="s">
        <v>3447</v>
      </c>
      <c r="C84" s="3" t="s">
        <v>3323</v>
      </c>
      <c r="D84" s="20">
        <v>259</v>
      </c>
      <c r="E84" s="4">
        <f t="shared" si="2"/>
        <v>295.26</v>
      </c>
      <c r="F84" s="4">
        <v>20</v>
      </c>
      <c r="G84" s="4">
        <f t="shared" si="3"/>
        <v>315.26</v>
      </c>
      <c r="H84" s="3" t="s">
        <v>3610</v>
      </c>
      <c r="I84" s="14">
        <v>1</v>
      </c>
      <c r="J84">
        <v>40</v>
      </c>
    </row>
    <row r="85" spans="1:10" ht="17.5" customHeight="1" x14ac:dyDescent="0.35">
      <c r="A85">
        <v>84</v>
      </c>
      <c r="B85" s="6" t="s">
        <v>3448</v>
      </c>
      <c r="C85" s="3" t="s">
        <v>3323</v>
      </c>
      <c r="D85" s="20">
        <v>142</v>
      </c>
      <c r="E85" s="4">
        <f t="shared" si="2"/>
        <v>161.88</v>
      </c>
      <c r="F85" s="4">
        <v>40</v>
      </c>
      <c r="G85" s="4">
        <f t="shared" si="3"/>
        <v>201.88</v>
      </c>
      <c r="H85" s="3" t="s">
        <v>3611</v>
      </c>
      <c r="I85" s="14">
        <v>6</v>
      </c>
      <c r="J85">
        <v>6</v>
      </c>
    </row>
    <row r="86" spans="1:10" ht="17.5" customHeight="1" x14ac:dyDescent="0.35">
      <c r="A86">
        <v>85</v>
      </c>
      <c r="B86" s="6" t="s">
        <v>3449</v>
      </c>
      <c r="C86" s="3" t="s">
        <v>7</v>
      </c>
      <c r="D86" s="20">
        <v>223</v>
      </c>
      <c r="E86" s="4">
        <f t="shared" si="2"/>
        <v>254.21999999999997</v>
      </c>
      <c r="F86" s="4">
        <v>30</v>
      </c>
      <c r="G86" s="4">
        <f t="shared" si="3"/>
        <v>284.21999999999997</v>
      </c>
      <c r="H86" s="3" t="s">
        <v>3610</v>
      </c>
      <c r="I86" s="14">
        <v>6</v>
      </c>
      <c r="J86">
        <v>31</v>
      </c>
    </row>
    <row r="87" spans="1:10" ht="17.5" customHeight="1" x14ac:dyDescent="0.35">
      <c r="A87">
        <v>86</v>
      </c>
      <c r="B87" s="6" t="s">
        <v>3450</v>
      </c>
      <c r="C87" s="3" t="s">
        <v>3319</v>
      </c>
      <c r="D87" s="20">
        <v>177</v>
      </c>
      <c r="E87" s="4">
        <f t="shared" si="2"/>
        <v>201.77999999999997</v>
      </c>
      <c r="F87" s="4">
        <v>25</v>
      </c>
      <c r="G87" s="4">
        <f t="shared" si="3"/>
        <v>226.77999999999997</v>
      </c>
      <c r="H87" s="3" t="s">
        <v>3610</v>
      </c>
      <c r="I87" s="14">
        <v>1</v>
      </c>
      <c r="J87">
        <v>45</v>
      </c>
    </row>
    <row r="88" spans="1:10" ht="17.5" customHeight="1" x14ac:dyDescent="0.35">
      <c r="A88">
        <v>87</v>
      </c>
      <c r="B88" s="6" t="s">
        <v>3451</v>
      </c>
      <c r="C88" s="3" t="s">
        <v>3323</v>
      </c>
      <c r="D88" s="20">
        <v>137</v>
      </c>
      <c r="E88" s="4">
        <f t="shared" si="2"/>
        <v>156.17999999999998</v>
      </c>
      <c r="F88" s="4">
        <v>30</v>
      </c>
      <c r="G88" s="4">
        <f t="shared" si="3"/>
        <v>186.17999999999998</v>
      </c>
      <c r="H88" s="3" t="s">
        <v>3610</v>
      </c>
      <c r="I88" s="14">
        <v>5</v>
      </c>
      <c r="J88">
        <v>48</v>
      </c>
    </row>
    <row r="89" spans="1:10" ht="17.5" customHeight="1" x14ac:dyDescent="0.35">
      <c r="A89">
        <v>88</v>
      </c>
      <c r="B89" s="6" t="s">
        <v>3452</v>
      </c>
      <c r="C89" s="3" t="s">
        <v>3343</v>
      </c>
      <c r="D89" s="20">
        <v>306.02999999999997</v>
      </c>
      <c r="E89" s="4">
        <f t="shared" si="2"/>
        <v>348.87419999999992</v>
      </c>
      <c r="F89" s="5"/>
      <c r="G89" s="4">
        <f t="shared" si="3"/>
        <v>348.87419999999992</v>
      </c>
      <c r="H89" s="3" t="s">
        <v>7</v>
      </c>
      <c r="I89" s="14">
        <v>2</v>
      </c>
      <c r="J89">
        <v>17</v>
      </c>
    </row>
    <row r="90" spans="1:10" ht="17.5" customHeight="1" x14ac:dyDescent="0.35">
      <c r="A90">
        <v>89</v>
      </c>
      <c r="B90" s="6" t="s">
        <v>3453</v>
      </c>
      <c r="C90" s="3" t="s">
        <v>3318</v>
      </c>
      <c r="D90" s="20">
        <v>274</v>
      </c>
      <c r="E90" s="4">
        <f t="shared" si="2"/>
        <v>312.35999999999996</v>
      </c>
      <c r="F90" s="4">
        <v>40</v>
      </c>
      <c r="G90" s="4">
        <f t="shared" si="3"/>
        <v>352.35999999999996</v>
      </c>
      <c r="H90" s="3" t="s">
        <v>3612</v>
      </c>
      <c r="I90" s="14">
        <v>2</v>
      </c>
      <c r="J90">
        <v>19</v>
      </c>
    </row>
    <row r="91" spans="1:10" ht="17.5" customHeight="1" x14ac:dyDescent="0.35">
      <c r="A91">
        <v>90</v>
      </c>
      <c r="B91" s="6" t="s">
        <v>3454</v>
      </c>
      <c r="C91" s="3" t="s">
        <v>3319</v>
      </c>
      <c r="D91" s="20">
        <v>159</v>
      </c>
      <c r="E91" s="4">
        <f t="shared" si="2"/>
        <v>181.26</v>
      </c>
      <c r="F91" s="4">
        <v>40</v>
      </c>
      <c r="G91" s="4">
        <f t="shared" si="3"/>
        <v>221.26</v>
      </c>
      <c r="H91" s="3" t="s">
        <v>3611</v>
      </c>
      <c r="I91" s="14">
        <v>4</v>
      </c>
      <c r="J91">
        <v>19</v>
      </c>
    </row>
    <row r="92" spans="1:10" ht="17.5" customHeight="1" x14ac:dyDescent="0.35">
      <c r="A92">
        <v>91</v>
      </c>
      <c r="B92" s="6" t="s">
        <v>3455</v>
      </c>
      <c r="C92" s="3" t="s">
        <v>7</v>
      </c>
      <c r="D92" s="20">
        <v>230</v>
      </c>
      <c r="E92" s="4">
        <f t="shared" si="2"/>
        <v>262.2</v>
      </c>
      <c r="F92" s="4">
        <v>15</v>
      </c>
      <c r="G92" s="4">
        <f t="shared" si="3"/>
        <v>277.2</v>
      </c>
      <c r="H92" s="3" t="s">
        <v>3610</v>
      </c>
      <c r="I92" s="14">
        <v>6</v>
      </c>
      <c r="J92">
        <v>3</v>
      </c>
    </row>
    <row r="93" spans="1:10" ht="17.5" customHeight="1" x14ac:dyDescent="0.35">
      <c r="A93">
        <v>92</v>
      </c>
      <c r="B93" s="6" t="s">
        <v>3456</v>
      </c>
      <c r="C93" s="3" t="s">
        <v>3341</v>
      </c>
      <c r="D93" s="20">
        <v>232</v>
      </c>
      <c r="E93" s="4">
        <f t="shared" si="2"/>
        <v>264.47999999999996</v>
      </c>
      <c r="F93" s="4">
        <v>40</v>
      </c>
      <c r="G93" s="4">
        <f t="shared" si="3"/>
        <v>304.47999999999996</v>
      </c>
      <c r="H93" s="3" t="s">
        <v>3611</v>
      </c>
      <c r="I93" s="14">
        <v>4</v>
      </c>
      <c r="J93">
        <v>20</v>
      </c>
    </row>
    <row r="94" spans="1:10" ht="17.5" customHeight="1" x14ac:dyDescent="0.35">
      <c r="A94">
        <v>93</v>
      </c>
      <c r="B94" s="6" t="s">
        <v>3457</v>
      </c>
      <c r="C94" s="3" t="s">
        <v>3339</v>
      </c>
      <c r="D94" s="20">
        <v>229.26</v>
      </c>
      <c r="E94" s="4">
        <f t="shared" si="2"/>
        <v>261.35639999999995</v>
      </c>
      <c r="F94" s="4">
        <v>50</v>
      </c>
      <c r="G94" s="4">
        <f t="shared" si="3"/>
        <v>311.35639999999995</v>
      </c>
      <c r="H94" s="3" t="s">
        <v>3612</v>
      </c>
      <c r="I94" s="14">
        <v>5</v>
      </c>
      <c r="J94">
        <v>36</v>
      </c>
    </row>
    <row r="95" spans="1:10" ht="17.5" customHeight="1" x14ac:dyDescent="0.35">
      <c r="A95">
        <v>94</v>
      </c>
      <c r="B95" s="6" t="s">
        <v>3458</v>
      </c>
      <c r="C95" s="3" t="s">
        <v>3319</v>
      </c>
      <c r="D95" s="20">
        <v>221</v>
      </c>
      <c r="E95" s="4">
        <f t="shared" si="2"/>
        <v>251.93999999999997</v>
      </c>
      <c r="F95" s="4">
        <v>25</v>
      </c>
      <c r="G95" s="4">
        <f t="shared" si="3"/>
        <v>276.93999999999994</v>
      </c>
      <c r="H95" s="3" t="s">
        <v>3610</v>
      </c>
      <c r="I95" s="14">
        <v>6</v>
      </c>
      <c r="J95">
        <v>36</v>
      </c>
    </row>
    <row r="96" spans="1:10" ht="17.5" customHeight="1" x14ac:dyDescent="0.35">
      <c r="A96">
        <v>95</v>
      </c>
      <c r="B96" s="6" t="s">
        <v>3459</v>
      </c>
      <c r="C96" s="3" t="s">
        <v>3319</v>
      </c>
      <c r="D96" s="20">
        <v>181</v>
      </c>
      <c r="E96" s="4">
        <f t="shared" si="2"/>
        <v>206.33999999999997</v>
      </c>
      <c r="F96" s="4">
        <v>40</v>
      </c>
      <c r="G96" s="4">
        <f t="shared" si="3"/>
        <v>246.33999999999997</v>
      </c>
      <c r="H96" s="3" t="s">
        <v>3610</v>
      </c>
      <c r="I96" s="14">
        <v>8</v>
      </c>
      <c r="J96">
        <v>13</v>
      </c>
    </row>
    <row r="97" spans="1:10" ht="17.5" customHeight="1" x14ac:dyDescent="0.35">
      <c r="A97">
        <v>96</v>
      </c>
      <c r="B97" s="6" t="s">
        <v>3460</v>
      </c>
      <c r="C97" s="3" t="s">
        <v>3344</v>
      </c>
      <c r="D97" s="20">
        <v>176</v>
      </c>
      <c r="E97" s="4">
        <f t="shared" si="2"/>
        <v>200.64</v>
      </c>
      <c r="F97" s="4">
        <v>25</v>
      </c>
      <c r="G97" s="4">
        <f t="shared" si="3"/>
        <v>225.64</v>
      </c>
      <c r="H97" s="3" t="s">
        <v>3610</v>
      </c>
      <c r="I97" s="14">
        <v>10</v>
      </c>
      <c r="J97">
        <v>6</v>
      </c>
    </row>
    <row r="98" spans="1:10" ht="17.5" customHeight="1" x14ac:dyDescent="0.35">
      <c r="A98">
        <v>97</v>
      </c>
      <c r="B98" s="6" t="s">
        <v>3461</v>
      </c>
      <c r="C98" s="3" t="s">
        <v>3345</v>
      </c>
      <c r="D98" s="20">
        <v>201</v>
      </c>
      <c r="E98" s="4">
        <f t="shared" si="2"/>
        <v>229.14</v>
      </c>
      <c r="F98" s="4">
        <v>25</v>
      </c>
      <c r="G98" s="4">
        <f t="shared" si="3"/>
        <v>254.14</v>
      </c>
      <c r="H98" s="3" t="s">
        <v>3610</v>
      </c>
      <c r="I98" s="14">
        <v>4</v>
      </c>
      <c r="J98">
        <v>30</v>
      </c>
    </row>
    <row r="99" spans="1:10" ht="17.5" customHeight="1" x14ac:dyDescent="0.35">
      <c r="A99">
        <v>98</v>
      </c>
      <c r="B99" s="6" t="s">
        <v>3462</v>
      </c>
      <c r="C99" s="3" t="s">
        <v>3318</v>
      </c>
      <c r="D99" s="20">
        <v>191</v>
      </c>
      <c r="E99" s="4">
        <f t="shared" si="2"/>
        <v>217.73999999999998</v>
      </c>
      <c r="F99" s="4">
        <v>40</v>
      </c>
      <c r="G99" s="4">
        <f t="shared" si="3"/>
        <v>257.74</v>
      </c>
      <c r="H99" s="3" t="s">
        <v>3611</v>
      </c>
      <c r="I99" s="14">
        <v>7</v>
      </c>
      <c r="J99">
        <v>49</v>
      </c>
    </row>
    <row r="100" spans="1:10" ht="17.5" customHeight="1" x14ac:dyDescent="0.35">
      <c r="A100">
        <v>99</v>
      </c>
      <c r="B100" s="6" t="s">
        <v>3463</v>
      </c>
      <c r="C100" s="3" t="s">
        <v>3319</v>
      </c>
      <c r="D100" s="20">
        <v>185</v>
      </c>
      <c r="E100" s="4">
        <f t="shared" si="2"/>
        <v>210.89999999999998</v>
      </c>
      <c r="F100" s="4">
        <v>25</v>
      </c>
      <c r="G100" s="4">
        <f t="shared" si="3"/>
        <v>235.89999999999998</v>
      </c>
      <c r="H100" s="3" t="s">
        <v>3610</v>
      </c>
      <c r="I100" s="14">
        <v>7</v>
      </c>
      <c r="J100">
        <v>22</v>
      </c>
    </row>
    <row r="101" spans="1:10" ht="17.5" customHeight="1" x14ac:dyDescent="0.35">
      <c r="A101">
        <v>100</v>
      </c>
      <c r="B101" s="6" t="s">
        <v>3464</v>
      </c>
      <c r="C101" s="3" t="s">
        <v>3346</v>
      </c>
      <c r="D101" s="20">
        <v>127.92</v>
      </c>
      <c r="E101" s="4">
        <f t="shared" si="2"/>
        <v>145.8288</v>
      </c>
      <c r="F101" s="4">
        <v>0</v>
      </c>
      <c r="G101" s="4">
        <f t="shared" si="3"/>
        <v>145.8288</v>
      </c>
      <c r="H101" s="3" t="s">
        <v>7</v>
      </c>
      <c r="I101" s="14">
        <v>4</v>
      </c>
      <c r="J101">
        <v>25</v>
      </c>
    </row>
    <row r="102" spans="1:10" ht="17.5" customHeight="1" x14ac:dyDescent="0.35">
      <c r="A102">
        <v>101</v>
      </c>
      <c r="B102" s="6" t="s">
        <v>3465</v>
      </c>
      <c r="C102" s="3" t="s">
        <v>3323</v>
      </c>
      <c r="D102" s="20">
        <v>237</v>
      </c>
      <c r="E102" s="4">
        <f t="shared" si="2"/>
        <v>270.17999999999995</v>
      </c>
      <c r="F102" s="4">
        <v>25</v>
      </c>
      <c r="G102" s="4">
        <f t="shared" si="3"/>
        <v>295.17999999999995</v>
      </c>
      <c r="H102" s="3" t="s">
        <v>3610</v>
      </c>
      <c r="I102" s="14">
        <v>6</v>
      </c>
      <c r="J102">
        <v>10</v>
      </c>
    </row>
    <row r="103" spans="1:10" ht="17.5" customHeight="1" x14ac:dyDescent="0.35">
      <c r="A103">
        <v>102</v>
      </c>
      <c r="B103" s="6" t="s">
        <v>3466</v>
      </c>
      <c r="C103" s="3" t="s">
        <v>3329</v>
      </c>
      <c r="D103" s="20">
        <v>199</v>
      </c>
      <c r="E103" s="4">
        <f t="shared" si="2"/>
        <v>226.85999999999999</v>
      </c>
      <c r="F103" s="4">
        <v>25</v>
      </c>
      <c r="G103" s="4">
        <f t="shared" si="3"/>
        <v>251.85999999999999</v>
      </c>
      <c r="H103" s="3" t="s">
        <v>3610</v>
      </c>
      <c r="I103" s="14">
        <v>1</v>
      </c>
      <c r="J103">
        <v>33</v>
      </c>
    </row>
    <row r="104" spans="1:10" ht="17.5" customHeight="1" x14ac:dyDescent="0.35">
      <c r="A104">
        <v>103</v>
      </c>
      <c r="B104" s="6" t="s">
        <v>3467</v>
      </c>
      <c r="C104" s="3" t="s">
        <v>3347</v>
      </c>
      <c r="D104" s="20">
        <v>554.6</v>
      </c>
      <c r="E104" s="4">
        <f t="shared" si="2"/>
        <v>632.24400000000003</v>
      </c>
      <c r="F104" s="4">
        <v>0</v>
      </c>
      <c r="G104" s="4">
        <f t="shared" si="3"/>
        <v>632.24400000000003</v>
      </c>
      <c r="H104" s="3" t="s">
        <v>3612</v>
      </c>
      <c r="I104" s="14">
        <v>1</v>
      </c>
      <c r="J104">
        <v>45</v>
      </c>
    </row>
    <row r="105" spans="1:10" ht="17.5" customHeight="1" x14ac:dyDescent="0.35">
      <c r="A105">
        <v>104</v>
      </c>
      <c r="B105" s="6" t="s">
        <v>3468</v>
      </c>
      <c r="C105" s="3" t="s">
        <v>3319</v>
      </c>
      <c r="D105" s="20">
        <v>363</v>
      </c>
      <c r="E105" s="4">
        <f t="shared" si="2"/>
        <v>413.81999999999994</v>
      </c>
      <c r="F105" s="4">
        <v>25</v>
      </c>
      <c r="G105" s="4">
        <f t="shared" si="3"/>
        <v>438.81999999999994</v>
      </c>
      <c r="H105" s="3" t="s">
        <v>3610</v>
      </c>
      <c r="I105" s="14">
        <v>2</v>
      </c>
      <c r="J105">
        <v>5</v>
      </c>
    </row>
    <row r="106" spans="1:10" ht="17.5" customHeight="1" x14ac:dyDescent="0.35">
      <c r="A106">
        <v>105</v>
      </c>
      <c r="B106" s="6" t="s">
        <v>3469</v>
      </c>
      <c r="C106" s="3" t="s">
        <v>3318</v>
      </c>
      <c r="D106" s="20">
        <v>271</v>
      </c>
      <c r="E106" s="4">
        <f t="shared" si="2"/>
        <v>308.94</v>
      </c>
      <c r="F106" s="4">
        <v>40</v>
      </c>
      <c r="G106" s="4">
        <f t="shared" si="3"/>
        <v>348.94</v>
      </c>
      <c r="H106" s="3" t="s">
        <v>3611</v>
      </c>
      <c r="I106" s="14">
        <v>2</v>
      </c>
      <c r="J106">
        <v>39</v>
      </c>
    </row>
    <row r="107" spans="1:10" ht="17.5" customHeight="1" x14ac:dyDescent="0.35">
      <c r="A107">
        <v>106</v>
      </c>
      <c r="B107" s="6" t="s">
        <v>3470</v>
      </c>
      <c r="C107" s="3" t="s">
        <v>3327</v>
      </c>
      <c r="D107" s="20">
        <v>266</v>
      </c>
      <c r="E107" s="4">
        <f t="shared" si="2"/>
        <v>303.23999999999995</v>
      </c>
      <c r="F107" s="4">
        <v>25</v>
      </c>
      <c r="G107" s="4">
        <f t="shared" si="3"/>
        <v>328.23999999999995</v>
      </c>
      <c r="H107" s="3" t="s">
        <v>3610</v>
      </c>
      <c r="I107" s="14">
        <v>3</v>
      </c>
      <c r="J107">
        <v>26</v>
      </c>
    </row>
    <row r="108" spans="1:10" ht="17.5" customHeight="1" x14ac:dyDescent="0.35">
      <c r="A108">
        <v>107</v>
      </c>
      <c r="B108" s="6" t="s">
        <v>3471</v>
      </c>
      <c r="C108" s="3" t="s">
        <v>3327</v>
      </c>
      <c r="D108" s="20">
        <v>266</v>
      </c>
      <c r="E108" s="4">
        <f t="shared" si="2"/>
        <v>303.23999999999995</v>
      </c>
      <c r="F108" s="4">
        <v>40</v>
      </c>
      <c r="G108" s="4">
        <f t="shared" si="3"/>
        <v>343.23999999999995</v>
      </c>
      <c r="H108" s="3" t="s">
        <v>3610</v>
      </c>
      <c r="I108" s="14">
        <v>9</v>
      </c>
      <c r="J108">
        <v>6</v>
      </c>
    </row>
    <row r="109" spans="1:10" ht="17.5" customHeight="1" x14ac:dyDescent="0.35">
      <c r="A109">
        <v>108</v>
      </c>
      <c r="B109" s="6" t="s">
        <v>3472</v>
      </c>
      <c r="C109" s="3" t="s">
        <v>3318</v>
      </c>
      <c r="D109" s="20">
        <v>273</v>
      </c>
      <c r="E109" s="4">
        <f t="shared" si="2"/>
        <v>311.21999999999997</v>
      </c>
      <c r="F109" s="4">
        <v>25</v>
      </c>
      <c r="G109" s="4">
        <f t="shared" si="3"/>
        <v>336.21999999999997</v>
      </c>
      <c r="H109" s="3" t="s">
        <v>3611</v>
      </c>
      <c r="I109" s="14">
        <v>6</v>
      </c>
      <c r="J109">
        <v>1</v>
      </c>
    </row>
    <row r="110" spans="1:10" ht="17.5" customHeight="1" x14ac:dyDescent="0.35">
      <c r="A110">
        <v>109</v>
      </c>
      <c r="B110" s="6" t="s">
        <v>3473</v>
      </c>
      <c r="C110" s="3" t="s">
        <v>3319</v>
      </c>
      <c r="D110" s="20">
        <v>193</v>
      </c>
      <c r="E110" s="4">
        <f t="shared" si="2"/>
        <v>220.01999999999998</v>
      </c>
      <c r="F110" s="4">
        <v>30</v>
      </c>
      <c r="G110" s="4">
        <f t="shared" si="3"/>
        <v>250.01999999999998</v>
      </c>
      <c r="H110" s="3" t="s">
        <v>7</v>
      </c>
      <c r="I110" s="14">
        <v>6</v>
      </c>
      <c r="J110">
        <v>3</v>
      </c>
    </row>
    <row r="111" spans="1:10" ht="17.5" customHeight="1" x14ac:dyDescent="0.35">
      <c r="A111">
        <v>110</v>
      </c>
      <c r="B111" s="6" t="s">
        <v>3474</v>
      </c>
      <c r="C111" s="3" t="s">
        <v>3348</v>
      </c>
      <c r="D111" s="20">
        <v>213</v>
      </c>
      <c r="E111" s="4">
        <f t="shared" si="2"/>
        <v>242.82</v>
      </c>
      <c r="F111" s="4">
        <v>40</v>
      </c>
      <c r="G111" s="4">
        <f t="shared" si="3"/>
        <v>282.82</v>
      </c>
      <c r="H111" s="3" t="s">
        <v>3611</v>
      </c>
      <c r="I111" s="14">
        <v>7</v>
      </c>
      <c r="J111">
        <v>45</v>
      </c>
    </row>
    <row r="112" spans="1:10" ht="17.5" customHeight="1" x14ac:dyDescent="0.35">
      <c r="A112">
        <v>111</v>
      </c>
      <c r="B112" s="6" t="s">
        <v>3475</v>
      </c>
      <c r="C112" s="3" t="s">
        <v>7</v>
      </c>
      <c r="D112">
        <v>123</v>
      </c>
      <c r="E112" s="4">
        <f t="shared" si="2"/>
        <v>140.22</v>
      </c>
      <c r="F112" s="5"/>
      <c r="G112" s="4">
        <f t="shared" si="3"/>
        <v>140.22</v>
      </c>
      <c r="H112" s="3" t="s">
        <v>7</v>
      </c>
      <c r="I112" s="14">
        <v>3</v>
      </c>
      <c r="J112">
        <v>41</v>
      </c>
    </row>
    <row r="113" spans="1:10" ht="17.5" customHeight="1" x14ac:dyDescent="0.35">
      <c r="A113">
        <v>112</v>
      </c>
      <c r="B113" s="6" t="s">
        <v>3476</v>
      </c>
      <c r="C113" s="3" t="s">
        <v>7</v>
      </c>
      <c r="D113" s="20">
        <v>2408</v>
      </c>
      <c r="E113" s="4">
        <f t="shared" si="2"/>
        <v>2745.12</v>
      </c>
      <c r="F113" s="4">
        <v>16</v>
      </c>
      <c r="G113" s="4">
        <f t="shared" si="3"/>
        <v>2761.12</v>
      </c>
      <c r="H113" s="3" t="s">
        <v>7</v>
      </c>
      <c r="I113" s="14">
        <v>1</v>
      </c>
      <c r="J113">
        <v>34</v>
      </c>
    </row>
    <row r="114" spans="1:10" ht="17.5" customHeight="1" x14ac:dyDescent="0.35">
      <c r="A114">
        <v>113</v>
      </c>
      <c r="B114" s="6" t="s">
        <v>3477</v>
      </c>
      <c r="C114" s="3" t="s">
        <v>7</v>
      </c>
      <c r="D114">
        <v>117</v>
      </c>
      <c r="E114" s="4">
        <f t="shared" si="2"/>
        <v>133.38</v>
      </c>
      <c r="F114" s="5"/>
      <c r="G114" s="4">
        <f t="shared" si="3"/>
        <v>133.38</v>
      </c>
      <c r="H114" s="3" t="s">
        <v>7</v>
      </c>
      <c r="I114" s="14">
        <v>2</v>
      </c>
      <c r="J114">
        <v>13</v>
      </c>
    </row>
    <row r="115" spans="1:10" ht="17.5" customHeight="1" x14ac:dyDescent="0.35">
      <c r="A115">
        <v>114</v>
      </c>
      <c r="B115" s="6" t="s">
        <v>3478</v>
      </c>
      <c r="C115" s="3" t="s">
        <v>3349</v>
      </c>
      <c r="D115" s="20">
        <v>221</v>
      </c>
      <c r="E115" s="4">
        <f t="shared" si="2"/>
        <v>251.93999999999997</v>
      </c>
      <c r="F115" s="4">
        <v>20</v>
      </c>
      <c r="G115" s="4">
        <f t="shared" si="3"/>
        <v>271.93999999999994</v>
      </c>
      <c r="H115" s="3" t="s">
        <v>3610</v>
      </c>
      <c r="I115" s="14">
        <v>8</v>
      </c>
      <c r="J115">
        <v>50</v>
      </c>
    </row>
    <row r="116" spans="1:10" ht="17.5" customHeight="1" x14ac:dyDescent="0.35">
      <c r="A116">
        <v>115</v>
      </c>
      <c r="B116" s="6" t="s">
        <v>3479</v>
      </c>
      <c r="C116" s="3" t="s">
        <v>3319</v>
      </c>
      <c r="D116" s="20">
        <v>371</v>
      </c>
      <c r="E116" s="4">
        <f t="shared" si="2"/>
        <v>422.93999999999994</v>
      </c>
      <c r="F116" s="4">
        <v>10</v>
      </c>
      <c r="G116" s="4">
        <f t="shared" si="3"/>
        <v>432.93999999999994</v>
      </c>
      <c r="H116" s="3" t="s">
        <v>3610</v>
      </c>
      <c r="I116" s="14">
        <v>10</v>
      </c>
      <c r="J116">
        <v>44</v>
      </c>
    </row>
    <row r="117" spans="1:10" ht="17.5" customHeight="1" x14ac:dyDescent="0.35">
      <c r="A117">
        <v>116</v>
      </c>
      <c r="B117" s="6" t="s">
        <v>3480</v>
      </c>
      <c r="C117" s="3" t="s">
        <v>3323</v>
      </c>
      <c r="D117" s="20">
        <v>220</v>
      </c>
      <c r="E117" s="4">
        <f t="shared" si="2"/>
        <v>250.79999999999998</v>
      </c>
      <c r="F117" s="4">
        <v>30</v>
      </c>
      <c r="G117" s="4">
        <f t="shared" si="3"/>
        <v>280.79999999999995</v>
      </c>
      <c r="H117" s="3" t="s">
        <v>3613</v>
      </c>
      <c r="I117" s="14">
        <v>4</v>
      </c>
      <c r="J117">
        <v>24</v>
      </c>
    </row>
    <row r="118" spans="1:10" ht="17.5" customHeight="1" x14ac:dyDescent="0.35">
      <c r="A118">
        <v>117</v>
      </c>
      <c r="B118" s="6" t="s">
        <v>3481</v>
      </c>
      <c r="C118" s="3" t="s">
        <v>3318</v>
      </c>
      <c r="D118" s="20">
        <v>224.5</v>
      </c>
      <c r="E118" s="4">
        <f t="shared" si="2"/>
        <v>255.92999999999998</v>
      </c>
      <c r="F118" s="4">
        <v>30</v>
      </c>
      <c r="G118" s="4">
        <f t="shared" si="3"/>
        <v>285.92999999999995</v>
      </c>
      <c r="H118" s="3" t="s">
        <v>7</v>
      </c>
      <c r="I118" s="14">
        <v>1</v>
      </c>
      <c r="J118">
        <v>1</v>
      </c>
    </row>
    <row r="119" spans="1:10" ht="17.5" customHeight="1" x14ac:dyDescent="0.35">
      <c r="A119">
        <v>118</v>
      </c>
      <c r="B119" s="6" t="s">
        <v>3482</v>
      </c>
      <c r="C119" s="3" t="s">
        <v>3319</v>
      </c>
      <c r="D119" s="20">
        <v>167</v>
      </c>
      <c r="E119" s="4">
        <f t="shared" si="2"/>
        <v>190.38</v>
      </c>
      <c r="F119" s="4">
        <v>40</v>
      </c>
      <c r="G119" s="4">
        <f t="shared" si="3"/>
        <v>230.38</v>
      </c>
      <c r="H119" s="3" t="s">
        <v>3611</v>
      </c>
      <c r="I119" s="14">
        <v>7</v>
      </c>
      <c r="J119">
        <v>6</v>
      </c>
    </row>
    <row r="120" spans="1:10" ht="17.5" customHeight="1" x14ac:dyDescent="0.35">
      <c r="A120">
        <v>119</v>
      </c>
      <c r="B120" s="6" t="s">
        <v>3483</v>
      </c>
      <c r="C120" s="3" t="s">
        <v>3350</v>
      </c>
      <c r="D120" s="20">
        <v>178.44</v>
      </c>
      <c r="E120" s="4">
        <f t="shared" si="2"/>
        <v>203.42159999999998</v>
      </c>
      <c r="F120" s="4">
        <v>60</v>
      </c>
      <c r="G120" s="4">
        <f t="shared" si="3"/>
        <v>263.42160000000001</v>
      </c>
      <c r="H120" s="3" t="s">
        <v>3612</v>
      </c>
      <c r="I120" s="14">
        <v>8</v>
      </c>
      <c r="J120">
        <v>50</v>
      </c>
    </row>
    <row r="121" spans="1:10" ht="17.5" customHeight="1" x14ac:dyDescent="0.35">
      <c r="A121">
        <v>120</v>
      </c>
      <c r="B121" s="6" t="s">
        <v>3484</v>
      </c>
      <c r="C121" s="3" t="s">
        <v>3319</v>
      </c>
      <c r="D121" s="20">
        <v>192.91</v>
      </c>
      <c r="E121" s="4">
        <f t="shared" si="2"/>
        <v>219.91739999999999</v>
      </c>
      <c r="F121" s="4">
        <v>50</v>
      </c>
      <c r="G121" s="4">
        <f t="shared" si="3"/>
        <v>269.91739999999999</v>
      </c>
      <c r="H121" s="3" t="s">
        <v>3612</v>
      </c>
      <c r="I121" s="14">
        <v>3</v>
      </c>
      <c r="J121">
        <v>9</v>
      </c>
    </row>
    <row r="122" spans="1:10" ht="17.5" customHeight="1" x14ac:dyDescent="0.35">
      <c r="A122">
        <v>121</v>
      </c>
      <c r="B122" s="6" t="s">
        <v>3485</v>
      </c>
      <c r="C122" s="3" t="s">
        <v>3323</v>
      </c>
      <c r="D122" s="20">
        <v>270</v>
      </c>
      <c r="E122" s="4">
        <f t="shared" si="2"/>
        <v>307.79999999999995</v>
      </c>
      <c r="F122" s="4">
        <v>20</v>
      </c>
      <c r="G122" s="4">
        <f t="shared" si="3"/>
        <v>327.79999999999995</v>
      </c>
      <c r="H122" s="3" t="s">
        <v>3610</v>
      </c>
      <c r="I122" s="14">
        <v>1</v>
      </c>
      <c r="J122">
        <v>42</v>
      </c>
    </row>
    <row r="123" spans="1:10" ht="17.5" customHeight="1" x14ac:dyDescent="0.35">
      <c r="A123">
        <v>122</v>
      </c>
      <c r="B123" s="6" t="s">
        <v>3486</v>
      </c>
      <c r="C123" s="3" t="s">
        <v>7</v>
      </c>
      <c r="D123" s="20">
        <v>233</v>
      </c>
      <c r="E123" s="4">
        <f t="shared" si="2"/>
        <v>265.62</v>
      </c>
      <c r="F123" s="4">
        <v>30</v>
      </c>
      <c r="G123" s="4">
        <f t="shared" si="3"/>
        <v>295.62</v>
      </c>
      <c r="H123" s="3" t="s">
        <v>3610</v>
      </c>
      <c r="I123" s="14">
        <v>5</v>
      </c>
      <c r="J123">
        <v>46</v>
      </c>
    </row>
    <row r="124" spans="1:10" ht="17.5" customHeight="1" x14ac:dyDescent="0.35">
      <c r="A124">
        <v>123</v>
      </c>
      <c r="B124" s="6" t="s">
        <v>3487</v>
      </c>
      <c r="C124" s="3" t="s">
        <v>3351</v>
      </c>
      <c r="D124" s="20">
        <v>292</v>
      </c>
      <c r="E124" s="4">
        <f t="shared" si="2"/>
        <v>332.88</v>
      </c>
      <c r="F124" s="4">
        <v>40</v>
      </c>
      <c r="G124" s="4">
        <f t="shared" si="3"/>
        <v>372.88</v>
      </c>
      <c r="H124" s="3" t="s">
        <v>3611</v>
      </c>
      <c r="I124" s="14">
        <v>1</v>
      </c>
      <c r="J124">
        <v>15</v>
      </c>
    </row>
    <row r="125" spans="1:10" ht="17.5" customHeight="1" x14ac:dyDescent="0.35">
      <c r="A125">
        <v>124</v>
      </c>
      <c r="B125" s="6" t="s">
        <v>3488</v>
      </c>
      <c r="C125" s="3" t="s">
        <v>3319</v>
      </c>
      <c r="D125" s="20">
        <v>255</v>
      </c>
      <c r="E125" s="4">
        <f t="shared" si="2"/>
        <v>290.7</v>
      </c>
      <c r="F125" s="4">
        <v>15</v>
      </c>
      <c r="G125" s="4">
        <f t="shared" si="3"/>
        <v>305.7</v>
      </c>
      <c r="H125" s="3" t="s">
        <v>3610</v>
      </c>
      <c r="I125" s="14">
        <v>8</v>
      </c>
      <c r="J125">
        <v>5</v>
      </c>
    </row>
    <row r="126" spans="1:10" ht="17.5" customHeight="1" x14ac:dyDescent="0.35">
      <c r="A126">
        <v>125</v>
      </c>
      <c r="B126" s="6" t="s">
        <v>3489</v>
      </c>
      <c r="C126" s="3" t="s">
        <v>3318</v>
      </c>
      <c r="D126" s="20">
        <v>145</v>
      </c>
      <c r="E126" s="4">
        <f t="shared" si="2"/>
        <v>165.29999999999998</v>
      </c>
      <c r="F126" s="4">
        <v>40</v>
      </c>
      <c r="G126" s="4">
        <f t="shared" si="3"/>
        <v>205.29999999999998</v>
      </c>
      <c r="H126" s="3" t="s">
        <v>3611</v>
      </c>
      <c r="I126" s="14">
        <v>10</v>
      </c>
      <c r="J126">
        <v>25</v>
      </c>
    </row>
    <row r="127" spans="1:10" ht="17.5" customHeight="1" x14ac:dyDescent="0.35">
      <c r="A127">
        <v>126</v>
      </c>
      <c r="B127" s="6" t="s">
        <v>3490</v>
      </c>
      <c r="C127" s="3" t="s">
        <v>3319</v>
      </c>
      <c r="D127" s="20">
        <v>233.45999999999998</v>
      </c>
      <c r="E127" s="4">
        <f t="shared" si="2"/>
        <v>266.14439999999996</v>
      </c>
      <c r="F127" s="4">
        <v>30</v>
      </c>
      <c r="G127" s="4">
        <f t="shared" si="3"/>
        <v>296.14439999999996</v>
      </c>
      <c r="H127" s="3" t="s">
        <v>3612</v>
      </c>
      <c r="I127" s="14">
        <v>5</v>
      </c>
      <c r="J127">
        <v>12</v>
      </c>
    </row>
    <row r="128" spans="1:10" ht="17.5" customHeight="1" x14ac:dyDescent="0.35">
      <c r="A128">
        <v>127</v>
      </c>
      <c r="B128" s="6" t="s">
        <v>3491</v>
      </c>
      <c r="C128" s="3" t="s">
        <v>3318</v>
      </c>
      <c r="D128" s="20">
        <v>171</v>
      </c>
      <c r="E128" s="4">
        <f t="shared" si="2"/>
        <v>194.93999999999997</v>
      </c>
      <c r="F128" s="4">
        <v>40</v>
      </c>
      <c r="G128" s="4">
        <f t="shared" si="3"/>
        <v>234.93999999999997</v>
      </c>
      <c r="H128" s="3" t="s">
        <v>3611</v>
      </c>
      <c r="I128" s="14">
        <v>9</v>
      </c>
      <c r="J128">
        <v>18</v>
      </c>
    </row>
    <row r="129" spans="1:10" ht="17.5" customHeight="1" x14ac:dyDescent="0.35">
      <c r="A129">
        <v>128</v>
      </c>
      <c r="B129" s="6" t="s">
        <v>3492</v>
      </c>
      <c r="C129" s="3" t="s">
        <v>3330</v>
      </c>
      <c r="D129" s="20">
        <v>199</v>
      </c>
      <c r="E129" s="4">
        <f t="shared" si="2"/>
        <v>226.85999999999999</v>
      </c>
      <c r="F129" s="4">
        <v>25</v>
      </c>
      <c r="G129" s="4">
        <f t="shared" si="3"/>
        <v>251.85999999999999</v>
      </c>
      <c r="H129" s="3" t="s">
        <v>3610</v>
      </c>
      <c r="I129" s="14">
        <v>1</v>
      </c>
      <c r="J129">
        <v>47</v>
      </c>
    </row>
    <row r="130" spans="1:10" ht="17.5" customHeight="1" x14ac:dyDescent="0.35">
      <c r="A130">
        <v>129</v>
      </c>
      <c r="B130" s="6" t="s">
        <v>3493</v>
      </c>
      <c r="C130" s="3" t="s">
        <v>3319</v>
      </c>
      <c r="D130" s="20">
        <v>240</v>
      </c>
      <c r="E130" s="4">
        <f t="shared" si="2"/>
        <v>273.59999999999997</v>
      </c>
      <c r="F130" s="4">
        <v>30</v>
      </c>
      <c r="G130" s="4">
        <f t="shared" si="3"/>
        <v>303.59999999999997</v>
      </c>
      <c r="H130" s="3" t="s">
        <v>3610</v>
      </c>
      <c r="I130" s="14">
        <v>5</v>
      </c>
      <c r="J130">
        <v>47</v>
      </c>
    </row>
    <row r="131" spans="1:10" ht="17.5" customHeight="1" x14ac:dyDescent="0.35">
      <c r="A131">
        <v>130</v>
      </c>
      <c r="B131" s="6" t="s">
        <v>3494</v>
      </c>
      <c r="C131" s="3" t="s">
        <v>3327</v>
      </c>
      <c r="D131" s="20">
        <v>186</v>
      </c>
      <c r="E131" s="4">
        <f t="shared" ref="E131:E194" si="4">D131*1.14</f>
        <v>212.04</v>
      </c>
      <c r="F131" s="4">
        <v>40</v>
      </c>
      <c r="G131" s="4">
        <f t="shared" ref="G131:G194" si="5">E131+F131</f>
        <v>252.04</v>
      </c>
      <c r="H131" s="3" t="s">
        <v>3610</v>
      </c>
      <c r="I131" s="14">
        <v>4</v>
      </c>
      <c r="J131">
        <v>35</v>
      </c>
    </row>
    <row r="132" spans="1:10" ht="17.5" customHeight="1" x14ac:dyDescent="0.35">
      <c r="A132">
        <v>131</v>
      </c>
      <c r="B132" s="6" t="s">
        <v>3495</v>
      </c>
      <c r="C132" s="3" t="s">
        <v>3327</v>
      </c>
      <c r="D132" s="20">
        <v>270</v>
      </c>
      <c r="E132" s="4">
        <f t="shared" si="4"/>
        <v>307.79999999999995</v>
      </c>
      <c r="F132" s="4">
        <v>25</v>
      </c>
      <c r="G132" s="4">
        <f t="shared" si="5"/>
        <v>332.79999999999995</v>
      </c>
      <c r="H132" s="3" t="s">
        <v>3611</v>
      </c>
      <c r="I132" s="14">
        <v>3</v>
      </c>
      <c r="J132">
        <v>40</v>
      </c>
    </row>
    <row r="133" spans="1:10" ht="17.5" customHeight="1" x14ac:dyDescent="0.35">
      <c r="A133">
        <v>132</v>
      </c>
      <c r="B133" s="6" t="s">
        <v>3496</v>
      </c>
      <c r="C133" s="3" t="s">
        <v>3318</v>
      </c>
      <c r="D133" s="20">
        <v>292</v>
      </c>
      <c r="E133" s="4">
        <f t="shared" si="4"/>
        <v>332.88</v>
      </c>
      <c r="F133" s="4">
        <v>15</v>
      </c>
      <c r="G133" s="4">
        <f t="shared" si="5"/>
        <v>347.88</v>
      </c>
      <c r="H133" s="3" t="s">
        <v>3610</v>
      </c>
      <c r="I133" s="14">
        <v>7</v>
      </c>
      <c r="J133">
        <v>16</v>
      </c>
    </row>
    <row r="134" spans="1:10" ht="17.5" customHeight="1" x14ac:dyDescent="0.35">
      <c r="A134">
        <v>133</v>
      </c>
      <c r="B134" s="6" t="s">
        <v>3497</v>
      </c>
      <c r="C134" s="3" t="s">
        <v>3319</v>
      </c>
      <c r="D134" s="20">
        <v>235</v>
      </c>
      <c r="E134" s="4">
        <f t="shared" si="4"/>
        <v>267.89999999999998</v>
      </c>
      <c r="F134" s="4">
        <v>40</v>
      </c>
      <c r="G134" s="4">
        <f t="shared" si="5"/>
        <v>307.89999999999998</v>
      </c>
      <c r="H134" s="3" t="s">
        <v>3613</v>
      </c>
      <c r="I134" s="14">
        <v>8</v>
      </c>
      <c r="J134">
        <v>13</v>
      </c>
    </row>
    <row r="135" spans="1:10" ht="17.5" customHeight="1" x14ac:dyDescent="0.35">
      <c r="A135">
        <v>134</v>
      </c>
      <c r="B135" s="6" t="s">
        <v>3498</v>
      </c>
      <c r="C135" s="3" t="s">
        <v>7</v>
      </c>
      <c r="D135" s="20">
        <v>194</v>
      </c>
      <c r="E135" s="4">
        <f t="shared" si="4"/>
        <v>221.15999999999997</v>
      </c>
      <c r="F135" s="4">
        <v>40</v>
      </c>
      <c r="G135" s="4">
        <f t="shared" si="5"/>
        <v>261.15999999999997</v>
      </c>
      <c r="H135" s="3" t="s">
        <v>3613</v>
      </c>
      <c r="I135" s="14">
        <v>6</v>
      </c>
      <c r="J135">
        <v>15</v>
      </c>
    </row>
    <row r="136" spans="1:10" ht="17.5" customHeight="1" x14ac:dyDescent="0.35">
      <c r="A136">
        <v>135</v>
      </c>
      <c r="B136" s="6" t="s">
        <v>3499</v>
      </c>
      <c r="C136" s="3" t="s">
        <v>3319</v>
      </c>
      <c r="D136" s="20">
        <v>170</v>
      </c>
      <c r="E136" s="4">
        <f t="shared" si="4"/>
        <v>193.79999999999998</v>
      </c>
      <c r="F136" s="4">
        <v>30</v>
      </c>
      <c r="G136" s="4">
        <f t="shared" si="5"/>
        <v>223.79999999999998</v>
      </c>
      <c r="H136" s="3" t="s">
        <v>3610</v>
      </c>
      <c r="I136" s="14">
        <v>2</v>
      </c>
      <c r="J136">
        <v>10</v>
      </c>
    </row>
    <row r="137" spans="1:10" ht="17.5" customHeight="1" x14ac:dyDescent="0.35">
      <c r="A137">
        <v>136</v>
      </c>
      <c r="B137" s="6" t="s">
        <v>3500</v>
      </c>
      <c r="C137" s="3" t="s">
        <v>3319</v>
      </c>
      <c r="D137" s="20">
        <v>207</v>
      </c>
      <c r="E137" s="4">
        <f t="shared" si="4"/>
        <v>235.98</v>
      </c>
      <c r="F137" s="4">
        <v>40</v>
      </c>
      <c r="G137" s="4">
        <f t="shared" si="5"/>
        <v>275.98</v>
      </c>
      <c r="H137" s="3" t="s">
        <v>3610</v>
      </c>
      <c r="I137" s="14">
        <v>5</v>
      </c>
      <c r="J137">
        <v>17</v>
      </c>
    </row>
    <row r="138" spans="1:10" ht="17.5" customHeight="1" x14ac:dyDescent="0.35">
      <c r="A138">
        <v>137</v>
      </c>
      <c r="B138" s="6" t="s">
        <v>3501</v>
      </c>
      <c r="C138" s="3" t="s">
        <v>3319</v>
      </c>
      <c r="D138" s="20">
        <v>189</v>
      </c>
      <c r="E138" s="4">
        <f t="shared" si="4"/>
        <v>215.45999999999998</v>
      </c>
      <c r="F138" s="4">
        <v>20</v>
      </c>
      <c r="G138" s="4">
        <f t="shared" si="5"/>
        <v>235.45999999999998</v>
      </c>
      <c r="H138" s="3" t="s">
        <v>3610</v>
      </c>
      <c r="I138" s="14">
        <v>1</v>
      </c>
      <c r="J138">
        <v>17</v>
      </c>
    </row>
    <row r="139" spans="1:10" ht="17.5" customHeight="1" x14ac:dyDescent="0.35">
      <c r="A139">
        <v>138</v>
      </c>
      <c r="B139" s="6" t="s">
        <v>3502</v>
      </c>
      <c r="C139" s="3" t="s">
        <v>3318</v>
      </c>
      <c r="D139" s="20">
        <v>271</v>
      </c>
      <c r="E139" s="4">
        <f t="shared" si="4"/>
        <v>308.94</v>
      </c>
      <c r="F139" s="4">
        <v>20</v>
      </c>
      <c r="G139" s="4">
        <f t="shared" si="5"/>
        <v>328.94</v>
      </c>
      <c r="H139" s="3" t="s">
        <v>3610</v>
      </c>
      <c r="I139" s="14">
        <v>3</v>
      </c>
      <c r="J139">
        <v>26</v>
      </c>
    </row>
    <row r="140" spans="1:10" ht="17.5" customHeight="1" x14ac:dyDescent="0.35">
      <c r="A140">
        <v>139</v>
      </c>
      <c r="B140" s="6" t="s">
        <v>3503</v>
      </c>
      <c r="C140" s="3" t="s">
        <v>3318</v>
      </c>
      <c r="D140" s="20">
        <v>127</v>
      </c>
      <c r="E140" s="4">
        <f t="shared" si="4"/>
        <v>144.78</v>
      </c>
      <c r="F140" s="4">
        <v>40</v>
      </c>
      <c r="G140" s="4">
        <f t="shared" si="5"/>
        <v>184.78</v>
      </c>
      <c r="H140" s="3" t="s">
        <v>3610</v>
      </c>
      <c r="I140" s="14">
        <v>10</v>
      </c>
      <c r="J140">
        <v>32</v>
      </c>
    </row>
    <row r="141" spans="1:10" ht="17.5" customHeight="1" x14ac:dyDescent="0.35">
      <c r="A141">
        <v>140</v>
      </c>
      <c r="B141" s="6" t="s">
        <v>3504</v>
      </c>
      <c r="C141" s="3" t="s">
        <v>3345</v>
      </c>
      <c r="D141" s="20">
        <v>178.7</v>
      </c>
      <c r="E141" s="4">
        <f t="shared" si="4"/>
        <v>203.71799999999996</v>
      </c>
      <c r="F141" s="4">
        <v>60</v>
      </c>
      <c r="G141" s="4">
        <f t="shared" si="5"/>
        <v>263.71799999999996</v>
      </c>
      <c r="H141" s="3" t="s">
        <v>3612</v>
      </c>
      <c r="I141" s="14">
        <v>7</v>
      </c>
      <c r="J141">
        <v>24</v>
      </c>
    </row>
    <row r="142" spans="1:10" ht="17.5" customHeight="1" x14ac:dyDescent="0.35">
      <c r="A142">
        <v>141</v>
      </c>
      <c r="B142" s="6" t="s">
        <v>3505</v>
      </c>
      <c r="C142" s="3" t="s">
        <v>3327</v>
      </c>
      <c r="D142" s="20">
        <v>207</v>
      </c>
      <c r="E142" s="4">
        <f t="shared" si="4"/>
        <v>235.98</v>
      </c>
      <c r="F142" s="4">
        <v>40</v>
      </c>
      <c r="G142" s="4">
        <f t="shared" si="5"/>
        <v>275.98</v>
      </c>
      <c r="H142" s="3" t="s">
        <v>3613</v>
      </c>
      <c r="I142" s="14">
        <v>3</v>
      </c>
      <c r="J142">
        <v>7</v>
      </c>
    </row>
    <row r="143" spans="1:10" ht="17.5" customHeight="1" x14ac:dyDescent="0.35">
      <c r="A143">
        <v>142</v>
      </c>
      <c r="B143" s="6" t="s">
        <v>3506</v>
      </c>
      <c r="C143" s="3" t="s">
        <v>7</v>
      </c>
      <c r="D143" s="20">
        <v>148</v>
      </c>
      <c r="E143" s="4">
        <f t="shared" si="4"/>
        <v>168.72</v>
      </c>
      <c r="F143" s="4">
        <v>10</v>
      </c>
      <c r="G143" s="4">
        <f t="shared" si="5"/>
        <v>178.72</v>
      </c>
      <c r="H143" s="3" t="s">
        <v>3610</v>
      </c>
      <c r="I143" s="14">
        <v>2</v>
      </c>
      <c r="J143">
        <v>18</v>
      </c>
    </row>
    <row r="144" spans="1:10" ht="17.5" customHeight="1" x14ac:dyDescent="0.35">
      <c r="A144">
        <v>143</v>
      </c>
      <c r="B144" s="6" t="s">
        <v>3507</v>
      </c>
      <c r="C144" s="3" t="s">
        <v>3319</v>
      </c>
      <c r="D144" s="20">
        <v>166</v>
      </c>
      <c r="E144" s="4">
        <f t="shared" si="4"/>
        <v>189.23999999999998</v>
      </c>
      <c r="F144" s="4">
        <v>40</v>
      </c>
      <c r="G144" s="4">
        <f t="shared" si="5"/>
        <v>229.23999999999998</v>
      </c>
      <c r="H144" s="3" t="s">
        <v>3611</v>
      </c>
      <c r="I144" s="14">
        <v>10</v>
      </c>
      <c r="J144">
        <v>5</v>
      </c>
    </row>
    <row r="145" spans="1:10" ht="17.5" customHeight="1" x14ac:dyDescent="0.35">
      <c r="A145">
        <v>144</v>
      </c>
      <c r="B145" s="6" t="s">
        <v>3508</v>
      </c>
      <c r="C145" s="3" t="s">
        <v>3319</v>
      </c>
      <c r="D145" s="20">
        <v>170</v>
      </c>
      <c r="E145" s="4">
        <f t="shared" si="4"/>
        <v>193.79999999999998</v>
      </c>
      <c r="F145" s="4">
        <v>40</v>
      </c>
      <c r="G145" s="4">
        <f t="shared" si="5"/>
        <v>233.79999999999998</v>
      </c>
      <c r="H145" s="3" t="s">
        <v>3611</v>
      </c>
      <c r="I145" s="14">
        <v>8</v>
      </c>
      <c r="J145">
        <v>11</v>
      </c>
    </row>
    <row r="146" spans="1:10" ht="17.5" customHeight="1" x14ac:dyDescent="0.35">
      <c r="A146">
        <v>145</v>
      </c>
      <c r="B146" s="6" t="s">
        <v>3509</v>
      </c>
      <c r="C146" s="3" t="s">
        <v>3352</v>
      </c>
      <c r="D146" s="20">
        <v>222</v>
      </c>
      <c r="E146" s="4">
        <f t="shared" si="4"/>
        <v>253.07999999999998</v>
      </c>
      <c r="F146" s="4">
        <v>25</v>
      </c>
      <c r="G146" s="4">
        <f t="shared" si="5"/>
        <v>278.08</v>
      </c>
      <c r="H146" s="3" t="s">
        <v>3610</v>
      </c>
      <c r="I146" s="14">
        <v>4</v>
      </c>
      <c r="J146">
        <v>40</v>
      </c>
    </row>
    <row r="147" spans="1:10" ht="17.5" customHeight="1" x14ac:dyDescent="0.35">
      <c r="A147">
        <v>146</v>
      </c>
      <c r="B147" s="6" t="s">
        <v>3510</v>
      </c>
      <c r="C147" s="3" t="s">
        <v>3319</v>
      </c>
      <c r="D147" s="20">
        <v>220</v>
      </c>
      <c r="E147" s="4">
        <f t="shared" si="4"/>
        <v>250.79999999999998</v>
      </c>
      <c r="F147" s="4">
        <v>40</v>
      </c>
      <c r="G147" s="4">
        <f t="shared" si="5"/>
        <v>290.79999999999995</v>
      </c>
      <c r="H147" s="3" t="s">
        <v>3611</v>
      </c>
      <c r="I147" s="14">
        <v>9</v>
      </c>
      <c r="J147">
        <v>21</v>
      </c>
    </row>
    <row r="148" spans="1:10" ht="17.5" customHeight="1" x14ac:dyDescent="0.35">
      <c r="A148">
        <v>147</v>
      </c>
      <c r="B148" s="6" t="s">
        <v>3511</v>
      </c>
      <c r="C148" s="3" t="s">
        <v>3329</v>
      </c>
      <c r="D148" s="20">
        <v>219.57999999999998</v>
      </c>
      <c r="E148" s="4">
        <f t="shared" si="4"/>
        <v>250.32119999999995</v>
      </c>
      <c r="F148" s="4">
        <v>50</v>
      </c>
      <c r="G148" s="4">
        <f t="shared" si="5"/>
        <v>300.32119999999998</v>
      </c>
      <c r="H148" s="3" t="s">
        <v>3612</v>
      </c>
      <c r="I148" s="14">
        <v>6</v>
      </c>
      <c r="J148">
        <v>42</v>
      </c>
    </row>
    <row r="149" spans="1:10" ht="17.5" customHeight="1" x14ac:dyDescent="0.35">
      <c r="A149">
        <v>148</v>
      </c>
      <c r="B149" s="6" t="s">
        <v>3512</v>
      </c>
      <c r="C149" s="3" t="s">
        <v>3319</v>
      </c>
      <c r="D149" s="20">
        <v>188.6</v>
      </c>
      <c r="E149" s="4">
        <f t="shared" si="4"/>
        <v>215.00399999999996</v>
      </c>
      <c r="F149" s="4">
        <v>60</v>
      </c>
      <c r="G149" s="4">
        <f t="shared" si="5"/>
        <v>275.00399999999996</v>
      </c>
      <c r="H149" s="3" t="s">
        <v>3612</v>
      </c>
      <c r="I149" s="14">
        <v>8</v>
      </c>
      <c r="J149">
        <v>32</v>
      </c>
    </row>
    <row r="150" spans="1:10" ht="17.5" customHeight="1" x14ac:dyDescent="0.35">
      <c r="A150">
        <v>149</v>
      </c>
      <c r="B150" s="6" t="s">
        <v>3513</v>
      </c>
      <c r="C150" s="3" t="s">
        <v>3319</v>
      </c>
      <c r="D150" s="20">
        <v>218</v>
      </c>
      <c r="E150" s="4">
        <f t="shared" si="4"/>
        <v>248.51999999999998</v>
      </c>
      <c r="F150" s="4">
        <v>40</v>
      </c>
      <c r="G150" s="4">
        <f t="shared" si="5"/>
        <v>288.52</v>
      </c>
      <c r="H150" s="3" t="s">
        <v>3611</v>
      </c>
      <c r="I150" s="14">
        <v>8</v>
      </c>
      <c r="J150">
        <v>48</v>
      </c>
    </row>
    <row r="151" spans="1:10" ht="17.5" customHeight="1" x14ac:dyDescent="0.35">
      <c r="A151">
        <v>150</v>
      </c>
      <c r="B151" s="6" t="s">
        <v>3514</v>
      </c>
      <c r="C151" s="3" t="s">
        <v>3327</v>
      </c>
      <c r="D151" s="20">
        <v>325</v>
      </c>
      <c r="E151" s="4">
        <f t="shared" si="4"/>
        <v>370.49999999999994</v>
      </c>
      <c r="F151" s="4">
        <v>40</v>
      </c>
      <c r="G151" s="4">
        <f t="shared" si="5"/>
        <v>410.49999999999994</v>
      </c>
      <c r="H151" s="3" t="s">
        <v>3611</v>
      </c>
      <c r="I151" s="14">
        <v>3</v>
      </c>
      <c r="J151">
        <v>49</v>
      </c>
    </row>
    <row r="152" spans="1:10" ht="17.5" customHeight="1" x14ac:dyDescent="0.35">
      <c r="A152">
        <v>151</v>
      </c>
      <c r="B152" s="6" t="s">
        <v>3515</v>
      </c>
      <c r="C152" s="3" t="s">
        <v>3353</v>
      </c>
      <c r="D152" s="20">
        <v>228.29</v>
      </c>
      <c r="E152" s="4">
        <f t="shared" si="4"/>
        <v>260.25059999999996</v>
      </c>
      <c r="F152" s="4">
        <v>20</v>
      </c>
      <c r="G152" s="4">
        <f t="shared" si="5"/>
        <v>280.25059999999996</v>
      </c>
      <c r="H152" s="3" t="s">
        <v>3610</v>
      </c>
      <c r="I152" s="14">
        <v>9</v>
      </c>
      <c r="J152">
        <v>4</v>
      </c>
    </row>
    <row r="153" spans="1:10" ht="17.5" customHeight="1" x14ac:dyDescent="0.35">
      <c r="A153">
        <v>152</v>
      </c>
      <c r="B153" s="6" t="s">
        <v>3516</v>
      </c>
      <c r="C153" s="3" t="s">
        <v>3319</v>
      </c>
      <c r="D153" s="20">
        <v>229</v>
      </c>
      <c r="E153" s="4">
        <f t="shared" si="4"/>
        <v>261.06</v>
      </c>
      <c r="F153" s="4">
        <v>40</v>
      </c>
      <c r="G153" s="4">
        <f t="shared" si="5"/>
        <v>301.06</v>
      </c>
      <c r="H153" s="3" t="s">
        <v>3611</v>
      </c>
      <c r="I153" s="14">
        <v>7</v>
      </c>
      <c r="J153">
        <v>45</v>
      </c>
    </row>
    <row r="154" spans="1:10" ht="17.5" customHeight="1" x14ac:dyDescent="0.35">
      <c r="A154">
        <v>153</v>
      </c>
      <c r="B154" s="6" t="s">
        <v>3517</v>
      </c>
      <c r="C154" s="3" t="s">
        <v>3319</v>
      </c>
      <c r="D154" s="20">
        <v>196</v>
      </c>
      <c r="E154" s="4">
        <f t="shared" si="4"/>
        <v>223.43999999999997</v>
      </c>
      <c r="F154" s="4">
        <v>40</v>
      </c>
      <c r="G154" s="4">
        <f t="shared" si="5"/>
        <v>263.43999999999994</v>
      </c>
      <c r="H154" s="3" t="s">
        <v>3611</v>
      </c>
      <c r="I154" s="14">
        <v>5</v>
      </c>
      <c r="J154">
        <v>3</v>
      </c>
    </row>
    <row r="155" spans="1:10" ht="17.5" customHeight="1" x14ac:dyDescent="0.35">
      <c r="A155">
        <v>154</v>
      </c>
      <c r="B155" s="6" t="s">
        <v>3518</v>
      </c>
      <c r="C155" s="3" t="s">
        <v>3330</v>
      </c>
      <c r="D155" s="20">
        <v>304</v>
      </c>
      <c r="E155" s="4">
        <f t="shared" si="4"/>
        <v>346.55999999999995</v>
      </c>
      <c r="F155" s="4">
        <v>10</v>
      </c>
      <c r="G155" s="4">
        <f t="shared" si="5"/>
        <v>356.55999999999995</v>
      </c>
      <c r="H155" s="3" t="s">
        <v>3610</v>
      </c>
      <c r="I155" s="14">
        <v>3</v>
      </c>
      <c r="J155">
        <v>19</v>
      </c>
    </row>
    <row r="156" spans="1:10" ht="17.5" customHeight="1" x14ac:dyDescent="0.35">
      <c r="A156">
        <v>155</v>
      </c>
      <c r="B156" s="6" t="s">
        <v>3519</v>
      </c>
      <c r="C156" s="3" t="s">
        <v>3354</v>
      </c>
      <c r="D156" s="20">
        <v>148</v>
      </c>
      <c r="E156" s="4">
        <f t="shared" si="4"/>
        <v>168.72</v>
      </c>
      <c r="F156" s="4">
        <v>20</v>
      </c>
      <c r="G156" s="4">
        <f t="shared" si="5"/>
        <v>188.72</v>
      </c>
      <c r="H156" s="3" t="s">
        <v>3610</v>
      </c>
      <c r="I156" s="14">
        <v>3</v>
      </c>
      <c r="J156">
        <v>7</v>
      </c>
    </row>
    <row r="157" spans="1:10" ht="17.5" customHeight="1" x14ac:dyDescent="0.35">
      <c r="A157">
        <v>156</v>
      </c>
      <c r="B157" s="6" t="s">
        <v>3520</v>
      </c>
      <c r="C157" s="3" t="s">
        <v>3355</v>
      </c>
      <c r="D157" s="20">
        <v>179</v>
      </c>
      <c r="E157" s="4">
        <f t="shared" si="4"/>
        <v>204.05999999999997</v>
      </c>
      <c r="F157" s="4">
        <v>25</v>
      </c>
      <c r="G157" s="4">
        <f t="shared" si="5"/>
        <v>229.05999999999997</v>
      </c>
      <c r="H157" s="3" t="s">
        <v>3610</v>
      </c>
      <c r="I157" s="14">
        <v>3</v>
      </c>
      <c r="J157">
        <v>31</v>
      </c>
    </row>
    <row r="158" spans="1:10" ht="17.5" customHeight="1" x14ac:dyDescent="0.35">
      <c r="A158">
        <v>157</v>
      </c>
      <c r="B158" s="6" t="s">
        <v>3521</v>
      </c>
      <c r="C158" s="3" t="s">
        <v>3318</v>
      </c>
      <c r="D158" s="20">
        <v>239</v>
      </c>
      <c r="E158" s="4">
        <f t="shared" si="4"/>
        <v>272.45999999999998</v>
      </c>
      <c r="F158" s="4">
        <v>30</v>
      </c>
      <c r="G158" s="4">
        <f t="shared" si="5"/>
        <v>302.45999999999998</v>
      </c>
      <c r="H158" s="3" t="s">
        <v>3611</v>
      </c>
      <c r="I158" s="14">
        <v>8</v>
      </c>
      <c r="J158">
        <v>28</v>
      </c>
    </row>
    <row r="159" spans="1:10" ht="17.5" customHeight="1" x14ac:dyDescent="0.35">
      <c r="A159">
        <v>158</v>
      </c>
      <c r="B159" s="6" t="s">
        <v>3522</v>
      </c>
      <c r="C159" s="3" t="s">
        <v>3319</v>
      </c>
      <c r="D159" s="20">
        <v>166.5</v>
      </c>
      <c r="E159" s="4">
        <f t="shared" si="4"/>
        <v>189.80999999999997</v>
      </c>
      <c r="F159" s="4">
        <v>40</v>
      </c>
      <c r="G159" s="4">
        <f t="shared" si="5"/>
        <v>229.80999999999997</v>
      </c>
      <c r="H159" s="3" t="s">
        <v>3611</v>
      </c>
      <c r="I159" s="14">
        <v>3</v>
      </c>
      <c r="J159">
        <v>10</v>
      </c>
    </row>
    <row r="160" spans="1:10" ht="17.5" customHeight="1" x14ac:dyDescent="0.35">
      <c r="A160">
        <v>159</v>
      </c>
      <c r="B160" s="6" t="s">
        <v>3523</v>
      </c>
      <c r="C160" s="3" t="s">
        <v>3319</v>
      </c>
      <c r="D160" s="20">
        <v>223</v>
      </c>
      <c r="E160" s="4">
        <f t="shared" si="4"/>
        <v>254.21999999999997</v>
      </c>
      <c r="F160" s="4">
        <v>40</v>
      </c>
      <c r="G160" s="4">
        <f t="shared" si="5"/>
        <v>294.21999999999997</v>
      </c>
      <c r="H160" s="3" t="s">
        <v>3611</v>
      </c>
      <c r="I160" s="14">
        <v>2</v>
      </c>
      <c r="J160">
        <v>48</v>
      </c>
    </row>
    <row r="161" spans="1:10" ht="17.5" customHeight="1" x14ac:dyDescent="0.35">
      <c r="A161">
        <v>160</v>
      </c>
      <c r="B161" s="6" t="s">
        <v>3524</v>
      </c>
      <c r="C161" s="3" t="s">
        <v>3319</v>
      </c>
      <c r="D161" s="20">
        <v>258</v>
      </c>
      <c r="E161" s="4">
        <f t="shared" si="4"/>
        <v>294.11999999999995</v>
      </c>
      <c r="F161" s="4">
        <v>40</v>
      </c>
      <c r="G161" s="4">
        <f t="shared" si="5"/>
        <v>334.11999999999995</v>
      </c>
      <c r="H161" s="3" t="s">
        <v>7</v>
      </c>
      <c r="I161" s="14">
        <v>2</v>
      </c>
      <c r="J161">
        <v>40</v>
      </c>
    </row>
    <row r="162" spans="1:10" ht="17.5" customHeight="1" x14ac:dyDescent="0.35">
      <c r="A162">
        <v>161</v>
      </c>
      <c r="B162" s="6" t="s">
        <v>3525</v>
      </c>
      <c r="C162" s="3" t="s">
        <v>3319</v>
      </c>
      <c r="D162" s="20">
        <v>199</v>
      </c>
      <c r="E162" s="4">
        <f t="shared" si="4"/>
        <v>226.85999999999999</v>
      </c>
      <c r="F162" s="4">
        <v>40</v>
      </c>
      <c r="G162" s="4">
        <f t="shared" si="5"/>
        <v>266.86</v>
      </c>
      <c r="H162" s="3" t="s">
        <v>3611</v>
      </c>
      <c r="I162" s="14">
        <v>8</v>
      </c>
      <c r="J162">
        <v>20</v>
      </c>
    </row>
    <row r="163" spans="1:10" ht="17.5" customHeight="1" x14ac:dyDescent="0.35">
      <c r="A163">
        <v>162</v>
      </c>
      <c r="B163" s="6" t="s">
        <v>3526</v>
      </c>
      <c r="C163" s="3" t="s">
        <v>3356</v>
      </c>
      <c r="D163" s="20">
        <v>240</v>
      </c>
      <c r="E163" s="4">
        <f t="shared" si="4"/>
        <v>273.59999999999997</v>
      </c>
      <c r="F163" s="4">
        <v>20</v>
      </c>
      <c r="G163" s="4">
        <f t="shared" si="5"/>
        <v>293.59999999999997</v>
      </c>
      <c r="H163" s="3" t="s">
        <v>7</v>
      </c>
      <c r="I163" s="14">
        <v>4</v>
      </c>
      <c r="J163">
        <v>32</v>
      </c>
    </row>
    <row r="164" spans="1:10" ht="17.5" customHeight="1" x14ac:dyDescent="0.35">
      <c r="A164">
        <v>163</v>
      </c>
      <c r="B164" s="6" t="s">
        <v>3527</v>
      </c>
      <c r="C164" s="3" t="s">
        <v>3353</v>
      </c>
      <c r="D164" s="20">
        <v>155</v>
      </c>
      <c r="E164" s="4">
        <f t="shared" si="4"/>
        <v>176.7</v>
      </c>
      <c r="F164" s="4">
        <v>40</v>
      </c>
      <c r="G164" s="4">
        <f t="shared" si="5"/>
        <v>216.7</v>
      </c>
      <c r="H164" s="3" t="s">
        <v>3611</v>
      </c>
      <c r="I164" s="14">
        <v>10</v>
      </c>
      <c r="J164">
        <v>43</v>
      </c>
    </row>
    <row r="165" spans="1:10" ht="17.5" customHeight="1" x14ac:dyDescent="0.35">
      <c r="A165">
        <v>164</v>
      </c>
      <c r="B165" s="6" t="s">
        <v>3528</v>
      </c>
      <c r="C165" s="3" t="s">
        <v>3319</v>
      </c>
      <c r="D165" s="20">
        <v>254</v>
      </c>
      <c r="E165" s="4">
        <f t="shared" si="4"/>
        <v>289.56</v>
      </c>
      <c r="F165" s="4">
        <v>40</v>
      </c>
      <c r="G165" s="4">
        <f t="shared" si="5"/>
        <v>329.56</v>
      </c>
      <c r="H165" s="3" t="s">
        <v>3611</v>
      </c>
      <c r="I165" s="14">
        <v>8</v>
      </c>
      <c r="J165">
        <v>24</v>
      </c>
    </row>
    <row r="166" spans="1:10" ht="17.5" customHeight="1" x14ac:dyDescent="0.35">
      <c r="A166">
        <v>165</v>
      </c>
      <c r="B166" s="6" t="s">
        <v>3529</v>
      </c>
      <c r="C166" s="3" t="s">
        <v>7</v>
      </c>
      <c r="D166" s="20">
        <v>271</v>
      </c>
      <c r="E166" s="4">
        <f t="shared" si="4"/>
        <v>308.94</v>
      </c>
      <c r="F166" s="4">
        <v>25</v>
      </c>
      <c r="G166" s="4">
        <f t="shared" si="5"/>
        <v>333.94</v>
      </c>
      <c r="H166" s="3" t="s">
        <v>3610</v>
      </c>
      <c r="I166" s="14">
        <v>9</v>
      </c>
      <c r="J166">
        <v>49</v>
      </c>
    </row>
    <row r="167" spans="1:10" ht="17.5" customHeight="1" x14ac:dyDescent="0.35">
      <c r="A167">
        <v>166</v>
      </c>
      <c r="B167" s="6" t="s">
        <v>3530</v>
      </c>
      <c r="C167" s="3" t="s">
        <v>3319</v>
      </c>
      <c r="D167" s="20">
        <v>179</v>
      </c>
      <c r="E167" s="4">
        <f t="shared" si="4"/>
        <v>204.05999999999997</v>
      </c>
      <c r="F167" s="4">
        <v>40</v>
      </c>
      <c r="G167" s="4">
        <f t="shared" si="5"/>
        <v>244.05999999999997</v>
      </c>
      <c r="H167" s="3" t="s">
        <v>3611</v>
      </c>
      <c r="I167" s="14">
        <v>6</v>
      </c>
      <c r="J167">
        <v>42</v>
      </c>
    </row>
    <row r="168" spans="1:10" ht="17.5" customHeight="1" x14ac:dyDescent="0.35">
      <c r="A168">
        <v>167</v>
      </c>
      <c r="B168" s="6" t="s">
        <v>3531</v>
      </c>
      <c r="C168" s="3" t="s">
        <v>3319</v>
      </c>
      <c r="D168" s="20">
        <v>194</v>
      </c>
      <c r="E168" s="4">
        <f t="shared" si="4"/>
        <v>221.15999999999997</v>
      </c>
      <c r="F168" s="4">
        <v>40</v>
      </c>
      <c r="G168" s="4">
        <f t="shared" si="5"/>
        <v>261.15999999999997</v>
      </c>
      <c r="H168" s="3" t="s">
        <v>3611</v>
      </c>
      <c r="I168" s="14">
        <v>1</v>
      </c>
      <c r="J168">
        <v>35</v>
      </c>
    </row>
    <row r="169" spans="1:10" ht="17.5" customHeight="1" x14ac:dyDescent="0.35">
      <c r="A169">
        <v>168</v>
      </c>
      <c r="B169" s="6" t="s">
        <v>3532</v>
      </c>
      <c r="C169" s="3" t="s">
        <v>3319</v>
      </c>
      <c r="D169" s="20">
        <v>194</v>
      </c>
      <c r="E169" s="4">
        <f t="shared" si="4"/>
        <v>221.15999999999997</v>
      </c>
      <c r="F169" s="4">
        <v>45</v>
      </c>
      <c r="G169" s="4">
        <f t="shared" si="5"/>
        <v>266.15999999999997</v>
      </c>
      <c r="H169" s="3" t="s">
        <v>7</v>
      </c>
      <c r="I169" s="14">
        <v>5</v>
      </c>
      <c r="J169">
        <v>29</v>
      </c>
    </row>
    <row r="170" spans="1:10" ht="17.5" customHeight="1" x14ac:dyDescent="0.35">
      <c r="A170">
        <v>169</v>
      </c>
      <c r="B170" s="6" t="s">
        <v>3533</v>
      </c>
      <c r="C170" s="3" t="s">
        <v>3319</v>
      </c>
      <c r="D170" s="20">
        <v>222</v>
      </c>
      <c r="E170" s="4">
        <f t="shared" si="4"/>
        <v>253.07999999999998</v>
      </c>
      <c r="F170" s="4">
        <v>25</v>
      </c>
      <c r="G170" s="4">
        <f t="shared" si="5"/>
        <v>278.08</v>
      </c>
      <c r="H170" s="3" t="s">
        <v>3610</v>
      </c>
      <c r="I170" s="14">
        <v>6</v>
      </c>
      <c r="J170">
        <v>33</v>
      </c>
    </row>
    <row r="171" spans="1:10" ht="17.5" customHeight="1" x14ac:dyDescent="0.35">
      <c r="A171">
        <v>170</v>
      </c>
      <c r="B171" s="6" t="s">
        <v>3534</v>
      </c>
      <c r="C171" s="3" t="s">
        <v>3357</v>
      </c>
      <c r="D171" s="20">
        <v>221</v>
      </c>
      <c r="E171" s="4">
        <f t="shared" si="4"/>
        <v>251.93999999999997</v>
      </c>
      <c r="F171" s="4">
        <v>20</v>
      </c>
      <c r="G171" s="4">
        <f t="shared" si="5"/>
        <v>271.93999999999994</v>
      </c>
      <c r="H171" s="3" t="s">
        <v>3611</v>
      </c>
      <c r="I171" s="14">
        <v>3</v>
      </c>
      <c r="J171">
        <v>21</v>
      </c>
    </row>
    <row r="172" spans="1:10" ht="17.5" customHeight="1" x14ac:dyDescent="0.35">
      <c r="A172">
        <v>171</v>
      </c>
      <c r="B172" s="6" t="s">
        <v>3535</v>
      </c>
      <c r="C172" s="3" t="s">
        <v>3319</v>
      </c>
      <c r="D172" s="20">
        <v>382</v>
      </c>
      <c r="E172" s="4">
        <f t="shared" si="4"/>
        <v>435.47999999999996</v>
      </c>
      <c r="F172" s="4">
        <v>20</v>
      </c>
      <c r="G172" s="4">
        <f t="shared" si="5"/>
        <v>455.47999999999996</v>
      </c>
      <c r="H172" s="3" t="s">
        <v>3610</v>
      </c>
      <c r="I172" s="14">
        <v>5</v>
      </c>
      <c r="J172">
        <v>25</v>
      </c>
    </row>
    <row r="173" spans="1:10" ht="17.5" customHeight="1" x14ac:dyDescent="0.35">
      <c r="A173">
        <v>172</v>
      </c>
      <c r="B173" s="6" t="s">
        <v>3536</v>
      </c>
      <c r="C173" s="3" t="s">
        <v>3319</v>
      </c>
      <c r="D173" s="20">
        <v>185</v>
      </c>
      <c r="E173" s="4">
        <f t="shared" si="4"/>
        <v>210.89999999999998</v>
      </c>
      <c r="F173" s="4">
        <v>40</v>
      </c>
      <c r="G173" s="4">
        <f t="shared" si="5"/>
        <v>250.89999999999998</v>
      </c>
      <c r="H173" s="3" t="s">
        <v>3611</v>
      </c>
      <c r="I173" s="14">
        <v>6</v>
      </c>
      <c r="J173">
        <v>12</v>
      </c>
    </row>
    <row r="174" spans="1:10" ht="17.5" customHeight="1" x14ac:dyDescent="0.35">
      <c r="A174">
        <v>173</v>
      </c>
      <c r="B174" s="6" t="s">
        <v>3537</v>
      </c>
      <c r="C174" s="3" t="s">
        <v>3330</v>
      </c>
      <c r="D174" s="20">
        <v>283</v>
      </c>
      <c r="E174" s="4">
        <f t="shared" si="4"/>
        <v>322.61999999999995</v>
      </c>
      <c r="F174" s="4">
        <v>40</v>
      </c>
      <c r="G174" s="4">
        <f t="shared" si="5"/>
        <v>362.61999999999995</v>
      </c>
      <c r="H174" s="3" t="s">
        <v>3611</v>
      </c>
      <c r="I174" s="14">
        <v>5</v>
      </c>
      <c r="J174">
        <v>5</v>
      </c>
    </row>
    <row r="175" spans="1:10" ht="17.5" customHeight="1" x14ac:dyDescent="0.35">
      <c r="A175">
        <v>174</v>
      </c>
      <c r="B175" s="6" t="s">
        <v>3538</v>
      </c>
      <c r="C175" s="3" t="s">
        <v>3323</v>
      </c>
      <c r="D175" s="20">
        <v>306</v>
      </c>
      <c r="E175" s="4">
        <f t="shared" si="4"/>
        <v>348.84</v>
      </c>
      <c r="F175" s="4">
        <v>30</v>
      </c>
      <c r="G175" s="4">
        <f t="shared" si="5"/>
        <v>378.84</v>
      </c>
      <c r="H175" s="3" t="s">
        <v>3610</v>
      </c>
      <c r="I175" s="14">
        <v>4</v>
      </c>
      <c r="J175">
        <v>42</v>
      </c>
    </row>
    <row r="176" spans="1:10" ht="17.5" customHeight="1" x14ac:dyDescent="0.35">
      <c r="A176">
        <v>175</v>
      </c>
      <c r="B176" s="6" t="s">
        <v>3539</v>
      </c>
      <c r="C176" s="3" t="s">
        <v>3323</v>
      </c>
      <c r="D176" s="20">
        <v>282</v>
      </c>
      <c r="E176" s="4">
        <f t="shared" si="4"/>
        <v>321.47999999999996</v>
      </c>
      <c r="F176" s="4">
        <v>40</v>
      </c>
      <c r="G176" s="4">
        <f t="shared" si="5"/>
        <v>361.47999999999996</v>
      </c>
      <c r="H176" s="3" t="s">
        <v>3611</v>
      </c>
      <c r="I176" s="14">
        <v>8</v>
      </c>
      <c r="J176">
        <v>18</v>
      </c>
    </row>
    <row r="177" spans="1:10" ht="17.5" customHeight="1" x14ac:dyDescent="0.35">
      <c r="A177">
        <v>176</v>
      </c>
      <c r="B177" s="6" t="s">
        <v>3540</v>
      </c>
      <c r="C177" s="3" t="s">
        <v>3319</v>
      </c>
      <c r="D177" s="20">
        <v>179</v>
      </c>
      <c r="E177" s="4">
        <f t="shared" si="4"/>
        <v>204.05999999999997</v>
      </c>
      <c r="F177" s="4">
        <v>40</v>
      </c>
      <c r="G177" s="4">
        <f t="shared" si="5"/>
        <v>244.05999999999997</v>
      </c>
      <c r="H177" s="3" t="s">
        <v>3611</v>
      </c>
      <c r="I177" s="14">
        <v>1</v>
      </c>
      <c r="J177">
        <v>11</v>
      </c>
    </row>
    <row r="178" spans="1:10" ht="17.5" customHeight="1" x14ac:dyDescent="0.35">
      <c r="A178">
        <v>177</v>
      </c>
      <c r="B178" s="6" t="s">
        <v>3541</v>
      </c>
      <c r="C178" s="3" t="s">
        <v>3319</v>
      </c>
      <c r="D178" s="20">
        <v>217</v>
      </c>
      <c r="E178" s="4">
        <f t="shared" si="4"/>
        <v>247.37999999999997</v>
      </c>
      <c r="F178" s="4">
        <v>40</v>
      </c>
      <c r="G178" s="4">
        <f t="shared" si="5"/>
        <v>287.38</v>
      </c>
      <c r="H178" s="3" t="s">
        <v>3611</v>
      </c>
      <c r="I178" s="14">
        <v>2</v>
      </c>
      <c r="J178">
        <v>28</v>
      </c>
    </row>
    <row r="179" spans="1:10" ht="17.5" customHeight="1" x14ac:dyDescent="0.35">
      <c r="A179">
        <v>178</v>
      </c>
      <c r="B179" s="6" t="s">
        <v>3542</v>
      </c>
      <c r="C179" s="3" t="s">
        <v>3358</v>
      </c>
      <c r="D179" s="20">
        <v>217.32999999999998</v>
      </c>
      <c r="E179" s="4">
        <f t="shared" si="4"/>
        <v>247.75619999999995</v>
      </c>
      <c r="F179" s="4">
        <v>15</v>
      </c>
      <c r="G179" s="4">
        <f t="shared" si="5"/>
        <v>262.75619999999992</v>
      </c>
      <c r="H179" s="3" t="s">
        <v>3611</v>
      </c>
      <c r="I179" s="14">
        <v>7</v>
      </c>
      <c r="J179">
        <v>20</v>
      </c>
    </row>
    <row r="180" spans="1:10" ht="17.5" customHeight="1" x14ac:dyDescent="0.35">
      <c r="A180">
        <v>179</v>
      </c>
      <c r="B180" s="6" t="s">
        <v>3543</v>
      </c>
      <c r="C180" s="3" t="s">
        <v>3319</v>
      </c>
      <c r="D180" s="20">
        <v>290</v>
      </c>
      <c r="E180" s="4">
        <f t="shared" si="4"/>
        <v>330.59999999999997</v>
      </c>
      <c r="F180" s="4">
        <v>10</v>
      </c>
      <c r="G180" s="4">
        <f t="shared" si="5"/>
        <v>340.59999999999997</v>
      </c>
      <c r="H180" s="3" t="s">
        <v>3610</v>
      </c>
      <c r="I180" s="14">
        <v>8</v>
      </c>
      <c r="J180">
        <v>23</v>
      </c>
    </row>
    <row r="181" spans="1:10" ht="17.5" customHeight="1" x14ac:dyDescent="0.35">
      <c r="A181">
        <v>180</v>
      </c>
      <c r="B181" s="6" t="s">
        <v>3544</v>
      </c>
      <c r="C181" s="3" t="s">
        <v>3319</v>
      </c>
      <c r="D181" s="20">
        <v>179</v>
      </c>
      <c r="E181" s="4">
        <f t="shared" si="4"/>
        <v>204.05999999999997</v>
      </c>
      <c r="F181" s="4">
        <v>25</v>
      </c>
      <c r="G181" s="4">
        <f t="shared" si="5"/>
        <v>229.05999999999997</v>
      </c>
      <c r="H181" s="3" t="s">
        <v>3610</v>
      </c>
      <c r="I181" s="14">
        <v>6</v>
      </c>
      <c r="J181">
        <v>4</v>
      </c>
    </row>
    <row r="182" spans="1:10" ht="17.5" customHeight="1" x14ac:dyDescent="0.35">
      <c r="A182">
        <v>181</v>
      </c>
      <c r="B182" s="6" t="s">
        <v>3545</v>
      </c>
      <c r="C182" s="3" t="s">
        <v>7</v>
      </c>
      <c r="D182" s="20">
        <v>211</v>
      </c>
      <c r="E182" s="4">
        <f t="shared" si="4"/>
        <v>240.54</v>
      </c>
      <c r="F182" s="4">
        <v>25</v>
      </c>
      <c r="G182" s="4">
        <f t="shared" si="5"/>
        <v>265.53999999999996</v>
      </c>
      <c r="H182" s="3" t="s">
        <v>3610</v>
      </c>
      <c r="I182" s="14">
        <v>7</v>
      </c>
      <c r="J182">
        <v>27</v>
      </c>
    </row>
    <row r="183" spans="1:10" ht="17.5" customHeight="1" x14ac:dyDescent="0.35">
      <c r="A183">
        <v>182</v>
      </c>
      <c r="B183" s="6" t="s">
        <v>3546</v>
      </c>
      <c r="C183" s="3" t="s">
        <v>3319</v>
      </c>
      <c r="D183" s="20">
        <v>239</v>
      </c>
      <c r="E183" s="4">
        <f t="shared" si="4"/>
        <v>272.45999999999998</v>
      </c>
      <c r="F183" s="4">
        <v>40</v>
      </c>
      <c r="G183" s="4">
        <f t="shared" si="5"/>
        <v>312.45999999999998</v>
      </c>
      <c r="H183" s="3" t="s">
        <v>3611</v>
      </c>
      <c r="I183" s="14">
        <v>2</v>
      </c>
      <c r="J183">
        <v>6</v>
      </c>
    </row>
    <row r="184" spans="1:10" ht="17.5" customHeight="1" x14ac:dyDescent="0.35">
      <c r="A184">
        <v>183</v>
      </c>
      <c r="B184" s="6" t="s">
        <v>3547</v>
      </c>
      <c r="C184" s="3" t="s">
        <v>3319</v>
      </c>
      <c r="D184" s="20">
        <v>266</v>
      </c>
      <c r="E184" s="4">
        <f t="shared" si="4"/>
        <v>303.23999999999995</v>
      </c>
      <c r="F184" s="4">
        <v>15</v>
      </c>
      <c r="G184" s="4">
        <f t="shared" si="5"/>
        <v>318.23999999999995</v>
      </c>
      <c r="H184" s="3" t="s">
        <v>3610</v>
      </c>
      <c r="I184" s="14">
        <v>9</v>
      </c>
      <c r="J184">
        <v>29</v>
      </c>
    </row>
    <row r="185" spans="1:10" ht="17.5" customHeight="1" x14ac:dyDescent="0.35">
      <c r="A185">
        <v>184</v>
      </c>
      <c r="B185" s="6" t="s">
        <v>3548</v>
      </c>
      <c r="C185" s="3" t="s">
        <v>3323</v>
      </c>
      <c r="D185" s="20">
        <v>317</v>
      </c>
      <c r="E185" s="4">
        <f t="shared" si="4"/>
        <v>361.38</v>
      </c>
      <c r="F185" s="4">
        <v>30</v>
      </c>
      <c r="G185" s="4">
        <f t="shared" si="5"/>
        <v>391.38</v>
      </c>
      <c r="H185" s="3" t="s">
        <v>3610</v>
      </c>
      <c r="I185" s="14">
        <v>2</v>
      </c>
      <c r="J185">
        <v>19</v>
      </c>
    </row>
    <row r="186" spans="1:10" ht="17.5" customHeight="1" x14ac:dyDescent="0.35">
      <c r="A186">
        <v>185</v>
      </c>
      <c r="B186" s="6" t="s">
        <v>3549</v>
      </c>
      <c r="C186" s="3" t="s">
        <v>3349</v>
      </c>
      <c r="D186" s="20">
        <v>184</v>
      </c>
      <c r="E186" s="4">
        <f t="shared" si="4"/>
        <v>209.76</v>
      </c>
      <c r="F186" s="4">
        <v>20</v>
      </c>
      <c r="G186" s="4">
        <f t="shared" si="5"/>
        <v>229.76</v>
      </c>
      <c r="H186" s="3" t="s">
        <v>3610</v>
      </c>
      <c r="I186" s="14">
        <v>6</v>
      </c>
      <c r="J186">
        <v>20</v>
      </c>
    </row>
    <row r="187" spans="1:10" ht="17.5" customHeight="1" x14ac:dyDescent="0.35">
      <c r="A187">
        <v>186</v>
      </c>
      <c r="B187" s="6" t="s">
        <v>3550</v>
      </c>
      <c r="C187" s="3" t="s">
        <v>3319</v>
      </c>
      <c r="D187" s="20">
        <v>229</v>
      </c>
      <c r="E187" s="4">
        <f t="shared" si="4"/>
        <v>261.06</v>
      </c>
      <c r="F187" s="4">
        <v>40</v>
      </c>
      <c r="G187" s="4">
        <f t="shared" si="5"/>
        <v>301.06</v>
      </c>
      <c r="H187" s="3" t="s">
        <v>3611</v>
      </c>
      <c r="I187" s="14">
        <v>5</v>
      </c>
      <c r="J187">
        <v>4</v>
      </c>
    </row>
    <row r="188" spans="1:10" ht="17.5" customHeight="1" x14ac:dyDescent="0.35">
      <c r="A188">
        <v>187</v>
      </c>
      <c r="B188" s="6" t="s">
        <v>3551</v>
      </c>
      <c r="C188" s="3" t="s">
        <v>3319</v>
      </c>
      <c r="D188" s="20">
        <v>168</v>
      </c>
      <c r="E188" s="4">
        <f t="shared" si="4"/>
        <v>191.51999999999998</v>
      </c>
      <c r="F188" s="4">
        <v>40</v>
      </c>
      <c r="G188" s="4">
        <f t="shared" si="5"/>
        <v>231.51999999999998</v>
      </c>
      <c r="H188" s="3" t="s">
        <v>3611</v>
      </c>
      <c r="I188" s="14">
        <v>7</v>
      </c>
      <c r="J188">
        <v>42</v>
      </c>
    </row>
    <row r="189" spans="1:10" ht="17.5" customHeight="1" x14ac:dyDescent="0.35">
      <c r="A189">
        <v>188</v>
      </c>
      <c r="B189" s="6" t="s">
        <v>3552</v>
      </c>
      <c r="C189" s="3" t="s">
        <v>3359</v>
      </c>
      <c r="D189" s="20">
        <v>169</v>
      </c>
      <c r="E189" s="4">
        <f t="shared" si="4"/>
        <v>192.66</v>
      </c>
      <c r="F189" s="5"/>
      <c r="G189" s="4">
        <f t="shared" si="5"/>
        <v>192.66</v>
      </c>
      <c r="H189" s="3" t="s">
        <v>7</v>
      </c>
      <c r="I189" s="14">
        <v>10</v>
      </c>
      <c r="J189">
        <v>30</v>
      </c>
    </row>
    <row r="190" spans="1:10" ht="17.5" customHeight="1" x14ac:dyDescent="0.35">
      <c r="A190">
        <v>189</v>
      </c>
      <c r="B190" s="6" t="s">
        <v>3553</v>
      </c>
      <c r="C190" s="3" t="s">
        <v>3323</v>
      </c>
      <c r="D190" s="20">
        <v>140</v>
      </c>
      <c r="E190" s="4">
        <f t="shared" si="4"/>
        <v>159.6</v>
      </c>
      <c r="F190" s="4">
        <v>40</v>
      </c>
      <c r="G190" s="4">
        <f t="shared" si="5"/>
        <v>199.6</v>
      </c>
      <c r="H190" s="3" t="s">
        <v>3611</v>
      </c>
      <c r="I190" s="14">
        <v>4</v>
      </c>
      <c r="J190">
        <v>42</v>
      </c>
    </row>
    <row r="191" spans="1:10" ht="17.5" customHeight="1" x14ac:dyDescent="0.35">
      <c r="A191">
        <v>190</v>
      </c>
      <c r="B191" s="6" t="s">
        <v>3554</v>
      </c>
      <c r="C191" s="3" t="s">
        <v>3349</v>
      </c>
      <c r="D191" s="20">
        <v>266</v>
      </c>
      <c r="E191" s="4">
        <f t="shared" si="4"/>
        <v>303.23999999999995</v>
      </c>
      <c r="F191" s="4">
        <v>20</v>
      </c>
      <c r="G191" s="4">
        <f t="shared" si="5"/>
        <v>323.23999999999995</v>
      </c>
      <c r="H191" s="3" t="s">
        <v>3610</v>
      </c>
      <c r="I191" s="14">
        <v>1</v>
      </c>
      <c r="J191">
        <v>31</v>
      </c>
    </row>
    <row r="192" spans="1:10" ht="17.5" customHeight="1" x14ac:dyDescent="0.35">
      <c r="A192">
        <v>191</v>
      </c>
      <c r="B192" s="6" t="s">
        <v>3555</v>
      </c>
      <c r="C192" s="3" t="s">
        <v>3339</v>
      </c>
      <c r="D192" s="20">
        <v>296</v>
      </c>
      <c r="E192" s="4">
        <f t="shared" si="4"/>
        <v>337.44</v>
      </c>
      <c r="F192" s="4">
        <v>15</v>
      </c>
      <c r="G192" s="4">
        <f t="shared" si="5"/>
        <v>352.44</v>
      </c>
      <c r="H192" s="3" t="s">
        <v>3610</v>
      </c>
      <c r="I192" s="14">
        <v>1</v>
      </c>
      <c r="J192">
        <v>25</v>
      </c>
    </row>
    <row r="193" spans="1:10" ht="17.5" customHeight="1" x14ac:dyDescent="0.35">
      <c r="A193">
        <v>192</v>
      </c>
      <c r="B193" s="6" t="s">
        <v>3556</v>
      </c>
      <c r="C193" s="3" t="s">
        <v>3323</v>
      </c>
      <c r="D193" s="20">
        <v>232</v>
      </c>
      <c r="E193" s="4">
        <f t="shared" si="4"/>
        <v>264.47999999999996</v>
      </c>
      <c r="F193" s="4">
        <v>40</v>
      </c>
      <c r="G193" s="4">
        <f t="shared" si="5"/>
        <v>304.47999999999996</v>
      </c>
      <c r="H193" s="3" t="s">
        <v>3611</v>
      </c>
      <c r="I193" s="14">
        <v>7</v>
      </c>
      <c r="J193">
        <v>24</v>
      </c>
    </row>
    <row r="194" spans="1:10" ht="17.5" customHeight="1" x14ac:dyDescent="0.35">
      <c r="A194">
        <v>193</v>
      </c>
      <c r="B194" s="6" t="s">
        <v>3557</v>
      </c>
      <c r="C194" s="6" t="s">
        <v>3615</v>
      </c>
      <c r="D194" s="20">
        <v>234</v>
      </c>
      <c r="E194" s="4">
        <f t="shared" si="4"/>
        <v>266.76</v>
      </c>
      <c r="F194" s="5"/>
      <c r="G194" s="4">
        <f t="shared" si="5"/>
        <v>266.76</v>
      </c>
      <c r="H194" s="3" t="s">
        <v>7</v>
      </c>
      <c r="I194" s="14">
        <v>10</v>
      </c>
      <c r="J194">
        <v>2</v>
      </c>
    </row>
    <row r="195" spans="1:10" ht="17.5" customHeight="1" x14ac:dyDescent="0.35">
      <c r="A195">
        <v>194</v>
      </c>
      <c r="B195" s="6" t="s">
        <v>3558</v>
      </c>
      <c r="C195" s="3" t="s">
        <v>3318</v>
      </c>
      <c r="D195" s="20">
        <v>241</v>
      </c>
      <c r="E195" s="4">
        <f t="shared" ref="E195:E246" si="6">D195*1.14</f>
        <v>274.73999999999995</v>
      </c>
      <c r="F195" s="4">
        <v>15</v>
      </c>
      <c r="G195" s="4">
        <f t="shared" ref="G195:G246" si="7">E195+F195</f>
        <v>289.73999999999995</v>
      </c>
      <c r="H195" s="3" t="s">
        <v>3610</v>
      </c>
      <c r="I195" s="14">
        <v>4</v>
      </c>
      <c r="J195">
        <v>15</v>
      </c>
    </row>
    <row r="196" spans="1:10" ht="17.5" customHeight="1" x14ac:dyDescent="0.35">
      <c r="A196">
        <v>195</v>
      </c>
      <c r="B196" s="6" t="s">
        <v>3559</v>
      </c>
      <c r="C196" s="3" t="s">
        <v>7</v>
      </c>
      <c r="D196" s="20">
        <v>271</v>
      </c>
      <c r="E196" s="4">
        <f t="shared" si="6"/>
        <v>308.94</v>
      </c>
      <c r="F196" s="4">
        <v>20</v>
      </c>
      <c r="G196" s="4">
        <f t="shared" si="7"/>
        <v>328.94</v>
      </c>
      <c r="H196" s="3" t="s">
        <v>3610</v>
      </c>
      <c r="I196" s="14">
        <v>10</v>
      </c>
      <c r="J196">
        <v>7</v>
      </c>
    </row>
    <row r="197" spans="1:10" ht="17.5" customHeight="1" x14ac:dyDescent="0.35">
      <c r="A197">
        <v>196</v>
      </c>
      <c r="B197" s="6" t="s">
        <v>3560</v>
      </c>
      <c r="C197" s="3" t="s">
        <v>3360</v>
      </c>
      <c r="D197" s="20">
        <v>299</v>
      </c>
      <c r="E197" s="4">
        <f t="shared" si="6"/>
        <v>340.85999999999996</v>
      </c>
      <c r="F197" s="4">
        <v>20</v>
      </c>
      <c r="G197" s="4">
        <f t="shared" si="7"/>
        <v>360.85999999999996</v>
      </c>
      <c r="H197" s="3" t="s">
        <v>3610</v>
      </c>
      <c r="I197" s="14">
        <v>8</v>
      </c>
      <c r="J197">
        <v>14</v>
      </c>
    </row>
    <row r="198" spans="1:10" ht="17.5" customHeight="1" x14ac:dyDescent="0.35">
      <c r="A198">
        <v>197</v>
      </c>
      <c r="B198" s="6" t="s">
        <v>3561</v>
      </c>
      <c r="C198" s="3" t="s">
        <v>3361</v>
      </c>
      <c r="D198" s="20">
        <v>274</v>
      </c>
      <c r="E198" s="4">
        <f t="shared" si="6"/>
        <v>312.35999999999996</v>
      </c>
      <c r="F198" s="4">
        <v>20</v>
      </c>
      <c r="G198" s="4">
        <f t="shared" si="7"/>
        <v>332.35999999999996</v>
      </c>
      <c r="H198" s="3" t="s">
        <v>3610</v>
      </c>
      <c r="I198" s="14">
        <v>2</v>
      </c>
      <c r="J198">
        <v>5</v>
      </c>
    </row>
    <row r="199" spans="1:10" ht="17.5" customHeight="1" x14ac:dyDescent="0.35">
      <c r="A199">
        <v>198</v>
      </c>
      <c r="B199" s="6" t="s">
        <v>3562</v>
      </c>
      <c r="C199" s="3" t="s">
        <v>3353</v>
      </c>
      <c r="D199" s="20">
        <v>202</v>
      </c>
      <c r="E199" s="4">
        <f t="shared" si="6"/>
        <v>230.27999999999997</v>
      </c>
      <c r="F199" s="4">
        <v>30</v>
      </c>
      <c r="G199" s="4">
        <f t="shared" si="7"/>
        <v>260.27999999999997</v>
      </c>
      <c r="H199" s="3" t="s">
        <v>3610</v>
      </c>
      <c r="I199" s="14">
        <v>4</v>
      </c>
      <c r="J199">
        <v>37</v>
      </c>
    </row>
    <row r="200" spans="1:10" ht="17.5" customHeight="1" x14ac:dyDescent="0.35">
      <c r="A200">
        <v>199</v>
      </c>
      <c r="B200" s="6" t="s">
        <v>3563</v>
      </c>
      <c r="C200" s="3" t="s">
        <v>3361</v>
      </c>
      <c r="D200" s="20">
        <v>267</v>
      </c>
      <c r="E200" s="4">
        <f t="shared" si="6"/>
        <v>304.38</v>
      </c>
      <c r="F200" s="4">
        <v>30</v>
      </c>
      <c r="G200" s="4">
        <f t="shared" si="7"/>
        <v>334.38</v>
      </c>
      <c r="H200" s="3" t="s">
        <v>3610</v>
      </c>
      <c r="I200" s="14">
        <v>1</v>
      </c>
      <c r="J200">
        <v>26</v>
      </c>
    </row>
    <row r="201" spans="1:10" ht="17.5" customHeight="1" x14ac:dyDescent="0.35">
      <c r="A201">
        <v>200</v>
      </c>
      <c r="B201" s="6" t="s">
        <v>3564</v>
      </c>
      <c r="C201" s="3" t="s">
        <v>3362</v>
      </c>
      <c r="D201" s="20">
        <v>242</v>
      </c>
      <c r="E201" s="4">
        <f t="shared" si="6"/>
        <v>275.88</v>
      </c>
      <c r="F201" s="4">
        <v>30</v>
      </c>
      <c r="G201" s="4">
        <f t="shared" si="7"/>
        <v>305.88</v>
      </c>
      <c r="H201" s="3" t="s">
        <v>3610</v>
      </c>
      <c r="I201" s="14">
        <v>5</v>
      </c>
      <c r="J201">
        <v>12</v>
      </c>
    </row>
    <row r="202" spans="1:10" ht="17.5" customHeight="1" x14ac:dyDescent="0.35">
      <c r="A202">
        <v>201</v>
      </c>
      <c r="B202" s="6" t="s">
        <v>3565</v>
      </c>
      <c r="C202" s="3" t="s">
        <v>3353</v>
      </c>
      <c r="D202" s="20">
        <v>244</v>
      </c>
      <c r="E202" s="4">
        <f t="shared" si="6"/>
        <v>278.15999999999997</v>
      </c>
      <c r="F202" s="4">
        <v>30</v>
      </c>
      <c r="G202" s="4">
        <f t="shared" si="7"/>
        <v>308.15999999999997</v>
      </c>
      <c r="H202" s="3" t="s">
        <v>3610</v>
      </c>
      <c r="I202" s="14">
        <v>4</v>
      </c>
      <c r="J202">
        <v>45</v>
      </c>
    </row>
    <row r="203" spans="1:10" ht="17.5" customHeight="1" x14ac:dyDescent="0.35">
      <c r="A203">
        <v>202</v>
      </c>
      <c r="B203" s="6" t="s">
        <v>3566</v>
      </c>
      <c r="C203" s="3" t="s">
        <v>3363</v>
      </c>
      <c r="D203" s="20">
        <v>210</v>
      </c>
      <c r="E203" s="4">
        <f t="shared" si="6"/>
        <v>239.39999999999998</v>
      </c>
      <c r="F203" s="4">
        <v>30</v>
      </c>
      <c r="G203" s="4">
        <f t="shared" si="7"/>
        <v>269.39999999999998</v>
      </c>
      <c r="H203" s="3" t="s">
        <v>3610</v>
      </c>
      <c r="I203" s="14">
        <v>10</v>
      </c>
      <c r="J203">
        <v>46</v>
      </c>
    </row>
    <row r="204" spans="1:10" ht="17.5" customHeight="1" x14ac:dyDescent="0.35">
      <c r="A204">
        <v>203</v>
      </c>
      <c r="B204" s="6" t="s">
        <v>3567</v>
      </c>
      <c r="C204" s="3" t="s">
        <v>3353</v>
      </c>
      <c r="D204" s="20">
        <v>342</v>
      </c>
      <c r="E204" s="4">
        <f t="shared" si="6"/>
        <v>389.87999999999994</v>
      </c>
      <c r="F204" s="4">
        <v>30</v>
      </c>
      <c r="G204" s="4">
        <f t="shared" si="7"/>
        <v>419.87999999999994</v>
      </c>
      <c r="H204" s="3" t="s">
        <v>3610</v>
      </c>
      <c r="I204" s="14">
        <v>6</v>
      </c>
      <c r="J204">
        <v>29</v>
      </c>
    </row>
    <row r="205" spans="1:10" ht="17.5" customHeight="1" x14ac:dyDescent="0.35">
      <c r="A205">
        <v>204</v>
      </c>
      <c r="B205" s="6" t="s">
        <v>3568</v>
      </c>
      <c r="C205" s="3" t="s">
        <v>7</v>
      </c>
      <c r="D205" s="20">
        <v>305</v>
      </c>
      <c r="E205" s="4">
        <f t="shared" si="6"/>
        <v>347.7</v>
      </c>
      <c r="F205" s="4">
        <v>25</v>
      </c>
      <c r="G205" s="4">
        <f t="shared" si="7"/>
        <v>372.7</v>
      </c>
      <c r="H205" s="3" t="s">
        <v>3610</v>
      </c>
      <c r="I205" s="14">
        <v>6</v>
      </c>
      <c r="J205">
        <v>25</v>
      </c>
    </row>
    <row r="206" spans="1:10" ht="17.5" customHeight="1" x14ac:dyDescent="0.35">
      <c r="A206">
        <v>205</v>
      </c>
      <c r="B206" s="6" t="s">
        <v>3569</v>
      </c>
      <c r="C206" s="3" t="s">
        <v>7</v>
      </c>
      <c r="D206" s="20">
        <v>268</v>
      </c>
      <c r="E206" s="4">
        <f t="shared" si="6"/>
        <v>305.52</v>
      </c>
      <c r="F206" s="4">
        <v>20</v>
      </c>
      <c r="G206" s="4">
        <f t="shared" si="7"/>
        <v>325.52</v>
      </c>
      <c r="H206" s="3" t="s">
        <v>3610</v>
      </c>
      <c r="I206" s="14">
        <v>7</v>
      </c>
      <c r="J206">
        <v>10</v>
      </c>
    </row>
    <row r="207" spans="1:10" ht="17.5" customHeight="1" x14ac:dyDescent="0.35">
      <c r="A207">
        <v>206</v>
      </c>
      <c r="B207" s="6" t="s">
        <v>3570</v>
      </c>
      <c r="C207" s="3" t="s">
        <v>7</v>
      </c>
      <c r="D207" s="20">
        <v>291</v>
      </c>
      <c r="E207" s="4">
        <f t="shared" si="6"/>
        <v>331.73999999999995</v>
      </c>
      <c r="F207" s="4">
        <v>25</v>
      </c>
      <c r="G207" s="4">
        <f t="shared" si="7"/>
        <v>356.73999999999995</v>
      </c>
      <c r="H207" s="3" t="s">
        <v>3610</v>
      </c>
      <c r="I207" s="14">
        <v>6</v>
      </c>
      <c r="J207">
        <v>15</v>
      </c>
    </row>
    <row r="208" spans="1:10" ht="17.5" customHeight="1" x14ac:dyDescent="0.35">
      <c r="A208">
        <v>207</v>
      </c>
      <c r="B208" s="6" t="s">
        <v>3571</v>
      </c>
      <c r="C208" s="3" t="s">
        <v>3319</v>
      </c>
      <c r="D208" s="20">
        <v>552.20000000000005</v>
      </c>
      <c r="E208" s="4">
        <f t="shared" si="6"/>
        <v>629.50800000000004</v>
      </c>
      <c r="F208" s="4">
        <v>0</v>
      </c>
      <c r="G208" s="4">
        <f t="shared" si="7"/>
        <v>629.50800000000004</v>
      </c>
      <c r="H208" s="3" t="s">
        <v>7</v>
      </c>
      <c r="I208" s="14">
        <v>4</v>
      </c>
      <c r="J208">
        <v>1</v>
      </c>
    </row>
    <row r="209" spans="1:10" ht="17.5" customHeight="1" x14ac:dyDescent="0.35">
      <c r="A209">
        <v>208</v>
      </c>
      <c r="B209" s="6" t="s">
        <v>3572</v>
      </c>
      <c r="C209" s="3" t="s">
        <v>3319</v>
      </c>
      <c r="D209" s="20">
        <v>252</v>
      </c>
      <c r="E209" s="4">
        <f t="shared" si="6"/>
        <v>287.27999999999997</v>
      </c>
      <c r="F209" s="4">
        <v>25</v>
      </c>
      <c r="G209" s="4">
        <f t="shared" si="7"/>
        <v>312.27999999999997</v>
      </c>
      <c r="H209" s="3" t="s">
        <v>3610</v>
      </c>
      <c r="I209" s="14">
        <v>9</v>
      </c>
      <c r="J209">
        <v>35</v>
      </c>
    </row>
    <row r="210" spans="1:10" ht="17.5" customHeight="1" x14ac:dyDescent="0.35">
      <c r="A210">
        <v>209</v>
      </c>
      <c r="B210" s="6" t="s">
        <v>3573</v>
      </c>
      <c r="C210" s="3" t="s">
        <v>3319</v>
      </c>
      <c r="D210" s="20">
        <v>180</v>
      </c>
      <c r="E210" s="4">
        <f t="shared" si="6"/>
        <v>205.2</v>
      </c>
      <c r="F210" s="4">
        <v>40</v>
      </c>
      <c r="G210" s="4">
        <f t="shared" si="7"/>
        <v>245.2</v>
      </c>
      <c r="H210" s="3" t="s">
        <v>3611</v>
      </c>
      <c r="I210" s="14">
        <v>5</v>
      </c>
      <c r="J210">
        <v>21</v>
      </c>
    </row>
    <row r="211" spans="1:10" ht="17.5" customHeight="1" x14ac:dyDescent="0.35">
      <c r="A211">
        <v>210</v>
      </c>
      <c r="B211" s="6" t="s">
        <v>3574</v>
      </c>
      <c r="C211" s="3" t="s">
        <v>3341</v>
      </c>
      <c r="D211" s="20">
        <v>171</v>
      </c>
      <c r="E211" s="4">
        <f t="shared" si="6"/>
        <v>194.93999999999997</v>
      </c>
      <c r="F211" s="4">
        <v>40</v>
      </c>
      <c r="G211" s="4">
        <f t="shared" si="7"/>
        <v>234.93999999999997</v>
      </c>
      <c r="H211" s="3" t="s">
        <v>3611</v>
      </c>
      <c r="I211" s="14">
        <v>1</v>
      </c>
      <c r="J211">
        <v>42</v>
      </c>
    </row>
    <row r="212" spans="1:10" ht="17.5" customHeight="1" x14ac:dyDescent="0.35">
      <c r="A212">
        <v>211</v>
      </c>
      <c r="B212" s="6" t="s">
        <v>3575</v>
      </c>
      <c r="C212" s="3" t="s">
        <v>3319</v>
      </c>
      <c r="D212" s="20">
        <v>211</v>
      </c>
      <c r="E212" s="4">
        <f t="shared" si="6"/>
        <v>240.54</v>
      </c>
      <c r="F212" s="4">
        <v>40</v>
      </c>
      <c r="G212" s="4">
        <f t="shared" si="7"/>
        <v>280.53999999999996</v>
      </c>
      <c r="H212" s="3" t="s">
        <v>3611</v>
      </c>
      <c r="I212" s="14">
        <v>10</v>
      </c>
      <c r="J212">
        <v>33</v>
      </c>
    </row>
    <row r="213" spans="1:10" ht="17.5" customHeight="1" x14ac:dyDescent="0.35">
      <c r="A213">
        <v>212</v>
      </c>
      <c r="B213" s="6" t="s">
        <v>3576</v>
      </c>
      <c r="C213" s="3" t="s">
        <v>3318</v>
      </c>
      <c r="D213" s="20">
        <v>264</v>
      </c>
      <c r="E213" s="4">
        <f t="shared" si="6"/>
        <v>300.95999999999998</v>
      </c>
      <c r="F213" s="4">
        <v>20</v>
      </c>
      <c r="G213" s="4">
        <f t="shared" si="7"/>
        <v>320.95999999999998</v>
      </c>
      <c r="H213" s="3" t="s">
        <v>3610</v>
      </c>
      <c r="I213" s="14">
        <v>9</v>
      </c>
      <c r="J213">
        <v>28</v>
      </c>
    </row>
    <row r="214" spans="1:10" ht="17.5" customHeight="1" x14ac:dyDescent="0.35">
      <c r="A214">
        <v>213</v>
      </c>
      <c r="B214" s="6" t="s">
        <v>3577</v>
      </c>
      <c r="C214" s="3" t="s">
        <v>3319</v>
      </c>
      <c r="D214" s="20">
        <v>228</v>
      </c>
      <c r="E214" s="4">
        <f t="shared" si="6"/>
        <v>259.91999999999996</v>
      </c>
      <c r="F214" s="4">
        <v>20</v>
      </c>
      <c r="G214" s="4">
        <f t="shared" si="7"/>
        <v>279.91999999999996</v>
      </c>
      <c r="H214" s="3" t="s">
        <v>3610</v>
      </c>
      <c r="I214" s="14">
        <v>9</v>
      </c>
      <c r="J214">
        <v>35</v>
      </c>
    </row>
    <row r="215" spans="1:10" ht="17.5" customHeight="1" x14ac:dyDescent="0.35">
      <c r="A215">
        <v>214</v>
      </c>
      <c r="B215" s="6" t="s">
        <v>3578</v>
      </c>
      <c r="C215" s="3" t="s">
        <v>7</v>
      </c>
      <c r="D215" s="20">
        <v>231</v>
      </c>
      <c r="E215" s="4">
        <f t="shared" si="6"/>
        <v>263.33999999999997</v>
      </c>
      <c r="F215" s="4">
        <v>0</v>
      </c>
      <c r="G215" s="4">
        <f t="shared" si="7"/>
        <v>263.33999999999997</v>
      </c>
      <c r="H215" s="3" t="s">
        <v>7</v>
      </c>
      <c r="I215" s="14">
        <v>3</v>
      </c>
      <c r="J215">
        <v>30</v>
      </c>
    </row>
    <row r="216" spans="1:10" ht="17.5" customHeight="1" x14ac:dyDescent="0.35">
      <c r="A216">
        <v>215</v>
      </c>
      <c r="B216" s="6" t="s">
        <v>3579</v>
      </c>
      <c r="C216" s="3" t="s">
        <v>3319</v>
      </c>
      <c r="D216" s="20">
        <v>248</v>
      </c>
      <c r="E216" s="4">
        <f t="shared" si="6"/>
        <v>282.71999999999997</v>
      </c>
      <c r="F216" s="4">
        <v>25</v>
      </c>
      <c r="G216" s="4">
        <f t="shared" si="7"/>
        <v>307.71999999999997</v>
      </c>
      <c r="H216" s="3" t="s">
        <v>3610</v>
      </c>
      <c r="I216" s="14">
        <v>10</v>
      </c>
      <c r="J216">
        <v>20</v>
      </c>
    </row>
    <row r="217" spans="1:10" ht="17.5" customHeight="1" x14ac:dyDescent="0.35">
      <c r="A217">
        <v>216</v>
      </c>
      <c r="B217" s="6" t="s">
        <v>3580</v>
      </c>
      <c r="C217" s="3" t="s">
        <v>3318</v>
      </c>
      <c r="D217" s="20">
        <v>316</v>
      </c>
      <c r="E217" s="4">
        <f t="shared" si="6"/>
        <v>360.23999999999995</v>
      </c>
      <c r="F217" s="4">
        <v>40</v>
      </c>
      <c r="G217" s="4">
        <f t="shared" si="7"/>
        <v>400.23999999999995</v>
      </c>
      <c r="H217" s="3" t="s">
        <v>3611</v>
      </c>
      <c r="I217" s="14">
        <v>6</v>
      </c>
      <c r="J217">
        <v>12</v>
      </c>
    </row>
    <row r="218" spans="1:10" ht="17.5" customHeight="1" x14ac:dyDescent="0.35">
      <c r="A218">
        <v>217</v>
      </c>
      <c r="B218" s="6" t="s">
        <v>3581</v>
      </c>
      <c r="C218" s="3" t="s">
        <v>3318</v>
      </c>
      <c r="D218" s="20">
        <v>329</v>
      </c>
      <c r="E218" s="4">
        <f t="shared" si="6"/>
        <v>375.05999999999995</v>
      </c>
      <c r="F218" s="4">
        <v>20</v>
      </c>
      <c r="G218" s="4">
        <f t="shared" si="7"/>
        <v>395.05999999999995</v>
      </c>
      <c r="H218" s="3" t="s">
        <v>3610</v>
      </c>
      <c r="I218" s="14">
        <v>8</v>
      </c>
      <c r="J218">
        <v>5</v>
      </c>
    </row>
    <row r="219" spans="1:10" ht="17.5" customHeight="1" x14ac:dyDescent="0.35">
      <c r="A219">
        <v>218</v>
      </c>
      <c r="B219" s="6" t="s">
        <v>3582</v>
      </c>
      <c r="C219" s="3" t="s">
        <v>3330</v>
      </c>
      <c r="D219" s="20">
        <v>202</v>
      </c>
      <c r="E219" s="4">
        <f t="shared" si="6"/>
        <v>230.27999999999997</v>
      </c>
      <c r="F219" s="4">
        <v>40</v>
      </c>
      <c r="G219" s="4">
        <f t="shared" si="7"/>
        <v>270.27999999999997</v>
      </c>
      <c r="H219" s="3" t="s">
        <v>3611</v>
      </c>
      <c r="I219" s="14">
        <v>8</v>
      </c>
      <c r="J219">
        <v>16</v>
      </c>
    </row>
    <row r="220" spans="1:10" ht="17.5" customHeight="1" x14ac:dyDescent="0.35">
      <c r="A220">
        <v>219</v>
      </c>
      <c r="B220" s="6" t="s">
        <v>3583</v>
      </c>
      <c r="C220" s="3" t="s">
        <v>3330</v>
      </c>
      <c r="D220" s="20">
        <v>215</v>
      </c>
      <c r="E220" s="4">
        <f t="shared" si="6"/>
        <v>245.09999999999997</v>
      </c>
      <c r="F220" s="4">
        <v>30</v>
      </c>
      <c r="G220" s="4">
        <f t="shared" si="7"/>
        <v>275.09999999999997</v>
      </c>
      <c r="H220" s="3" t="s">
        <v>3610</v>
      </c>
      <c r="I220" s="14">
        <v>9</v>
      </c>
      <c r="J220">
        <v>23</v>
      </c>
    </row>
    <row r="221" spans="1:10" ht="17.5" customHeight="1" x14ac:dyDescent="0.35">
      <c r="A221">
        <v>220</v>
      </c>
      <c r="B221" s="6" t="s">
        <v>3584</v>
      </c>
      <c r="C221" s="3" t="s">
        <v>3353</v>
      </c>
      <c r="D221" s="20">
        <v>281</v>
      </c>
      <c r="E221" s="4">
        <f t="shared" si="6"/>
        <v>320.33999999999997</v>
      </c>
      <c r="F221" s="4">
        <v>40</v>
      </c>
      <c r="G221" s="4">
        <f t="shared" si="7"/>
        <v>360.34</v>
      </c>
      <c r="H221" s="3" t="s">
        <v>3611</v>
      </c>
      <c r="I221" s="14">
        <v>7</v>
      </c>
      <c r="J221">
        <v>35</v>
      </c>
    </row>
    <row r="222" spans="1:10" ht="17.5" customHeight="1" x14ac:dyDescent="0.35">
      <c r="A222">
        <v>221</v>
      </c>
      <c r="B222" s="6" t="s">
        <v>3585</v>
      </c>
      <c r="C222" s="3" t="s">
        <v>3319</v>
      </c>
      <c r="D222" s="20">
        <v>193</v>
      </c>
      <c r="E222" s="4">
        <f t="shared" si="6"/>
        <v>220.01999999999998</v>
      </c>
      <c r="F222" s="4">
        <v>40</v>
      </c>
      <c r="G222" s="4">
        <f t="shared" si="7"/>
        <v>260.02</v>
      </c>
      <c r="H222" s="3" t="s">
        <v>3611</v>
      </c>
      <c r="I222" s="14">
        <v>4</v>
      </c>
      <c r="J222">
        <v>22</v>
      </c>
    </row>
    <row r="223" spans="1:10" ht="17.5" customHeight="1" x14ac:dyDescent="0.35">
      <c r="A223">
        <v>222</v>
      </c>
      <c r="B223" s="6" t="s">
        <v>3586</v>
      </c>
      <c r="C223" s="3" t="s">
        <v>7</v>
      </c>
      <c r="D223" s="20">
        <v>309</v>
      </c>
      <c r="E223" s="4">
        <f t="shared" si="6"/>
        <v>352.26</v>
      </c>
      <c r="F223" s="4">
        <v>10</v>
      </c>
      <c r="G223" s="4">
        <f t="shared" si="7"/>
        <v>362.26</v>
      </c>
      <c r="H223" s="3" t="s">
        <v>7</v>
      </c>
      <c r="I223" s="14">
        <v>8</v>
      </c>
      <c r="J223">
        <v>6</v>
      </c>
    </row>
    <row r="224" spans="1:10" ht="17.5" customHeight="1" x14ac:dyDescent="0.35">
      <c r="A224">
        <v>223</v>
      </c>
      <c r="B224" s="6" t="s">
        <v>3587</v>
      </c>
      <c r="C224" s="3" t="s">
        <v>7</v>
      </c>
      <c r="D224" s="20">
        <v>315</v>
      </c>
      <c r="E224" s="4">
        <f t="shared" si="6"/>
        <v>359.09999999999997</v>
      </c>
      <c r="F224" s="4">
        <v>20</v>
      </c>
      <c r="G224" s="4">
        <f t="shared" si="7"/>
        <v>379.09999999999997</v>
      </c>
      <c r="H224" s="3" t="s">
        <v>7</v>
      </c>
      <c r="I224" s="14">
        <v>9</v>
      </c>
      <c r="J224">
        <v>24</v>
      </c>
    </row>
    <row r="225" spans="1:10" ht="17.5" customHeight="1" x14ac:dyDescent="0.35">
      <c r="A225">
        <v>224</v>
      </c>
      <c r="B225" s="6" t="s">
        <v>3588</v>
      </c>
      <c r="C225" s="3" t="s">
        <v>7</v>
      </c>
      <c r="D225" s="20">
        <v>272</v>
      </c>
      <c r="E225" s="4">
        <f t="shared" si="6"/>
        <v>310.08</v>
      </c>
      <c r="F225" s="4">
        <v>35</v>
      </c>
      <c r="G225" s="4">
        <f t="shared" si="7"/>
        <v>345.08</v>
      </c>
      <c r="H225" s="3" t="s">
        <v>7</v>
      </c>
      <c r="I225" s="14">
        <v>4</v>
      </c>
      <c r="J225">
        <v>47</v>
      </c>
    </row>
    <row r="226" spans="1:10" ht="17.5" customHeight="1" x14ac:dyDescent="0.35">
      <c r="A226">
        <v>225</v>
      </c>
      <c r="B226" s="6" t="s">
        <v>3589</v>
      </c>
      <c r="C226" s="3" t="s">
        <v>7</v>
      </c>
      <c r="D226" s="20">
        <v>186.5</v>
      </c>
      <c r="E226" s="4">
        <f t="shared" si="6"/>
        <v>212.60999999999999</v>
      </c>
      <c r="F226" s="4">
        <v>40</v>
      </c>
      <c r="G226" s="4">
        <f t="shared" si="7"/>
        <v>252.60999999999999</v>
      </c>
      <c r="H226" s="3" t="s">
        <v>7</v>
      </c>
      <c r="I226" s="14">
        <v>5</v>
      </c>
      <c r="J226">
        <v>31</v>
      </c>
    </row>
    <row r="227" spans="1:10" ht="17.5" customHeight="1" x14ac:dyDescent="0.35">
      <c r="A227">
        <v>226</v>
      </c>
      <c r="B227" s="6" t="s">
        <v>3590</v>
      </c>
      <c r="C227" s="3" t="s">
        <v>7</v>
      </c>
      <c r="D227" s="20">
        <v>132</v>
      </c>
      <c r="E227" s="4">
        <f t="shared" si="6"/>
        <v>150.47999999999999</v>
      </c>
      <c r="F227" s="5"/>
      <c r="G227" s="4">
        <f t="shared" si="7"/>
        <v>150.47999999999999</v>
      </c>
      <c r="H227" s="3" t="s">
        <v>7</v>
      </c>
      <c r="I227" s="14">
        <v>9</v>
      </c>
      <c r="J227">
        <v>36</v>
      </c>
    </row>
    <row r="228" spans="1:10" ht="17.5" customHeight="1" x14ac:dyDescent="0.35">
      <c r="A228">
        <v>227</v>
      </c>
      <c r="B228" s="6" t="s">
        <v>3591</v>
      </c>
      <c r="C228" s="3" t="s">
        <v>7</v>
      </c>
      <c r="D228" s="20">
        <v>292</v>
      </c>
      <c r="E228" s="4">
        <f t="shared" si="6"/>
        <v>332.88</v>
      </c>
      <c r="F228" s="4">
        <v>20</v>
      </c>
      <c r="G228" s="4">
        <f t="shared" si="7"/>
        <v>352.88</v>
      </c>
      <c r="H228" s="3" t="s">
        <v>7</v>
      </c>
      <c r="I228" s="14">
        <v>10</v>
      </c>
      <c r="J228">
        <v>9</v>
      </c>
    </row>
    <row r="229" spans="1:10" ht="17.5" customHeight="1" x14ac:dyDescent="0.35">
      <c r="A229">
        <v>228</v>
      </c>
      <c r="B229" s="6" t="s">
        <v>3592</v>
      </c>
      <c r="C229" s="3" t="s">
        <v>7</v>
      </c>
      <c r="D229" s="20">
        <v>197.16</v>
      </c>
      <c r="E229" s="4">
        <f t="shared" si="6"/>
        <v>224.76239999999999</v>
      </c>
      <c r="F229" s="4">
        <v>20</v>
      </c>
      <c r="G229" s="4">
        <f t="shared" si="7"/>
        <v>244.76239999999999</v>
      </c>
      <c r="H229" s="3" t="s">
        <v>3612</v>
      </c>
      <c r="I229" s="14">
        <v>6</v>
      </c>
      <c r="J229">
        <v>28</v>
      </c>
    </row>
    <row r="230" spans="1:10" ht="17.5" customHeight="1" x14ac:dyDescent="0.35">
      <c r="A230">
        <v>229</v>
      </c>
      <c r="B230" s="6" t="s">
        <v>3593</v>
      </c>
      <c r="C230" s="3" t="s">
        <v>7</v>
      </c>
      <c r="D230" s="20">
        <v>156.19999999999999</v>
      </c>
      <c r="E230" s="4">
        <f t="shared" si="6"/>
        <v>178.06799999999998</v>
      </c>
      <c r="F230" s="4">
        <v>40</v>
      </c>
      <c r="G230" s="4">
        <f t="shared" si="7"/>
        <v>218.06799999999998</v>
      </c>
      <c r="H230" s="3" t="s">
        <v>3612</v>
      </c>
      <c r="I230" s="14">
        <v>4</v>
      </c>
      <c r="J230">
        <v>24</v>
      </c>
    </row>
    <row r="231" spans="1:10" ht="17.5" customHeight="1" x14ac:dyDescent="0.35">
      <c r="A231">
        <v>230</v>
      </c>
      <c r="B231" s="6" t="s">
        <v>3594</v>
      </c>
      <c r="C231" s="3" t="s">
        <v>3330</v>
      </c>
      <c r="D231" s="20">
        <v>216</v>
      </c>
      <c r="E231" s="4">
        <f t="shared" si="6"/>
        <v>246.23999999999998</v>
      </c>
      <c r="F231" s="4">
        <v>40</v>
      </c>
      <c r="G231" s="4">
        <f t="shared" si="7"/>
        <v>286.24</v>
      </c>
      <c r="H231" s="3" t="s">
        <v>3610</v>
      </c>
      <c r="I231" s="14">
        <v>7</v>
      </c>
      <c r="J231">
        <v>8</v>
      </c>
    </row>
    <row r="232" spans="1:10" ht="17.5" customHeight="1" x14ac:dyDescent="0.35">
      <c r="A232">
        <v>231</v>
      </c>
      <c r="B232" s="6" t="s">
        <v>3595</v>
      </c>
      <c r="C232" s="3" t="s">
        <v>3319</v>
      </c>
      <c r="D232" s="20">
        <v>328</v>
      </c>
      <c r="E232" s="4">
        <f t="shared" si="6"/>
        <v>373.91999999999996</v>
      </c>
      <c r="F232" s="4">
        <v>15</v>
      </c>
      <c r="G232" s="4">
        <f t="shared" si="7"/>
        <v>388.91999999999996</v>
      </c>
      <c r="H232" s="3" t="s">
        <v>3610</v>
      </c>
      <c r="I232" s="14">
        <v>7</v>
      </c>
      <c r="J232">
        <v>46</v>
      </c>
    </row>
    <row r="233" spans="1:10" ht="17.5" customHeight="1" x14ac:dyDescent="0.35">
      <c r="A233">
        <v>232</v>
      </c>
      <c r="B233" s="6" t="s">
        <v>3596</v>
      </c>
      <c r="C233" s="3" t="s">
        <v>3319</v>
      </c>
      <c r="D233" s="20">
        <v>295</v>
      </c>
      <c r="E233" s="4">
        <f t="shared" si="6"/>
        <v>336.29999999999995</v>
      </c>
      <c r="F233" s="4">
        <v>25</v>
      </c>
      <c r="G233" s="4">
        <f t="shared" si="7"/>
        <v>361.29999999999995</v>
      </c>
      <c r="H233" s="3" t="s">
        <v>3610</v>
      </c>
      <c r="I233" s="14">
        <v>2</v>
      </c>
      <c r="J233">
        <v>8</v>
      </c>
    </row>
    <row r="234" spans="1:10" ht="17.5" customHeight="1" x14ac:dyDescent="0.35">
      <c r="A234">
        <v>233</v>
      </c>
      <c r="B234" s="6" t="s">
        <v>3597</v>
      </c>
      <c r="C234" s="3" t="s">
        <v>7</v>
      </c>
      <c r="D234" s="20">
        <v>237.70999999999998</v>
      </c>
      <c r="E234" s="4">
        <f t="shared" si="6"/>
        <v>270.98939999999993</v>
      </c>
      <c r="F234" s="4">
        <v>25</v>
      </c>
      <c r="G234" s="4">
        <f t="shared" si="7"/>
        <v>295.98939999999993</v>
      </c>
      <c r="H234" s="3" t="s">
        <v>3610</v>
      </c>
      <c r="I234" s="14">
        <v>9</v>
      </c>
      <c r="J234">
        <v>15</v>
      </c>
    </row>
    <row r="235" spans="1:10" ht="17.5" customHeight="1" x14ac:dyDescent="0.35">
      <c r="A235">
        <v>234</v>
      </c>
      <c r="B235" s="6" t="s">
        <v>3598</v>
      </c>
      <c r="C235" s="3" t="s">
        <v>3319</v>
      </c>
      <c r="D235" s="20">
        <v>270</v>
      </c>
      <c r="E235" s="4">
        <f t="shared" si="6"/>
        <v>307.79999999999995</v>
      </c>
      <c r="F235" s="4">
        <v>20</v>
      </c>
      <c r="G235" s="4">
        <f t="shared" si="7"/>
        <v>327.79999999999995</v>
      </c>
      <c r="H235" s="3" t="s">
        <v>3610</v>
      </c>
      <c r="I235" s="14">
        <v>10</v>
      </c>
      <c r="J235">
        <v>48</v>
      </c>
    </row>
    <row r="236" spans="1:10" ht="17.5" customHeight="1" x14ac:dyDescent="0.35">
      <c r="A236">
        <v>235</v>
      </c>
      <c r="B236" s="6" t="s">
        <v>3599</v>
      </c>
      <c r="C236" s="3" t="s">
        <v>3364</v>
      </c>
      <c r="D236" s="20">
        <v>192.89</v>
      </c>
      <c r="E236" s="4">
        <f t="shared" si="6"/>
        <v>219.89459999999997</v>
      </c>
      <c r="F236" s="4">
        <v>50</v>
      </c>
      <c r="G236" s="4">
        <f t="shared" si="7"/>
        <v>269.89459999999997</v>
      </c>
      <c r="H236" s="3" t="s">
        <v>3612</v>
      </c>
      <c r="I236" s="14">
        <v>8</v>
      </c>
      <c r="J236">
        <v>37</v>
      </c>
    </row>
    <row r="237" spans="1:10" ht="17.5" customHeight="1" x14ac:dyDescent="0.35">
      <c r="A237">
        <v>236</v>
      </c>
      <c r="B237" s="6" t="s">
        <v>3600</v>
      </c>
      <c r="C237" s="3" t="s">
        <v>3319</v>
      </c>
      <c r="D237" s="20">
        <v>205</v>
      </c>
      <c r="E237" s="4">
        <f t="shared" si="6"/>
        <v>233.7</v>
      </c>
      <c r="F237" s="4">
        <v>0</v>
      </c>
      <c r="G237" s="4">
        <f t="shared" si="7"/>
        <v>233.7</v>
      </c>
      <c r="H237" s="3" t="s">
        <v>3610</v>
      </c>
      <c r="I237" s="14">
        <v>7</v>
      </c>
      <c r="J237">
        <v>32</v>
      </c>
    </row>
    <row r="238" spans="1:10" ht="17.5" customHeight="1" x14ac:dyDescent="0.35">
      <c r="A238">
        <v>237</v>
      </c>
      <c r="B238" s="6" t="s">
        <v>3601</v>
      </c>
      <c r="C238" s="3" t="s">
        <v>7</v>
      </c>
      <c r="D238" s="20">
        <v>186</v>
      </c>
      <c r="E238" s="4">
        <f t="shared" si="6"/>
        <v>212.04</v>
      </c>
      <c r="F238" s="4">
        <v>0</v>
      </c>
      <c r="G238" s="4">
        <f t="shared" si="7"/>
        <v>212.04</v>
      </c>
      <c r="H238" s="3" t="s">
        <v>3610</v>
      </c>
      <c r="I238" s="14">
        <v>5</v>
      </c>
      <c r="J238">
        <v>44</v>
      </c>
    </row>
    <row r="239" spans="1:10" ht="17.5" customHeight="1" x14ac:dyDescent="0.35">
      <c r="A239">
        <v>238</v>
      </c>
      <c r="B239" s="6" t="s">
        <v>3602</v>
      </c>
      <c r="C239" s="3" t="s">
        <v>3319</v>
      </c>
      <c r="D239" s="20">
        <v>211</v>
      </c>
      <c r="E239" s="4">
        <f t="shared" si="6"/>
        <v>240.54</v>
      </c>
      <c r="F239" s="4">
        <v>20</v>
      </c>
      <c r="G239" s="4">
        <f t="shared" si="7"/>
        <v>260.53999999999996</v>
      </c>
      <c r="H239" s="3" t="s">
        <v>3610</v>
      </c>
      <c r="I239" s="14">
        <v>3</v>
      </c>
      <c r="J239">
        <v>34</v>
      </c>
    </row>
    <row r="240" spans="1:10" ht="17.5" customHeight="1" x14ac:dyDescent="0.35">
      <c r="A240">
        <v>239</v>
      </c>
      <c r="B240" s="6" t="s">
        <v>3603</v>
      </c>
      <c r="C240" s="3" t="s">
        <v>3323</v>
      </c>
      <c r="D240" s="20">
        <v>261</v>
      </c>
      <c r="E240" s="4">
        <f t="shared" si="6"/>
        <v>297.53999999999996</v>
      </c>
      <c r="F240" s="4">
        <v>40</v>
      </c>
      <c r="G240" s="4">
        <f t="shared" si="7"/>
        <v>337.53999999999996</v>
      </c>
      <c r="H240" s="3" t="s">
        <v>3611</v>
      </c>
      <c r="I240" s="14">
        <v>9</v>
      </c>
      <c r="J240">
        <v>36</v>
      </c>
    </row>
    <row r="241" spans="1:10" ht="17.5" customHeight="1" x14ac:dyDescent="0.35">
      <c r="A241">
        <v>240</v>
      </c>
      <c r="B241" s="6" t="s">
        <v>3604</v>
      </c>
      <c r="C241" s="3" t="s">
        <v>3319</v>
      </c>
      <c r="D241" s="20">
        <v>144</v>
      </c>
      <c r="E241" s="4">
        <f t="shared" si="6"/>
        <v>164.16</v>
      </c>
      <c r="F241" s="4">
        <v>40</v>
      </c>
      <c r="G241" s="4">
        <f t="shared" si="7"/>
        <v>204.16</v>
      </c>
      <c r="H241" s="3" t="s">
        <v>3611</v>
      </c>
      <c r="I241" s="14">
        <v>3</v>
      </c>
      <c r="J241">
        <v>37</v>
      </c>
    </row>
    <row r="242" spans="1:10" ht="17.5" customHeight="1" x14ac:dyDescent="0.35">
      <c r="A242">
        <v>241</v>
      </c>
      <c r="B242" s="6" t="s">
        <v>3605</v>
      </c>
      <c r="C242" s="3" t="s">
        <v>7</v>
      </c>
      <c r="D242" s="20">
        <v>238</v>
      </c>
      <c r="E242" s="4">
        <f t="shared" si="6"/>
        <v>271.32</v>
      </c>
      <c r="F242" s="4">
        <v>10</v>
      </c>
      <c r="G242" s="4">
        <f t="shared" si="7"/>
        <v>281.32</v>
      </c>
      <c r="H242" s="3" t="s">
        <v>3610</v>
      </c>
      <c r="I242" s="14">
        <v>1</v>
      </c>
      <c r="J242">
        <v>46</v>
      </c>
    </row>
    <row r="243" spans="1:10" ht="17.5" customHeight="1" x14ac:dyDescent="0.35">
      <c r="A243">
        <v>242</v>
      </c>
      <c r="B243" s="6" t="s">
        <v>3606</v>
      </c>
      <c r="C243" s="3" t="s">
        <v>7</v>
      </c>
      <c r="D243" s="20">
        <v>269</v>
      </c>
      <c r="E243" s="4">
        <f t="shared" si="6"/>
        <v>306.65999999999997</v>
      </c>
      <c r="F243" s="4">
        <v>20</v>
      </c>
      <c r="G243" s="4">
        <f t="shared" si="7"/>
        <v>326.65999999999997</v>
      </c>
      <c r="H243" s="3" t="s">
        <v>3610</v>
      </c>
      <c r="I243" s="14">
        <v>4</v>
      </c>
      <c r="J243">
        <v>5</v>
      </c>
    </row>
    <row r="244" spans="1:10" ht="17.5" customHeight="1" x14ac:dyDescent="0.35">
      <c r="A244">
        <v>243</v>
      </c>
      <c r="B244" s="6" t="s">
        <v>3607</v>
      </c>
      <c r="C244" s="3" t="s">
        <v>7</v>
      </c>
      <c r="D244" s="20">
        <v>154</v>
      </c>
      <c r="E244" s="4">
        <f t="shared" si="6"/>
        <v>175.55999999999997</v>
      </c>
      <c r="F244" s="4">
        <v>20</v>
      </c>
      <c r="G244" s="4">
        <f t="shared" si="7"/>
        <v>195.55999999999997</v>
      </c>
      <c r="H244" s="3" t="s">
        <v>3610</v>
      </c>
      <c r="I244" s="14">
        <v>2</v>
      </c>
      <c r="J244">
        <v>19</v>
      </c>
    </row>
    <row r="245" spans="1:10" ht="17.5" customHeight="1" x14ac:dyDescent="0.35">
      <c r="A245">
        <v>244</v>
      </c>
      <c r="B245" s="6" t="s">
        <v>3608</v>
      </c>
      <c r="C245" s="3" t="s">
        <v>3330</v>
      </c>
      <c r="D245" s="20">
        <v>281</v>
      </c>
      <c r="E245" s="4">
        <f t="shared" si="6"/>
        <v>320.33999999999997</v>
      </c>
      <c r="F245" s="4">
        <v>40</v>
      </c>
      <c r="G245" s="4">
        <f t="shared" si="7"/>
        <v>360.34</v>
      </c>
      <c r="H245" s="3" t="s">
        <v>3611</v>
      </c>
      <c r="I245" s="14">
        <v>7</v>
      </c>
      <c r="J245">
        <v>49</v>
      </c>
    </row>
    <row r="246" spans="1:10" ht="17.5" customHeight="1" x14ac:dyDescent="0.35">
      <c r="A246">
        <v>245</v>
      </c>
      <c r="B246" s="6" t="s">
        <v>3609</v>
      </c>
      <c r="C246" s="3" t="s">
        <v>3349</v>
      </c>
      <c r="D246" s="20">
        <v>288.8</v>
      </c>
      <c r="E246" s="4">
        <f t="shared" si="6"/>
        <v>329.23199999999997</v>
      </c>
      <c r="F246" s="4">
        <v>0</v>
      </c>
      <c r="G246" s="4">
        <f t="shared" si="7"/>
        <v>329.23199999999997</v>
      </c>
      <c r="H246" s="6" t="s">
        <v>3614</v>
      </c>
      <c r="I246" s="14">
        <v>9</v>
      </c>
      <c r="J246">
        <v>40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4.5" x14ac:dyDescent="0.35"/>
  <cols>
    <col min="1" max="1" width="10.1796875" bestFit="1" customWidth="1"/>
    <col min="2" max="2" width="13.453125" bestFit="1" customWidth="1"/>
    <col min="4" max="4" width="16" bestFit="1" customWidth="1"/>
    <col min="6" max="6" width="24.7265625" bestFit="1" customWidth="1"/>
    <col min="7" max="7" width="13" bestFit="1" customWidth="1"/>
    <col min="9" max="9" width="14.90625" bestFit="1" customWidth="1"/>
  </cols>
  <sheetData>
    <row r="1" spans="1:11" x14ac:dyDescent="0.35">
      <c r="A1" s="9"/>
      <c r="B1" s="9" t="s">
        <v>3616</v>
      </c>
      <c r="C1" s="9" t="s">
        <v>3617</v>
      </c>
      <c r="D1" s="9" t="s">
        <v>3618</v>
      </c>
      <c r="E1" s="9" t="s">
        <v>3619</v>
      </c>
      <c r="F1" s="9" t="s">
        <v>3631</v>
      </c>
      <c r="G1" s="9" t="s">
        <v>3620</v>
      </c>
      <c r="H1" s="9" t="s">
        <v>3621</v>
      </c>
      <c r="I1" s="9" t="s">
        <v>3622</v>
      </c>
      <c r="J1" s="9" t="s">
        <v>3623</v>
      </c>
      <c r="K1" s="9" t="s">
        <v>3624</v>
      </c>
    </row>
    <row r="2" spans="1:11" ht="43.5" x14ac:dyDescent="0.35">
      <c r="A2" s="9" t="s">
        <v>3610</v>
      </c>
      <c r="B2" s="9" t="s">
        <v>3628</v>
      </c>
      <c r="C2" s="10" t="s">
        <v>3632</v>
      </c>
      <c r="D2" s="9"/>
      <c r="E2" s="10" t="s">
        <v>3638</v>
      </c>
      <c r="F2" s="11" t="s">
        <v>3641</v>
      </c>
      <c r="G2" s="9" t="s">
        <v>3645</v>
      </c>
      <c r="H2" s="9">
        <v>11813</v>
      </c>
      <c r="I2" s="13" t="s">
        <v>3649</v>
      </c>
      <c r="J2" s="12" t="s">
        <v>3647</v>
      </c>
      <c r="K2" s="9"/>
    </row>
    <row r="3" spans="1:11" ht="43.5" x14ac:dyDescent="0.35">
      <c r="A3" s="9" t="s">
        <v>3611</v>
      </c>
      <c r="B3" s="9" t="s">
        <v>3629</v>
      </c>
      <c r="C3" s="10" t="s">
        <v>3633</v>
      </c>
      <c r="D3" s="9"/>
      <c r="E3" s="9"/>
      <c r="F3" s="11" t="s">
        <v>3642</v>
      </c>
      <c r="G3" s="9" t="s">
        <v>3645</v>
      </c>
      <c r="H3" s="9">
        <v>23460</v>
      </c>
      <c r="I3" s="13" t="s">
        <v>3648</v>
      </c>
      <c r="J3" s="12" t="s">
        <v>3647</v>
      </c>
      <c r="K3" s="9"/>
    </row>
    <row r="4" spans="1:11" ht="43.5" x14ac:dyDescent="0.35">
      <c r="A4" s="9" t="s">
        <v>3612</v>
      </c>
      <c r="B4" s="9" t="s">
        <v>3625</v>
      </c>
      <c r="C4" s="10" t="s">
        <v>3634</v>
      </c>
      <c r="D4" s="9"/>
      <c r="E4" s="10" t="s">
        <v>3639</v>
      </c>
      <c r="F4" s="9"/>
      <c r="G4" s="10" t="s">
        <v>3653</v>
      </c>
      <c r="H4" s="9">
        <v>470010</v>
      </c>
      <c r="I4" s="13" t="s">
        <v>3650</v>
      </c>
      <c r="J4" s="12" t="s">
        <v>3647</v>
      </c>
      <c r="K4" s="9"/>
    </row>
    <row r="5" spans="1:11" x14ac:dyDescent="0.35">
      <c r="A5" s="9" t="s">
        <v>3613</v>
      </c>
      <c r="B5" s="9" t="s">
        <v>3630</v>
      </c>
      <c r="C5" s="10" t="s">
        <v>7</v>
      </c>
      <c r="D5" s="9" t="s">
        <v>3637</v>
      </c>
      <c r="E5" s="9"/>
      <c r="F5" s="9"/>
      <c r="G5" s="9"/>
      <c r="H5" s="9"/>
      <c r="I5" s="9"/>
      <c r="J5" s="9"/>
      <c r="K5" s="9"/>
    </row>
    <row r="6" spans="1:11" ht="43.5" x14ac:dyDescent="0.35">
      <c r="A6" s="9" t="s">
        <v>3614</v>
      </c>
      <c r="B6" s="9" t="s">
        <v>2145</v>
      </c>
      <c r="C6" s="10" t="s">
        <v>3635</v>
      </c>
      <c r="D6" s="9"/>
      <c r="E6" s="9"/>
      <c r="F6" s="11" t="s">
        <v>3643</v>
      </c>
      <c r="G6" s="10" t="s">
        <v>3646</v>
      </c>
      <c r="H6" s="9"/>
      <c r="I6" s="13" t="s">
        <v>3652</v>
      </c>
      <c r="J6" s="12" t="s">
        <v>3647</v>
      </c>
      <c r="K6" s="9"/>
    </row>
    <row r="7" spans="1:11" ht="43.5" x14ac:dyDescent="0.35">
      <c r="A7" s="9" t="s">
        <v>3626</v>
      </c>
      <c r="B7" s="9" t="s">
        <v>3627</v>
      </c>
      <c r="C7" s="10" t="s">
        <v>3636</v>
      </c>
      <c r="D7" s="9"/>
      <c r="E7" s="10" t="s">
        <v>3640</v>
      </c>
      <c r="F7" s="11" t="s">
        <v>3644</v>
      </c>
      <c r="G7" s="10" t="s">
        <v>3646</v>
      </c>
      <c r="H7" s="9"/>
      <c r="I7" s="13" t="s">
        <v>3651</v>
      </c>
      <c r="J7" s="12" t="s">
        <v>3647</v>
      </c>
      <c r="K7" s="9"/>
    </row>
    <row r="8" spans="1:11" x14ac:dyDescent="0.35">
      <c r="C8" s="8" t="s">
        <v>7</v>
      </c>
    </row>
  </sheetData>
  <hyperlinks>
    <hyperlink ref="F2" r:id="rId1"/>
    <hyperlink ref="F3" r:id="rId2"/>
    <hyperlink ref="F6" r:id="rId3"/>
    <hyperlink ref="F7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4" sqref="G4"/>
    </sheetView>
  </sheetViews>
  <sheetFormatPr defaultRowHeight="14.5" x14ac:dyDescent="0.35"/>
  <cols>
    <col min="2" max="2" width="15.54296875" bestFit="1" customWidth="1"/>
    <col min="3" max="3" width="11.81640625" bestFit="1" customWidth="1"/>
    <col min="4" max="4" width="10.7265625" bestFit="1" customWidth="1"/>
    <col min="6" max="6" width="10.26953125" bestFit="1" customWidth="1"/>
    <col min="7" max="7" width="15.54296875" bestFit="1" customWidth="1"/>
  </cols>
  <sheetData>
    <row r="1" spans="1:7" ht="15.5" customHeight="1" x14ac:dyDescent="0.35">
      <c r="A1" s="28"/>
      <c r="B1" s="29"/>
      <c r="C1" s="30"/>
      <c r="D1" s="31" t="s">
        <v>4682</v>
      </c>
      <c r="E1" s="30"/>
      <c r="F1" s="30"/>
      <c r="G1" s="32" t="s">
        <v>4680</v>
      </c>
    </row>
    <row r="2" spans="1:7" ht="14.5" customHeight="1" x14ac:dyDescent="0.35">
      <c r="A2" s="33"/>
      <c r="B2" s="34"/>
      <c r="C2" s="34"/>
      <c r="D2" s="35" t="s">
        <v>5212</v>
      </c>
      <c r="E2" s="34"/>
      <c r="F2" s="34"/>
      <c r="G2" s="36"/>
    </row>
    <row r="3" spans="1:7" x14ac:dyDescent="0.35">
      <c r="A3" s="33"/>
      <c r="B3" s="34"/>
      <c r="C3" s="34"/>
      <c r="D3" s="34"/>
      <c r="E3" s="37" t="s">
        <v>4687</v>
      </c>
      <c r="F3" s="34"/>
      <c r="G3" s="38" t="s">
        <v>5208</v>
      </c>
    </row>
    <row r="4" spans="1:7" x14ac:dyDescent="0.35">
      <c r="A4" s="33"/>
      <c r="B4" s="34"/>
      <c r="C4" s="34"/>
      <c r="D4" s="34"/>
      <c r="E4" s="37" t="s">
        <v>4681</v>
      </c>
      <c r="F4" s="34"/>
      <c r="G4" s="39">
        <f>VLOOKUP($G$3,Invoice_info!$A$2:$AF$5999,2)</f>
        <v>42912</v>
      </c>
    </row>
    <row r="5" spans="1:7" x14ac:dyDescent="0.35">
      <c r="A5" s="33"/>
      <c r="B5" s="34"/>
      <c r="C5" s="34"/>
      <c r="D5" s="34"/>
      <c r="E5" s="34"/>
      <c r="F5" s="34"/>
      <c r="G5" s="36"/>
    </row>
    <row r="6" spans="1:7" x14ac:dyDescent="0.35">
      <c r="A6" s="33"/>
      <c r="B6" s="34"/>
      <c r="C6" s="34"/>
      <c r="D6" s="34"/>
      <c r="E6" s="34"/>
      <c r="F6" s="34"/>
      <c r="G6" s="36"/>
    </row>
    <row r="7" spans="1:7" x14ac:dyDescent="0.35">
      <c r="A7" s="33"/>
      <c r="B7" s="34"/>
      <c r="C7" s="34"/>
      <c r="D7" s="34"/>
      <c r="E7" s="34"/>
      <c r="F7" s="34"/>
      <c r="G7" s="36"/>
    </row>
    <row r="8" spans="1:7" x14ac:dyDescent="0.35">
      <c r="A8" s="40" t="s">
        <v>4685</v>
      </c>
      <c r="B8" s="34"/>
      <c r="C8" s="34"/>
      <c r="D8" s="34"/>
      <c r="E8" s="37" t="s">
        <v>4688</v>
      </c>
      <c r="F8" s="50" t="str">
        <f>VLOOKUP($G$3,Invoice_info!$A$2:$AF$5999,3)</f>
        <v>6310200940086</v>
      </c>
      <c r="G8" s="51"/>
    </row>
    <row r="9" spans="1:7" x14ac:dyDescent="0.35">
      <c r="A9" s="40" t="s">
        <v>4683</v>
      </c>
      <c r="B9" s="34"/>
      <c r="C9" s="34"/>
      <c r="D9" s="34"/>
      <c r="E9" s="34"/>
      <c r="F9" s="34"/>
      <c r="G9" s="36"/>
    </row>
    <row r="10" spans="1:7" x14ac:dyDescent="0.35">
      <c r="A10" s="40" t="s">
        <v>4684</v>
      </c>
      <c r="B10" s="34"/>
      <c r="C10" s="34"/>
      <c r="D10" s="34"/>
      <c r="E10" s="34"/>
      <c r="F10" s="34"/>
      <c r="G10" s="36"/>
    </row>
    <row r="11" spans="1:7" x14ac:dyDescent="0.35">
      <c r="A11" s="41" t="s">
        <v>4686</v>
      </c>
      <c r="B11" s="34"/>
      <c r="C11" s="34"/>
      <c r="D11" s="34"/>
      <c r="E11" s="34"/>
      <c r="F11" s="34"/>
      <c r="G11" s="36"/>
    </row>
    <row r="12" spans="1:7" x14ac:dyDescent="0.35">
      <c r="A12" s="33"/>
      <c r="B12" s="34"/>
      <c r="C12" s="34"/>
      <c r="D12" s="34"/>
      <c r="E12" s="34"/>
      <c r="F12" s="34"/>
      <c r="G12" s="36"/>
    </row>
    <row r="13" spans="1:7" x14ac:dyDescent="0.35">
      <c r="A13" s="42" t="s">
        <v>4689</v>
      </c>
      <c r="B13" s="34"/>
      <c r="C13" s="34"/>
      <c r="D13" s="34"/>
      <c r="E13" s="34"/>
      <c r="F13" s="24" t="str">
        <f>VLOOKUP($G$3,Invoice_info!$A$2:$AF$5999,4)</f>
        <v/>
      </c>
      <c r="G13" s="36"/>
    </row>
    <row r="14" spans="1:7" x14ac:dyDescent="0.35">
      <c r="A14" s="33"/>
      <c r="B14" s="34"/>
      <c r="C14" s="34"/>
      <c r="D14" s="34"/>
      <c r="E14" s="34"/>
      <c r="F14" s="34"/>
      <c r="G14" s="36"/>
    </row>
    <row r="15" spans="1:7" x14ac:dyDescent="0.35">
      <c r="A15" s="42" t="s">
        <v>4690</v>
      </c>
      <c r="B15" s="34"/>
      <c r="C15" s="34"/>
      <c r="D15" s="34"/>
      <c r="E15" s="34"/>
      <c r="F15" s="34"/>
      <c r="G15" s="36"/>
    </row>
    <row r="16" spans="1:7" x14ac:dyDescent="0.35">
      <c r="A16" s="33"/>
      <c r="B16" s="34"/>
      <c r="C16" s="34"/>
      <c r="D16" s="34"/>
      <c r="E16" s="34"/>
      <c r="F16" s="34"/>
      <c r="G16" s="36"/>
    </row>
    <row r="17" spans="1:7" x14ac:dyDescent="0.35">
      <c r="A17" s="52" t="s">
        <v>4691</v>
      </c>
      <c r="B17" s="53"/>
      <c r="C17" s="25" t="s">
        <v>4640</v>
      </c>
      <c r="D17" s="25" t="s">
        <v>4639</v>
      </c>
      <c r="E17" s="25"/>
      <c r="F17" s="25" t="s">
        <v>3657</v>
      </c>
      <c r="G17" s="36"/>
    </row>
    <row r="18" spans="1:7" x14ac:dyDescent="0.35">
      <c r="A18" s="48" t="str">
        <f>VLOOKUP($G$3,Invoice_info!$A$2:$AF$5999,5)</f>
        <v>Supplement-67</v>
      </c>
      <c r="B18" s="49"/>
      <c r="C18" s="43">
        <f>VLOOKUP($G$3,Invoice_info!$A$2:$AF$5999,6)</f>
        <v>158.56</v>
      </c>
      <c r="D18" s="34">
        <f>VLOOKUP($G$3,Invoice_info!$A$2:$AF$5999,7)</f>
        <v>3</v>
      </c>
      <c r="E18" s="34"/>
      <c r="F18" s="44">
        <f>C18*D18</f>
        <v>475.68</v>
      </c>
      <c r="G18" s="36"/>
    </row>
    <row r="19" spans="1:7" x14ac:dyDescent="0.35">
      <c r="A19" s="48" t="str">
        <f>VLOOKUP($G$3,Invoice_info!$A$2:$AF$5999,9)</f>
        <v>Supplement-179</v>
      </c>
      <c r="B19" s="49"/>
      <c r="C19" s="43">
        <f>VLOOKUP($G$3,Invoice_info!$A$2:$AF$5999,10)</f>
        <v>340.59999999999997</v>
      </c>
      <c r="D19" s="34">
        <f>VLOOKUP($G$3,Invoice_info!$A$2:$AF$5999,11)</f>
        <v>1</v>
      </c>
      <c r="E19" s="34"/>
      <c r="F19" s="44">
        <f t="shared" ref="F19:F24" si="0">C19*D19</f>
        <v>340.59999999999997</v>
      </c>
      <c r="G19" s="36"/>
    </row>
    <row r="20" spans="1:7" x14ac:dyDescent="0.35">
      <c r="A20" s="48" t="str">
        <f>VLOOKUP($G$3,Invoice_info!$A$2:$AF$5999,13)</f>
        <v/>
      </c>
      <c r="B20" s="49"/>
      <c r="C20" s="43">
        <f>VLOOKUP($G$3,Invoice_info!$A$2:$AF$5999,14)</f>
        <v>0</v>
      </c>
      <c r="D20" s="34">
        <f>VLOOKUP($G$3,Invoice_info!$A$2:$AF$5999,15)</f>
        <v>0</v>
      </c>
      <c r="E20" s="34"/>
      <c r="F20" s="44">
        <f t="shared" si="0"/>
        <v>0</v>
      </c>
      <c r="G20" s="36"/>
    </row>
    <row r="21" spans="1:7" x14ac:dyDescent="0.35">
      <c r="A21" s="48" t="str">
        <f>VLOOKUP($G$3,Invoice_info!$A$2:$AF$5999,17)</f>
        <v/>
      </c>
      <c r="B21" s="49"/>
      <c r="C21" s="43">
        <f>VLOOKUP($G$3,Invoice_info!$A$2:$AF$5999,18)</f>
        <v>0</v>
      </c>
      <c r="D21" s="34">
        <f>VLOOKUP($G$3,Invoice_info!$A$2:$AF$5999,19)</f>
        <v>0</v>
      </c>
      <c r="E21" s="34"/>
      <c r="F21" s="44">
        <f t="shared" si="0"/>
        <v>0</v>
      </c>
      <c r="G21" s="36"/>
    </row>
    <row r="22" spans="1:7" x14ac:dyDescent="0.35">
      <c r="A22" s="48" t="str">
        <f>VLOOKUP($G$3,Invoice_info!$A$2:$AF$5999,21)</f>
        <v/>
      </c>
      <c r="B22" s="49"/>
      <c r="C22" s="43">
        <f>VLOOKUP($G$3,Invoice_info!$A$2:$AF$5999,22)</f>
        <v>0</v>
      </c>
      <c r="D22" s="34">
        <f>VLOOKUP($G$3,Invoice_info!$A$2:$AF$5999,23)</f>
        <v>0</v>
      </c>
      <c r="E22" s="34"/>
      <c r="F22" s="44">
        <f t="shared" si="0"/>
        <v>0</v>
      </c>
      <c r="G22" s="36"/>
    </row>
    <row r="23" spans="1:7" x14ac:dyDescent="0.35">
      <c r="A23" s="48" t="str">
        <f>VLOOKUP($G$3,Invoice_info!$A$2:$AF$5999,25)</f>
        <v/>
      </c>
      <c r="B23" s="49"/>
      <c r="C23" s="43">
        <f>VLOOKUP($G$3,Invoice_info!$A$2:$AF$5999,26)</f>
        <v>0</v>
      </c>
      <c r="D23" s="34">
        <f>VLOOKUP($G$3,Invoice_info!$A$2:$AF$5999,27)</f>
        <v>0</v>
      </c>
      <c r="E23" s="34"/>
      <c r="F23" s="44">
        <f t="shared" si="0"/>
        <v>0</v>
      </c>
      <c r="G23" s="36"/>
    </row>
    <row r="24" spans="1:7" x14ac:dyDescent="0.35">
      <c r="A24" s="48">
        <f>VLOOKUP($G$3,Invoice_info!$A$2:$AF$5999,29)</f>
        <v>0</v>
      </c>
      <c r="B24" s="49"/>
      <c r="C24" s="43">
        <f>VLOOKUP($G$3,Invoice_info!$A$2:$AF$5999,30)</f>
        <v>0</v>
      </c>
      <c r="D24" s="34">
        <f>VLOOKUP($G$3,Invoice_info!$A$2:$AF$5999,31)</f>
        <v>0</v>
      </c>
      <c r="E24" s="34"/>
      <c r="F24" s="44">
        <f t="shared" si="0"/>
        <v>0</v>
      </c>
      <c r="G24" s="36"/>
    </row>
    <row r="25" spans="1:7" ht="15" thickBot="1" x14ac:dyDescent="0.4">
      <c r="A25" s="33"/>
      <c r="B25" s="34"/>
      <c r="C25" s="26"/>
      <c r="D25" s="26"/>
      <c r="E25" s="26"/>
      <c r="F25" s="27">
        <f>IFERROR(SUM(F18:F24)+F13,SUM(F18:F24))</f>
        <v>816.28</v>
      </c>
      <c r="G25" s="36"/>
    </row>
    <row r="26" spans="1:7" ht="15" thickTop="1" x14ac:dyDescent="0.35">
      <c r="A26" s="33"/>
      <c r="B26" s="34"/>
      <c r="C26" s="34"/>
      <c r="D26" s="34"/>
      <c r="E26" s="34"/>
      <c r="F26" s="34"/>
      <c r="G26" s="36"/>
    </row>
    <row r="27" spans="1:7" x14ac:dyDescent="0.35">
      <c r="A27" s="33"/>
      <c r="B27" s="34"/>
      <c r="C27" s="34"/>
      <c r="D27" s="34"/>
      <c r="E27" s="34"/>
      <c r="F27" s="34"/>
      <c r="G27" s="36"/>
    </row>
    <row r="28" spans="1:7" x14ac:dyDescent="0.35">
      <c r="A28" s="33"/>
      <c r="B28" s="34"/>
      <c r="C28" s="34"/>
      <c r="D28" s="34"/>
      <c r="E28" s="34"/>
      <c r="F28" s="34"/>
      <c r="G28" s="36"/>
    </row>
    <row r="29" spans="1:7" x14ac:dyDescent="0.35">
      <c r="A29" s="42" t="s">
        <v>5211</v>
      </c>
      <c r="B29" s="34"/>
      <c r="C29" s="34"/>
      <c r="D29" s="34"/>
      <c r="E29" s="34"/>
      <c r="F29" s="34"/>
      <c r="G29" s="36"/>
    </row>
    <row r="30" spans="1:7" x14ac:dyDescent="0.35">
      <c r="A30" s="33"/>
      <c r="B30" s="34"/>
      <c r="C30" s="34"/>
      <c r="D30" s="34"/>
      <c r="E30" s="34"/>
      <c r="F30" s="34"/>
      <c r="G30" s="36"/>
    </row>
    <row r="31" spans="1:7" x14ac:dyDescent="0.35">
      <c r="A31" s="40" t="s">
        <v>4693</v>
      </c>
      <c r="B31" s="34"/>
      <c r="C31" s="34"/>
      <c r="D31" s="34"/>
      <c r="E31" s="34"/>
      <c r="F31" s="34"/>
      <c r="G31" s="36"/>
    </row>
    <row r="32" spans="1:7" x14ac:dyDescent="0.35">
      <c r="A32" s="33" t="s">
        <v>3646</v>
      </c>
      <c r="B32" s="34"/>
      <c r="C32" s="34"/>
      <c r="D32" s="34"/>
      <c r="E32" s="34"/>
      <c r="F32" s="34"/>
      <c r="G32" s="36"/>
    </row>
    <row r="33" spans="1:7" x14ac:dyDescent="0.35">
      <c r="A33" s="33" t="s">
        <v>4692</v>
      </c>
      <c r="B33" s="34"/>
      <c r="C33" s="34">
        <v>45124561254</v>
      </c>
      <c r="D33" s="34"/>
      <c r="E33" s="34"/>
      <c r="F33" s="34"/>
      <c r="G33" s="36"/>
    </row>
    <row r="34" spans="1:7" x14ac:dyDescent="0.35">
      <c r="A34" s="33" t="s">
        <v>3647</v>
      </c>
      <c r="B34" s="34"/>
      <c r="C34" s="34"/>
      <c r="D34" s="34"/>
      <c r="E34" s="34"/>
      <c r="F34" s="34"/>
      <c r="G34" s="36"/>
    </row>
    <row r="35" spans="1:7" ht="15" thickBot="1" x14ac:dyDescent="0.4">
      <c r="A35" s="45" t="s">
        <v>5213</v>
      </c>
      <c r="B35" s="46"/>
      <c r="C35" s="46"/>
      <c r="D35" s="46"/>
      <c r="E35" s="46"/>
      <c r="F35" s="46"/>
      <c r="G35" s="47" t="str">
        <f>G3</f>
        <v>INV01514</v>
      </c>
    </row>
  </sheetData>
  <mergeCells count="9">
    <mergeCell ref="A23:B23"/>
    <mergeCell ref="A24:B24"/>
    <mergeCell ref="F8:G8"/>
    <mergeCell ref="A18:B18"/>
    <mergeCell ref="A17:B17"/>
    <mergeCell ref="A19:B19"/>
    <mergeCell ref="A20:B20"/>
    <mergeCell ref="A21:B21"/>
    <mergeCell ref="A22:B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ClientData</vt:lpstr>
      <vt:lpstr>Invoice_info</vt:lpstr>
      <vt:lpstr>Supplements</vt:lpstr>
      <vt:lpstr>Suppl_Info</vt:lpstr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2017-09-27T06:53:27Z</dcterms:modified>
</cp:coreProperties>
</file>