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uru\Documents\MP\Data_diffusion\"/>
    </mc:Choice>
  </mc:AlternateContent>
  <xr:revisionPtr revIDLastSave="0" documentId="13_ncr:1_{D486B051-AB75-4930-98D4-1BE1F5D6CB01}" xr6:coauthVersionLast="47" xr6:coauthVersionMax="47" xr10:uidLastSave="{00000000-0000-0000-0000-000000000000}"/>
  <bookViews>
    <workbookView xWindow="285" yWindow="750" windowWidth="20415" windowHeight="13605" xr2:uid="{FE36E389-A539-4F81-87EF-3858CF53A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1" i="1" l="1"/>
  <c r="X23" i="1"/>
  <c r="X24" i="1" s="1"/>
  <c r="O6" i="1"/>
  <c r="O8" i="1" s="1"/>
  <c r="O10" i="1" s="1"/>
  <c r="O21" i="1"/>
  <c r="Q6" i="1"/>
  <c r="Q21" i="1"/>
  <c r="AA6" i="1"/>
  <c r="L6" i="1"/>
  <c r="L8" i="1" s="1"/>
  <c r="L10" i="1" s="1"/>
  <c r="M6" i="1"/>
  <c r="M8" i="1" s="1"/>
  <c r="M10" i="1" s="1"/>
  <c r="H6" i="1"/>
  <c r="H8" i="1" s="1"/>
  <c r="H10" i="1" s="1"/>
  <c r="I6" i="1"/>
  <c r="I8" i="1" s="1"/>
  <c r="I10" i="1" s="1"/>
  <c r="G6" i="1"/>
  <c r="G8" i="1" s="1"/>
  <c r="G10" i="1" s="1"/>
  <c r="AA5" i="1"/>
  <c r="Z5" i="1"/>
  <c r="Z6" i="1" s="1"/>
  <c r="Z8" i="1" s="1"/>
  <c r="Z10" i="1" s="1"/>
  <c r="Y5" i="1"/>
  <c r="Y6" i="1" s="1"/>
  <c r="Y8" i="1" s="1"/>
  <c r="Y10" i="1" s="1"/>
  <c r="X5" i="1"/>
  <c r="X6" i="1" s="1"/>
  <c r="X8" i="1" s="1"/>
  <c r="X10" i="1" s="1"/>
  <c r="W5" i="1"/>
  <c r="W6" i="1" s="1"/>
  <c r="W8" i="1" s="1"/>
  <c r="W10" i="1" s="1"/>
  <c r="V5" i="1"/>
  <c r="V6" i="1" s="1"/>
  <c r="V8" i="1" s="1"/>
  <c r="V10" i="1" s="1"/>
  <c r="U5" i="1"/>
  <c r="U6" i="1" s="1"/>
  <c r="U8" i="1" s="1"/>
  <c r="U10" i="1" s="1"/>
  <c r="T5" i="1"/>
  <c r="T6" i="1" s="1"/>
  <c r="S5" i="1"/>
  <c r="S6" i="1" s="1"/>
  <c r="S8" i="1" s="1"/>
  <c r="S10" i="1" s="1"/>
  <c r="Q5" i="1"/>
  <c r="P5" i="1"/>
  <c r="P6" i="1" s="1"/>
  <c r="P8" i="1" s="1"/>
  <c r="P10" i="1" s="1"/>
  <c r="O5" i="1"/>
  <c r="N5" i="1"/>
  <c r="N6" i="1" s="1"/>
  <c r="N8" i="1" s="1"/>
  <c r="N10" i="1" s="1"/>
  <c r="M5" i="1"/>
  <c r="L5" i="1"/>
  <c r="K5" i="1"/>
  <c r="K6" i="1" s="1"/>
  <c r="K8" i="1" s="1"/>
  <c r="K10" i="1" s="1"/>
  <c r="I5" i="1"/>
  <c r="H5" i="1"/>
  <c r="G5" i="1"/>
  <c r="F5" i="1"/>
  <c r="F6" i="1" s="1"/>
  <c r="F8" i="1" s="1"/>
  <c r="F10" i="1" s="1"/>
  <c r="E5" i="1"/>
  <c r="E6" i="1" s="1"/>
  <c r="E8" i="1" s="1"/>
  <c r="E10" i="1" s="1"/>
  <c r="D5" i="1"/>
  <c r="D6" i="1" s="1"/>
  <c r="D8" i="1" s="1"/>
  <c r="D10" i="1" s="1"/>
  <c r="C5" i="1"/>
  <c r="C6" i="1" s="1"/>
  <c r="C8" i="1" s="1"/>
  <c r="C10" i="1" s="1"/>
  <c r="AA8" i="1" l="1"/>
  <c r="AA10" i="1" s="1"/>
  <c r="T8" i="1"/>
  <c r="T10" i="1" s="1"/>
  <c r="Q8" i="1"/>
  <c r="Q10" i="1" s="1"/>
</calcChain>
</file>

<file path=xl/sharedStrings.xml><?xml version="1.0" encoding="utf-8"?>
<sst xmlns="http://schemas.openxmlformats.org/spreadsheetml/2006/main" count="49" uniqueCount="36">
  <si>
    <t>Flow</t>
  </si>
  <si>
    <t>D</t>
  </si>
  <si>
    <t>D0</t>
  </si>
  <si>
    <t>D/D0</t>
  </si>
  <si>
    <t>0_5_1</t>
  </si>
  <si>
    <t>0_5_2</t>
  </si>
  <si>
    <t>0_5_3</t>
  </si>
  <si>
    <t>0_5_4</t>
  </si>
  <si>
    <t>0_5_5</t>
  </si>
  <si>
    <t>0_5_6</t>
  </si>
  <si>
    <t>0_5_7</t>
  </si>
  <si>
    <t>dz=600!</t>
  </si>
  <si>
    <t>dz=700!</t>
  </si>
  <si>
    <t>20_25_1</t>
  </si>
  <si>
    <t>20_25_2</t>
  </si>
  <si>
    <t>20_25_3</t>
  </si>
  <si>
    <t>20_25_4</t>
  </si>
  <si>
    <t>20_25_5</t>
  </si>
  <si>
    <t>20_25_6</t>
  </si>
  <si>
    <t>20_25_7</t>
  </si>
  <si>
    <t>40_45_1</t>
  </si>
  <si>
    <t>40_45_2</t>
  </si>
  <si>
    <t>40_45_3_scan2</t>
  </si>
  <si>
    <t>40_45_3_scan1</t>
  </si>
  <si>
    <t>40_45_4</t>
  </si>
  <si>
    <t>40_45_5_scan2</t>
  </si>
  <si>
    <t>40_45_5_scan1</t>
  </si>
  <si>
    <t>40_45_6</t>
  </si>
  <si>
    <t>40_45_7</t>
  </si>
  <si>
    <t>(no bottom pore in</t>
  </si>
  <si>
    <t>subnetwork 3)</t>
  </si>
  <si>
    <t>sum</t>
  </si>
  <si>
    <t>sub_3</t>
  </si>
  <si>
    <t>subnetwork 1)</t>
  </si>
  <si>
    <t>sub_1</t>
  </si>
  <si>
    <t>snws 1 %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</si>
</sst>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NumberFormat="1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29A5-749F-4530-B22B-7CD67E38DD60}">
  <dimension ref="A1:AB36"/>
  <sheetViews>
    <sheetView tabSelected="1" zoomScaleNormal="100" workbookViewId="0">
      <selection activeCell="S14" sqref="S14"/>
    </sheetView>
  </sheetViews>
  <sheetFormatPr defaultRowHeight="15" x14ac:dyDescent="0.25"/>
  <cols>
    <col min="1" max="1" width="11.7109375" customWidth="1"/>
    <col min="2" max="2" width="2.140625" customWidth="1"/>
    <col min="3" max="6" width="10" bestFit="1" customWidth="1"/>
    <col min="7" max="7" width="9.140625" customWidth="1"/>
    <col min="8" max="9" width="10" bestFit="1" customWidth="1"/>
    <col min="10" max="10" width="6.5703125" customWidth="1"/>
    <col min="11" max="12" width="10" customWidth="1"/>
    <col min="13" max="16" width="10" bestFit="1" customWidth="1"/>
    <col min="17" max="17" width="12.140625" bestFit="1" customWidth="1"/>
    <col min="18" max="18" width="6.5703125" customWidth="1"/>
    <col min="19" max="20" width="10.140625" bestFit="1" customWidth="1"/>
    <col min="21" max="21" width="12.28515625" bestFit="1" customWidth="1"/>
    <col min="22" max="22" width="10.140625" bestFit="1" customWidth="1"/>
    <col min="23" max="23" width="10" customWidth="1"/>
    <col min="24" max="24" width="10" bestFit="1" customWidth="1"/>
    <col min="25" max="25" width="10" customWidth="1"/>
    <col min="26" max="26" width="10" bestFit="1" customWidth="1"/>
    <col min="27" max="27" width="10" customWidth="1"/>
  </cols>
  <sheetData>
    <row r="1" spans="1:27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S1">
        <v>15</v>
      </c>
      <c r="T1">
        <v>16</v>
      </c>
      <c r="U1">
        <v>17</v>
      </c>
      <c r="V1" s="9">
        <v>18</v>
      </c>
      <c r="W1">
        <v>19</v>
      </c>
      <c r="X1">
        <v>20</v>
      </c>
      <c r="Y1" s="9">
        <v>21</v>
      </c>
      <c r="Z1">
        <v>22</v>
      </c>
      <c r="AA1">
        <v>23</v>
      </c>
    </row>
    <row r="2" spans="1:27" x14ac:dyDescent="0.25">
      <c r="C2" t="s">
        <v>11</v>
      </c>
      <c r="D2" t="s">
        <v>12</v>
      </c>
      <c r="I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S2" t="s">
        <v>20</v>
      </c>
      <c r="T2" t="s">
        <v>21</v>
      </c>
      <c r="U2" t="s">
        <v>22</v>
      </c>
      <c r="V2" s="9" t="s">
        <v>23</v>
      </c>
      <c r="W2" t="s">
        <v>24</v>
      </c>
      <c r="X2" t="s">
        <v>25</v>
      </c>
      <c r="Y2" s="9" t="s">
        <v>26</v>
      </c>
      <c r="Z2" t="s">
        <v>27</v>
      </c>
      <c r="AA2" t="s">
        <v>28</v>
      </c>
    </row>
    <row r="3" spans="1:27" x14ac:dyDescent="0.25">
      <c r="V3" s="9"/>
      <c r="Y3" s="9"/>
    </row>
    <row r="4" spans="1:27" x14ac:dyDescent="0.25">
      <c r="A4" t="s">
        <v>0</v>
      </c>
      <c r="C4" s="1">
        <v>9.4292281600000005E-8</v>
      </c>
      <c r="D4" s="1">
        <v>6.7283153199999997E-8</v>
      </c>
      <c r="E4" s="1">
        <v>6.6303692500000006E-8</v>
      </c>
      <c r="F4" s="1">
        <v>1.01749388E-7</v>
      </c>
      <c r="G4" s="1">
        <v>4.24659291E-8</v>
      </c>
      <c r="H4" s="1">
        <v>4.4728765300000003E-8</v>
      </c>
      <c r="I4" s="1">
        <v>3.5360035199999998E-8</v>
      </c>
      <c r="K4" s="1">
        <v>2.7479940700000001E-8</v>
      </c>
      <c r="L4" s="1">
        <v>3.8596314300000003E-8</v>
      </c>
      <c r="M4" s="1">
        <v>1.6643499500000001E-8</v>
      </c>
      <c r="N4" s="1">
        <v>2.72770671E-8</v>
      </c>
      <c r="O4" s="1">
        <v>1.0545605411000001E-9</v>
      </c>
      <c r="P4" s="1">
        <v>2.66512854E-8</v>
      </c>
      <c r="Q4" s="1">
        <v>1.3279794680000001E-10</v>
      </c>
      <c r="S4" s="1">
        <v>3.3661017999999999E-8</v>
      </c>
      <c r="T4" s="1">
        <v>8.6295569000000005E-8</v>
      </c>
      <c r="U4" s="1">
        <v>2.08512302E-8</v>
      </c>
      <c r="V4" s="11">
        <v>1.7830281599999999E-8</v>
      </c>
      <c r="W4" s="1">
        <v>1.04230153E-9</v>
      </c>
      <c r="X4" s="1">
        <v>1.4490981999999999E-9</v>
      </c>
      <c r="Y4" s="9">
        <v>1.5115680511000001E-9</v>
      </c>
      <c r="Z4" s="1">
        <v>8.3865656200000005E-10</v>
      </c>
      <c r="AA4" s="1">
        <v>1.4522451999999999E-9</v>
      </c>
    </row>
    <row r="5" spans="1:27" x14ac:dyDescent="0.25">
      <c r="C5">
        <f>0.03/(0.785321*0.05^2)</f>
        <v>15.280375795375388</v>
      </c>
      <c r="D5">
        <f>0.035/(0.785321*0.05^2)</f>
        <v>17.827105094604622</v>
      </c>
      <c r="E5">
        <f>0.04/(0.785321*0.05^2)</f>
        <v>20.373834393833853</v>
      </c>
      <c r="F5">
        <f>0.04/(0.785321*0.05^2)</f>
        <v>20.373834393833853</v>
      </c>
      <c r="G5">
        <f>0.04/(0.785321*0.05^2)</f>
        <v>20.373834393833853</v>
      </c>
      <c r="H5">
        <f>0.04/(0.785321*0.05^2)</f>
        <v>20.373834393833853</v>
      </c>
      <c r="I5">
        <f>0.035/(0.785321*0.05^2)</f>
        <v>17.827105094604622</v>
      </c>
      <c r="K5">
        <f t="shared" ref="K5:Q5" si="0">0.04/(0.785321*0.05^2)</f>
        <v>20.373834393833853</v>
      </c>
      <c r="L5">
        <f t="shared" si="0"/>
        <v>20.373834393833853</v>
      </c>
      <c r="M5">
        <f t="shared" si="0"/>
        <v>20.373834393833853</v>
      </c>
      <c r="N5">
        <f t="shared" si="0"/>
        <v>20.373834393833853</v>
      </c>
      <c r="O5">
        <f t="shared" si="0"/>
        <v>20.373834393833853</v>
      </c>
      <c r="P5">
        <f t="shared" si="0"/>
        <v>20.373834393833853</v>
      </c>
      <c r="Q5">
        <f t="shared" si="0"/>
        <v>20.373834393833853</v>
      </c>
      <c r="S5">
        <f t="shared" ref="S5:AA5" si="1">0.04/(0.785321*0.05^2)</f>
        <v>20.373834393833853</v>
      </c>
      <c r="T5">
        <f t="shared" si="1"/>
        <v>20.373834393833853</v>
      </c>
      <c r="U5">
        <f t="shared" si="1"/>
        <v>20.373834393833853</v>
      </c>
      <c r="V5" s="9">
        <f t="shared" si="1"/>
        <v>20.373834393833853</v>
      </c>
      <c r="W5">
        <f t="shared" si="1"/>
        <v>20.373834393833853</v>
      </c>
      <c r="X5">
        <f t="shared" si="1"/>
        <v>20.373834393833853</v>
      </c>
      <c r="Y5" s="9">
        <f t="shared" si="1"/>
        <v>20.373834393833853</v>
      </c>
      <c r="Z5">
        <f t="shared" si="1"/>
        <v>20.373834393833853</v>
      </c>
      <c r="AA5">
        <f t="shared" si="1"/>
        <v>20.373834393833853</v>
      </c>
    </row>
    <row r="6" spans="1:27" x14ac:dyDescent="0.25">
      <c r="A6" t="s">
        <v>1</v>
      </c>
      <c r="C6" s="2">
        <f t="shared" ref="C6" si="2">C4*C5*10000</f>
        <v>1.4408214974513601E-2</v>
      </c>
      <c r="D6" s="2">
        <f t="shared" ref="D6" si="3">D4*D5*10000</f>
        <v>1.1994638431927832E-2</v>
      </c>
      <c r="E6" s="2">
        <f t="shared" ref="E6" si="4">E4*E5*10000</f>
        <v>1.3508604506946839E-2</v>
      </c>
      <c r="F6" s="2">
        <f t="shared" ref="F6" si="5">F4*F5*10000</f>
        <v>2.0730251807859455E-2</v>
      </c>
      <c r="G6" s="2">
        <f t="shared" ref="G6" si="6">G4*G5*10000</f>
        <v>8.6519380686368996E-3</v>
      </c>
      <c r="H6" s="2">
        <f t="shared" ref="H6" si="7">H4*H5*10000</f>
        <v>9.1129645686286228E-3</v>
      </c>
      <c r="I6" s="2">
        <f t="shared" ref="I6" si="8">I4*I5*10000</f>
        <v>6.3036706365931878E-3</v>
      </c>
      <c r="J6" s="2"/>
      <c r="K6" s="2">
        <f>K4*K5*10000</f>
        <v>5.598717609741748E-3</v>
      </c>
      <c r="L6" s="2">
        <f t="shared" ref="L6:Q6" si="9">L4*L5*10000</f>
        <v>7.8635491576056135E-3</v>
      </c>
      <c r="M6" s="2">
        <f t="shared" si="9"/>
        <v>3.3909190254685657E-3</v>
      </c>
      <c r="N6" s="2">
        <f t="shared" si="9"/>
        <v>5.5573844784489379E-3</v>
      </c>
      <c r="O6" s="2">
        <f t="shared" si="9"/>
        <v>2.1485441822643222E-4</v>
      </c>
      <c r="P6" s="2">
        <f t="shared" si="9"/>
        <v>5.4298887512240195E-3</v>
      </c>
      <c r="Q6" s="2">
        <f t="shared" si="9"/>
        <v>2.7056033759443588E-5</v>
      </c>
      <c r="R6" s="2"/>
      <c r="S6" s="2">
        <f>S4*S5*10000</f>
        <v>6.8580400625986035E-3</v>
      </c>
      <c r="T6" s="2">
        <f t="shared" ref="T6" si="10">T4*T5*10000</f>
        <v>1.7581716317276626E-2</v>
      </c>
      <c r="U6" s="2">
        <f t="shared" ref="U6" si="11">U4*U5*10000</f>
        <v>4.2481951100250713E-3</v>
      </c>
      <c r="V6" s="10">
        <f t="shared" ref="V6" si="12">V4*V5*10000</f>
        <v>3.6327120451382284E-3</v>
      </c>
      <c r="W6" s="2">
        <f t="shared" ref="W6" si="13">W4*W5*10000</f>
        <v>2.1235678760659648E-4</v>
      </c>
      <c r="X6" s="2">
        <f t="shared" ref="X6" si="14">X4*X5*10000</f>
        <v>2.9523686747202725E-4</v>
      </c>
      <c r="Y6" s="10">
        <f t="shared" ref="Y6" si="15">Y4*Y5*10000</f>
        <v>3.0796437148121589E-4</v>
      </c>
      <c r="Z6" s="2">
        <f t="shared" ref="Z6" si="16">Z4*Z5*10000</f>
        <v>1.7086649907490053E-4</v>
      </c>
      <c r="AA6" s="2">
        <f t="shared" ref="AA6" si="17">AA4*AA5*10000</f>
        <v>2.9587803204040122E-4</v>
      </c>
    </row>
    <row r="7" spans="1:27" x14ac:dyDescent="0.25">
      <c r="A7" t="s">
        <v>2</v>
      </c>
      <c r="C7" s="2">
        <v>0.20675478364305899</v>
      </c>
      <c r="D7" s="2">
        <v>0.20675478364305899</v>
      </c>
      <c r="E7" s="2">
        <v>0.20675478364305899</v>
      </c>
      <c r="F7" s="2">
        <v>0.20675478364305899</v>
      </c>
      <c r="G7" s="2">
        <v>0.20675478364305899</v>
      </c>
      <c r="H7" s="2">
        <v>0.20675478364305899</v>
      </c>
      <c r="I7" s="2">
        <v>0.20675478364305899</v>
      </c>
      <c r="J7" s="2"/>
      <c r="K7" s="2">
        <v>0.20675478364305899</v>
      </c>
      <c r="L7" s="2">
        <v>0.20675478364305899</v>
      </c>
      <c r="M7" s="2">
        <v>0.20675478364305899</v>
      </c>
      <c r="N7" s="2">
        <v>0.20675478364305899</v>
      </c>
      <c r="O7" s="2">
        <v>0.20675478364305899</v>
      </c>
      <c r="P7" s="2">
        <v>0.20675478364305899</v>
      </c>
      <c r="Q7" s="2">
        <v>0.20675478364305899</v>
      </c>
      <c r="R7" s="2"/>
      <c r="S7" s="2">
        <v>0.20675478364305899</v>
      </c>
      <c r="T7" s="2">
        <v>0.20675478364305899</v>
      </c>
      <c r="U7" s="2">
        <v>0.20675478364305899</v>
      </c>
      <c r="V7" s="10">
        <v>0.20675478364305899</v>
      </c>
      <c r="W7" s="2">
        <v>0.20675478364305899</v>
      </c>
      <c r="X7" s="2">
        <v>0.20675478364305899</v>
      </c>
      <c r="Y7" s="10">
        <v>0.20675478364305899</v>
      </c>
      <c r="Z7" s="2">
        <v>0.20675478364305899</v>
      </c>
      <c r="AA7" s="2">
        <v>0.20675478364305899</v>
      </c>
    </row>
    <row r="8" spans="1:27" x14ac:dyDescent="0.25">
      <c r="A8" t="s">
        <v>3</v>
      </c>
      <c r="C8">
        <f t="shared" ref="C8:F8" si="18">C6/C7</f>
        <v>6.9687456418845967E-2</v>
      </c>
      <c r="D8">
        <f t="shared" si="18"/>
        <v>5.8013837554710949E-2</v>
      </c>
      <c r="E8">
        <f t="shared" si="18"/>
        <v>6.5336357732201561E-2</v>
      </c>
      <c r="F8">
        <f t="shared" si="18"/>
        <v>0.10026491983686392</v>
      </c>
      <c r="G8">
        <f t="shared" ref="G8:I8" si="19">G6/G7</f>
        <v>4.1846374319317259E-2</v>
      </c>
      <c r="H8">
        <f t="shared" si="19"/>
        <v>4.4076196971390154E-2</v>
      </c>
      <c r="I8">
        <f t="shared" si="19"/>
        <v>3.0488632599068814E-2</v>
      </c>
      <c r="K8">
        <f t="shared" ref="K8:Q8" si="20">K6/K7</f>
        <v>2.7079023329430491E-2</v>
      </c>
      <c r="L8">
        <f t="shared" si="20"/>
        <v>3.8033215092044631E-2</v>
      </c>
      <c r="M8">
        <f t="shared" si="20"/>
        <v>1.6400679905537958E-2</v>
      </c>
      <c r="N8">
        <f t="shared" si="20"/>
        <v>2.6879109544779359E-2</v>
      </c>
      <c r="O8">
        <f t="shared" si="20"/>
        <v>1.039175077067897E-3</v>
      </c>
      <c r="P8">
        <f t="shared" si="20"/>
        <v>2.626245765901198E-2</v>
      </c>
      <c r="Q8">
        <f t="shared" si="20"/>
        <v>1.3086049707151186E-4</v>
      </c>
      <c r="S8">
        <f t="shared" ref="S8:AA8" si="21">S6/S7</f>
        <v>3.3169922077538522E-2</v>
      </c>
      <c r="T8">
        <f t="shared" si="21"/>
        <v>8.5036563640673302E-2</v>
      </c>
      <c r="U8">
        <f t="shared" si="21"/>
        <v>2.0547022105951107E-2</v>
      </c>
      <c r="V8" s="9">
        <f t="shared" si="21"/>
        <v>1.7570147500962949E-2</v>
      </c>
      <c r="W8">
        <f t="shared" si="21"/>
        <v>1.0270949182641829E-3</v>
      </c>
      <c r="X8">
        <f t="shared" si="21"/>
        <v>1.4279566463706278E-3</v>
      </c>
      <c r="Y8" s="9">
        <f t="shared" si="21"/>
        <v>1.4895150963611314E-3</v>
      </c>
      <c r="Z8">
        <f t="shared" si="21"/>
        <v>8.2642101945212593E-4</v>
      </c>
      <c r="AA8">
        <f t="shared" si="21"/>
        <v>1.4310577333543316E-3</v>
      </c>
    </row>
    <row r="9" spans="1:27" x14ac:dyDescent="0.25">
      <c r="A9" t="s">
        <v>2</v>
      </c>
      <c r="C9">
        <v>0.20200000000000001</v>
      </c>
      <c r="D9">
        <v>0.20200000000000001</v>
      </c>
      <c r="E9">
        <v>0.20200000000000001</v>
      </c>
      <c r="F9">
        <v>0.20200000000000001</v>
      </c>
      <c r="G9">
        <v>0.20200000000000001</v>
      </c>
      <c r="H9">
        <v>0.20200000000000001</v>
      </c>
      <c r="I9">
        <v>0.20200000000000001</v>
      </c>
      <c r="K9">
        <v>0.20200000000000001</v>
      </c>
      <c r="L9">
        <v>0.20200000000000001</v>
      </c>
      <c r="M9">
        <v>0.20200000000000001</v>
      </c>
      <c r="N9">
        <v>0.20200000000000001</v>
      </c>
      <c r="O9">
        <v>0.20200000000000001</v>
      </c>
      <c r="P9">
        <v>0.20200000000000001</v>
      </c>
      <c r="Q9">
        <v>0.20200000000000001</v>
      </c>
      <c r="S9">
        <v>0.20200000000000001</v>
      </c>
      <c r="T9">
        <v>0.20200000000000001</v>
      </c>
      <c r="U9">
        <v>0.20200000000000001</v>
      </c>
      <c r="V9" s="9">
        <v>0.20200000000000001</v>
      </c>
      <c r="W9">
        <v>0.20200000000000001</v>
      </c>
      <c r="X9">
        <v>0.20200000000000001</v>
      </c>
      <c r="Y9" s="9">
        <v>0.20200000000000001</v>
      </c>
      <c r="Z9">
        <v>0.20200000000000001</v>
      </c>
      <c r="AA9">
        <v>0.20200000000000001</v>
      </c>
    </row>
    <row r="10" spans="1:27" x14ac:dyDescent="0.25">
      <c r="A10" t="s">
        <v>1</v>
      </c>
      <c r="C10" s="5">
        <f>C9*C8</f>
        <v>1.4076866196606886E-2</v>
      </c>
      <c r="D10" s="5">
        <f t="shared" ref="D10:Q10" si="22">D9*D8</f>
        <v>1.1718795186051612E-2</v>
      </c>
      <c r="E10" s="5">
        <f t="shared" si="22"/>
        <v>1.3197944261904716E-2</v>
      </c>
      <c r="F10" s="5">
        <f t="shared" si="22"/>
        <v>2.0253513807046514E-2</v>
      </c>
      <c r="G10" s="5">
        <f t="shared" si="22"/>
        <v>8.452967612502086E-3</v>
      </c>
      <c r="H10" s="5">
        <f t="shared" si="22"/>
        <v>8.9033917882208116E-3</v>
      </c>
      <c r="I10" s="5">
        <f t="shared" si="22"/>
        <v>6.1587037850119007E-3</v>
      </c>
      <c r="K10" s="5">
        <f t="shared" si="22"/>
        <v>5.4699627125449598E-3</v>
      </c>
      <c r="L10" s="5">
        <f t="shared" si="22"/>
        <v>7.6827094485930163E-3</v>
      </c>
      <c r="M10" s="5">
        <f t="shared" si="22"/>
        <v>3.312937340918668E-3</v>
      </c>
      <c r="N10" s="5">
        <f t="shared" si="22"/>
        <v>5.4295801280454309E-3</v>
      </c>
      <c r="O10" s="5">
        <f t="shared" si="22"/>
        <v>2.099133655677152E-4</v>
      </c>
      <c r="P10" s="5">
        <f t="shared" si="22"/>
        <v>5.3050164471204206E-3</v>
      </c>
      <c r="Q10" s="5">
        <f t="shared" si="22"/>
        <v>2.6433820408445398E-5</v>
      </c>
      <c r="S10" s="5">
        <f t="shared" ref="S10" si="23">S9*S8</f>
        <v>6.7003242596627814E-3</v>
      </c>
      <c r="T10" s="5">
        <f t="shared" ref="T10" si="24">T9*T8</f>
        <v>1.7177385855416009E-2</v>
      </c>
      <c r="U10" s="5">
        <f t="shared" ref="U10" si="25">U9*U8</f>
        <v>4.1504984654021238E-3</v>
      </c>
      <c r="V10" s="9">
        <f t="shared" ref="V10" si="26">V9*V8</f>
        <v>3.5491697951945162E-3</v>
      </c>
      <c r="W10" s="5">
        <f t="shared" ref="W10" si="27">W9*W8</f>
        <v>2.0747317348936495E-4</v>
      </c>
      <c r="X10" s="5">
        <f t="shared" ref="X10" si="28">X9*X8</f>
        <v>2.8844724256686682E-4</v>
      </c>
      <c r="Y10" s="9">
        <f t="shared" ref="Y10" si="29">Y9*Y8</f>
        <v>3.0088204946494856E-4</v>
      </c>
      <c r="Z10" s="5">
        <f t="shared" ref="Z10" si="30">Z9*Z8</f>
        <v>1.6693704592932944E-4</v>
      </c>
      <c r="AA10" s="5">
        <f t="shared" ref="AA10" si="31">AA9*AA8</f>
        <v>2.8907366213757501E-4</v>
      </c>
    </row>
    <row r="14" spans="1:27" x14ac:dyDescent="0.25">
      <c r="D14" s="1"/>
      <c r="F14" s="2"/>
    </row>
    <row r="15" spans="1:27" x14ac:dyDescent="0.25">
      <c r="O15" t="s">
        <v>29</v>
      </c>
      <c r="Q15" t="s">
        <v>29</v>
      </c>
      <c r="X15" s="3" t="s">
        <v>29</v>
      </c>
      <c r="Y15" t="s">
        <v>29</v>
      </c>
    </row>
    <row r="16" spans="1:27" x14ac:dyDescent="0.25">
      <c r="D16" s="2"/>
      <c r="O16" t="s">
        <v>33</v>
      </c>
      <c r="Q16" t="s">
        <v>30</v>
      </c>
      <c r="X16" s="3" t="s">
        <v>35</v>
      </c>
      <c r="Y16" t="s">
        <v>30</v>
      </c>
    </row>
    <row r="17" spans="3:28" x14ac:dyDescent="0.25">
      <c r="D17" s="2"/>
      <c r="O17" t="s">
        <v>31</v>
      </c>
      <c r="Q17" t="s">
        <v>31</v>
      </c>
      <c r="X17" s="3" t="s">
        <v>31</v>
      </c>
      <c r="Y17" s="3" t="s">
        <v>31</v>
      </c>
    </row>
    <row r="18" spans="3:28" x14ac:dyDescent="0.25">
      <c r="O18" s="1">
        <v>1.0897893200000001E-9</v>
      </c>
      <c r="Q18" s="1">
        <v>1.5383083800000001E-10</v>
      </c>
      <c r="X18" s="1">
        <v>1.4490981999999999E-9</v>
      </c>
      <c r="Y18" s="1">
        <v>1.5469359E-9</v>
      </c>
      <c r="AB18" s="1"/>
    </row>
    <row r="19" spans="3:28" x14ac:dyDescent="0.25">
      <c r="O19" t="s">
        <v>34</v>
      </c>
      <c r="Q19" t="s">
        <v>32</v>
      </c>
      <c r="X19" s="3" t="s">
        <v>34</v>
      </c>
      <c r="Y19" s="3" t="s">
        <v>32</v>
      </c>
      <c r="AB19" s="1"/>
    </row>
    <row r="20" spans="3:28" x14ac:dyDescent="0.25">
      <c r="O20" s="1">
        <v>3.52287789E-11</v>
      </c>
      <c r="Q20" s="1">
        <v>2.1032891199999999E-11</v>
      </c>
      <c r="X20" s="4">
        <v>1.53787596E-10</v>
      </c>
      <c r="Y20" s="1">
        <v>3.5367848899999999E-11</v>
      </c>
      <c r="AB20" s="1"/>
    </row>
    <row r="21" spans="3:28" x14ac:dyDescent="0.25">
      <c r="O21" s="1">
        <f>O18-O20</f>
        <v>1.0545605411000001E-9</v>
      </c>
      <c r="Q21" s="1">
        <f>Q18-Q20</f>
        <v>1.3279794680000001E-10</v>
      </c>
      <c r="X21" s="3" t="s">
        <v>32</v>
      </c>
      <c r="Y21" s="1">
        <f>Y18-Y20</f>
        <v>1.5115680511000001E-9</v>
      </c>
    </row>
    <row r="22" spans="3:28" x14ac:dyDescent="0.25">
      <c r="X22" s="4">
        <v>2.0260502899999999E-11</v>
      </c>
    </row>
    <row r="23" spans="3:28" x14ac:dyDescent="0.25">
      <c r="X23" s="4">
        <f>X18-X20-X22</f>
        <v>1.2750501011E-9</v>
      </c>
    </row>
    <row r="24" spans="3:28" x14ac:dyDescent="0.25">
      <c r="X24" s="1">
        <f>X23/X18</f>
        <v>0.87989212953269835</v>
      </c>
    </row>
    <row r="28" spans="3:28" x14ac:dyDescent="0.25">
      <c r="S28" s="6"/>
      <c r="T28" s="6"/>
      <c r="U28" s="6"/>
      <c r="V28" s="6"/>
      <c r="W28" s="6"/>
    </row>
    <row r="29" spans="3:28" x14ac:dyDescent="0.25">
      <c r="K29" s="5"/>
      <c r="L29" s="5"/>
      <c r="M29" s="5"/>
      <c r="N29" s="5"/>
      <c r="O29" s="8"/>
      <c r="S29" s="6"/>
      <c r="T29" s="6"/>
      <c r="U29" s="5"/>
      <c r="V29" s="5"/>
      <c r="W29" s="7"/>
    </row>
    <row r="30" spans="3:28" x14ac:dyDescent="0.25">
      <c r="C30" s="5"/>
      <c r="D30" s="5"/>
      <c r="E30" s="5"/>
      <c r="F30" s="5"/>
      <c r="G30" s="5"/>
      <c r="K30" s="5"/>
      <c r="L30" s="5"/>
      <c r="M30" s="5"/>
      <c r="N30" s="5"/>
      <c r="O30" s="8"/>
      <c r="S30" s="6"/>
      <c r="T30" s="6"/>
      <c r="U30" s="5"/>
      <c r="V30" s="5"/>
      <c r="W30" s="7"/>
    </row>
    <row r="31" spans="3:28" x14ac:dyDescent="0.25">
      <c r="C31" s="5"/>
      <c r="D31" s="5"/>
      <c r="E31" s="5"/>
      <c r="F31" s="5"/>
      <c r="G31" s="5"/>
      <c r="L31" s="6"/>
      <c r="M31" s="6"/>
      <c r="N31" s="6"/>
      <c r="O31" s="7"/>
      <c r="S31" s="6"/>
      <c r="T31" s="6"/>
      <c r="U31" s="6"/>
      <c r="V31" s="6"/>
      <c r="W31" s="7"/>
    </row>
    <row r="32" spans="3:28" x14ac:dyDescent="0.25">
      <c r="C32" s="5"/>
      <c r="D32" s="5"/>
      <c r="E32" s="5"/>
      <c r="F32" s="5"/>
      <c r="G32" s="5"/>
      <c r="K32" s="5"/>
      <c r="L32" s="5"/>
      <c r="M32" s="5"/>
      <c r="N32" s="5"/>
      <c r="O32" s="8"/>
      <c r="S32" s="6"/>
      <c r="T32" s="6"/>
      <c r="U32" s="5"/>
      <c r="V32" s="5"/>
      <c r="W32" s="7"/>
    </row>
    <row r="33" spans="3:23" x14ac:dyDescent="0.25">
      <c r="L33" s="6"/>
      <c r="M33" s="6"/>
      <c r="N33" s="6"/>
      <c r="O33" s="7"/>
      <c r="S33" s="6"/>
      <c r="T33" s="6"/>
      <c r="U33" s="6"/>
      <c r="V33" s="6"/>
      <c r="W33" s="7"/>
    </row>
    <row r="34" spans="3:23" x14ac:dyDescent="0.25">
      <c r="C34" s="5"/>
      <c r="D34" s="5"/>
      <c r="E34" s="5"/>
      <c r="F34" s="5"/>
      <c r="G34" s="5"/>
      <c r="L34" s="6"/>
      <c r="M34" s="6"/>
      <c r="N34" s="6"/>
      <c r="O34" s="7"/>
      <c r="S34" s="6"/>
      <c r="T34" s="6"/>
      <c r="U34" s="6"/>
      <c r="V34" s="6"/>
      <c r="W34" s="7"/>
    </row>
    <row r="35" spans="3:23" x14ac:dyDescent="0.25">
      <c r="K35" s="5"/>
      <c r="L35" s="5"/>
      <c r="M35" s="5"/>
      <c r="N35" s="5"/>
      <c r="O35" s="8"/>
      <c r="S35" s="6"/>
      <c r="T35" s="6"/>
      <c r="U35" s="5"/>
      <c r="V35" s="5"/>
      <c r="W35" s="7"/>
    </row>
    <row r="36" spans="3:23" x14ac:dyDescent="0.25">
      <c r="S36" s="6"/>
      <c r="T36" s="6"/>
      <c r="U36" s="6"/>
      <c r="V36" s="6"/>
      <c r="W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Kiuru</dc:creator>
  <cp:lastModifiedBy>Petri Kiuru</cp:lastModifiedBy>
  <dcterms:created xsi:type="dcterms:W3CDTF">2021-11-18T08:36:08Z</dcterms:created>
  <dcterms:modified xsi:type="dcterms:W3CDTF">2022-03-10T13:47:48Z</dcterms:modified>
</cp:coreProperties>
</file>