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martinez/Desktop/TFM_data/"/>
    </mc:Choice>
  </mc:AlternateContent>
  <xr:revisionPtr revIDLastSave="0" documentId="13_ncr:1_{1FF8E7F9-74E5-454A-90C0-E8698DE1A89A}" xr6:coauthVersionLast="36" xr6:coauthVersionMax="36" xr10:uidLastSave="{00000000-0000-0000-0000-000000000000}"/>
  <bookViews>
    <workbookView xWindow="2520" yWindow="640" windowWidth="26840" windowHeight="15940" activeTab="2" xr2:uid="{2B4D292C-0A59-0B46-9E1F-9E854AD49AF9}"/>
  </bookViews>
  <sheets>
    <sheet name="RNASeq_white samples" sheetId="3" r:id="rId1"/>
    <sheet name="RNASeq_red samples" sheetId="4" r:id="rId2"/>
    <sheet name="WGS_data" sheetId="5" r:id="rId3"/>
    <sheet name="Secuencias Blancas" sheetId="1" r:id="rId4"/>
    <sheet name="Secuencias Rojas" sheetId="2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5" l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" i="5"/>
  <c r="H63" i="4"/>
  <c r="E2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" i="5"/>
  <c r="D22" i="5"/>
  <c r="J2" i="4"/>
  <c r="J3" i="4"/>
  <c r="J4" i="4"/>
  <c r="J5" i="4"/>
  <c r="J14" i="4"/>
  <c r="J15" i="4"/>
  <c r="J16" i="4"/>
  <c r="J17" i="4"/>
  <c r="J26" i="4"/>
  <c r="J27" i="4"/>
  <c r="J28" i="4"/>
  <c r="J29" i="4"/>
  <c r="J38" i="4"/>
  <c r="J39" i="4"/>
  <c r="J40" i="4"/>
  <c r="J41" i="4"/>
  <c r="J50" i="4"/>
  <c r="J51" i="4"/>
  <c r="J52" i="4"/>
  <c r="J53" i="4"/>
  <c r="J6" i="4"/>
  <c r="J7" i="4"/>
  <c r="J8" i="4"/>
  <c r="J9" i="4"/>
  <c r="J18" i="4"/>
  <c r="J19" i="4"/>
  <c r="J20" i="4"/>
  <c r="J21" i="4"/>
  <c r="J30" i="4"/>
  <c r="J31" i="4"/>
  <c r="J32" i="4"/>
  <c r="J33" i="4"/>
  <c r="J42" i="4"/>
  <c r="J43" i="4"/>
  <c r="J44" i="4"/>
  <c r="J45" i="4"/>
  <c r="J54" i="4"/>
  <c r="J55" i="4"/>
  <c r="J56" i="4"/>
  <c r="J57" i="4"/>
  <c r="J10" i="4"/>
  <c r="J11" i="4"/>
  <c r="J12" i="4"/>
  <c r="J13" i="4"/>
  <c r="J22" i="4"/>
  <c r="J23" i="4"/>
  <c r="J24" i="4"/>
  <c r="J25" i="4"/>
  <c r="J34" i="4"/>
  <c r="J35" i="4"/>
  <c r="J36" i="4"/>
  <c r="J37" i="4"/>
  <c r="J46" i="4"/>
  <c r="J47" i="4"/>
  <c r="J48" i="4"/>
  <c r="J49" i="4"/>
  <c r="J58" i="4"/>
  <c r="J59" i="4"/>
  <c r="J60" i="4"/>
  <c r="J61" i="4"/>
  <c r="J63" i="4"/>
  <c r="H2" i="4"/>
  <c r="H3" i="4"/>
  <c r="H4" i="4"/>
  <c r="H5" i="4"/>
  <c r="H14" i="4"/>
  <c r="H15" i="4"/>
  <c r="H16" i="4"/>
  <c r="H17" i="4"/>
  <c r="H26" i="4"/>
  <c r="H27" i="4"/>
  <c r="H28" i="4"/>
  <c r="H29" i="4"/>
  <c r="H38" i="4"/>
  <c r="H39" i="4"/>
  <c r="H40" i="4"/>
  <c r="H41" i="4"/>
  <c r="H50" i="4"/>
  <c r="H51" i="4"/>
  <c r="H52" i="4"/>
  <c r="H53" i="4"/>
  <c r="H6" i="4"/>
  <c r="H7" i="4"/>
  <c r="H8" i="4"/>
  <c r="H9" i="4"/>
  <c r="H18" i="4"/>
  <c r="H19" i="4"/>
  <c r="H20" i="4"/>
  <c r="H21" i="4"/>
  <c r="H30" i="4"/>
  <c r="H31" i="4"/>
  <c r="H32" i="4"/>
  <c r="H33" i="4"/>
  <c r="H42" i="4"/>
  <c r="H43" i="4"/>
  <c r="H44" i="4"/>
  <c r="H45" i="4"/>
  <c r="H54" i="4"/>
  <c r="H55" i="4"/>
  <c r="H56" i="4"/>
  <c r="H57" i="4"/>
  <c r="H10" i="4"/>
  <c r="H11" i="4"/>
  <c r="H12" i="4"/>
  <c r="H13" i="4"/>
  <c r="H22" i="4"/>
  <c r="H23" i="4"/>
  <c r="H24" i="4"/>
  <c r="H25" i="4"/>
  <c r="H34" i="4"/>
  <c r="H35" i="4"/>
  <c r="H36" i="4"/>
  <c r="H37" i="4"/>
  <c r="H46" i="4"/>
  <c r="H47" i="4"/>
  <c r="H48" i="4"/>
  <c r="H49" i="4"/>
  <c r="H58" i="4"/>
  <c r="H59" i="4"/>
  <c r="H60" i="4"/>
  <c r="H61" i="4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3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3" i="3"/>
  <c r="N62" i="2"/>
  <c r="E62" i="2"/>
  <c r="O62" i="2"/>
  <c r="L62" i="2"/>
  <c r="M62" i="2"/>
  <c r="J62" i="2"/>
  <c r="K6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H62" i="2"/>
  <c r="D62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N62" i="1"/>
  <c r="E62" i="1"/>
  <c r="O62" i="1"/>
  <c r="L62" i="1"/>
  <c r="M62" i="1"/>
  <c r="J62" i="1"/>
  <c r="K62" i="1"/>
  <c r="D62" i="1"/>
  <c r="H62" i="1"/>
  <c r="I62" i="1"/>
  <c r="G62" i="1"/>
  <c r="F62" i="1"/>
  <c r="I61" i="1"/>
  <c r="G61" i="1"/>
  <c r="F61" i="1"/>
  <c r="I60" i="1"/>
  <c r="G60" i="1"/>
  <c r="F60" i="1"/>
  <c r="I59" i="1"/>
  <c r="G59" i="1"/>
  <c r="F59" i="1"/>
  <c r="I58" i="1"/>
  <c r="G58" i="1"/>
  <c r="F58" i="1"/>
  <c r="I57" i="1"/>
  <c r="G57" i="1"/>
  <c r="F57" i="1"/>
  <c r="I56" i="1"/>
  <c r="G56" i="1"/>
  <c r="F56" i="1"/>
  <c r="I55" i="1"/>
  <c r="G55" i="1"/>
  <c r="F55" i="1"/>
  <c r="I54" i="1"/>
  <c r="G54" i="1"/>
  <c r="F54" i="1"/>
  <c r="I53" i="1"/>
  <c r="G53" i="1"/>
  <c r="F53" i="1"/>
  <c r="I52" i="1"/>
  <c r="G52" i="1"/>
  <c r="F52" i="1"/>
  <c r="I51" i="1"/>
  <c r="G51" i="1"/>
  <c r="F51" i="1"/>
  <c r="I50" i="1"/>
  <c r="G50" i="1"/>
  <c r="F50" i="1"/>
  <c r="I49" i="1"/>
  <c r="G49" i="1"/>
  <c r="F49" i="1"/>
  <c r="I48" i="1"/>
  <c r="G48" i="1"/>
  <c r="F48" i="1"/>
  <c r="I47" i="1"/>
  <c r="G47" i="1"/>
  <c r="F47" i="1"/>
  <c r="I46" i="1"/>
  <c r="G46" i="1"/>
  <c r="F46" i="1"/>
  <c r="I45" i="1"/>
  <c r="G45" i="1"/>
  <c r="F45" i="1"/>
  <c r="I44" i="1"/>
  <c r="G44" i="1"/>
  <c r="F44" i="1"/>
  <c r="I43" i="1"/>
  <c r="G43" i="1"/>
  <c r="F43" i="1"/>
  <c r="I42" i="1"/>
  <c r="G42" i="1"/>
  <c r="F42" i="1"/>
  <c r="I41" i="1"/>
  <c r="G41" i="1"/>
  <c r="F41" i="1"/>
  <c r="I40" i="1"/>
  <c r="G40" i="1"/>
  <c r="F40" i="1"/>
  <c r="I39" i="1"/>
  <c r="G39" i="1"/>
  <c r="F39" i="1"/>
  <c r="I38" i="1"/>
  <c r="G38" i="1"/>
  <c r="F38" i="1"/>
  <c r="I37" i="1"/>
  <c r="G37" i="1"/>
  <c r="F37" i="1"/>
  <c r="I36" i="1"/>
  <c r="G36" i="1"/>
  <c r="F36" i="1"/>
  <c r="I35" i="1"/>
  <c r="G35" i="1"/>
  <c r="F35" i="1"/>
  <c r="I34" i="1"/>
  <c r="G34" i="1"/>
  <c r="F34" i="1"/>
  <c r="I33" i="1"/>
  <c r="G33" i="1"/>
  <c r="F33" i="1"/>
  <c r="I32" i="1"/>
  <c r="G32" i="1"/>
  <c r="F32" i="1"/>
  <c r="I31" i="1"/>
  <c r="G31" i="1"/>
  <c r="F31" i="1"/>
  <c r="I30" i="1"/>
  <c r="G30" i="1"/>
  <c r="F30" i="1"/>
  <c r="I29" i="1"/>
  <c r="G29" i="1"/>
  <c r="F29" i="1"/>
  <c r="I28" i="1"/>
  <c r="G28" i="1"/>
  <c r="F28" i="1"/>
  <c r="I27" i="1"/>
  <c r="G27" i="1"/>
  <c r="F27" i="1"/>
  <c r="I26" i="1"/>
  <c r="G26" i="1"/>
  <c r="F26" i="1"/>
  <c r="I25" i="1"/>
  <c r="G25" i="1"/>
  <c r="F25" i="1"/>
  <c r="I24" i="1"/>
  <c r="G24" i="1"/>
  <c r="F24" i="1"/>
  <c r="I23" i="1"/>
  <c r="G23" i="1"/>
  <c r="F23" i="1"/>
  <c r="I22" i="1"/>
  <c r="G22" i="1"/>
  <c r="F22" i="1"/>
  <c r="I21" i="1"/>
  <c r="G21" i="1"/>
  <c r="F21" i="1"/>
  <c r="I20" i="1"/>
  <c r="G20" i="1"/>
  <c r="F20" i="1"/>
  <c r="I19" i="1"/>
  <c r="G19" i="1"/>
  <c r="F19" i="1"/>
  <c r="I18" i="1"/>
  <c r="G18" i="1"/>
  <c r="F18" i="1"/>
  <c r="I17" i="1"/>
  <c r="G17" i="1"/>
  <c r="F17" i="1"/>
  <c r="I16" i="1"/>
  <c r="G16" i="1"/>
  <c r="F16" i="1"/>
  <c r="I15" i="1"/>
  <c r="G15" i="1"/>
  <c r="F15" i="1"/>
  <c r="I14" i="1"/>
  <c r="G14" i="1"/>
  <c r="F14" i="1"/>
  <c r="I13" i="1"/>
  <c r="G13" i="1"/>
  <c r="F13" i="1"/>
  <c r="I12" i="1"/>
  <c r="G12" i="1"/>
  <c r="F12" i="1"/>
  <c r="I11" i="1"/>
  <c r="G11" i="1"/>
  <c r="F11" i="1"/>
  <c r="I10" i="1"/>
  <c r="G10" i="1"/>
  <c r="F10" i="1"/>
  <c r="I9" i="1"/>
  <c r="G9" i="1"/>
  <c r="F9" i="1"/>
  <c r="I8" i="1"/>
  <c r="G8" i="1"/>
  <c r="F8" i="1"/>
  <c r="I7" i="1"/>
  <c r="G7" i="1"/>
  <c r="F7" i="1"/>
  <c r="I6" i="1"/>
  <c r="G6" i="1"/>
  <c r="F6" i="1"/>
  <c r="I5" i="1"/>
  <c r="G5" i="1"/>
  <c r="F5" i="1"/>
  <c r="I4" i="1"/>
  <c r="G4" i="1"/>
  <c r="F4" i="1"/>
  <c r="I3" i="1"/>
  <c r="G3" i="1"/>
  <c r="F3" i="1"/>
  <c r="I2" i="1"/>
  <c r="G2" i="1"/>
  <c r="F2" i="1"/>
</calcChain>
</file>

<file path=xl/sharedStrings.xml><?xml version="1.0" encoding="utf-8"?>
<sst xmlns="http://schemas.openxmlformats.org/spreadsheetml/2006/main" count="2283" uniqueCount="922">
  <si>
    <t>Variedad</t>
  </si>
  <si>
    <t>Total_trim</t>
  </si>
  <si>
    <t>Garganega</t>
  </si>
  <si>
    <t>89.92%</t>
  </si>
  <si>
    <t xml:space="preserve"> 10.08% </t>
  </si>
  <si>
    <t xml:space="preserve"> 3.96% </t>
  </si>
  <si>
    <t xml:space="preserve"> 85.96% </t>
  </si>
  <si>
    <t>89.51%</t>
  </si>
  <si>
    <t xml:space="preserve"> 10.49% </t>
  </si>
  <si>
    <t xml:space="preserve"> 4.01% </t>
  </si>
  <si>
    <t xml:space="preserve"> 85.51% </t>
  </si>
  <si>
    <t>89.91%</t>
  </si>
  <si>
    <t xml:space="preserve"> 10.09% </t>
  </si>
  <si>
    <t xml:space="preserve"> 3.89% </t>
  </si>
  <si>
    <t xml:space="preserve"> 86.02% </t>
  </si>
  <si>
    <t>86.28%</t>
  </si>
  <si>
    <t xml:space="preserve"> 13.72% </t>
  </si>
  <si>
    <t xml:space="preserve"> 1.87% </t>
  </si>
  <si>
    <t xml:space="preserve"> 84.41% </t>
  </si>
  <si>
    <t>86.50%</t>
  </si>
  <si>
    <t xml:space="preserve"> 13.50% </t>
  </si>
  <si>
    <t xml:space="preserve"> 1.91% </t>
  </si>
  <si>
    <t xml:space="preserve"> 84.59% </t>
  </si>
  <si>
    <t>87.27%</t>
  </si>
  <si>
    <t xml:space="preserve"> 12.73% </t>
  </si>
  <si>
    <t xml:space="preserve"> 1.84% </t>
  </si>
  <si>
    <t xml:space="preserve"> 85.43% </t>
  </si>
  <si>
    <t>89.69%</t>
  </si>
  <si>
    <t xml:space="preserve"> 10.31% </t>
  </si>
  <si>
    <t xml:space="preserve"> 2.50% </t>
  </si>
  <si>
    <t xml:space="preserve"> 87.19% </t>
  </si>
  <si>
    <t>89.00%</t>
  </si>
  <si>
    <t xml:space="preserve"> 11.00% </t>
  </si>
  <si>
    <t xml:space="preserve"> 2.61% </t>
  </si>
  <si>
    <t xml:space="preserve"> 86.39% </t>
  </si>
  <si>
    <t>89.24%</t>
  </si>
  <si>
    <t xml:space="preserve"> 10.76% </t>
  </si>
  <si>
    <t xml:space="preserve"> 2.40% </t>
  </si>
  <si>
    <t xml:space="preserve"> 86.84% </t>
  </si>
  <si>
    <t>87.53%</t>
  </si>
  <si>
    <t xml:space="preserve"> 12.47% </t>
  </si>
  <si>
    <t xml:space="preserve"> 2.07% </t>
  </si>
  <si>
    <t xml:space="preserve"> 85.46% </t>
  </si>
  <si>
    <t>87.31%</t>
  </si>
  <si>
    <t xml:space="preserve"> 12.69% </t>
  </si>
  <si>
    <t xml:space="preserve"> 2.04% </t>
  </si>
  <si>
    <t xml:space="preserve"> 85.26% </t>
  </si>
  <si>
    <t>87.60%</t>
  </si>
  <si>
    <t xml:space="preserve"> 12.40% </t>
  </si>
  <si>
    <t xml:space="preserve"> 85.55% </t>
  </si>
  <si>
    <t>Glera</t>
  </si>
  <si>
    <t>89.59%</t>
  </si>
  <si>
    <t xml:space="preserve"> 10.41% </t>
  </si>
  <si>
    <t xml:space="preserve"> 2.98% </t>
  </si>
  <si>
    <t xml:space="preserve"> 86.61% </t>
  </si>
  <si>
    <t>90.34%</t>
  </si>
  <si>
    <t xml:space="preserve"> 9.66% </t>
  </si>
  <si>
    <t xml:space="preserve"> 3.24% </t>
  </si>
  <si>
    <t xml:space="preserve"> 87.10% </t>
  </si>
  <si>
    <t>90.64%</t>
  </si>
  <si>
    <t xml:space="preserve"> 9.36% </t>
  </si>
  <si>
    <t xml:space="preserve"> 2.11% </t>
  </si>
  <si>
    <t xml:space="preserve"> 88.53% </t>
  </si>
  <si>
    <t>86.91%</t>
  </si>
  <si>
    <t xml:space="preserve"> 13.09% </t>
  </si>
  <si>
    <t xml:space="preserve"> 1.80% </t>
  </si>
  <si>
    <t xml:space="preserve"> 85.11% </t>
  </si>
  <si>
    <t>87.75%</t>
  </si>
  <si>
    <t xml:space="preserve"> 12.25% </t>
  </si>
  <si>
    <t xml:space="preserve"> 85.94% </t>
  </si>
  <si>
    <t>87.47%</t>
  </si>
  <si>
    <t xml:space="preserve"> 12.53% </t>
  </si>
  <si>
    <t xml:space="preserve"> 1.83% </t>
  </si>
  <si>
    <t xml:space="preserve"> 85.64% </t>
  </si>
  <si>
    <t>89.54%</t>
  </si>
  <si>
    <t xml:space="preserve"> 10.46% </t>
  </si>
  <si>
    <t xml:space="preserve"> 2.73% </t>
  </si>
  <si>
    <t xml:space="preserve"> 86.81% </t>
  </si>
  <si>
    <t>89.04%</t>
  </si>
  <si>
    <t xml:space="preserve"> 10.96% </t>
  </si>
  <si>
    <t xml:space="preserve"> 2.58% </t>
  </si>
  <si>
    <t xml:space="preserve"> 86.45% </t>
  </si>
  <si>
    <t xml:space="preserve"> 2.81% </t>
  </si>
  <si>
    <t xml:space="preserve"> 86.78% </t>
  </si>
  <si>
    <t>88.38%</t>
  </si>
  <si>
    <t xml:space="preserve"> 11.62% </t>
  </si>
  <si>
    <t xml:space="preserve"> 1.89% </t>
  </si>
  <si>
    <t xml:space="preserve"> 86.49% </t>
  </si>
  <si>
    <t>88.51%</t>
  </si>
  <si>
    <t xml:space="preserve"> 11.49% </t>
  </si>
  <si>
    <t xml:space="preserve"> 1.85% </t>
  </si>
  <si>
    <t xml:space="preserve"> 86.66% </t>
  </si>
  <si>
    <t>88.55%</t>
  </si>
  <si>
    <t xml:space="preserve"> 11.45% </t>
  </si>
  <si>
    <t xml:space="preserve"> 86.68% </t>
  </si>
  <si>
    <t>Moscatobianco</t>
  </si>
  <si>
    <t>89.79%</t>
  </si>
  <si>
    <t xml:space="preserve"> 10.21% </t>
  </si>
  <si>
    <t xml:space="preserve"> 3.58% </t>
  </si>
  <si>
    <t xml:space="preserve"> 86.21% </t>
  </si>
  <si>
    <t>90.07%</t>
  </si>
  <si>
    <t xml:space="preserve"> 9.93% </t>
  </si>
  <si>
    <t xml:space="preserve"> 3.53% </t>
  </si>
  <si>
    <t xml:space="preserve"> 86.54% </t>
  </si>
  <si>
    <t>90.24%</t>
  </si>
  <si>
    <t xml:space="preserve"> 9.76% </t>
  </si>
  <si>
    <t xml:space="preserve"> 3.34% </t>
  </si>
  <si>
    <t xml:space="preserve"> 86.91% </t>
  </si>
  <si>
    <t>89.48%</t>
  </si>
  <si>
    <t xml:space="preserve"> 10.52% </t>
  </si>
  <si>
    <t xml:space="preserve"> 87.69% </t>
  </si>
  <si>
    <t>88.79%</t>
  </si>
  <si>
    <t xml:space="preserve"> 11.21% </t>
  </si>
  <si>
    <t xml:space="preserve"> 86.90% </t>
  </si>
  <si>
    <t>89.21%</t>
  </si>
  <si>
    <t xml:space="preserve"> 10.79% </t>
  </si>
  <si>
    <t xml:space="preserve"> 1.93% </t>
  </si>
  <si>
    <t xml:space="preserve"> 87.28% </t>
  </si>
  <si>
    <t>90.19%</t>
  </si>
  <si>
    <t xml:space="preserve"> 9.81% </t>
  </si>
  <si>
    <t xml:space="preserve"> 2.90% </t>
  </si>
  <si>
    <t xml:space="preserve"> 87.29% </t>
  </si>
  <si>
    <t>90.57%</t>
  </si>
  <si>
    <t xml:space="preserve"> 9.43% </t>
  </si>
  <si>
    <t xml:space="preserve"> 2.94% </t>
  </si>
  <si>
    <t xml:space="preserve"> 87.63% </t>
  </si>
  <si>
    <t>90.01%</t>
  </si>
  <si>
    <t xml:space="preserve"> 9.99% </t>
  </si>
  <si>
    <t xml:space="preserve"> 3.11% </t>
  </si>
  <si>
    <t>89.26%</t>
  </si>
  <si>
    <t xml:space="preserve"> 10.74% </t>
  </si>
  <si>
    <t xml:space="preserve"> 1.98% </t>
  </si>
  <si>
    <t>89.01%</t>
  </si>
  <si>
    <t xml:space="preserve"> 10.99% </t>
  </si>
  <si>
    <t xml:space="preserve"> 1.94% </t>
  </si>
  <si>
    <t xml:space="preserve"> 87.07% </t>
  </si>
  <si>
    <t>89.18%</t>
  </si>
  <si>
    <t xml:space="preserve"> 10.82% </t>
  </si>
  <si>
    <t xml:space="preserve"> 1.95% </t>
  </si>
  <si>
    <t xml:space="preserve"> 87.23% </t>
  </si>
  <si>
    <t>Passerina</t>
  </si>
  <si>
    <t>90.51%</t>
  </si>
  <si>
    <t xml:space="preserve"> 9.49% </t>
  </si>
  <si>
    <t xml:space="preserve"> 2.71% </t>
  </si>
  <si>
    <t xml:space="preserve"> 87.80% </t>
  </si>
  <si>
    <t>90.15%</t>
  </si>
  <si>
    <t xml:space="preserve"> 9.85% </t>
  </si>
  <si>
    <t xml:space="preserve"> 2.54% </t>
  </si>
  <si>
    <t xml:space="preserve"> 87.61% </t>
  </si>
  <si>
    <t>90.00%</t>
  </si>
  <si>
    <t xml:space="preserve"> 10.00% </t>
  </si>
  <si>
    <t xml:space="preserve"> 2.60% </t>
  </si>
  <si>
    <t xml:space="preserve"> 87.40% </t>
  </si>
  <si>
    <t>89.65%</t>
  </si>
  <si>
    <t xml:space="preserve"> 10.35% </t>
  </si>
  <si>
    <t xml:space="preserve"> 1.81% </t>
  </si>
  <si>
    <t xml:space="preserve"> 87.84% </t>
  </si>
  <si>
    <t>89.85%</t>
  </si>
  <si>
    <t xml:space="preserve"> 10.15% </t>
  </si>
  <si>
    <t xml:space="preserve"> 88.00% </t>
  </si>
  <si>
    <t>89.73%</t>
  </si>
  <si>
    <t xml:space="preserve"> 10.27% </t>
  </si>
  <si>
    <t xml:space="preserve"> 87.90% </t>
  </si>
  <si>
    <t>90.79%</t>
  </si>
  <si>
    <t xml:space="preserve"> 9.21% </t>
  </si>
  <si>
    <t xml:space="preserve"> 2.84% </t>
  </si>
  <si>
    <t xml:space="preserve"> 87.94% </t>
  </si>
  <si>
    <t>90.67%</t>
  </si>
  <si>
    <t xml:space="preserve"> 9.33% </t>
  </si>
  <si>
    <t xml:space="preserve"> 2.28% </t>
  </si>
  <si>
    <t xml:space="preserve"> 88.39% </t>
  </si>
  <si>
    <t>90.75%</t>
  </si>
  <si>
    <t xml:space="preserve"> 9.25% </t>
  </si>
  <si>
    <t xml:space="preserve"> 2.41% </t>
  </si>
  <si>
    <t xml:space="preserve"> 88.34% </t>
  </si>
  <si>
    <t>90.41%</t>
  </si>
  <si>
    <t xml:space="preserve"> 9.59% </t>
  </si>
  <si>
    <t xml:space="preserve"> 1.90% </t>
  </si>
  <si>
    <t xml:space="preserve"> 88.51% </t>
  </si>
  <si>
    <t>90.52%</t>
  </si>
  <si>
    <t xml:space="preserve"> 9.48% </t>
  </si>
  <si>
    <t xml:space="preserve"> 88.59% </t>
  </si>
  <si>
    <t xml:space="preserve"> 1.88% </t>
  </si>
  <si>
    <t xml:space="preserve"> 88.63% </t>
  </si>
  <si>
    <t>Vermentino</t>
  </si>
  <si>
    <t>85.71%</t>
  </si>
  <si>
    <t xml:space="preserve"> 14.29% </t>
  </si>
  <si>
    <t xml:space="preserve"> 3.72% </t>
  </si>
  <si>
    <t xml:space="preserve"> 81.99% </t>
  </si>
  <si>
    <t>88.56%</t>
  </si>
  <si>
    <t xml:space="preserve"> 11.44% </t>
  </si>
  <si>
    <t xml:space="preserve"> 4.17% </t>
  </si>
  <si>
    <t xml:space="preserve"> 84.39% </t>
  </si>
  <si>
    <t>88.25%</t>
  </si>
  <si>
    <t xml:space="preserve"> 11.75% </t>
  </si>
  <si>
    <t xml:space="preserve"> 4.16% </t>
  </si>
  <si>
    <t xml:space="preserve"> 84.09% </t>
  </si>
  <si>
    <t>87.34%</t>
  </si>
  <si>
    <t xml:space="preserve"> 12.66% </t>
  </si>
  <si>
    <t xml:space="preserve"> 1.74% </t>
  </si>
  <si>
    <t xml:space="preserve"> 85.60% </t>
  </si>
  <si>
    <t>86.64%</t>
  </si>
  <si>
    <t xml:space="preserve"> 13.36% </t>
  </si>
  <si>
    <t xml:space="preserve"> 84.91% </t>
  </si>
  <si>
    <t>87.43%</t>
  </si>
  <si>
    <t xml:space="preserve"> 12.57% </t>
  </si>
  <si>
    <t xml:space="preserve"> 1.73% </t>
  </si>
  <si>
    <t xml:space="preserve"> 85.69% </t>
  </si>
  <si>
    <t xml:space="preserve"> 2.23% </t>
  </si>
  <si>
    <t>89.68%</t>
  </si>
  <si>
    <t xml:space="preserve"> 10.32% </t>
  </si>
  <si>
    <t xml:space="preserve"> 2.30% </t>
  </si>
  <si>
    <t xml:space="preserve"> 87.38% </t>
  </si>
  <si>
    <t xml:space="preserve"> 2.09% </t>
  </si>
  <si>
    <t xml:space="preserve"> 87.16% </t>
  </si>
  <si>
    <t>88.10%</t>
  </si>
  <si>
    <t xml:space="preserve"> 11.90% </t>
  </si>
  <si>
    <t xml:space="preserve"> 86.16% </t>
  </si>
  <si>
    <t>89.08%</t>
  </si>
  <si>
    <t xml:space="preserve"> 10.92% </t>
  </si>
  <si>
    <t xml:space="preserve"> 87.14% </t>
  </si>
  <si>
    <t>87.33%</t>
  </si>
  <si>
    <t xml:space="preserve"> 12.67% </t>
  </si>
  <si>
    <t xml:space="preserve"> 85.44% </t>
  </si>
  <si>
    <t>Total</t>
  </si>
  <si>
    <t>Barbera</t>
  </si>
  <si>
    <t xml:space="preserve"> 12.02% </t>
  </si>
  <si>
    <t xml:space="preserve"> 2.39% </t>
  </si>
  <si>
    <t xml:space="preserve"> 85.59% </t>
  </si>
  <si>
    <t xml:space="preserve"> 12.10% </t>
  </si>
  <si>
    <t xml:space="preserve"> 85.32% </t>
  </si>
  <si>
    <t xml:space="preserve"> 11.91% </t>
  </si>
  <si>
    <t xml:space="preserve"> 11.01% </t>
  </si>
  <si>
    <t xml:space="preserve"> 11.03% </t>
  </si>
  <si>
    <t xml:space="preserve"> 10.64% </t>
  </si>
  <si>
    <t xml:space="preserve"> 2.24% </t>
  </si>
  <si>
    <t xml:space="preserve"> 87.11% </t>
  </si>
  <si>
    <t xml:space="preserve"> 11.22% </t>
  </si>
  <si>
    <t xml:space="preserve"> 2.45% </t>
  </si>
  <si>
    <t xml:space="preserve"> 86.34% </t>
  </si>
  <si>
    <t xml:space="preserve"> 11.39% </t>
  </si>
  <si>
    <t xml:space="preserve"> 2.18% </t>
  </si>
  <si>
    <t xml:space="preserve"> 86.44% </t>
  </si>
  <si>
    <t xml:space="preserve"> 11.84% </t>
  </si>
  <si>
    <t xml:space="preserve"> 1.92% </t>
  </si>
  <si>
    <t xml:space="preserve"> 86.24% </t>
  </si>
  <si>
    <t xml:space="preserve"> 11.57% </t>
  </si>
  <si>
    <t xml:space="preserve"> 86.53% </t>
  </si>
  <si>
    <t xml:space="preserve"> 11.61% </t>
  </si>
  <si>
    <t xml:space="preserve"> 86.51% </t>
  </si>
  <si>
    <t>Negroamaro</t>
  </si>
  <si>
    <t xml:space="preserve"> 9.84% </t>
  </si>
  <si>
    <t xml:space="preserve"> 3.03% </t>
  </si>
  <si>
    <t xml:space="preserve"> 87.13% </t>
  </si>
  <si>
    <t xml:space="preserve"> 9.89% </t>
  </si>
  <si>
    <t xml:space="preserve"> 87.00% </t>
  </si>
  <si>
    <t xml:space="preserve"> 9.73% </t>
  </si>
  <si>
    <t xml:space="preserve"> 3.15% </t>
  </si>
  <si>
    <t xml:space="preserve"> 11.56% </t>
  </si>
  <si>
    <t xml:space="preserve"> 86.55% </t>
  </si>
  <si>
    <t xml:space="preserve"> 11.86% </t>
  </si>
  <si>
    <t xml:space="preserve"> 86.30% </t>
  </si>
  <si>
    <t xml:space="preserve"> 11.68% </t>
  </si>
  <si>
    <t xml:space="preserve"> 86.40% </t>
  </si>
  <si>
    <t xml:space="preserve"> 11.25% </t>
  </si>
  <si>
    <t xml:space="preserve"> 2.57% </t>
  </si>
  <si>
    <t xml:space="preserve"> 86.18% </t>
  </si>
  <si>
    <t xml:space="preserve"> 11.83% </t>
  </si>
  <si>
    <t xml:space="preserve"> 2.56% </t>
  </si>
  <si>
    <t xml:space="preserve"> 85.61% </t>
  </si>
  <si>
    <t xml:space="preserve"> 10.88% </t>
  </si>
  <si>
    <t xml:space="preserve"> 86.67% </t>
  </si>
  <si>
    <t xml:space="preserve"> 9.82% </t>
  </si>
  <si>
    <t xml:space="preserve"> 1.96% </t>
  </si>
  <si>
    <t xml:space="preserve"> 88.21% </t>
  </si>
  <si>
    <t xml:space="preserve"> 1.99% </t>
  </si>
  <si>
    <t xml:space="preserve"> 9.70% </t>
  </si>
  <si>
    <t xml:space="preserve"> 2.03% </t>
  </si>
  <si>
    <t xml:space="preserve"> 88.28% </t>
  </si>
  <si>
    <t>Primitivo</t>
  </si>
  <si>
    <t xml:space="preserve"> 11.50% </t>
  </si>
  <si>
    <t xml:space="preserve"> 2.70% </t>
  </si>
  <si>
    <t xml:space="preserve"> 85.79% </t>
  </si>
  <si>
    <t xml:space="preserve"> 11.26% </t>
  </si>
  <si>
    <t xml:space="preserve"> 2.87% </t>
  </si>
  <si>
    <t xml:space="preserve"> 85.86% </t>
  </si>
  <si>
    <t xml:space="preserve"> 11.15% </t>
  </si>
  <si>
    <t xml:space="preserve"> 2.96% </t>
  </si>
  <si>
    <t xml:space="preserve"> 85.89% </t>
  </si>
  <si>
    <t xml:space="preserve"> 10.67% </t>
  </si>
  <si>
    <t xml:space="preserve"> 1.82% </t>
  </si>
  <si>
    <t xml:space="preserve"> 87.51% </t>
  </si>
  <si>
    <t xml:space="preserve"> 10.34% </t>
  </si>
  <si>
    <t xml:space="preserve"> 1.86% </t>
  </si>
  <si>
    <t xml:space="preserve"> 87.81% </t>
  </si>
  <si>
    <t xml:space="preserve"> 9.88% </t>
  </si>
  <si>
    <t xml:space="preserve"> 88.22% </t>
  </si>
  <si>
    <t xml:space="preserve"> 9.72% </t>
  </si>
  <si>
    <t xml:space="preserve"> 2.53% </t>
  </si>
  <si>
    <t xml:space="preserve"> 87.75% </t>
  </si>
  <si>
    <t xml:space="preserve"> 2.42% </t>
  </si>
  <si>
    <t xml:space="preserve"> 87.73% </t>
  </si>
  <si>
    <t xml:space="preserve"> 2.74% </t>
  </si>
  <si>
    <t xml:space="preserve"> 87.27% </t>
  </si>
  <si>
    <t xml:space="preserve"> 2.14% </t>
  </si>
  <si>
    <t xml:space="preserve"> 88.03% </t>
  </si>
  <si>
    <t xml:space="preserve"> 2.08% </t>
  </si>
  <si>
    <t xml:space="preserve"> 88.11% </t>
  </si>
  <si>
    <t xml:space="preserve"> 87.56% </t>
  </si>
  <si>
    <t>Refosco</t>
  </si>
  <si>
    <t xml:space="preserve"> 4.12% </t>
  </si>
  <si>
    <t xml:space="preserve"> 83.98% </t>
  </si>
  <si>
    <t xml:space="preserve"> 15.89% </t>
  </si>
  <si>
    <t xml:space="preserve"> 3.49% </t>
  </si>
  <si>
    <t xml:space="preserve"> 80.62% </t>
  </si>
  <si>
    <t xml:space="preserve"> 15.78% </t>
  </si>
  <si>
    <t xml:space="preserve"> 3.61% </t>
  </si>
  <si>
    <t xml:space="preserve"> 11.89% </t>
  </si>
  <si>
    <t xml:space="preserve"> 1.78% </t>
  </si>
  <si>
    <t xml:space="preserve"> 86.33% </t>
  </si>
  <si>
    <t xml:space="preserve"> 12.27% </t>
  </si>
  <si>
    <t xml:space="preserve"> 85.93% </t>
  </si>
  <si>
    <t xml:space="preserve"> 10.66% </t>
  </si>
  <si>
    <t xml:space="preserve"> 2.67% </t>
  </si>
  <si>
    <t xml:space="preserve"> 10.58% </t>
  </si>
  <si>
    <t xml:space="preserve"> 86.58% </t>
  </si>
  <si>
    <t xml:space="preserve"> 10.72% </t>
  </si>
  <si>
    <t xml:space="preserve"> 2.79% </t>
  </si>
  <si>
    <t xml:space="preserve"> 86.48% </t>
  </si>
  <si>
    <t xml:space="preserve"> 10.70% </t>
  </si>
  <si>
    <t xml:space="preserve"> 87.37% </t>
  </si>
  <si>
    <t xml:space="preserve"> 10.83% </t>
  </si>
  <si>
    <t>Sangiovese</t>
  </si>
  <si>
    <t xml:space="preserve"> 12.84% </t>
  </si>
  <si>
    <t xml:space="preserve"> 2.80% </t>
  </si>
  <si>
    <t xml:space="preserve"> 84.37% </t>
  </si>
  <si>
    <t xml:space="preserve"> 12.48% </t>
  </si>
  <si>
    <t xml:space="preserve"> 2.93% </t>
  </si>
  <si>
    <t xml:space="preserve"> 12.34% </t>
  </si>
  <si>
    <t xml:space="preserve"> 84.73% </t>
  </si>
  <si>
    <t xml:space="preserve"> 11.52% </t>
  </si>
  <si>
    <t xml:space="preserve"> 11.43% </t>
  </si>
  <si>
    <t xml:space="preserve"> 86.73% </t>
  </si>
  <si>
    <t xml:space="preserve"> 86.80% </t>
  </si>
  <si>
    <t xml:space="preserve"> 11.54% </t>
  </si>
  <si>
    <t xml:space="preserve"> 2.35% </t>
  </si>
  <si>
    <t xml:space="preserve"> 86.11% </t>
  </si>
  <si>
    <t xml:space="preserve"> 12.05% </t>
  </si>
  <si>
    <t xml:space="preserve"> 2.32% </t>
  </si>
  <si>
    <t xml:space="preserve"> 85.63% </t>
  </si>
  <si>
    <t xml:space="preserve"> 11.69% </t>
  </si>
  <si>
    <t xml:space="preserve"> 1.97% </t>
  </si>
  <si>
    <t xml:space="preserve"> 86.35% </t>
  </si>
  <si>
    <t xml:space="preserve"> 2.00% </t>
  </si>
  <si>
    <t xml:space="preserve"> 86.85% </t>
  </si>
  <si>
    <t xml:space="preserve"> 11.10% </t>
  </si>
  <si>
    <t xml:space="preserve"> 2.01% </t>
  </si>
  <si>
    <t xml:space="preserve"> 86.89% </t>
  </si>
  <si>
    <t>87.98</t>
  </si>
  <si>
    <t>87.90</t>
  </si>
  <si>
    <t>88.09</t>
  </si>
  <si>
    <t>88.99</t>
  </si>
  <si>
    <t>88.97</t>
  </si>
  <si>
    <t>89.04</t>
  </si>
  <si>
    <t>89.36</t>
  </si>
  <si>
    <t>88.78</t>
  </si>
  <si>
    <t>88.61</t>
  </si>
  <si>
    <t>88.16</t>
  </si>
  <si>
    <t>88.43</t>
  </si>
  <si>
    <t>88.39</t>
  </si>
  <si>
    <t>90.16</t>
  </si>
  <si>
    <t>90.11</t>
  </si>
  <si>
    <t>90.27</t>
  </si>
  <si>
    <t>88.44</t>
  </si>
  <si>
    <t>88.14</t>
  </si>
  <si>
    <t>88.32</t>
  </si>
  <si>
    <t>88.75</t>
  </si>
  <si>
    <t>88.17</t>
  </si>
  <si>
    <t>89.12</t>
  </si>
  <si>
    <t>90.18</t>
  </si>
  <si>
    <t>90.00</t>
  </si>
  <si>
    <t>90.30</t>
  </si>
  <si>
    <t>88.50</t>
  </si>
  <si>
    <t>88.74</t>
  </si>
  <si>
    <t>88.85</t>
  </si>
  <si>
    <t>89.33</t>
  </si>
  <si>
    <t>89.66</t>
  </si>
  <si>
    <t>90.12</t>
  </si>
  <si>
    <t>90.28</t>
  </si>
  <si>
    <t>90.15</t>
  </si>
  <si>
    <t>90.01</t>
  </si>
  <si>
    <t>90.19</t>
  </si>
  <si>
    <t>89.65</t>
  </si>
  <si>
    <t>88.10</t>
  </si>
  <si>
    <t>84.11</t>
  </si>
  <si>
    <t>84.22</t>
  </si>
  <si>
    <t>88.11</t>
  </si>
  <si>
    <t>87.73</t>
  </si>
  <si>
    <t>89.34</t>
  </si>
  <si>
    <t>89.42</t>
  </si>
  <si>
    <t>89.28</t>
  </si>
  <si>
    <t>89.24</t>
  </si>
  <si>
    <t>89.30</t>
  </si>
  <si>
    <t>89.17</t>
  </si>
  <si>
    <t>87.16</t>
  </si>
  <si>
    <t>87.52</t>
  </si>
  <si>
    <t>87.66</t>
  </si>
  <si>
    <t>88.48</t>
  </si>
  <si>
    <t>88.51</t>
  </si>
  <si>
    <t>88.57</t>
  </si>
  <si>
    <t>89.18</t>
  </si>
  <si>
    <t>88.46</t>
  </si>
  <si>
    <t>87.95</t>
  </si>
  <si>
    <t>88.31</t>
  </si>
  <si>
    <t>88.90</t>
  </si>
  <si>
    <t>Run</t>
  </si>
  <si>
    <t>AvgSpotLen</t>
  </si>
  <si>
    <t>Experimento</t>
  </si>
  <si>
    <t>BioSample</t>
  </si>
  <si>
    <t>Estudio SRA</t>
  </si>
  <si>
    <t>Bases</t>
  </si>
  <si>
    <t>BioProject</t>
  </si>
  <si>
    <t>Bytes</t>
  </si>
  <si>
    <t>Biological.Replicate</t>
  </si>
  <si>
    <t>growth_stage</t>
  </si>
  <si>
    <t>source_name</t>
  </si>
  <si>
    <t>SRR1631879</t>
  </si>
  <si>
    <t>SRX744159</t>
  </si>
  <si>
    <t>SAMN03144949</t>
  </si>
  <si>
    <t>SRP049307</t>
  </si>
  <si>
    <t>PRJNA265039</t>
  </si>
  <si>
    <t>Pea-sized berries</t>
  </si>
  <si>
    <t>berry pericarp</t>
  </si>
  <si>
    <t>SRR1631880</t>
  </si>
  <si>
    <t>SRX744160</t>
  </si>
  <si>
    <t>SAMN03144947</t>
  </si>
  <si>
    <t>SRR1631881</t>
  </si>
  <si>
    <t>SRX744161</t>
  </si>
  <si>
    <t>SAMN03144951</t>
  </si>
  <si>
    <t>SRR1631882</t>
  </si>
  <si>
    <t>SRX744162</t>
  </si>
  <si>
    <t>SAMN03144944</t>
  </si>
  <si>
    <t>Berries beginning to touch</t>
  </si>
  <si>
    <t>SRR1631883</t>
  </si>
  <si>
    <t>SRX744163</t>
  </si>
  <si>
    <t>SAMN03144915</t>
  </si>
  <si>
    <t>SRR1631884</t>
  </si>
  <si>
    <t>SRX744164</t>
  </si>
  <si>
    <t>SAMN03144928</t>
  </si>
  <si>
    <t>SRR1631885</t>
  </si>
  <si>
    <t>SRX744165</t>
  </si>
  <si>
    <t>SAMN03144897</t>
  </si>
  <si>
    <t>Soft berries</t>
  </si>
  <si>
    <t>SRR1631886</t>
  </si>
  <si>
    <t>SRX744166</t>
  </si>
  <si>
    <t>SAMN03144901</t>
  </si>
  <si>
    <t>SRR1631887</t>
  </si>
  <si>
    <t>SRX744167</t>
  </si>
  <si>
    <t>SAMN03144918</t>
  </si>
  <si>
    <t>SRR1631888</t>
  </si>
  <si>
    <t>SRX744168</t>
  </si>
  <si>
    <t>SAMN03144946</t>
  </si>
  <si>
    <t>Berries ripe for harvest</t>
  </si>
  <si>
    <t>SRR1631889</t>
  </si>
  <si>
    <t>SRX744169</t>
  </si>
  <si>
    <t>SAMN03144920</t>
  </si>
  <si>
    <t>SRR1631890</t>
  </si>
  <si>
    <t>SRX744170</t>
  </si>
  <si>
    <t>SAMN03144898</t>
  </si>
  <si>
    <t>SRR1631891</t>
  </si>
  <si>
    <t>SRX744171</t>
  </si>
  <si>
    <t>SAMN03144905</t>
  </si>
  <si>
    <t>SRR1631892</t>
  </si>
  <si>
    <t>SRX744172</t>
  </si>
  <si>
    <t>SAMN03144916</t>
  </si>
  <si>
    <t>SRR1631893</t>
  </si>
  <si>
    <t>SRX744173</t>
  </si>
  <si>
    <t>SAMN03144900</t>
  </si>
  <si>
    <t>SRR1631894</t>
  </si>
  <si>
    <t>SRX744174</t>
  </si>
  <si>
    <t>SAMN03144932</t>
  </si>
  <si>
    <t>SRR1631895</t>
  </si>
  <si>
    <t>SRX744175</t>
  </si>
  <si>
    <t>SAMN03144941</t>
  </si>
  <si>
    <t>SRR1631896</t>
  </si>
  <si>
    <t>SRX744176</t>
  </si>
  <si>
    <t>SAMN03144896</t>
  </si>
  <si>
    <t>SRR1631897</t>
  </si>
  <si>
    <t>SRX744177</t>
  </si>
  <si>
    <t>SAMN03144942</t>
  </si>
  <si>
    <t>SRR1631898</t>
  </si>
  <si>
    <t>SRX744178</t>
  </si>
  <si>
    <t>SAMN03144936</t>
  </si>
  <si>
    <t>SRR1631899</t>
  </si>
  <si>
    <t>SRX744179</t>
  </si>
  <si>
    <t>SAMN03144921</t>
  </si>
  <si>
    <t>SRR1631900</t>
  </si>
  <si>
    <t>SRX744180</t>
  </si>
  <si>
    <t>SAMN03144952</t>
  </si>
  <si>
    <t>SRR1631901</t>
  </si>
  <si>
    <t>SRX744181</t>
  </si>
  <si>
    <t>SAMN03144924</t>
  </si>
  <si>
    <t>SRR1631902</t>
  </si>
  <si>
    <t>SRX744182</t>
  </si>
  <si>
    <t>SAMN03144935</t>
  </si>
  <si>
    <t>SRR1631903</t>
  </si>
  <si>
    <t>SRX744183</t>
  </si>
  <si>
    <t>SAMN03144945</t>
  </si>
  <si>
    <t>SRR1631904</t>
  </si>
  <si>
    <t>SRX744184</t>
  </si>
  <si>
    <t>SAMN03144907</t>
  </si>
  <si>
    <t>SRR1631905</t>
  </si>
  <si>
    <t>SRX744185</t>
  </si>
  <si>
    <t>SAMN03144930</t>
  </si>
  <si>
    <t>SRR1631906</t>
  </si>
  <si>
    <t>SRX744186</t>
  </si>
  <si>
    <t>SAMN03144913</t>
  </si>
  <si>
    <t>SRR1631907</t>
  </si>
  <si>
    <t>SRX744187</t>
  </si>
  <si>
    <t>SAMN03144922</t>
  </si>
  <si>
    <t>SRR1631908</t>
  </si>
  <si>
    <t>SRX744188</t>
  </si>
  <si>
    <t>SAMN03144904</t>
  </si>
  <si>
    <t>SRR1631909</t>
  </si>
  <si>
    <t>SRX744189</t>
  </si>
  <si>
    <t>SAMN03144925</t>
  </si>
  <si>
    <t>SRR1631910</t>
  </si>
  <si>
    <t>SRX744190</t>
  </si>
  <si>
    <t>SAMN03144938</t>
  </si>
  <si>
    <t>SRR1631911</t>
  </si>
  <si>
    <t>SRX744191</t>
  </si>
  <si>
    <t>SAMN03144950</t>
  </si>
  <si>
    <t>SRR1631912</t>
  </si>
  <si>
    <t>SRX744192</t>
  </si>
  <si>
    <t>SAMN03144917</t>
  </si>
  <si>
    <t>SRR1631913</t>
  </si>
  <si>
    <t>SRX744193</t>
  </si>
  <si>
    <t>SAMN03144902</t>
  </si>
  <si>
    <t>SRR1631914</t>
  </si>
  <si>
    <t>SRX744194</t>
  </si>
  <si>
    <t>SAMN03144923</t>
  </si>
  <si>
    <t>SRR1631915</t>
  </si>
  <si>
    <t>SRX744195</t>
  </si>
  <si>
    <t>SAMN03144929</t>
  </si>
  <si>
    <t>Moscato Bianco</t>
  </si>
  <si>
    <t>SRR1631916</t>
  </si>
  <si>
    <t>SRX744196</t>
  </si>
  <si>
    <t>SAMN03144909</t>
  </si>
  <si>
    <t>SRR1631917</t>
  </si>
  <si>
    <t>SRX744197</t>
  </si>
  <si>
    <t>SAMN03144943</t>
  </si>
  <si>
    <t>SRR1631918</t>
  </si>
  <si>
    <t>SRX744198</t>
  </si>
  <si>
    <t>SAMN03144953</t>
  </si>
  <si>
    <t>SRR1631919</t>
  </si>
  <si>
    <t>SRX744199</t>
  </si>
  <si>
    <t>SAMN03144939</t>
  </si>
  <si>
    <t>SRR1631920</t>
  </si>
  <si>
    <t>SRX744200</t>
  </si>
  <si>
    <t>SAMN03144903</t>
  </si>
  <si>
    <t>SRR1631921</t>
  </si>
  <si>
    <t>SRX744201</t>
  </si>
  <si>
    <t>SAMN03144914</t>
  </si>
  <si>
    <t>SRR1631922</t>
  </si>
  <si>
    <t>SRX744202</t>
  </si>
  <si>
    <t>SAMN03144937</t>
  </si>
  <si>
    <t>SRR1631923</t>
  </si>
  <si>
    <t>SRX744203</t>
  </si>
  <si>
    <t>SAMN03144954</t>
  </si>
  <si>
    <t>SRR1631924</t>
  </si>
  <si>
    <t>SRX744204</t>
  </si>
  <si>
    <t>SAMN03144926</t>
  </si>
  <si>
    <t>SRR1631925</t>
  </si>
  <si>
    <t>SRX744205</t>
  </si>
  <si>
    <t>SAMN03144934</t>
  </si>
  <si>
    <t>SRR1631926</t>
  </si>
  <si>
    <t>SRX744206</t>
  </si>
  <si>
    <t>SAMN03144955</t>
  </si>
  <si>
    <t>SRR1631927</t>
  </si>
  <si>
    <t>SRX744207</t>
  </si>
  <si>
    <t>SAMN03144911</t>
  </si>
  <si>
    <t>SRR1631928</t>
  </si>
  <si>
    <t>SRX744208</t>
  </si>
  <si>
    <t>SAMN03144919</t>
  </si>
  <si>
    <t>SRR1631929</t>
  </si>
  <si>
    <t>SRX744209</t>
  </si>
  <si>
    <t>SAMN03144933</t>
  </si>
  <si>
    <t>SRR1631930</t>
  </si>
  <si>
    <t>SRX744210</t>
  </si>
  <si>
    <t>SAMN03144948</t>
  </si>
  <si>
    <t>SRR1631931</t>
  </si>
  <si>
    <t>SRX744211</t>
  </si>
  <si>
    <t>SAMN03144940</t>
  </si>
  <si>
    <t>SRR1631932</t>
  </si>
  <si>
    <t>SRX744212</t>
  </si>
  <si>
    <t>SAMN03144899</t>
  </si>
  <si>
    <t>SRR1631933</t>
  </si>
  <si>
    <t>SRX744213</t>
  </si>
  <si>
    <t>SAMN03144910</t>
  </si>
  <si>
    <t>SRR1631934</t>
  </si>
  <si>
    <t>SRX744214</t>
  </si>
  <si>
    <t>SAMN03144912</t>
  </si>
  <si>
    <t>SRR1631935</t>
  </si>
  <si>
    <t>SRX744215</t>
  </si>
  <si>
    <t>SAMN03144931</t>
  </si>
  <si>
    <t>SRR1631936</t>
  </si>
  <si>
    <t>SRX744216</t>
  </si>
  <si>
    <t>SAMN03144906</t>
  </si>
  <si>
    <t>SRR1631937</t>
  </si>
  <si>
    <t>SRX744217</t>
  </si>
  <si>
    <t>SAMN03144908</t>
  </si>
  <si>
    <t>SRR1631938</t>
  </si>
  <si>
    <t>SRX744218</t>
  </si>
  <si>
    <t>SAMN03144927</t>
  </si>
  <si>
    <t>Experiment</t>
  </si>
  <si>
    <t>SRA Study</t>
  </si>
  <si>
    <t>Cultivar</t>
  </si>
  <si>
    <t>SRR1631870</t>
  </si>
  <si>
    <t>SRX744150</t>
  </si>
  <si>
    <t>PRJNA265040</t>
  </si>
  <si>
    <t>SAMN03144893</t>
  </si>
  <si>
    <t>SRP049306</t>
  </si>
  <si>
    <t>Illumina HiSeq 1000</t>
  </si>
  <si>
    <t>SRR1631871</t>
  </si>
  <si>
    <t>SRX744151</t>
  </si>
  <si>
    <t>SAMN03144886</t>
  </si>
  <si>
    <t>SRR1631872</t>
  </si>
  <si>
    <t>SRX744152</t>
  </si>
  <si>
    <t>SAMN03144880</t>
  </si>
  <si>
    <t>SRR1631874</t>
  </si>
  <si>
    <t>SRX744154</t>
  </si>
  <si>
    <t>SAMN03144894</t>
  </si>
  <si>
    <t>SRR1631875</t>
  </si>
  <si>
    <t>SRX744155</t>
  </si>
  <si>
    <t>SAMN03144844</t>
  </si>
  <si>
    <t>SRR1631876</t>
  </si>
  <si>
    <t>SRX744156</t>
  </si>
  <si>
    <t>SAMN03144869</t>
  </si>
  <si>
    <t>SRR1631877</t>
  </si>
  <si>
    <t>SRX744157</t>
  </si>
  <si>
    <t>SAMN03144885</t>
  </si>
  <si>
    <t>SRR1631819</t>
  </si>
  <si>
    <t>SRX744099</t>
  </si>
  <si>
    <t>SAMN03144840</t>
  </si>
  <si>
    <t>SRR1631820</t>
  </si>
  <si>
    <t>SRX744100</t>
  </si>
  <si>
    <t>SAMN03144836</t>
  </si>
  <si>
    <t>SRR1631821</t>
  </si>
  <si>
    <t>SRX744101</t>
  </si>
  <si>
    <t>SAMN03144842</t>
  </si>
  <si>
    <t>SRR1631822</t>
  </si>
  <si>
    <t>SRX744102</t>
  </si>
  <si>
    <t>SAMN03144837</t>
  </si>
  <si>
    <t>SRR1631823</t>
  </si>
  <si>
    <t>SRX744103</t>
  </si>
  <si>
    <t>SAMN03144841</t>
  </si>
  <si>
    <t>SRR1631824</t>
  </si>
  <si>
    <t>SRX744104</t>
  </si>
  <si>
    <t>SAMN03144838</t>
  </si>
  <si>
    <t>SRR1631825</t>
  </si>
  <si>
    <t>SRX744105</t>
  </si>
  <si>
    <t>SAMN03144839</t>
  </si>
  <si>
    <t>SRR1631826</t>
  </si>
  <si>
    <t>SRX744106</t>
  </si>
  <si>
    <t>SAMN03144854</t>
  </si>
  <si>
    <t>SRR1631827</t>
  </si>
  <si>
    <t>SRX744107</t>
  </si>
  <si>
    <t>SAMN03144853</t>
  </si>
  <si>
    <t>SRR1631828</t>
  </si>
  <si>
    <t>SRX744108</t>
  </si>
  <si>
    <t>SAMN03144878</t>
  </si>
  <si>
    <t>SRR1631829</t>
  </si>
  <si>
    <t>SRX744109</t>
  </si>
  <si>
    <t>SAMN03144857</t>
  </si>
  <si>
    <t>SRR1631830</t>
  </si>
  <si>
    <t>SRX744110</t>
  </si>
  <si>
    <t>SAMN03144895</t>
  </si>
  <si>
    <t>SRR1631831</t>
  </si>
  <si>
    <t>SRX744111</t>
  </si>
  <si>
    <t>SAMN03144851</t>
  </si>
  <si>
    <t>SRR1631832</t>
  </si>
  <si>
    <t>SRX744112</t>
  </si>
  <si>
    <t>SAMN03144850</t>
  </si>
  <si>
    <t>SRR1631833</t>
  </si>
  <si>
    <t>SRX744113</t>
  </si>
  <si>
    <t>SAMN03144858</t>
  </si>
  <si>
    <t>SRR1631834</t>
  </si>
  <si>
    <t>SRX744114</t>
  </si>
  <si>
    <t>SAMN03144855</t>
  </si>
  <si>
    <t>SRR1631835</t>
  </si>
  <si>
    <t>SRX744115</t>
  </si>
  <si>
    <t>SAMN03144856</t>
  </si>
  <si>
    <t>SRR1631836</t>
  </si>
  <si>
    <t>SRX744116</t>
  </si>
  <si>
    <t>SAMN03144868</t>
  </si>
  <si>
    <t>SRR1631837</t>
  </si>
  <si>
    <t>SRX744117</t>
  </si>
  <si>
    <t>SAMN03144872</t>
  </si>
  <si>
    <t>SRR1631838</t>
  </si>
  <si>
    <t>SRX744118</t>
  </si>
  <si>
    <t>SAMN03144882</t>
  </si>
  <si>
    <t>SRR1631839</t>
  </si>
  <si>
    <t>SRX744119</t>
  </si>
  <si>
    <t>SAMN03144875</t>
  </si>
  <si>
    <t>SRR1631840</t>
  </si>
  <si>
    <t>SRX744120</t>
  </si>
  <si>
    <t>SAMN03144891</t>
  </si>
  <si>
    <t>SRR1631841</t>
  </si>
  <si>
    <t>SRX744121</t>
  </si>
  <si>
    <t>SAMN03144892</t>
  </si>
  <si>
    <t>SRR1631842</t>
  </si>
  <si>
    <t>SRX744122</t>
  </si>
  <si>
    <t>SAMN03144873</t>
  </si>
  <si>
    <t>SRR1631843</t>
  </si>
  <si>
    <t>SRX744123</t>
  </si>
  <si>
    <t>SAMN03144879</t>
  </si>
  <si>
    <t>Negro Amaro</t>
  </si>
  <si>
    <t>SRR1631844</t>
  </si>
  <si>
    <t>SRX744124</t>
  </si>
  <si>
    <t>SAMN03144883</t>
  </si>
  <si>
    <t>SRR1631845</t>
  </si>
  <si>
    <t>SRX744125</t>
  </si>
  <si>
    <t>SAMN03144862</t>
  </si>
  <si>
    <t>SRR1631846</t>
  </si>
  <si>
    <t>SRX744126</t>
  </si>
  <si>
    <t>SAMN03144864</t>
  </si>
  <si>
    <t>SRR1631847</t>
  </si>
  <si>
    <t>SRX744127</t>
  </si>
  <si>
    <t>SAMN03144874</t>
  </si>
  <si>
    <t>SRR1631848</t>
  </si>
  <si>
    <t>SRX744128</t>
  </si>
  <si>
    <t>SAMN03144866</t>
  </si>
  <si>
    <t>SRR1631849</t>
  </si>
  <si>
    <t>SRX744129</t>
  </si>
  <si>
    <t>SAMN03144849</t>
  </si>
  <si>
    <t>SRR1631850</t>
  </si>
  <si>
    <t>SRX744130</t>
  </si>
  <si>
    <t>SAMN03144852</t>
  </si>
  <si>
    <t>SRR1631851</t>
  </si>
  <si>
    <t>SRX744131</t>
  </si>
  <si>
    <t>SAMN03144845</t>
  </si>
  <si>
    <t>SRR1631852</t>
  </si>
  <si>
    <t>SRX744132</t>
  </si>
  <si>
    <t>SAMN03144881</t>
  </si>
  <si>
    <t>SRR1631853</t>
  </si>
  <si>
    <t>SRX744133</t>
  </si>
  <si>
    <t>SAMN03144848</t>
  </si>
  <si>
    <t>SRR1631854</t>
  </si>
  <si>
    <t>SRX744134</t>
  </si>
  <si>
    <t>SAMN03144870</t>
  </si>
  <si>
    <t>SRR1631855</t>
  </si>
  <si>
    <t>SRX744135</t>
  </si>
  <si>
    <t>SAMN03144887</t>
  </si>
  <si>
    <t>SRR1631856</t>
  </si>
  <si>
    <t>SRX744136</t>
  </si>
  <si>
    <t>SAMN03144846</t>
  </si>
  <si>
    <t>SRR1631857</t>
  </si>
  <si>
    <t>SRX744137</t>
  </si>
  <si>
    <t>SAMN03144847</t>
  </si>
  <si>
    <t>SRR1631858</t>
  </si>
  <si>
    <t>SRX744138</t>
  </si>
  <si>
    <t>SAMN03144859</t>
  </si>
  <si>
    <t>SRR1631859</t>
  </si>
  <si>
    <t>SRX744139</t>
  </si>
  <si>
    <t>SAMN03144890</t>
  </si>
  <si>
    <t>SRR1631860</t>
  </si>
  <si>
    <t>SRX744140</t>
  </si>
  <si>
    <t>SAMN03144884</t>
  </si>
  <si>
    <t>SRR1631861</t>
  </si>
  <si>
    <t>SRX744141</t>
  </si>
  <si>
    <t>SAMN03144889</t>
  </si>
  <si>
    <t>SRR1631862</t>
  </si>
  <si>
    <t>SRX744142</t>
  </si>
  <si>
    <t>SAMN03144865</t>
  </si>
  <si>
    <t>SRR1631863</t>
  </si>
  <si>
    <t>SRX744143</t>
  </si>
  <si>
    <t>SAMN03144843</t>
  </si>
  <si>
    <t>SRR1631864</t>
  </si>
  <si>
    <t>SRX744144</t>
  </si>
  <si>
    <t>SAMN03144888</t>
  </si>
  <si>
    <t>SRR1631865</t>
  </si>
  <si>
    <t>SRX744145</t>
  </si>
  <si>
    <t>SAMN03144871</t>
  </si>
  <si>
    <t>SRR1631866</t>
  </si>
  <si>
    <t>SRX744146</t>
  </si>
  <si>
    <t>SAMN03144867</t>
  </si>
  <si>
    <t>SRR1631867</t>
  </si>
  <si>
    <t>SRX744147</t>
  </si>
  <si>
    <t>SAMN03144877</t>
  </si>
  <si>
    <t>SRR1631868</t>
  </si>
  <si>
    <t>SRX744148</t>
  </si>
  <si>
    <t>SAMN03144861</t>
  </si>
  <si>
    <t>SRR1631869</t>
  </si>
  <si>
    <t>SRX744149</t>
  </si>
  <si>
    <t>SAMN03144876</t>
  </si>
  <si>
    <t>SRR1631873</t>
  </si>
  <si>
    <t>SRX744153</t>
  </si>
  <si>
    <t>SAMN03144863</t>
  </si>
  <si>
    <t>SRR1631878</t>
  </si>
  <si>
    <t>SRX744158</t>
  </si>
  <si>
    <t>SAMN03144860</t>
  </si>
  <si>
    <t>Instrument</t>
  </si>
  <si>
    <t>Assay Type</t>
  </si>
  <si>
    <t>BioSampleModel</t>
  </si>
  <si>
    <t>Center Name</t>
  </si>
  <si>
    <t>Consent</t>
  </si>
  <si>
    <t>cultivar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</si>
  <si>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</si>
  <si>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</si>
  <si>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</si>
  <si>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</si>
  <si>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</si>
  <si>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</si>
  <si>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</si>
  <si>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</si>
  <si>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TYPE</t>
  </si>
  <si>
    <t>Tissue</t>
  </si>
  <si>
    <t>SRR6156309</t>
  </si>
  <si>
    <t>WGS</t>
  </si>
  <si>
    <t>PRJNA373967</t>
  </si>
  <si>
    <t>SAMN07542897</t>
  </si>
  <si>
    <t>Plant</t>
  </si>
  <si>
    <t>UNIVERSITA DEGLI STUDI DI UDINE</t>
  </si>
  <si>
    <t>public</t>
  </si>
  <si>
    <t>SRX3268211</t>
  </si>
  <si>
    <t>Illumina HiSeq 2000</t>
  </si>
  <si>
    <t>PAIRED</t>
  </si>
  <si>
    <t>RANDOM</t>
  </si>
  <si>
    <t>GENOMIC</t>
  </si>
  <si>
    <t>Vitis vinifera</t>
  </si>
  <si>
    <t>ILLUMINA</t>
  </si>
  <si>
    <t>2020-05-22T00:00:00Z</t>
  </si>
  <si>
    <t>tissue sample</t>
  </si>
  <si>
    <t>SRP119718</t>
  </si>
  <si>
    <t>leaf</t>
  </si>
  <si>
    <t>SRR6156314</t>
  </si>
  <si>
    <t>SAMN07542908</t>
  </si>
  <si>
    <t>SRX3268205</t>
  </si>
  <si>
    <t>Illumina HiSeq 2500</t>
  </si>
  <si>
    <t>SRR6156334</t>
  </si>
  <si>
    <t>SAMN07542903</t>
  </si>
  <si>
    <t>SRX3268186</t>
  </si>
  <si>
    <t>Negro Amaro B</t>
  </si>
  <si>
    <t>SRR6156337</t>
  </si>
  <si>
    <t>SRX3268183</t>
  </si>
  <si>
    <t>Negro Amaro A</t>
  </si>
  <si>
    <t>SRR6156340</t>
  </si>
  <si>
    <t>SAMN07542854</t>
  </si>
  <si>
    <t>Barbera nera</t>
  </si>
  <si>
    <t>SRX3268180</t>
  </si>
  <si>
    <t>Barbera A</t>
  </si>
  <si>
    <t>SRR6156341</t>
  </si>
  <si>
    <t>SRX3268179</t>
  </si>
  <si>
    <t>Barbera B</t>
  </si>
  <si>
    <t>SRR6156342</t>
  </si>
  <si>
    <t>SRX3268178</t>
  </si>
  <si>
    <t>Barbera C</t>
  </si>
  <si>
    <t>SRR6156343</t>
  </si>
  <si>
    <t>SRX3268177</t>
  </si>
  <si>
    <t>Barbera D</t>
  </si>
  <si>
    <t>SRR6156354</t>
  </si>
  <si>
    <t>SAMN07542915</t>
  </si>
  <si>
    <t>Zinfandel - Primitivo</t>
  </si>
  <si>
    <t>SRX3268166</t>
  </si>
  <si>
    <t>Zinfandel</t>
  </si>
  <si>
    <t>SRR6156356</t>
  </si>
  <si>
    <t>SAMN07542918</t>
  </si>
  <si>
    <t>Refosco dal Peduncolo Rosso</t>
  </si>
  <si>
    <t>SRX3268164</t>
  </si>
  <si>
    <t>Refosco P.R.</t>
  </si>
  <si>
    <t>SRR6156401</t>
  </si>
  <si>
    <t>SAMN07542873</t>
  </si>
  <si>
    <t>SRX3268119</t>
  </si>
  <si>
    <t>SRR6156402</t>
  </si>
  <si>
    <t>SAMN07542874</t>
  </si>
  <si>
    <t>SRX3268118</t>
  </si>
  <si>
    <t>SRR5506711</t>
  </si>
  <si>
    <t>PRJNA385116</t>
  </si>
  <si>
    <t>SAMN06860596</t>
  </si>
  <si>
    <t>ISTITUTO DI GENOMICA APPLICATA</t>
  </si>
  <si>
    <t>SRX2782468</t>
  </si>
  <si>
    <t>Sangiovese F</t>
  </si>
  <si>
    <t>2018-04-10T00:00:00Z</t>
  </si>
  <si>
    <t>SRP106422</t>
  </si>
  <si>
    <t>SRR5506712</t>
  </si>
  <si>
    <t>SRX2782469</t>
  </si>
  <si>
    <t>Illumina Genome Analyzer II</t>
  </si>
  <si>
    <t>Sangiovese E</t>
  </si>
  <si>
    <t>SRR5506713</t>
  </si>
  <si>
    <t>SRX2782470</t>
  </si>
  <si>
    <t>Sangiovese D</t>
  </si>
  <si>
    <t>SRR5506714</t>
  </si>
  <si>
    <t>SRX2782471</t>
  </si>
  <si>
    <t>Sangiovese C</t>
  </si>
  <si>
    <t>SRR5506715</t>
  </si>
  <si>
    <t>SRX2782472</t>
  </si>
  <si>
    <t>Sangiovese B</t>
  </si>
  <si>
    <t>SRR5506716</t>
  </si>
  <si>
    <t>SRX2782473</t>
  </si>
  <si>
    <t>Sangiovese A</t>
  </si>
  <si>
    <t>SRR5803838</t>
  </si>
  <si>
    <t>PRJNA392287</t>
  </si>
  <si>
    <t>SAMN07289229</t>
  </si>
  <si>
    <t>UNIVERSITY OF SASSARI</t>
  </si>
  <si>
    <t>SRX2983145</t>
  </si>
  <si>
    <t>2017-07-05T00:00:00Z</t>
  </si>
  <si>
    <t>SRP111078</t>
  </si>
  <si>
    <t>Leaf</t>
  </si>
  <si>
    <t xml:space="preserve">total </t>
  </si>
  <si>
    <t>TOTAL</t>
  </si>
  <si>
    <t>Gigabases</t>
  </si>
  <si>
    <t>Gigabytes</t>
  </si>
  <si>
    <t>Rep</t>
  </si>
  <si>
    <t>Total sequences</t>
  </si>
  <si>
    <t>%trimmed</t>
  </si>
  <si>
    <t>Lost_sequences</t>
  </si>
  <si>
    <t>% from total</t>
  </si>
  <si>
    <t>Aligned &gt;1 time</t>
  </si>
  <si>
    <t>Aligned 1 time</t>
  </si>
  <si>
    <t>No aligned</t>
  </si>
  <si>
    <t>Total aligned</t>
  </si>
  <si>
    <t>Alignment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</si>
</sst>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6ED8-FBE0-AF4A-A10C-DE22DC8127FB}">
  <dimension ref="A1:O63"/>
  <sheetViews>
    <sheetView workbookViewId="0">
      <selection activeCell="M2" sqref="M2:M5"/>
    </sheetView>
  </sheetViews>
  <sheetFormatPr baseColWidth="10" defaultRowHeight="16" x14ac:dyDescent="0.2"/>
  <cols>
    <col min="1" max="1" width="11.5" style="5" bestFit="1" customWidth="1"/>
    <col min="2" max="3" width="10.83203125" style="5"/>
    <col min="4" max="4" width="12.5" style="5" bestFit="1" customWidth="1"/>
    <col min="5" max="5" width="14.33203125" style="5" bestFit="1" customWidth="1"/>
    <col min="6" max="9" width="10.83203125" style="5"/>
    <col min="10" max="10" width="13" style="5" customWidth="1"/>
    <col min="11" max="11" width="14.1640625" style="5" bestFit="1" customWidth="1"/>
    <col min="12" max="12" width="19.33203125" style="4" customWidth="1"/>
    <col min="13" max="13" width="23" style="5" bestFit="1" customWidth="1"/>
    <col min="14" max="14" width="17.6640625" style="5" bestFit="1" customWidth="1"/>
    <col min="15" max="15" width="17" style="5" customWidth="1"/>
  </cols>
  <sheetData>
    <row r="1" spans="1:15" x14ac:dyDescent="0.2">
      <c r="A1" s="5" t="s">
        <v>415</v>
      </c>
      <c r="B1" s="5" t="s">
        <v>416</v>
      </c>
      <c r="C1" s="5" t="s">
        <v>417</v>
      </c>
      <c r="D1" s="5" t="s">
        <v>421</v>
      </c>
      <c r="E1" s="5" t="s">
        <v>418</v>
      </c>
      <c r="F1" s="5" t="s">
        <v>419</v>
      </c>
      <c r="G1" s="5" t="s">
        <v>420</v>
      </c>
      <c r="H1" s="5" t="s">
        <v>910</v>
      </c>
      <c r="I1" s="5" t="s">
        <v>422</v>
      </c>
      <c r="J1" s="5" t="s">
        <v>911</v>
      </c>
      <c r="K1" s="5" t="s">
        <v>0</v>
      </c>
      <c r="L1" s="4" t="s">
        <v>423</v>
      </c>
      <c r="M1" s="5" t="s">
        <v>424</v>
      </c>
      <c r="N1" s="5" t="s">
        <v>801</v>
      </c>
      <c r="O1" s="5" t="s">
        <v>425</v>
      </c>
    </row>
    <row r="2" spans="1:15" x14ac:dyDescent="0.2">
      <c r="A2" s="5" t="s">
        <v>481</v>
      </c>
      <c r="B2" s="5">
        <v>96</v>
      </c>
      <c r="C2" s="5" t="s">
        <v>482</v>
      </c>
      <c r="D2" s="5" t="s">
        <v>430</v>
      </c>
      <c r="E2" s="5" t="s">
        <v>483</v>
      </c>
      <c r="F2" s="5" t="s">
        <v>429</v>
      </c>
      <c r="G2" s="5">
        <v>3074180448</v>
      </c>
      <c r="H2" s="6">
        <f>G2/1000000000</f>
        <v>3.0741804479999999</v>
      </c>
      <c r="I2" s="5">
        <v>2064181203</v>
      </c>
      <c r="J2" s="6">
        <f>I2/1000000000</f>
        <v>2.064181203</v>
      </c>
      <c r="K2" s="5" t="s">
        <v>2</v>
      </c>
      <c r="L2" s="4">
        <v>1</v>
      </c>
      <c r="M2" s="5" t="s">
        <v>442</v>
      </c>
      <c r="N2" s="5" t="s">
        <v>622</v>
      </c>
      <c r="O2" s="5" t="s">
        <v>432</v>
      </c>
    </row>
    <row r="3" spans="1:15" x14ac:dyDescent="0.2">
      <c r="A3" s="5" t="s">
        <v>499</v>
      </c>
      <c r="B3" s="5">
        <v>96</v>
      </c>
      <c r="C3" s="5" t="s">
        <v>500</v>
      </c>
      <c r="D3" s="5" t="s">
        <v>430</v>
      </c>
      <c r="E3" s="5" t="s">
        <v>501</v>
      </c>
      <c r="F3" s="5" t="s">
        <v>429</v>
      </c>
      <c r="G3" s="5">
        <v>3080616480</v>
      </c>
      <c r="H3" s="6">
        <f>G3/1000000000</f>
        <v>3.0806164800000002</v>
      </c>
      <c r="I3" s="5">
        <v>2068109459</v>
      </c>
      <c r="J3" s="6">
        <f>I3/1000000000</f>
        <v>2.068109459</v>
      </c>
      <c r="K3" s="5" t="s">
        <v>2</v>
      </c>
      <c r="L3" s="4">
        <v>1</v>
      </c>
      <c r="M3" s="5" t="s">
        <v>462</v>
      </c>
      <c r="N3" s="5" t="s">
        <v>622</v>
      </c>
      <c r="O3" s="5" t="s">
        <v>432</v>
      </c>
    </row>
    <row r="4" spans="1:15" x14ac:dyDescent="0.2">
      <c r="A4" s="5" t="s">
        <v>472</v>
      </c>
      <c r="B4" s="5">
        <v>96</v>
      </c>
      <c r="C4" s="5" t="s">
        <v>473</v>
      </c>
      <c r="D4" s="5" t="s">
        <v>430</v>
      </c>
      <c r="E4" s="5" t="s">
        <v>474</v>
      </c>
      <c r="F4" s="5" t="s">
        <v>429</v>
      </c>
      <c r="G4" s="5">
        <v>3599134560</v>
      </c>
      <c r="H4" s="6">
        <f>G4/1000000000</f>
        <v>3.59913456</v>
      </c>
      <c r="I4" s="5">
        <v>2404051564</v>
      </c>
      <c r="J4" s="6">
        <f>I4/1000000000</f>
        <v>2.404051564</v>
      </c>
      <c r="K4" s="5" t="s">
        <v>2</v>
      </c>
      <c r="L4" s="4">
        <v>1</v>
      </c>
      <c r="M4" s="5" t="s">
        <v>431</v>
      </c>
      <c r="N4" s="5" t="s">
        <v>622</v>
      </c>
      <c r="O4" s="5" t="s">
        <v>432</v>
      </c>
    </row>
    <row r="5" spans="1:15" x14ac:dyDescent="0.2">
      <c r="A5" s="5" t="s">
        <v>490</v>
      </c>
      <c r="B5" s="5">
        <v>96</v>
      </c>
      <c r="C5" s="5" t="s">
        <v>491</v>
      </c>
      <c r="D5" s="5" t="s">
        <v>430</v>
      </c>
      <c r="E5" s="5" t="s">
        <v>492</v>
      </c>
      <c r="F5" s="5" t="s">
        <v>429</v>
      </c>
      <c r="G5" s="5">
        <v>2808956736</v>
      </c>
      <c r="H5" s="6">
        <f>G5/1000000000</f>
        <v>2.8089567359999998</v>
      </c>
      <c r="I5" s="5">
        <v>1885749903</v>
      </c>
      <c r="J5" s="6">
        <f>I5/1000000000</f>
        <v>1.885749903</v>
      </c>
      <c r="K5" s="5" t="s">
        <v>2</v>
      </c>
      <c r="L5" s="4">
        <v>1</v>
      </c>
      <c r="M5" s="5" t="s">
        <v>452</v>
      </c>
      <c r="N5" s="5" t="s">
        <v>622</v>
      </c>
      <c r="O5" s="5" t="s">
        <v>432</v>
      </c>
    </row>
    <row r="6" spans="1:15" x14ac:dyDescent="0.2">
      <c r="A6" s="5" t="s">
        <v>484</v>
      </c>
      <c r="B6" s="5">
        <v>96</v>
      </c>
      <c r="C6" s="5" t="s">
        <v>485</v>
      </c>
      <c r="D6" s="5" t="s">
        <v>430</v>
      </c>
      <c r="E6" s="5" t="s">
        <v>486</v>
      </c>
      <c r="F6" s="5" t="s">
        <v>429</v>
      </c>
      <c r="G6" s="5">
        <v>3897083808</v>
      </c>
      <c r="H6" s="6">
        <f>G6/1000000000</f>
        <v>3.8970838080000001</v>
      </c>
      <c r="I6" s="5">
        <v>2601241542</v>
      </c>
      <c r="J6" s="6">
        <f>I6/1000000000</f>
        <v>2.6012415419999999</v>
      </c>
      <c r="K6" s="5" t="s">
        <v>2</v>
      </c>
      <c r="L6" s="4">
        <v>2</v>
      </c>
      <c r="M6" s="5" t="s">
        <v>442</v>
      </c>
      <c r="N6" s="5" t="s">
        <v>622</v>
      </c>
      <c r="O6" s="5" t="s">
        <v>432</v>
      </c>
    </row>
    <row r="7" spans="1:15" x14ac:dyDescent="0.2">
      <c r="A7" s="5" t="s">
        <v>502</v>
      </c>
      <c r="B7" s="5">
        <v>96</v>
      </c>
      <c r="C7" s="5" t="s">
        <v>503</v>
      </c>
      <c r="D7" s="5" t="s">
        <v>430</v>
      </c>
      <c r="E7" s="5" t="s">
        <v>504</v>
      </c>
      <c r="F7" s="5" t="s">
        <v>429</v>
      </c>
      <c r="G7" s="5">
        <v>3525580416</v>
      </c>
      <c r="H7" s="6">
        <f>G7/1000000000</f>
        <v>3.5255804159999999</v>
      </c>
      <c r="I7" s="5">
        <v>2388085231</v>
      </c>
      <c r="J7" s="6">
        <f>I7/1000000000</f>
        <v>2.3880852309999998</v>
      </c>
      <c r="K7" s="5" t="s">
        <v>2</v>
      </c>
      <c r="L7" s="4">
        <v>2</v>
      </c>
      <c r="M7" s="5" t="s">
        <v>462</v>
      </c>
      <c r="N7" s="5" t="s">
        <v>622</v>
      </c>
      <c r="O7" s="5" t="s">
        <v>432</v>
      </c>
    </row>
    <row r="8" spans="1:15" x14ac:dyDescent="0.2">
      <c r="A8" s="5" t="s">
        <v>475</v>
      </c>
      <c r="B8" s="5">
        <v>96</v>
      </c>
      <c r="C8" s="5" t="s">
        <v>476</v>
      </c>
      <c r="D8" s="5" t="s">
        <v>430</v>
      </c>
      <c r="E8" s="5" t="s">
        <v>477</v>
      </c>
      <c r="F8" s="5" t="s">
        <v>429</v>
      </c>
      <c r="G8" s="5">
        <v>3258464832</v>
      </c>
      <c r="H8" s="6">
        <f>G8/1000000000</f>
        <v>3.258464832</v>
      </c>
      <c r="I8" s="5">
        <v>2169328672</v>
      </c>
      <c r="J8" s="6">
        <f>I8/1000000000</f>
        <v>2.1693286719999998</v>
      </c>
      <c r="K8" s="5" t="s">
        <v>2</v>
      </c>
      <c r="L8" s="4">
        <v>2</v>
      </c>
      <c r="M8" s="5" t="s">
        <v>431</v>
      </c>
      <c r="N8" s="5" t="s">
        <v>622</v>
      </c>
      <c r="O8" s="5" t="s">
        <v>432</v>
      </c>
    </row>
    <row r="9" spans="1:15" x14ac:dyDescent="0.2">
      <c r="A9" s="5" t="s">
        <v>493</v>
      </c>
      <c r="B9" s="5">
        <v>96</v>
      </c>
      <c r="C9" s="5" t="s">
        <v>494</v>
      </c>
      <c r="D9" s="5" t="s">
        <v>430</v>
      </c>
      <c r="E9" s="5" t="s">
        <v>495</v>
      </c>
      <c r="F9" s="5" t="s">
        <v>429</v>
      </c>
      <c r="G9" s="5">
        <v>2852181696</v>
      </c>
      <c r="H9" s="6">
        <f>G9/1000000000</f>
        <v>2.8521816960000002</v>
      </c>
      <c r="I9" s="5">
        <v>1872202127</v>
      </c>
      <c r="J9" s="6">
        <f>I9/1000000000</f>
        <v>1.872202127</v>
      </c>
      <c r="K9" s="5" t="s">
        <v>2</v>
      </c>
      <c r="L9" s="4">
        <v>2</v>
      </c>
      <c r="M9" s="5" t="s">
        <v>452</v>
      </c>
      <c r="N9" s="5" t="s">
        <v>622</v>
      </c>
      <c r="O9" s="5" t="s">
        <v>432</v>
      </c>
    </row>
    <row r="10" spans="1:15" x14ac:dyDescent="0.2">
      <c r="A10" s="5" t="s">
        <v>478</v>
      </c>
      <c r="B10" s="5">
        <v>96</v>
      </c>
      <c r="C10" s="5" t="s">
        <v>479</v>
      </c>
      <c r="D10" s="5" t="s">
        <v>430</v>
      </c>
      <c r="E10" s="5" t="s">
        <v>480</v>
      </c>
      <c r="F10" s="5" t="s">
        <v>429</v>
      </c>
      <c r="G10" s="5">
        <v>3241256736</v>
      </c>
      <c r="H10" s="6">
        <f>G10/1000000000</f>
        <v>3.241256736</v>
      </c>
      <c r="I10" s="5">
        <v>2182185480</v>
      </c>
      <c r="J10" s="6">
        <f>I10/1000000000</f>
        <v>2.1821854799999998</v>
      </c>
      <c r="K10" s="5" t="s">
        <v>2</v>
      </c>
      <c r="L10" s="4">
        <v>3</v>
      </c>
      <c r="M10" s="5" t="s">
        <v>442</v>
      </c>
      <c r="N10" s="5" t="s">
        <v>622</v>
      </c>
      <c r="O10" s="5" t="s">
        <v>432</v>
      </c>
    </row>
    <row r="11" spans="1:15" x14ac:dyDescent="0.2">
      <c r="A11" s="5" t="s">
        <v>496</v>
      </c>
      <c r="B11" s="5">
        <v>96</v>
      </c>
      <c r="C11" s="5" t="s">
        <v>497</v>
      </c>
      <c r="D11" s="5" t="s">
        <v>430</v>
      </c>
      <c r="E11" s="5" t="s">
        <v>498</v>
      </c>
      <c r="F11" s="5" t="s">
        <v>429</v>
      </c>
      <c r="G11" s="5">
        <v>3207273696</v>
      </c>
      <c r="H11" s="6">
        <f>G11/1000000000</f>
        <v>3.2072736960000001</v>
      </c>
      <c r="I11" s="5">
        <v>2181949524</v>
      </c>
      <c r="J11" s="6">
        <f>I11/1000000000</f>
        <v>2.1819495240000002</v>
      </c>
      <c r="K11" s="5" t="s">
        <v>2</v>
      </c>
      <c r="L11" s="4">
        <v>3</v>
      </c>
      <c r="M11" s="5" t="s">
        <v>462</v>
      </c>
      <c r="N11" s="5" t="s">
        <v>622</v>
      </c>
      <c r="O11" s="5" t="s">
        <v>432</v>
      </c>
    </row>
    <row r="12" spans="1:15" x14ac:dyDescent="0.2">
      <c r="A12" s="5" t="s">
        <v>469</v>
      </c>
      <c r="B12" s="5">
        <v>96</v>
      </c>
      <c r="C12" s="5" t="s">
        <v>470</v>
      </c>
      <c r="D12" s="5" t="s">
        <v>430</v>
      </c>
      <c r="E12" s="5" t="s">
        <v>471</v>
      </c>
      <c r="F12" s="5" t="s">
        <v>429</v>
      </c>
      <c r="G12" s="5">
        <v>2742697344</v>
      </c>
      <c r="H12" s="6">
        <f>G12/1000000000</f>
        <v>2.7426973440000002</v>
      </c>
      <c r="I12" s="5">
        <v>1827013925</v>
      </c>
      <c r="J12" s="6">
        <f>I12/1000000000</f>
        <v>1.8270139249999999</v>
      </c>
      <c r="K12" s="5" t="s">
        <v>2</v>
      </c>
      <c r="L12" s="4">
        <v>3</v>
      </c>
      <c r="M12" s="5" t="s">
        <v>431</v>
      </c>
      <c r="N12" s="5" t="s">
        <v>622</v>
      </c>
      <c r="O12" s="5" t="s">
        <v>432</v>
      </c>
    </row>
    <row r="13" spans="1:15" x14ac:dyDescent="0.2">
      <c r="A13" s="5" t="s">
        <v>487</v>
      </c>
      <c r="B13" s="5">
        <v>96</v>
      </c>
      <c r="C13" s="5" t="s">
        <v>488</v>
      </c>
      <c r="D13" s="5" t="s">
        <v>430</v>
      </c>
      <c r="E13" s="5" t="s">
        <v>489</v>
      </c>
      <c r="F13" s="5" t="s">
        <v>429</v>
      </c>
      <c r="G13" s="5">
        <v>3562500960</v>
      </c>
      <c r="H13" s="6">
        <f>G13/1000000000</f>
        <v>3.5625009599999999</v>
      </c>
      <c r="I13" s="5">
        <v>2391284438</v>
      </c>
      <c r="J13" s="6">
        <f>I13/1000000000</f>
        <v>2.391284438</v>
      </c>
      <c r="K13" s="5" t="s">
        <v>2</v>
      </c>
      <c r="L13" s="4">
        <v>3</v>
      </c>
      <c r="M13" s="5" t="s">
        <v>452</v>
      </c>
      <c r="N13" s="5" t="s">
        <v>622</v>
      </c>
      <c r="O13" s="5" t="s">
        <v>432</v>
      </c>
    </row>
    <row r="14" spans="1:15" x14ac:dyDescent="0.2">
      <c r="A14" s="5" t="s">
        <v>517</v>
      </c>
      <c r="B14" s="5">
        <v>96</v>
      </c>
      <c r="C14" s="5" t="s">
        <v>518</v>
      </c>
      <c r="D14" s="5" t="s">
        <v>430</v>
      </c>
      <c r="E14" s="5" t="s">
        <v>519</v>
      </c>
      <c r="F14" s="5" t="s">
        <v>429</v>
      </c>
      <c r="G14" s="5">
        <v>2975841024</v>
      </c>
      <c r="H14" s="6">
        <f>G14/1000000000</f>
        <v>2.9758410240000002</v>
      </c>
      <c r="I14" s="5">
        <v>2002667657</v>
      </c>
      <c r="J14" s="6">
        <f>I14/1000000000</f>
        <v>2.0026676569999999</v>
      </c>
      <c r="K14" s="5" t="s">
        <v>50</v>
      </c>
      <c r="L14" s="4">
        <v>1</v>
      </c>
      <c r="M14" s="5" t="s">
        <v>442</v>
      </c>
      <c r="N14" s="5" t="s">
        <v>622</v>
      </c>
      <c r="O14" s="5" t="s">
        <v>432</v>
      </c>
    </row>
    <row r="15" spans="1:15" x14ac:dyDescent="0.2">
      <c r="A15" s="5" t="s">
        <v>535</v>
      </c>
      <c r="B15" s="5">
        <v>96</v>
      </c>
      <c r="C15" s="5" t="s">
        <v>536</v>
      </c>
      <c r="D15" s="5" t="s">
        <v>430</v>
      </c>
      <c r="E15" s="5" t="s">
        <v>537</v>
      </c>
      <c r="F15" s="5" t="s">
        <v>429</v>
      </c>
      <c r="G15" s="5">
        <v>5222949696</v>
      </c>
      <c r="H15" s="6">
        <f>G15/1000000000</f>
        <v>5.2229496959999997</v>
      </c>
      <c r="I15" s="5">
        <v>3528915077</v>
      </c>
      <c r="J15" s="6">
        <f>I15/1000000000</f>
        <v>3.5289150770000002</v>
      </c>
      <c r="K15" s="5" t="s">
        <v>50</v>
      </c>
      <c r="L15" s="4">
        <v>1</v>
      </c>
      <c r="M15" s="5" t="s">
        <v>462</v>
      </c>
      <c r="N15" s="5" t="s">
        <v>622</v>
      </c>
      <c r="O15" s="5" t="s">
        <v>432</v>
      </c>
    </row>
    <row r="16" spans="1:15" x14ac:dyDescent="0.2">
      <c r="A16" s="5" t="s">
        <v>508</v>
      </c>
      <c r="B16" s="5">
        <v>96</v>
      </c>
      <c r="C16" s="5" t="s">
        <v>509</v>
      </c>
      <c r="D16" s="5" t="s">
        <v>430</v>
      </c>
      <c r="E16" s="5" t="s">
        <v>510</v>
      </c>
      <c r="F16" s="5" t="s">
        <v>429</v>
      </c>
      <c r="G16" s="5">
        <v>3272193216</v>
      </c>
      <c r="H16" s="6">
        <f>G16/1000000000</f>
        <v>3.2721932159999998</v>
      </c>
      <c r="I16" s="5">
        <v>2214649002</v>
      </c>
      <c r="J16" s="6">
        <f>I16/1000000000</f>
        <v>2.2146490019999998</v>
      </c>
      <c r="K16" s="5" t="s">
        <v>50</v>
      </c>
      <c r="L16" s="4">
        <v>1</v>
      </c>
      <c r="M16" s="5" t="s">
        <v>431</v>
      </c>
      <c r="N16" s="5" t="s">
        <v>622</v>
      </c>
      <c r="O16" s="5" t="s">
        <v>432</v>
      </c>
    </row>
    <row r="17" spans="1:15" x14ac:dyDescent="0.2">
      <c r="A17" s="5" t="s">
        <v>526</v>
      </c>
      <c r="B17" s="5">
        <v>96</v>
      </c>
      <c r="C17" s="5" t="s">
        <v>527</v>
      </c>
      <c r="D17" s="5" t="s">
        <v>430</v>
      </c>
      <c r="E17" s="5" t="s">
        <v>528</v>
      </c>
      <c r="F17" s="5" t="s">
        <v>429</v>
      </c>
      <c r="G17" s="5">
        <v>3455678592</v>
      </c>
      <c r="H17" s="6">
        <f>G17/1000000000</f>
        <v>3.4556785919999999</v>
      </c>
      <c r="I17" s="5">
        <v>2326576358</v>
      </c>
      <c r="J17" s="6">
        <f>I17/1000000000</f>
        <v>2.3265763580000001</v>
      </c>
      <c r="K17" s="5" t="s">
        <v>50</v>
      </c>
      <c r="L17" s="4">
        <v>1</v>
      </c>
      <c r="M17" s="5" t="s">
        <v>452</v>
      </c>
      <c r="N17" s="5" t="s">
        <v>622</v>
      </c>
      <c r="O17" s="5" t="s">
        <v>432</v>
      </c>
    </row>
    <row r="18" spans="1:15" x14ac:dyDescent="0.2">
      <c r="A18" s="5" t="s">
        <v>520</v>
      </c>
      <c r="B18" s="5">
        <v>96</v>
      </c>
      <c r="C18" s="5" t="s">
        <v>521</v>
      </c>
      <c r="D18" s="5" t="s">
        <v>430</v>
      </c>
      <c r="E18" s="5" t="s">
        <v>522</v>
      </c>
      <c r="F18" s="5" t="s">
        <v>429</v>
      </c>
      <c r="G18" s="5">
        <v>3374594688</v>
      </c>
      <c r="H18" s="6">
        <f>G18/1000000000</f>
        <v>3.3745946880000002</v>
      </c>
      <c r="I18" s="5">
        <v>2284193995</v>
      </c>
      <c r="J18" s="6">
        <f>I18/1000000000</f>
        <v>2.2841939949999999</v>
      </c>
      <c r="K18" s="5" t="s">
        <v>50</v>
      </c>
      <c r="L18" s="4">
        <v>2</v>
      </c>
      <c r="M18" s="5" t="s">
        <v>442</v>
      </c>
      <c r="N18" s="5" t="s">
        <v>622</v>
      </c>
      <c r="O18" s="5" t="s">
        <v>432</v>
      </c>
    </row>
    <row r="19" spans="1:15" x14ac:dyDescent="0.2">
      <c r="A19" s="5" t="s">
        <v>538</v>
      </c>
      <c r="B19" s="5">
        <v>96</v>
      </c>
      <c r="C19" s="5" t="s">
        <v>539</v>
      </c>
      <c r="D19" s="5" t="s">
        <v>430</v>
      </c>
      <c r="E19" s="5" t="s">
        <v>540</v>
      </c>
      <c r="F19" s="5" t="s">
        <v>429</v>
      </c>
      <c r="G19" s="5">
        <v>3882476928</v>
      </c>
      <c r="H19" s="6">
        <f>G19/1000000000</f>
        <v>3.882476928</v>
      </c>
      <c r="I19" s="5">
        <v>2611310562</v>
      </c>
      <c r="J19" s="6">
        <f>I19/1000000000</f>
        <v>2.6113105619999999</v>
      </c>
      <c r="K19" s="5" t="s">
        <v>50</v>
      </c>
      <c r="L19" s="4">
        <v>2</v>
      </c>
      <c r="M19" s="5" t="s">
        <v>462</v>
      </c>
      <c r="N19" s="5" t="s">
        <v>622</v>
      </c>
      <c r="O19" s="5" t="s">
        <v>432</v>
      </c>
    </row>
    <row r="20" spans="1:15" x14ac:dyDescent="0.2">
      <c r="A20" s="5" t="s">
        <v>511</v>
      </c>
      <c r="B20" s="5">
        <v>96</v>
      </c>
      <c r="C20" s="5" t="s">
        <v>512</v>
      </c>
      <c r="D20" s="5" t="s">
        <v>430</v>
      </c>
      <c r="E20" s="5" t="s">
        <v>513</v>
      </c>
      <c r="F20" s="5" t="s">
        <v>429</v>
      </c>
      <c r="G20" s="5">
        <v>4940757792</v>
      </c>
      <c r="H20" s="6">
        <f>G20/1000000000</f>
        <v>4.9407577920000003</v>
      </c>
      <c r="I20" s="5">
        <v>3300864111</v>
      </c>
      <c r="J20" s="6">
        <f>I20/1000000000</f>
        <v>3.3008641110000001</v>
      </c>
      <c r="K20" s="5" t="s">
        <v>50</v>
      </c>
      <c r="L20" s="4">
        <v>2</v>
      </c>
      <c r="M20" s="5" t="s">
        <v>431</v>
      </c>
      <c r="N20" s="5" t="s">
        <v>622</v>
      </c>
      <c r="O20" s="5" t="s">
        <v>432</v>
      </c>
    </row>
    <row r="21" spans="1:15" x14ac:dyDescent="0.2">
      <c r="A21" s="5" t="s">
        <v>529</v>
      </c>
      <c r="B21" s="5">
        <v>96</v>
      </c>
      <c r="C21" s="5" t="s">
        <v>530</v>
      </c>
      <c r="D21" s="5" t="s">
        <v>430</v>
      </c>
      <c r="E21" s="5" t="s">
        <v>531</v>
      </c>
      <c r="F21" s="5" t="s">
        <v>429</v>
      </c>
      <c r="G21" s="5">
        <v>4337544192</v>
      </c>
      <c r="H21" s="6">
        <f>G21/1000000000</f>
        <v>4.3375441920000002</v>
      </c>
      <c r="I21" s="5">
        <v>2927621125</v>
      </c>
      <c r="J21" s="6">
        <f>I21/1000000000</f>
        <v>2.9276211249999999</v>
      </c>
      <c r="K21" s="5" t="s">
        <v>50</v>
      </c>
      <c r="L21" s="4">
        <v>2</v>
      </c>
      <c r="M21" s="5" t="s">
        <v>452</v>
      </c>
      <c r="N21" s="5" t="s">
        <v>622</v>
      </c>
      <c r="O21" s="5" t="s">
        <v>432</v>
      </c>
    </row>
    <row r="22" spans="1:15" x14ac:dyDescent="0.2">
      <c r="A22" s="5" t="s">
        <v>514</v>
      </c>
      <c r="B22" s="5">
        <v>96</v>
      </c>
      <c r="C22" s="5" t="s">
        <v>515</v>
      </c>
      <c r="D22" s="5" t="s">
        <v>430</v>
      </c>
      <c r="E22" s="5" t="s">
        <v>516</v>
      </c>
      <c r="F22" s="5" t="s">
        <v>429</v>
      </c>
      <c r="G22" s="5">
        <v>3111584160</v>
      </c>
      <c r="H22" s="6">
        <f>G22/1000000000</f>
        <v>3.11158416</v>
      </c>
      <c r="I22" s="5">
        <v>2072647293</v>
      </c>
      <c r="J22" s="6">
        <f>I22/1000000000</f>
        <v>2.0726472930000002</v>
      </c>
      <c r="K22" s="5" t="s">
        <v>50</v>
      </c>
      <c r="L22" s="4">
        <v>3</v>
      </c>
      <c r="M22" s="5" t="s">
        <v>442</v>
      </c>
      <c r="N22" s="5" t="s">
        <v>622</v>
      </c>
      <c r="O22" s="5" t="s">
        <v>432</v>
      </c>
    </row>
    <row r="23" spans="1:15" x14ac:dyDescent="0.2">
      <c r="A23" s="5" t="s">
        <v>532</v>
      </c>
      <c r="B23" s="5">
        <v>95</v>
      </c>
      <c r="C23" s="5" t="s">
        <v>533</v>
      </c>
      <c r="D23" s="5" t="s">
        <v>430</v>
      </c>
      <c r="E23" s="5" t="s">
        <v>534</v>
      </c>
      <c r="F23" s="5" t="s">
        <v>429</v>
      </c>
      <c r="G23" s="5">
        <v>1928157335</v>
      </c>
      <c r="H23" s="6">
        <f>G23/1000000000</f>
        <v>1.9281573350000001</v>
      </c>
      <c r="I23" s="5">
        <v>1300981586</v>
      </c>
      <c r="J23" s="6">
        <f>I23/1000000000</f>
        <v>1.300981586</v>
      </c>
      <c r="K23" s="5" t="s">
        <v>50</v>
      </c>
      <c r="L23" s="4">
        <v>3</v>
      </c>
      <c r="M23" s="5" t="s">
        <v>462</v>
      </c>
      <c r="N23" s="5" t="s">
        <v>622</v>
      </c>
      <c r="O23" s="5" t="s">
        <v>432</v>
      </c>
    </row>
    <row r="24" spans="1:15" x14ac:dyDescent="0.2">
      <c r="A24" s="5" t="s">
        <v>505</v>
      </c>
      <c r="B24" s="5">
        <v>96</v>
      </c>
      <c r="C24" s="5" t="s">
        <v>506</v>
      </c>
      <c r="D24" s="5" t="s">
        <v>430</v>
      </c>
      <c r="E24" s="5" t="s">
        <v>507</v>
      </c>
      <c r="F24" s="5" t="s">
        <v>429</v>
      </c>
      <c r="G24" s="5">
        <v>3048196512</v>
      </c>
      <c r="H24" s="6">
        <f>G24/1000000000</f>
        <v>3.0481965120000001</v>
      </c>
      <c r="I24" s="5">
        <v>2028887261</v>
      </c>
      <c r="J24" s="6">
        <f>I24/1000000000</f>
        <v>2.0288872609999999</v>
      </c>
      <c r="K24" s="5" t="s">
        <v>50</v>
      </c>
      <c r="L24" s="4">
        <v>3</v>
      </c>
      <c r="M24" s="5" t="s">
        <v>431</v>
      </c>
      <c r="N24" s="5" t="s">
        <v>622</v>
      </c>
      <c r="O24" s="5" t="s">
        <v>432</v>
      </c>
    </row>
    <row r="25" spans="1:15" x14ac:dyDescent="0.2">
      <c r="A25" s="5" t="s">
        <v>523</v>
      </c>
      <c r="B25" s="5">
        <v>96</v>
      </c>
      <c r="C25" s="5" t="s">
        <v>524</v>
      </c>
      <c r="D25" s="5" t="s">
        <v>430</v>
      </c>
      <c r="E25" s="5" t="s">
        <v>525</v>
      </c>
      <c r="F25" s="5" t="s">
        <v>429</v>
      </c>
      <c r="G25" s="5">
        <v>3127177824</v>
      </c>
      <c r="H25" s="6">
        <f>G25/1000000000</f>
        <v>3.1271778239999999</v>
      </c>
      <c r="I25" s="5">
        <v>2126038276</v>
      </c>
      <c r="J25" s="6">
        <f>I25/1000000000</f>
        <v>2.1260382760000001</v>
      </c>
      <c r="K25" s="5" t="s">
        <v>50</v>
      </c>
      <c r="L25" s="4">
        <v>3</v>
      </c>
      <c r="M25" s="5" t="s">
        <v>452</v>
      </c>
      <c r="N25" s="5" t="s">
        <v>622</v>
      </c>
      <c r="O25" s="5" t="s">
        <v>432</v>
      </c>
    </row>
    <row r="26" spans="1:15" x14ac:dyDescent="0.2">
      <c r="A26" s="5" t="s">
        <v>554</v>
      </c>
      <c r="B26" s="5">
        <v>96</v>
      </c>
      <c r="C26" s="5" t="s">
        <v>555</v>
      </c>
      <c r="D26" s="5" t="s">
        <v>430</v>
      </c>
      <c r="E26" s="5" t="s">
        <v>556</v>
      </c>
      <c r="F26" s="5" t="s">
        <v>429</v>
      </c>
      <c r="G26" s="5">
        <v>3713579136</v>
      </c>
      <c r="H26" s="6">
        <f>G26/1000000000</f>
        <v>3.7135791359999999</v>
      </c>
      <c r="I26" s="5">
        <v>2502166520</v>
      </c>
      <c r="J26" s="6">
        <f>I26/1000000000</f>
        <v>2.5021665199999998</v>
      </c>
      <c r="K26" s="5" t="s">
        <v>544</v>
      </c>
      <c r="L26" s="4">
        <v>1</v>
      </c>
      <c r="M26" s="5" t="s">
        <v>442</v>
      </c>
      <c r="N26" s="5" t="s">
        <v>622</v>
      </c>
      <c r="O26" s="5" t="s">
        <v>432</v>
      </c>
    </row>
    <row r="27" spans="1:15" x14ac:dyDescent="0.2">
      <c r="A27" s="5" t="s">
        <v>572</v>
      </c>
      <c r="B27" s="5">
        <v>96</v>
      </c>
      <c r="C27" s="5" t="s">
        <v>573</v>
      </c>
      <c r="D27" s="5" t="s">
        <v>430</v>
      </c>
      <c r="E27" s="5" t="s">
        <v>574</v>
      </c>
      <c r="F27" s="5" t="s">
        <v>429</v>
      </c>
      <c r="G27" s="5">
        <v>4798939776</v>
      </c>
      <c r="H27" s="6">
        <f>G27/1000000000</f>
        <v>4.7989397760000001</v>
      </c>
      <c r="I27" s="5">
        <v>3137873797</v>
      </c>
      <c r="J27" s="6">
        <f>I27/1000000000</f>
        <v>3.1378737970000001</v>
      </c>
      <c r="K27" s="5" t="s">
        <v>544</v>
      </c>
      <c r="L27" s="4">
        <v>1</v>
      </c>
      <c r="M27" s="5" t="s">
        <v>462</v>
      </c>
      <c r="N27" s="5" t="s">
        <v>622</v>
      </c>
      <c r="O27" s="5" t="s">
        <v>432</v>
      </c>
    </row>
    <row r="28" spans="1:15" x14ac:dyDescent="0.2">
      <c r="A28" s="5" t="s">
        <v>545</v>
      </c>
      <c r="B28" s="5">
        <v>96</v>
      </c>
      <c r="C28" s="5" t="s">
        <v>546</v>
      </c>
      <c r="D28" s="5" t="s">
        <v>430</v>
      </c>
      <c r="E28" s="5" t="s">
        <v>547</v>
      </c>
      <c r="F28" s="5" t="s">
        <v>429</v>
      </c>
      <c r="G28" s="5">
        <v>3994148832</v>
      </c>
      <c r="H28" s="6">
        <f>G28/1000000000</f>
        <v>3.994148832</v>
      </c>
      <c r="I28" s="5">
        <v>2689683009</v>
      </c>
      <c r="J28" s="6">
        <f>I28/1000000000</f>
        <v>2.6896830089999999</v>
      </c>
      <c r="K28" s="5" t="s">
        <v>544</v>
      </c>
      <c r="L28" s="4">
        <v>1</v>
      </c>
      <c r="M28" s="5" t="s">
        <v>431</v>
      </c>
      <c r="N28" s="5" t="s">
        <v>622</v>
      </c>
      <c r="O28" s="5" t="s">
        <v>432</v>
      </c>
    </row>
    <row r="29" spans="1:15" x14ac:dyDescent="0.2">
      <c r="A29" s="5" t="s">
        <v>563</v>
      </c>
      <c r="B29" s="5">
        <v>96</v>
      </c>
      <c r="C29" s="5" t="s">
        <v>564</v>
      </c>
      <c r="D29" s="5" t="s">
        <v>430</v>
      </c>
      <c r="E29" s="5" t="s">
        <v>565</v>
      </c>
      <c r="F29" s="5" t="s">
        <v>429</v>
      </c>
      <c r="G29" s="5">
        <v>3074639712</v>
      </c>
      <c r="H29" s="6">
        <f>G29/1000000000</f>
        <v>3.0746397120000002</v>
      </c>
      <c r="I29" s="5">
        <v>2070474214</v>
      </c>
      <c r="J29" s="6">
        <f>I29/1000000000</f>
        <v>2.0704742139999999</v>
      </c>
      <c r="K29" s="5" t="s">
        <v>544</v>
      </c>
      <c r="L29" s="4">
        <v>1</v>
      </c>
      <c r="M29" s="5" t="s">
        <v>452</v>
      </c>
      <c r="N29" s="5" t="s">
        <v>622</v>
      </c>
      <c r="O29" s="5" t="s">
        <v>432</v>
      </c>
    </row>
    <row r="30" spans="1:15" x14ac:dyDescent="0.2">
      <c r="A30" s="5" t="s">
        <v>557</v>
      </c>
      <c r="B30" s="5">
        <v>96</v>
      </c>
      <c r="C30" s="5" t="s">
        <v>558</v>
      </c>
      <c r="D30" s="5" t="s">
        <v>430</v>
      </c>
      <c r="E30" s="5" t="s">
        <v>559</v>
      </c>
      <c r="F30" s="5" t="s">
        <v>429</v>
      </c>
      <c r="G30" s="5">
        <v>3706917312</v>
      </c>
      <c r="H30" s="6">
        <f>G30/1000000000</f>
        <v>3.7069173119999999</v>
      </c>
      <c r="I30" s="5">
        <v>2476344757</v>
      </c>
      <c r="J30" s="6">
        <f>I30/1000000000</f>
        <v>2.4763447570000001</v>
      </c>
      <c r="K30" s="5" t="s">
        <v>544</v>
      </c>
      <c r="L30" s="4">
        <v>2</v>
      </c>
      <c r="M30" s="5" t="s">
        <v>442</v>
      </c>
      <c r="N30" s="5" t="s">
        <v>622</v>
      </c>
      <c r="O30" s="5" t="s">
        <v>432</v>
      </c>
    </row>
    <row r="31" spans="1:15" x14ac:dyDescent="0.2">
      <c r="A31" s="5" t="s">
        <v>575</v>
      </c>
      <c r="B31" s="5">
        <v>96</v>
      </c>
      <c r="C31" s="5" t="s">
        <v>576</v>
      </c>
      <c r="D31" s="5" t="s">
        <v>430</v>
      </c>
      <c r="E31" s="5" t="s">
        <v>577</v>
      </c>
      <c r="F31" s="5" t="s">
        <v>429</v>
      </c>
      <c r="G31" s="5">
        <v>3345403392</v>
      </c>
      <c r="H31" s="6">
        <f>G31/1000000000</f>
        <v>3.3454033920000001</v>
      </c>
      <c r="I31" s="5">
        <v>2188974729</v>
      </c>
      <c r="J31" s="6">
        <f>I31/1000000000</f>
        <v>2.1889747289999999</v>
      </c>
      <c r="K31" s="5" t="s">
        <v>544</v>
      </c>
      <c r="L31" s="4">
        <v>2</v>
      </c>
      <c r="M31" s="5" t="s">
        <v>462</v>
      </c>
      <c r="N31" s="5" t="s">
        <v>622</v>
      </c>
      <c r="O31" s="5" t="s">
        <v>432</v>
      </c>
    </row>
    <row r="32" spans="1:15" x14ac:dyDescent="0.2">
      <c r="A32" s="5" t="s">
        <v>548</v>
      </c>
      <c r="B32" s="5">
        <v>96</v>
      </c>
      <c r="C32" s="5" t="s">
        <v>549</v>
      </c>
      <c r="D32" s="5" t="s">
        <v>430</v>
      </c>
      <c r="E32" s="5" t="s">
        <v>550</v>
      </c>
      <c r="F32" s="5" t="s">
        <v>429</v>
      </c>
      <c r="G32" s="5">
        <v>4783125888</v>
      </c>
      <c r="H32" s="6">
        <f>G32/1000000000</f>
        <v>4.7831258879999998</v>
      </c>
      <c r="I32" s="5">
        <v>3192221465</v>
      </c>
      <c r="J32" s="6">
        <f>I32/1000000000</f>
        <v>3.1922214649999998</v>
      </c>
      <c r="K32" s="5" t="s">
        <v>544</v>
      </c>
      <c r="L32" s="4">
        <v>2</v>
      </c>
      <c r="M32" s="5" t="s">
        <v>431</v>
      </c>
      <c r="N32" s="5" t="s">
        <v>622</v>
      </c>
      <c r="O32" s="5" t="s">
        <v>432</v>
      </c>
    </row>
    <row r="33" spans="1:15" x14ac:dyDescent="0.2">
      <c r="A33" s="5" t="s">
        <v>566</v>
      </c>
      <c r="B33" s="5">
        <v>96</v>
      </c>
      <c r="C33" s="5" t="s">
        <v>567</v>
      </c>
      <c r="D33" s="5" t="s">
        <v>430</v>
      </c>
      <c r="E33" s="5" t="s">
        <v>568</v>
      </c>
      <c r="F33" s="5" t="s">
        <v>429</v>
      </c>
      <c r="G33" s="5">
        <v>3013776000</v>
      </c>
      <c r="H33" s="6">
        <f>G33/1000000000</f>
        <v>3.013776</v>
      </c>
      <c r="I33" s="5">
        <v>2036232927</v>
      </c>
      <c r="J33" s="6">
        <f>I33/1000000000</f>
        <v>2.0362329269999999</v>
      </c>
      <c r="K33" s="5" t="s">
        <v>544</v>
      </c>
      <c r="L33" s="4">
        <v>2</v>
      </c>
      <c r="M33" s="5" t="s">
        <v>452</v>
      </c>
      <c r="N33" s="5" t="s">
        <v>622</v>
      </c>
      <c r="O33" s="5" t="s">
        <v>432</v>
      </c>
    </row>
    <row r="34" spans="1:15" x14ac:dyDescent="0.2">
      <c r="A34" s="5" t="s">
        <v>551</v>
      </c>
      <c r="B34" s="5">
        <v>96</v>
      </c>
      <c r="C34" s="5" t="s">
        <v>552</v>
      </c>
      <c r="D34" s="5" t="s">
        <v>430</v>
      </c>
      <c r="E34" s="5" t="s">
        <v>553</v>
      </c>
      <c r="F34" s="5" t="s">
        <v>429</v>
      </c>
      <c r="G34" s="5">
        <v>3301123200</v>
      </c>
      <c r="H34" s="6">
        <f>G34/1000000000</f>
        <v>3.3011232000000001</v>
      </c>
      <c r="I34" s="5">
        <v>2230721907</v>
      </c>
      <c r="J34" s="6">
        <f>I34/1000000000</f>
        <v>2.2307219069999999</v>
      </c>
      <c r="K34" s="5" t="s">
        <v>544</v>
      </c>
      <c r="L34" s="4">
        <v>3</v>
      </c>
      <c r="M34" s="5" t="s">
        <v>442</v>
      </c>
      <c r="N34" s="5" t="s">
        <v>622</v>
      </c>
      <c r="O34" s="5" t="s">
        <v>432</v>
      </c>
    </row>
    <row r="35" spans="1:15" x14ac:dyDescent="0.2">
      <c r="A35" s="5" t="s">
        <v>569</v>
      </c>
      <c r="B35" s="5">
        <v>96</v>
      </c>
      <c r="C35" s="5" t="s">
        <v>570</v>
      </c>
      <c r="D35" s="5" t="s">
        <v>430</v>
      </c>
      <c r="E35" s="5" t="s">
        <v>571</v>
      </c>
      <c r="F35" s="5" t="s">
        <v>429</v>
      </c>
      <c r="G35" s="5">
        <v>2702267136</v>
      </c>
      <c r="H35" s="6">
        <f>G35/1000000000</f>
        <v>2.7022671360000001</v>
      </c>
      <c r="I35" s="5">
        <v>1777932513</v>
      </c>
      <c r="J35" s="6">
        <f>I35/1000000000</f>
        <v>1.7779325130000001</v>
      </c>
      <c r="K35" s="5" t="s">
        <v>544</v>
      </c>
      <c r="L35" s="4">
        <v>3</v>
      </c>
      <c r="M35" s="5" t="s">
        <v>462</v>
      </c>
      <c r="N35" s="5" t="s">
        <v>622</v>
      </c>
      <c r="O35" s="5" t="s">
        <v>432</v>
      </c>
    </row>
    <row r="36" spans="1:15" x14ac:dyDescent="0.2">
      <c r="A36" s="5" t="s">
        <v>541</v>
      </c>
      <c r="B36" s="5">
        <v>96</v>
      </c>
      <c r="C36" s="5" t="s">
        <v>542</v>
      </c>
      <c r="D36" s="5" t="s">
        <v>430</v>
      </c>
      <c r="E36" s="5" t="s">
        <v>543</v>
      </c>
      <c r="F36" s="5" t="s">
        <v>429</v>
      </c>
      <c r="G36" s="5">
        <v>3429655872</v>
      </c>
      <c r="H36" s="6">
        <f>G36/1000000000</f>
        <v>3.4296558720000001</v>
      </c>
      <c r="I36" s="5">
        <v>2302621948</v>
      </c>
      <c r="J36" s="6">
        <f>I36/1000000000</f>
        <v>2.3026219480000001</v>
      </c>
      <c r="K36" s="5" t="s">
        <v>544</v>
      </c>
      <c r="L36" s="4">
        <v>3</v>
      </c>
      <c r="M36" s="5" t="s">
        <v>431</v>
      </c>
      <c r="N36" s="5" t="s">
        <v>622</v>
      </c>
      <c r="O36" s="5" t="s">
        <v>432</v>
      </c>
    </row>
    <row r="37" spans="1:15" x14ac:dyDescent="0.2">
      <c r="A37" s="5" t="s">
        <v>560</v>
      </c>
      <c r="B37" s="5">
        <v>96</v>
      </c>
      <c r="C37" s="5" t="s">
        <v>561</v>
      </c>
      <c r="D37" s="5" t="s">
        <v>430</v>
      </c>
      <c r="E37" s="5" t="s">
        <v>562</v>
      </c>
      <c r="F37" s="5" t="s">
        <v>429</v>
      </c>
      <c r="G37" s="5">
        <v>3310253856</v>
      </c>
      <c r="H37" s="6">
        <f>G37/1000000000</f>
        <v>3.3102538560000001</v>
      </c>
      <c r="I37" s="5">
        <v>2178956868</v>
      </c>
      <c r="J37" s="6">
        <f>I37/1000000000</f>
        <v>2.1789568680000002</v>
      </c>
      <c r="K37" s="5" t="s">
        <v>544</v>
      </c>
      <c r="L37" s="4">
        <v>3</v>
      </c>
      <c r="M37" s="5" t="s">
        <v>452</v>
      </c>
      <c r="N37" s="5" t="s">
        <v>622</v>
      </c>
      <c r="O37" s="5" t="s">
        <v>432</v>
      </c>
    </row>
    <row r="38" spans="1:15" x14ac:dyDescent="0.2">
      <c r="A38" s="5" t="s">
        <v>590</v>
      </c>
      <c r="B38" s="5">
        <v>96</v>
      </c>
      <c r="C38" s="5" t="s">
        <v>591</v>
      </c>
      <c r="D38" s="5" t="s">
        <v>430</v>
      </c>
      <c r="E38" s="5" t="s">
        <v>592</v>
      </c>
      <c r="F38" s="5" t="s">
        <v>429</v>
      </c>
      <c r="G38" s="5">
        <v>3804847968</v>
      </c>
      <c r="H38" s="6">
        <f>G38/1000000000</f>
        <v>3.8048479679999998</v>
      </c>
      <c r="I38" s="5">
        <v>2554357195</v>
      </c>
      <c r="J38" s="6">
        <f>I38/1000000000</f>
        <v>2.5543571950000001</v>
      </c>
      <c r="K38" s="5" t="s">
        <v>140</v>
      </c>
      <c r="L38" s="4">
        <v>1</v>
      </c>
      <c r="M38" s="5" t="s">
        <v>442</v>
      </c>
      <c r="N38" s="5" t="s">
        <v>622</v>
      </c>
      <c r="O38" s="5" t="s">
        <v>432</v>
      </c>
    </row>
    <row r="39" spans="1:15" x14ac:dyDescent="0.2">
      <c r="A39" s="5" t="s">
        <v>608</v>
      </c>
      <c r="B39" s="5">
        <v>96</v>
      </c>
      <c r="C39" s="5" t="s">
        <v>609</v>
      </c>
      <c r="D39" s="5" t="s">
        <v>430</v>
      </c>
      <c r="E39" s="5" t="s">
        <v>610</v>
      </c>
      <c r="F39" s="5" t="s">
        <v>429</v>
      </c>
      <c r="G39" s="5">
        <v>3736986240</v>
      </c>
      <c r="H39" s="6">
        <f>G39/1000000000</f>
        <v>3.7369862399999998</v>
      </c>
      <c r="I39" s="5">
        <v>2512928418</v>
      </c>
      <c r="J39" s="6">
        <f>I39/1000000000</f>
        <v>2.512928418</v>
      </c>
      <c r="K39" s="5" t="s">
        <v>140</v>
      </c>
      <c r="L39" s="4">
        <v>1</v>
      </c>
      <c r="M39" s="5" t="s">
        <v>462</v>
      </c>
      <c r="N39" s="5" t="s">
        <v>622</v>
      </c>
      <c r="O39" s="5" t="s">
        <v>432</v>
      </c>
    </row>
    <row r="40" spans="1:15" x14ac:dyDescent="0.2">
      <c r="A40" s="5" t="s">
        <v>581</v>
      </c>
      <c r="B40" s="5">
        <v>96</v>
      </c>
      <c r="C40" s="5" t="s">
        <v>582</v>
      </c>
      <c r="D40" s="5" t="s">
        <v>430</v>
      </c>
      <c r="E40" s="5" t="s">
        <v>583</v>
      </c>
      <c r="F40" s="5" t="s">
        <v>429</v>
      </c>
      <c r="G40" s="5">
        <v>3824913408</v>
      </c>
      <c r="H40" s="6">
        <f>G40/1000000000</f>
        <v>3.824913408</v>
      </c>
      <c r="I40" s="5">
        <v>2562385303</v>
      </c>
      <c r="J40" s="6">
        <f>I40/1000000000</f>
        <v>2.5623853030000001</v>
      </c>
      <c r="K40" s="5" t="s">
        <v>140</v>
      </c>
      <c r="L40" s="4">
        <v>1</v>
      </c>
      <c r="M40" s="5" t="s">
        <v>431</v>
      </c>
      <c r="N40" s="5" t="s">
        <v>622</v>
      </c>
      <c r="O40" s="5" t="s">
        <v>432</v>
      </c>
    </row>
    <row r="41" spans="1:15" x14ac:dyDescent="0.2">
      <c r="A41" s="5" t="s">
        <v>599</v>
      </c>
      <c r="B41" s="5">
        <v>96</v>
      </c>
      <c r="C41" s="5" t="s">
        <v>600</v>
      </c>
      <c r="D41" s="5" t="s">
        <v>430</v>
      </c>
      <c r="E41" s="5" t="s">
        <v>601</v>
      </c>
      <c r="F41" s="5" t="s">
        <v>429</v>
      </c>
      <c r="G41" s="5">
        <v>3366577248</v>
      </c>
      <c r="H41" s="6">
        <f>G41/1000000000</f>
        <v>3.366577248</v>
      </c>
      <c r="I41" s="5">
        <v>2258378235</v>
      </c>
      <c r="J41" s="6">
        <f>I41/1000000000</f>
        <v>2.2583782349999999</v>
      </c>
      <c r="K41" s="5" t="s">
        <v>140</v>
      </c>
      <c r="L41" s="4">
        <v>1</v>
      </c>
      <c r="M41" s="5" t="s">
        <v>452</v>
      </c>
      <c r="N41" s="5" t="s">
        <v>622</v>
      </c>
      <c r="O41" s="5" t="s">
        <v>432</v>
      </c>
    </row>
    <row r="42" spans="1:15" x14ac:dyDescent="0.2">
      <c r="A42" s="5" t="s">
        <v>593</v>
      </c>
      <c r="B42" s="5">
        <v>96</v>
      </c>
      <c r="C42" s="5" t="s">
        <v>594</v>
      </c>
      <c r="D42" s="5" t="s">
        <v>430</v>
      </c>
      <c r="E42" s="5" t="s">
        <v>595</v>
      </c>
      <c r="F42" s="5" t="s">
        <v>429</v>
      </c>
      <c r="G42" s="5">
        <v>2906809536</v>
      </c>
      <c r="H42" s="6">
        <f>G42/1000000000</f>
        <v>2.9068095359999999</v>
      </c>
      <c r="I42" s="5">
        <v>1958480945</v>
      </c>
      <c r="J42" s="6">
        <f>I42/1000000000</f>
        <v>1.958480945</v>
      </c>
      <c r="K42" s="5" t="s">
        <v>140</v>
      </c>
      <c r="L42" s="4">
        <v>2</v>
      </c>
      <c r="M42" s="5" t="s">
        <v>442</v>
      </c>
      <c r="N42" s="5" t="s">
        <v>622</v>
      </c>
      <c r="O42" s="5" t="s">
        <v>432</v>
      </c>
    </row>
    <row r="43" spans="1:15" x14ac:dyDescent="0.2">
      <c r="A43" s="5" t="s">
        <v>584</v>
      </c>
      <c r="B43" s="5">
        <v>96</v>
      </c>
      <c r="C43" s="5" t="s">
        <v>585</v>
      </c>
      <c r="D43" s="5" t="s">
        <v>430</v>
      </c>
      <c r="E43" s="5" t="s">
        <v>586</v>
      </c>
      <c r="F43" s="5" t="s">
        <v>429</v>
      </c>
      <c r="G43" s="5">
        <v>3407390304</v>
      </c>
      <c r="H43" s="6">
        <f>G43/1000000000</f>
        <v>3.4073903040000002</v>
      </c>
      <c r="I43" s="5">
        <v>2274228616</v>
      </c>
      <c r="J43" s="6">
        <f>I43/1000000000</f>
        <v>2.2742286159999998</v>
      </c>
      <c r="K43" s="5" t="s">
        <v>140</v>
      </c>
      <c r="L43" s="4">
        <v>2</v>
      </c>
      <c r="M43" s="5" t="s">
        <v>431</v>
      </c>
      <c r="N43" s="5" t="s">
        <v>622</v>
      </c>
      <c r="O43" s="5" t="s">
        <v>432</v>
      </c>
    </row>
    <row r="44" spans="1:15" x14ac:dyDescent="0.2">
      <c r="A44" s="5" t="s">
        <v>602</v>
      </c>
      <c r="B44" s="5">
        <v>96</v>
      </c>
      <c r="C44" s="5" t="s">
        <v>603</v>
      </c>
      <c r="D44" s="5" t="s">
        <v>430</v>
      </c>
      <c r="E44" s="5" t="s">
        <v>604</v>
      </c>
      <c r="F44" s="5" t="s">
        <v>429</v>
      </c>
      <c r="G44" s="5">
        <v>3253894080</v>
      </c>
      <c r="H44" s="6">
        <f>G44/1000000000</f>
        <v>3.2538940799999998</v>
      </c>
      <c r="I44" s="5">
        <v>2191567795</v>
      </c>
      <c r="J44" s="6">
        <f>I44/1000000000</f>
        <v>2.1915677950000001</v>
      </c>
      <c r="K44" s="5" t="s">
        <v>140</v>
      </c>
      <c r="L44" s="4">
        <v>2</v>
      </c>
      <c r="M44" s="5" t="s">
        <v>452</v>
      </c>
      <c r="N44" s="5" t="s">
        <v>622</v>
      </c>
      <c r="O44" s="5" t="s">
        <v>432</v>
      </c>
    </row>
    <row r="45" spans="1:15" x14ac:dyDescent="0.2">
      <c r="A45" s="5" t="s">
        <v>587</v>
      </c>
      <c r="B45" s="5">
        <v>96</v>
      </c>
      <c r="C45" s="5" t="s">
        <v>588</v>
      </c>
      <c r="D45" s="5" t="s">
        <v>430</v>
      </c>
      <c r="E45" s="5" t="s">
        <v>589</v>
      </c>
      <c r="F45" s="5" t="s">
        <v>429</v>
      </c>
      <c r="G45" s="5">
        <v>3579213888</v>
      </c>
      <c r="H45" s="6">
        <f>G45/1000000000</f>
        <v>3.579213888</v>
      </c>
      <c r="I45" s="5">
        <v>2406256769</v>
      </c>
      <c r="J45" s="6">
        <f>I45/1000000000</f>
        <v>2.4062567690000001</v>
      </c>
      <c r="K45" s="5" t="s">
        <v>140</v>
      </c>
      <c r="L45" s="4">
        <v>3</v>
      </c>
      <c r="M45" s="5" t="s">
        <v>442</v>
      </c>
      <c r="N45" s="5" t="s">
        <v>622</v>
      </c>
      <c r="O45" s="5" t="s">
        <v>432</v>
      </c>
    </row>
    <row r="46" spans="1:15" x14ac:dyDescent="0.2">
      <c r="A46" s="5" t="s">
        <v>605</v>
      </c>
      <c r="B46" s="5">
        <v>96</v>
      </c>
      <c r="C46" s="5" t="s">
        <v>606</v>
      </c>
      <c r="D46" s="5" t="s">
        <v>430</v>
      </c>
      <c r="E46" s="5" t="s">
        <v>607</v>
      </c>
      <c r="F46" s="5" t="s">
        <v>429</v>
      </c>
      <c r="G46" s="5">
        <v>3267198432</v>
      </c>
      <c r="H46" s="6">
        <f>G46/1000000000</f>
        <v>3.2671984319999998</v>
      </c>
      <c r="I46" s="5">
        <v>2206392199</v>
      </c>
      <c r="J46" s="6">
        <f>I46/1000000000</f>
        <v>2.2063921990000002</v>
      </c>
      <c r="K46" s="5" t="s">
        <v>140</v>
      </c>
      <c r="L46" s="4">
        <v>3</v>
      </c>
      <c r="M46" s="5" t="s">
        <v>462</v>
      </c>
      <c r="N46" s="5" t="s">
        <v>622</v>
      </c>
      <c r="O46" s="5" t="s">
        <v>432</v>
      </c>
    </row>
    <row r="47" spans="1:15" x14ac:dyDescent="0.2">
      <c r="A47" s="5" t="s">
        <v>611</v>
      </c>
      <c r="B47" s="5">
        <v>96</v>
      </c>
      <c r="C47" s="5" t="s">
        <v>612</v>
      </c>
      <c r="D47" s="5" t="s">
        <v>430</v>
      </c>
      <c r="E47" s="5" t="s">
        <v>613</v>
      </c>
      <c r="F47" s="5" t="s">
        <v>429</v>
      </c>
      <c r="G47" s="5">
        <v>3884546976</v>
      </c>
      <c r="H47" s="6">
        <f>G47/1000000000</f>
        <v>3.8845469760000002</v>
      </c>
      <c r="I47" s="5">
        <v>2606995451</v>
      </c>
      <c r="J47" s="6">
        <f>I47/1000000000</f>
        <v>2.606995451</v>
      </c>
      <c r="K47" s="5" t="s">
        <v>140</v>
      </c>
      <c r="L47" s="4">
        <v>3</v>
      </c>
      <c r="M47" s="5" t="s">
        <v>462</v>
      </c>
      <c r="N47" s="5" t="s">
        <v>622</v>
      </c>
      <c r="O47" s="5" t="s">
        <v>432</v>
      </c>
    </row>
    <row r="48" spans="1:15" x14ac:dyDescent="0.2">
      <c r="A48" s="5" t="s">
        <v>578</v>
      </c>
      <c r="B48" s="5">
        <v>96</v>
      </c>
      <c r="C48" s="5" t="s">
        <v>579</v>
      </c>
      <c r="D48" s="5" t="s">
        <v>430</v>
      </c>
      <c r="E48" s="5" t="s">
        <v>580</v>
      </c>
      <c r="F48" s="5" t="s">
        <v>429</v>
      </c>
      <c r="G48" s="5">
        <v>3209779968</v>
      </c>
      <c r="H48" s="6">
        <f>G48/1000000000</f>
        <v>3.2097799679999999</v>
      </c>
      <c r="I48" s="5">
        <v>2155247001</v>
      </c>
      <c r="J48" s="6">
        <f>I48/1000000000</f>
        <v>2.1552470010000002</v>
      </c>
      <c r="K48" s="5" t="s">
        <v>140</v>
      </c>
      <c r="L48" s="4">
        <v>3</v>
      </c>
      <c r="M48" s="5" t="s">
        <v>431</v>
      </c>
      <c r="N48" s="5" t="s">
        <v>622</v>
      </c>
      <c r="O48" s="5" t="s">
        <v>432</v>
      </c>
    </row>
    <row r="49" spans="1:15" x14ac:dyDescent="0.2">
      <c r="A49" s="5" t="s">
        <v>596</v>
      </c>
      <c r="B49" s="5">
        <v>96</v>
      </c>
      <c r="C49" s="5" t="s">
        <v>597</v>
      </c>
      <c r="D49" s="5" t="s">
        <v>430</v>
      </c>
      <c r="E49" s="5" t="s">
        <v>598</v>
      </c>
      <c r="F49" s="5" t="s">
        <v>429</v>
      </c>
      <c r="G49" s="5">
        <v>4489372896</v>
      </c>
      <c r="H49" s="6">
        <f>G49/1000000000</f>
        <v>4.4893728959999999</v>
      </c>
      <c r="I49" s="5">
        <v>3028939326</v>
      </c>
      <c r="J49" s="6">
        <f>I49/1000000000</f>
        <v>3.0289393260000002</v>
      </c>
      <c r="K49" s="5" t="s">
        <v>140</v>
      </c>
      <c r="L49" s="4">
        <v>3</v>
      </c>
      <c r="M49" s="5" t="s">
        <v>452</v>
      </c>
      <c r="N49" s="5" t="s">
        <v>622</v>
      </c>
      <c r="O49" s="5" t="s">
        <v>432</v>
      </c>
    </row>
    <row r="50" spans="1:15" x14ac:dyDescent="0.2">
      <c r="A50" s="5" t="s">
        <v>446</v>
      </c>
      <c r="B50" s="5">
        <v>95</v>
      </c>
      <c r="C50" s="5" t="s">
        <v>447</v>
      </c>
      <c r="D50" s="5" t="s">
        <v>430</v>
      </c>
      <c r="E50" s="5" t="s">
        <v>448</v>
      </c>
      <c r="F50" s="5" t="s">
        <v>429</v>
      </c>
      <c r="G50" s="5">
        <v>3081618740</v>
      </c>
      <c r="H50" s="6">
        <f>G50/1000000000</f>
        <v>3.0816187400000001</v>
      </c>
      <c r="I50" s="5">
        <v>2001475104</v>
      </c>
      <c r="J50" s="6">
        <f>I50/1000000000</f>
        <v>2.0014751039999998</v>
      </c>
      <c r="K50" s="5" t="s">
        <v>184</v>
      </c>
      <c r="L50" s="4">
        <v>1</v>
      </c>
      <c r="M50" s="5" t="s">
        <v>442</v>
      </c>
      <c r="N50" s="5" t="s">
        <v>622</v>
      </c>
      <c r="O50" s="5" t="s">
        <v>432</v>
      </c>
    </row>
    <row r="51" spans="1:15" x14ac:dyDescent="0.2">
      <c r="A51" s="5" t="s">
        <v>463</v>
      </c>
      <c r="B51" s="5">
        <v>95</v>
      </c>
      <c r="C51" s="5" t="s">
        <v>464</v>
      </c>
      <c r="D51" s="5" t="s">
        <v>430</v>
      </c>
      <c r="E51" s="5" t="s">
        <v>465</v>
      </c>
      <c r="F51" s="5" t="s">
        <v>429</v>
      </c>
      <c r="G51" s="5">
        <v>3437545740</v>
      </c>
      <c r="H51" s="6">
        <f>G51/1000000000</f>
        <v>3.43754574</v>
      </c>
      <c r="I51" s="5">
        <v>2318599916</v>
      </c>
      <c r="J51" s="6">
        <f>I51/1000000000</f>
        <v>2.3185999160000001</v>
      </c>
      <c r="K51" s="5" t="s">
        <v>184</v>
      </c>
      <c r="L51" s="4">
        <v>1</v>
      </c>
      <c r="M51" s="5" t="s">
        <v>462</v>
      </c>
      <c r="N51" s="5" t="s">
        <v>622</v>
      </c>
      <c r="O51" s="5" t="s">
        <v>432</v>
      </c>
    </row>
    <row r="52" spans="1:15" x14ac:dyDescent="0.2">
      <c r="A52" s="5" t="s">
        <v>426</v>
      </c>
      <c r="B52" s="5">
        <v>95</v>
      </c>
      <c r="C52" s="5" t="s">
        <v>427</v>
      </c>
      <c r="D52" s="5" t="s">
        <v>430</v>
      </c>
      <c r="E52" s="5" t="s">
        <v>428</v>
      </c>
      <c r="F52" s="5" t="s">
        <v>429</v>
      </c>
      <c r="G52" s="5">
        <v>3409524825</v>
      </c>
      <c r="H52" s="6">
        <f>G52/1000000000</f>
        <v>3.4095248250000001</v>
      </c>
      <c r="I52" s="5">
        <v>2212231717</v>
      </c>
      <c r="J52" s="6">
        <f>I52/1000000000</f>
        <v>2.2122317169999999</v>
      </c>
      <c r="K52" s="5" t="s">
        <v>184</v>
      </c>
      <c r="L52" s="4">
        <v>1</v>
      </c>
      <c r="M52" s="5" t="s">
        <v>431</v>
      </c>
      <c r="N52" s="5" t="s">
        <v>622</v>
      </c>
      <c r="O52" s="5" t="s">
        <v>432</v>
      </c>
    </row>
    <row r="53" spans="1:15" x14ac:dyDescent="0.2">
      <c r="A53" s="5" t="s">
        <v>453</v>
      </c>
      <c r="B53" s="5">
        <v>95</v>
      </c>
      <c r="C53" s="5" t="s">
        <v>454</v>
      </c>
      <c r="D53" s="5" t="s">
        <v>430</v>
      </c>
      <c r="E53" s="5" t="s">
        <v>455</v>
      </c>
      <c r="F53" s="5" t="s">
        <v>429</v>
      </c>
      <c r="G53" s="5">
        <v>4109299005</v>
      </c>
      <c r="H53" s="6">
        <f>G53/1000000000</f>
        <v>4.1092990049999996</v>
      </c>
      <c r="I53" s="5">
        <v>2755476159</v>
      </c>
      <c r="J53" s="6">
        <f>I53/1000000000</f>
        <v>2.7554761590000001</v>
      </c>
      <c r="K53" s="5" t="s">
        <v>184</v>
      </c>
      <c r="L53" s="4">
        <v>1</v>
      </c>
      <c r="M53" s="5" t="s">
        <v>452</v>
      </c>
      <c r="N53" s="5" t="s">
        <v>622</v>
      </c>
      <c r="O53" s="5" t="s">
        <v>432</v>
      </c>
    </row>
    <row r="54" spans="1:15" x14ac:dyDescent="0.2">
      <c r="A54" s="5" t="s">
        <v>439</v>
      </c>
      <c r="B54" s="5">
        <v>95</v>
      </c>
      <c r="C54" s="5" t="s">
        <v>440</v>
      </c>
      <c r="D54" s="5" t="s">
        <v>430</v>
      </c>
      <c r="E54" s="5" t="s">
        <v>441</v>
      </c>
      <c r="F54" s="5" t="s">
        <v>429</v>
      </c>
      <c r="G54" s="5">
        <v>3019773645</v>
      </c>
      <c r="H54" s="6">
        <f>G54/1000000000</f>
        <v>3.0197736449999999</v>
      </c>
      <c r="I54" s="5">
        <v>1979431054</v>
      </c>
      <c r="J54" s="6">
        <f>I54/1000000000</f>
        <v>1.979431054</v>
      </c>
      <c r="K54" s="5" t="s">
        <v>184</v>
      </c>
      <c r="L54" s="4">
        <v>2</v>
      </c>
      <c r="M54" s="5" t="s">
        <v>442</v>
      </c>
      <c r="N54" s="5" t="s">
        <v>622</v>
      </c>
      <c r="O54" s="5" t="s">
        <v>432</v>
      </c>
    </row>
    <row r="55" spans="1:15" x14ac:dyDescent="0.2">
      <c r="A55" s="5" t="s">
        <v>466</v>
      </c>
      <c r="B55" s="5">
        <v>95</v>
      </c>
      <c r="C55" s="5" t="s">
        <v>467</v>
      </c>
      <c r="D55" s="5" t="s">
        <v>430</v>
      </c>
      <c r="E55" s="5" t="s">
        <v>468</v>
      </c>
      <c r="F55" s="5" t="s">
        <v>429</v>
      </c>
      <c r="G55" s="5">
        <v>3908813570</v>
      </c>
      <c r="H55" s="6">
        <f>G55/1000000000</f>
        <v>3.90881357</v>
      </c>
      <c r="I55" s="5">
        <v>2628925869</v>
      </c>
      <c r="J55" s="6">
        <f>I55/1000000000</f>
        <v>2.6289258690000001</v>
      </c>
      <c r="K55" s="5" t="s">
        <v>184</v>
      </c>
      <c r="L55" s="4">
        <v>2</v>
      </c>
      <c r="M55" s="5" t="s">
        <v>462</v>
      </c>
      <c r="N55" s="5" t="s">
        <v>622</v>
      </c>
      <c r="O55" s="5" t="s">
        <v>432</v>
      </c>
    </row>
    <row r="56" spans="1:15" x14ac:dyDescent="0.2">
      <c r="A56" s="5" t="s">
        <v>433</v>
      </c>
      <c r="B56" s="5">
        <v>95</v>
      </c>
      <c r="C56" s="5" t="s">
        <v>434</v>
      </c>
      <c r="D56" s="5" t="s">
        <v>430</v>
      </c>
      <c r="E56" s="5" t="s">
        <v>435</v>
      </c>
      <c r="F56" s="5" t="s">
        <v>429</v>
      </c>
      <c r="G56" s="5">
        <v>3077835080</v>
      </c>
      <c r="H56" s="6">
        <f>G56/1000000000</f>
        <v>3.0778350799999998</v>
      </c>
      <c r="I56" s="5">
        <v>1999533314</v>
      </c>
      <c r="J56" s="6">
        <f>I56/1000000000</f>
        <v>1.999533314</v>
      </c>
      <c r="K56" s="5" t="s">
        <v>184</v>
      </c>
      <c r="L56" s="4">
        <v>2</v>
      </c>
      <c r="M56" s="5" t="s">
        <v>431</v>
      </c>
      <c r="N56" s="5" t="s">
        <v>622</v>
      </c>
      <c r="O56" s="5" t="s">
        <v>432</v>
      </c>
    </row>
    <row r="57" spans="1:15" x14ac:dyDescent="0.2">
      <c r="A57" s="5" t="s">
        <v>449</v>
      </c>
      <c r="B57" s="5">
        <v>95</v>
      </c>
      <c r="C57" s="5" t="s">
        <v>450</v>
      </c>
      <c r="D57" s="5" t="s">
        <v>430</v>
      </c>
      <c r="E57" s="5" t="s">
        <v>451</v>
      </c>
      <c r="F57" s="5" t="s">
        <v>429</v>
      </c>
      <c r="G57" s="5">
        <v>3203024655</v>
      </c>
      <c r="H57" s="6">
        <f>G57/1000000000</f>
        <v>3.2030246550000001</v>
      </c>
      <c r="I57" s="5">
        <v>2162075221</v>
      </c>
      <c r="J57" s="6">
        <f>I57/1000000000</f>
        <v>2.1620752209999998</v>
      </c>
      <c r="K57" s="5" t="s">
        <v>184</v>
      </c>
      <c r="L57" s="4">
        <v>2</v>
      </c>
      <c r="M57" s="5" t="s">
        <v>452</v>
      </c>
      <c r="N57" s="5" t="s">
        <v>622</v>
      </c>
      <c r="O57" s="5" t="s">
        <v>432</v>
      </c>
    </row>
    <row r="58" spans="1:15" x14ac:dyDescent="0.2">
      <c r="A58" s="5" t="s">
        <v>443</v>
      </c>
      <c r="B58" s="5">
        <v>95</v>
      </c>
      <c r="C58" s="5" t="s">
        <v>444</v>
      </c>
      <c r="D58" s="5" t="s">
        <v>430</v>
      </c>
      <c r="E58" s="5" t="s">
        <v>445</v>
      </c>
      <c r="F58" s="5" t="s">
        <v>429</v>
      </c>
      <c r="G58" s="5">
        <v>3030041530</v>
      </c>
      <c r="H58" s="6">
        <f>G58/1000000000</f>
        <v>3.0300415300000001</v>
      </c>
      <c r="I58" s="5">
        <v>1982054214</v>
      </c>
      <c r="J58" s="6">
        <f>I58/1000000000</f>
        <v>1.9820542139999999</v>
      </c>
      <c r="K58" s="5" t="s">
        <v>184</v>
      </c>
      <c r="L58" s="4">
        <v>3</v>
      </c>
      <c r="M58" s="5" t="s">
        <v>442</v>
      </c>
      <c r="N58" s="5" t="s">
        <v>622</v>
      </c>
      <c r="O58" s="5" t="s">
        <v>432</v>
      </c>
    </row>
    <row r="59" spans="1:15" x14ac:dyDescent="0.2">
      <c r="A59" s="5" t="s">
        <v>459</v>
      </c>
      <c r="B59" s="5">
        <v>95</v>
      </c>
      <c r="C59" s="5" t="s">
        <v>460</v>
      </c>
      <c r="D59" s="5" t="s">
        <v>430</v>
      </c>
      <c r="E59" s="5" t="s">
        <v>461</v>
      </c>
      <c r="F59" s="5" t="s">
        <v>429</v>
      </c>
      <c r="G59" s="5">
        <v>3460719375</v>
      </c>
      <c r="H59" s="6">
        <f>G59/1000000000</f>
        <v>3.460719375</v>
      </c>
      <c r="I59" s="5">
        <v>2336810574</v>
      </c>
      <c r="J59" s="6">
        <f>I59/1000000000</f>
        <v>2.3368105739999998</v>
      </c>
      <c r="K59" s="5" t="s">
        <v>184</v>
      </c>
      <c r="L59" s="4">
        <v>3</v>
      </c>
      <c r="M59" s="5" t="s">
        <v>462</v>
      </c>
      <c r="N59" s="5" t="s">
        <v>622</v>
      </c>
      <c r="O59" s="5" t="s">
        <v>432</v>
      </c>
    </row>
    <row r="60" spans="1:15" x14ac:dyDescent="0.2">
      <c r="A60" s="5" t="s">
        <v>436</v>
      </c>
      <c r="B60" s="5">
        <v>95</v>
      </c>
      <c r="C60" s="5" t="s">
        <v>437</v>
      </c>
      <c r="D60" s="5" t="s">
        <v>430</v>
      </c>
      <c r="E60" s="5" t="s">
        <v>438</v>
      </c>
      <c r="F60" s="5" t="s">
        <v>429</v>
      </c>
      <c r="G60" s="5">
        <v>2900760685</v>
      </c>
      <c r="H60" s="6">
        <f>G60/1000000000</f>
        <v>2.9007606849999998</v>
      </c>
      <c r="I60" s="5">
        <v>1882645510</v>
      </c>
      <c r="J60" s="6">
        <f>I60/1000000000</f>
        <v>1.8826455099999999</v>
      </c>
      <c r="K60" s="5" t="s">
        <v>184</v>
      </c>
      <c r="L60" s="4">
        <v>3</v>
      </c>
      <c r="M60" s="5" t="s">
        <v>431</v>
      </c>
      <c r="N60" s="5" t="s">
        <v>622</v>
      </c>
      <c r="O60" s="5" t="s">
        <v>432</v>
      </c>
    </row>
    <row r="61" spans="1:15" x14ac:dyDescent="0.2">
      <c r="A61" s="5" t="s">
        <v>456</v>
      </c>
      <c r="B61" s="5">
        <v>95</v>
      </c>
      <c r="C61" s="5" t="s">
        <v>457</v>
      </c>
      <c r="D61" s="5" t="s">
        <v>430</v>
      </c>
      <c r="E61" s="5" t="s">
        <v>458</v>
      </c>
      <c r="F61" s="5" t="s">
        <v>429</v>
      </c>
      <c r="G61" s="5">
        <v>3162363990</v>
      </c>
      <c r="H61" s="6">
        <f>G61/1000000000</f>
        <v>3.1623639899999998</v>
      </c>
      <c r="I61" s="5">
        <v>2132716294</v>
      </c>
      <c r="J61" s="6">
        <f>I61/1000000000</f>
        <v>2.1327162940000002</v>
      </c>
      <c r="K61" s="5" t="s">
        <v>184</v>
      </c>
      <c r="L61" s="12">
        <v>3</v>
      </c>
      <c r="M61" s="5" t="s">
        <v>452</v>
      </c>
      <c r="N61" s="5" t="s">
        <v>622</v>
      </c>
      <c r="O61" s="5" t="s">
        <v>432</v>
      </c>
    </row>
    <row r="63" spans="1:15" x14ac:dyDescent="0.2">
      <c r="D63" s="2"/>
      <c r="G63" s="2" t="s">
        <v>909</v>
      </c>
      <c r="H63" s="8">
        <f>SUM(H2:H61)</f>
        <v>207.23376156699993</v>
      </c>
      <c r="I63" s="2"/>
      <c r="J63" s="8">
        <f>SUM(J2:J61)</f>
        <v>138.653072224</v>
      </c>
    </row>
  </sheetData>
  <sortState ref="A2:O61">
    <sortCondition ref="K2:K61"/>
    <sortCondition ref="L2:L61"/>
    <sortCondition ref="M2:M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3553-278A-934F-878E-FD472FECE29A}">
  <dimension ref="A1:O65"/>
  <sheetViews>
    <sheetView topLeftCell="A34" workbookViewId="0">
      <selection activeCell="M2" sqref="M2:M5"/>
    </sheetView>
  </sheetViews>
  <sheetFormatPr baseColWidth="10" defaultRowHeight="16" x14ac:dyDescent="0.2"/>
  <cols>
    <col min="1" max="1" width="11.5" style="5" bestFit="1" customWidth="1"/>
    <col min="2" max="2" width="10.6640625" style="5" bestFit="1" customWidth="1"/>
    <col min="3" max="3" width="10.5" style="5" bestFit="1" customWidth="1"/>
    <col min="4" max="4" width="12.5" style="5" bestFit="1" customWidth="1"/>
    <col min="5" max="5" width="14.33203125" style="5" bestFit="1" customWidth="1"/>
    <col min="6" max="6" width="10.33203125" style="5" bestFit="1" customWidth="1"/>
    <col min="7" max="7" width="11.1640625" style="5" bestFit="1" customWidth="1"/>
    <col min="8" max="8" width="9.6640625" style="5" bestFit="1" customWidth="1"/>
    <col min="9" max="9" width="11.1640625" style="5" bestFit="1" customWidth="1"/>
    <col min="10" max="10" width="9.1640625" style="5" customWidth="1"/>
    <col min="11" max="11" width="12.1640625" style="5" bestFit="1" customWidth="1"/>
    <col min="12" max="12" width="17.5" style="4" bestFit="1" customWidth="1"/>
    <col min="13" max="13" width="23" style="11" bestFit="1" customWidth="1"/>
    <col min="14" max="14" width="17.6640625" style="5" bestFit="1" customWidth="1"/>
    <col min="15" max="15" width="12.5" style="5" bestFit="1" customWidth="1"/>
  </cols>
  <sheetData>
    <row r="1" spans="1:15" x14ac:dyDescent="0.2">
      <c r="A1" s="5" t="s">
        <v>415</v>
      </c>
      <c r="B1" s="5" t="s">
        <v>416</v>
      </c>
      <c r="C1" s="5" t="s">
        <v>614</v>
      </c>
      <c r="D1" s="5" t="s">
        <v>421</v>
      </c>
      <c r="E1" s="5" t="s">
        <v>418</v>
      </c>
      <c r="F1" s="5" t="s">
        <v>615</v>
      </c>
      <c r="G1" s="5" t="s">
        <v>420</v>
      </c>
      <c r="H1" s="5" t="s">
        <v>910</v>
      </c>
      <c r="I1" s="5" t="s">
        <v>422</v>
      </c>
      <c r="J1" s="5" t="s">
        <v>911</v>
      </c>
      <c r="K1" s="5" t="s">
        <v>616</v>
      </c>
      <c r="L1" s="4" t="s">
        <v>423</v>
      </c>
      <c r="M1" s="11" t="s">
        <v>424</v>
      </c>
      <c r="N1" s="5" t="s">
        <v>801</v>
      </c>
      <c r="O1" s="5" t="s">
        <v>425</v>
      </c>
    </row>
    <row r="2" spans="1:15" x14ac:dyDescent="0.2">
      <c r="A2" s="5" t="s">
        <v>686</v>
      </c>
      <c r="B2" s="5">
        <v>96</v>
      </c>
      <c r="C2" s="5" t="s">
        <v>687</v>
      </c>
      <c r="D2" s="5" t="s">
        <v>619</v>
      </c>
      <c r="E2" s="5" t="s">
        <v>688</v>
      </c>
      <c r="F2" s="5" t="s">
        <v>621</v>
      </c>
      <c r="G2" s="5">
        <v>3904490976</v>
      </c>
      <c r="H2" s="6">
        <f>G2/1000000000</f>
        <v>3.9044909759999999</v>
      </c>
      <c r="I2" s="5">
        <v>2623841640</v>
      </c>
      <c r="J2" s="6">
        <f>I2/1000000000</f>
        <v>2.6238416400000002</v>
      </c>
      <c r="K2" s="5" t="s">
        <v>225</v>
      </c>
      <c r="L2" s="4">
        <v>1</v>
      </c>
      <c r="M2" s="5" t="s">
        <v>442</v>
      </c>
      <c r="N2" s="5" t="s">
        <v>622</v>
      </c>
      <c r="O2" s="5" t="s">
        <v>432</v>
      </c>
    </row>
    <row r="3" spans="1:15" x14ac:dyDescent="0.2">
      <c r="A3" s="5" t="s">
        <v>704</v>
      </c>
      <c r="B3" s="5">
        <v>96</v>
      </c>
      <c r="C3" s="5" t="s">
        <v>705</v>
      </c>
      <c r="D3" s="5" t="s">
        <v>619</v>
      </c>
      <c r="E3" s="5" t="s">
        <v>706</v>
      </c>
      <c r="F3" s="5" t="s">
        <v>621</v>
      </c>
      <c r="G3" s="5">
        <v>3441477888</v>
      </c>
      <c r="H3" s="6">
        <f>G3/1000000000</f>
        <v>3.4414778880000001</v>
      </c>
      <c r="I3" s="5">
        <v>2318554153</v>
      </c>
      <c r="J3" s="6">
        <f>I3/1000000000</f>
        <v>2.318554153</v>
      </c>
      <c r="K3" s="5" t="s">
        <v>225</v>
      </c>
      <c r="L3" s="4">
        <v>1</v>
      </c>
      <c r="M3" s="5" t="s">
        <v>462</v>
      </c>
      <c r="N3" s="5" t="s">
        <v>622</v>
      </c>
      <c r="O3" s="5" t="s">
        <v>432</v>
      </c>
    </row>
    <row r="4" spans="1:15" x14ac:dyDescent="0.2">
      <c r="A4" s="5" t="s">
        <v>677</v>
      </c>
      <c r="B4" s="5">
        <v>96</v>
      </c>
      <c r="C4" s="5" t="s">
        <v>678</v>
      </c>
      <c r="D4" s="5" t="s">
        <v>619</v>
      </c>
      <c r="E4" s="5" t="s">
        <v>679</v>
      </c>
      <c r="F4" s="5" t="s">
        <v>621</v>
      </c>
      <c r="G4" s="5">
        <v>3179135136</v>
      </c>
      <c r="H4" s="6">
        <f>G4/1000000000</f>
        <v>3.1791351360000002</v>
      </c>
      <c r="I4" s="5">
        <v>2136118825</v>
      </c>
      <c r="J4" s="6">
        <f>I4/1000000000</f>
        <v>2.1361188250000001</v>
      </c>
      <c r="K4" s="5" t="s">
        <v>225</v>
      </c>
      <c r="L4" s="4">
        <v>1</v>
      </c>
      <c r="M4" s="5" t="s">
        <v>431</v>
      </c>
      <c r="N4" s="5" t="s">
        <v>622</v>
      </c>
      <c r="O4" s="5" t="s">
        <v>432</v>
      </c>
    </row>
    <row r="5" spans="1:15" x14ac:dyDescent="0.2">
      <c r="A5" s="5" t="s">
        <v>695</v>
      </c>
      <c r="B5" s="5">
        <v>96</v>
      </c>
      <c r="C5" s="5" t="s">
        <v>696</v>
      </c>
      <c r="D5" s="5" t="s">
        <v>619</v>
      </c>
      <c r="E5" s="5" t="s">
        <v>697</v>
      </c>
      <c r="F5" s="5" t="s">
        <v>621</v>
      </c>
      <c r="G5" s="5">
        <v>2749426944</v>
      </c>
      <c r="H5" s="6">
        <f>G5/1000000000</f>
        <v>2.7494269440000001</v>
      </c>
      <c r="I5" s="5">
        <v>1846219953</v>
      </c>
      <c r="J5" s="6">
        <f>I5/1000000000</f>
        <v>1.8462199530000001</v>
      </c>
      <c r="K5" s="5" t="s">
        <v>225</v>
      </c>
      <c r="L5" s="4">
        <v>1</v>
      </c>
      <c r="M5" s="5" t="s">
        <v>452</v>
      </c>
      <c r="N5" s="5" t="s">
        <v>622</v>
      </c>
      <c r="O5" s="5" t="s">
        <v>432</v>
      </c>
    </row>
    <row r="6" spans="1:15" x14ac:dyDescent="0.2">
      <c r="A6" s="5" t="s">
        <v>689</v>
      </c>
      <c r="B6" s="5">
        <v>96</v>
      </c>
      <c r="C6" s="5" t="s">
        <v>690</v>
      </c>
      <c r="D6" s="5" t="s">
        <v>619</v>
      </c>
      <c r="E6" s="5" t="s">
        <v>691</v>
      </c>
      <c r="F6" s="5" t="s">
        <v>621</v>
      </c>
      <c r="G6" s="5">
        <v>3574272960</v>
      </c>
      <c r="H6" s="6">
        <f>G6/1000000000</f>
        <v>3.5742729600000001</v>
      </c>
      <c r="I6" s="5">
        <v>2384170049</v>
      </c>
      <c r="J6" s="6">
        <f>I6/1000000000</f>
        <v>2.3841700490000002</v>
      </c>
      <c r="K6" s="5" t="s">
        <v>225</v>
      </c>
      <c r="L6" s="4">
        <v>2</v>
      </c>
      <c r="M6" s="5" t="s">
        <v>442</v>
      </c>
      <c r="N6" s="5" t="s">
        <v>622</v>
      </c>
      <c r="O6" s="5" t="s">
        <v>432</v>
      </c>
    </row>
    <row r="7" spans="1:15" x14ac:dyDescent="0.2">
      <c r="A7" s="5" t="s">
        <v>707</v>
      </c>
      <c r="B7" s="5">
        <v>96</v>
      </c>
      <c r="C7" s="5" t="s">
        <v>708</v>
      </c>
      <c r="D7" s="5" t="s">
        <v>619</v>
      </c>
      <c r="E7" s="5" t="s">
        <v>709</v>
      </c>
      <c r="F7" s="5" t="s">
        <v>621</v>
      </c>
      <c r="G7" s="5">
        <v>3104645280</v>
      </c>
      <c r="H7" s="6">
        <f>G7/1000000000</f>
        <v>3.1046452800000002</v>
      </c>
      <c r="I7" s="5">
        <v>2094867210</v>
      </c>
      <c r="J7" s="6">
        <f>I7/1000000000</f>
        <v>2.0948672099999999</v>
      </c>
      <c r="K7" s="5" t="s">
        <v>225</v>
      </c>
      <c r="L7" s="4">
        <v>2</v>
      </c>
      <c r="M7" s="5" t="s">
        <v>462</v>
      </c>
      <c r="N7" s="5" t="s">
        <v>622</v>
      </c>
      <c r="O7" s="5" t="s">
        <v>432</v>
      </c>
    </row>
    <row r="8" spans="1:15" x14ac:dyDescent="0.2">
      <c r="A8" s="5" t="s">
        <v>680</v>
      </c>
      <c r="B8" s="5">
        <v>96</v>
      </c>
      <c r="C8" s="5" t="s">
        <v>681</v>
      </c>
      <c r="D8" s="5" t="s">
        <v>619</v>
      </c>
      <c r="E8" s="5" t="s">
        <v>682</v>
      </c>
      <c r="F8" s="5" t="s">
        <v>621</v>
      </c>
      <c r="G8" s="5">
        <v>3283709280</v>
      </c>
      <c r="H8" s="6">
        <f>G8/1000000000</f>
        <v>3.2837092800000001</v>
      </c>
      <c r="I8" s="5">
        <v>2191464122</v>
      </c>
      <c r="J8" s="6">
        <f>I8/1000000000</f>
        <v>2.1914641220000002</v>
      </c>
      <c r="K8" s="5" t="s">
        <v>225</v>
      </c>
      <c r="L8" s="4">
        <v>2</v>
      </c>
      <c r="M8" s="5" t="s">
        <v>431</v>
      </c>
      <c r="N8" s="5" t="s">
        <v>622</v>
      </c>
      <c r="O8" s="5" t="s">
        <v>432</v>
      </c>
    </row>
    <row r="9" spans="1:15" x14ac:dyDescent="0.2">
      <c r="A9" s="5" t="s">
        <v>698</v>
      </c>
      <c r="B9" s="5">
        <v>96</v>
      </c>
      <c r="C9" s="5" t="s">
        <v>699</v>
      </c>
      <c r="D9" s="5" t="s">
        <v>619</v>
      </c>
      <c r="E9" s="5" t="s">
        <v>700</v>
      </c>
      <c r="F9" s="5" t="s">
        <v>621</v>
      </c>
      <c r="G9" s="5">
        <v>4834574016</v>
      </c>
      <c r="H9" s="6">
        <f>G9/1000000000</f>
        <v>4.8345740160000004</v>
      </c>
      <c r="I9" s="5">
        <v>3271253572</v>
      </c>
      <c r="J9" s="6">
        <f>I9/1000000000</f>
        <v>3.271253572</v>
      </c>
      <c r="K9" s="5" t="s">
        <v>225</v>
      </c>
      <c r="L9" s="4">
        <v>2</v>
      </c>
      <c r="M9" s="5" t="s">
        <v>452</v>
      </c>
      <c r="N9" s="5" t="s">
        <v>622</v>
      </c>
      <c r="O9" s="5" t="s">
        <v>432</v>
      </c>
    </row>
    <row r="10" spans="1:15" x14ac:dyDescent="0.2">
      <c r="A10" s="5" t="s">
        <v>692</v>
      </c>
      <c r="B10" s="5">
        <v>96</v>
      </c>
      <c r="C10" s="5" t="s">
        <v>693</v>
      </c>
      <c r="D10" s="5" t="s">
        <v>619</v>
      </c>
      <c r="E10" s="5" t="s">
        <v>694</v>
      </c>
      <c r="F10" s="5" t="s">
        <v>621</v>
      </c>
      <c r="G10" s="5">
        <v>4188790272</v>
      </c>
      <c r="H10" s="6">
        <f>G10/1000000000</f>
        <v>4.1887902720000003</v>
      </c>
      <c r="I10" s="5">
        <v>2798030709</v>
      </c>
      <c r="J10" s="6">
        <f>I10/1000000000</f>
        <v>2.7980307089999998</v>
      </c>
      <c r="K10" s="5" t="s">
        <v>225</v>
      </c>
      <c r="L10" s="4">
        <v>3</v>
      </c>
      <c r="M10" s="5" t="s">
        <v>442</v>
      </c>
      <c r="N10" s="5" t="s">
        <v>622</v>
      </c>
      <c r="O10" s="5" t="s">
        <v>432</v>
      </c>
    </row>
    <row r="11" spans="1:15" x14ac:dyDescent="0.2">
      <c r="A11" s="5" t="s">
        <v>710</v>
      </c>
      <c r="B11" s="5">
        <v>96</v>
      </c>
      <c r="C11" s="5" t="s">
        <v>711</v>
      </c>
      <c r="D11" s="5" t="s">
        <v>619</v>
      </c>
      <c r="E11" s="5" t="s">
        <v>712</v>
      </c>
      <c r="F11" s="5" t="s">
        <v>621</v>
      </c>
      <c r="G11" s="5">
        <v>4377733920</v>
      </c>
      <c r="H11" s="6">
        <f>G11/1000000000</f>
        <v>4.3777339199999998</v>
      </c>
      <c r="I11" s="5">
        <v>2949063853</v>
      </c>
      <c r="J11" s="6">
        <f>I11/1000000000</f>
        <v>2.9490638530000002</v>
      </c>
      <c r="K11" s="5" t="s">
        <v>225</v>
      </c>
      <c r="L11" s="4">
        <v>3</v>
      </c>
      <c r="M11" s="5" t="s">
        <v>462</v>
      </c>
      <c r="N11" s="5" t="s">
        <v>622</v>
      </c>
      <c r="O11" s="5" t="s">
        <v>432</v>
      </c>
    </row>
    <row r="12" spans="1:15" x14ac:dyDescent="0.2">
      <c r="A12" s="5" t="s">
        <v>683</v>
      </c>
      <c r="B12" s="5">
        <v>96</v>
      </c>
      <c r="C12" s="5" t="s">
        <v>684</v>
      </c>
      <c r="D12" s="5" t="s">
        <v>619</v>
      </c>
      <c r="E12" s="5" t="s">
        <v>685</v>
      </c>
      <c r="F12" s="5" t="s">
        <v>621</v>
      </c>
      <c r="G12" s="5">
        <v>3622695360</v>
      </c>
      <c r="H12" s="6">
        <f>G12/1000000000</f>
        <v>3.6226953599999998</v>
      </c>
      <c r="I12" s="5">
        <v>2422194129</v>
      </c>
      <c r="J12" s="6">
        <f>I12/1000000000</f>
        <v>2.4221941290000002</v>
      </c>
      <c r="K12" s="5" t="s">
        <v>225</v>
      </c>
      <c r="L12" s="4">
        <v>3</v>
      </c>
      <c r="M12" s="5" t="s">
        <v>431</v>
      </c>
      <c r="N12" s="5" t="s">
        <v>622</v>
      </c>
      <c r="O12" s="5" t="s">
        <v>432</v>
      </c>
    </row>
    <row r="13" spans="1:15" x14ac:dyDescent="0.2">
      <c r="A13" s="5" t="s">
        <v>701</v>
      </c>
      <c r="B13" s="5">
        <v>96</v>
      </c>
      <c r="C13" s="5" t="s">
        <v>702</v>
      </c>
      <c r="D13" s="5" t="s">
        <v>619</v>
      </c>
      <c r="E13" s="5" t="s">
        <v>703</v>
      </c>
      <c r="F13" s="5" t="s">
        <v>621</v>
      </c>
      <c r="G13" s="5">
        <v>3059933280</v>
      </c>
      <c r="H13" s="6">
        <f>G13/1000000000</f>
        <v>3.0599332800000001</v>
      </c>
      <c r="I13" s="5">
        <v>2056596407</v>
      </c>
      <c r="J13" s="6">
        <f>I13/1000000000</f>
        <v>2.0565964069999998</v>
      </c>
      <c r="K13" s="5" t="s">
        <v>225</v>
      </c>
      <c r="L13" s="4">
        <v>3</v>
      </c>
      <c r="M13" s="5" t="s">
        <v>452</v>
      </c>
      <c r="N13" s="5" t="s">
        <v>622</v>
      </c>
      <c r="O13" s="5" t="s">
        <v>432</v>
      </c>
    </row>
    <row r="14" spans="1:15" x14ac:dyDescent="0.2">
      <c r="A14" s="5" t="s">
        <v>723</v>
      </c>
      <c r="B14" s="5">
        <v>96</v>
      </c>
      <c r="C14" s="5" t="s">
        <v>724</v>
      </c>
      <c r="D14" s="5" t="s">
        <v>619</v>
      </c>
      <c r="E14" s="5" t="s">
        <v>725</v>
      </c>
      <c r="F14" s="5" t="s">
        <v>621</v>
      </c>
      <c r="G14" s="5">
        <v>3507281568</v>
      </c>
      <c r="H14" s="6">
        <f>G14/1000000000</f>
        <v>3.5072815679999998</v>
      </c>
      <c r="I14" s="5">
        <v>2316210242</v>
      </c>
      <c r="J14" s="6">
        <f>I14/1000000000</f>
        <v>2.3162102419999999</v>
      </c>
      <c r="K14" s="5" t="s">
        <v>716</v>
      </c>
      <c r="L14" s="4">
        <v>1</v>
      </c>
      <c r="M14" s="5" t="s">
        <v>442</v>
      </c>
      <c r="N14" s="5" t="s">
        <v>622</v>
      </c>
      <c r="O14" s="5" t="s">
        <v>432</v>
      </c>
    </row>
    <row r="15" spans="1:15" x14ac:dyDescent="0.2">
      <c r="A15" s="5" t="s">
        <v>741</v>
      </c>
      <c r="B15" s="5">
        <v>96</v>
      </c>
      <c r="C15" s="5" t="s">
        <v>742</v>
      </c>
      <c r="D15" s="5" t="s">
        <v>619</v>
      </c>
      <c r="E15" s="5" t="s">
        <v>743</v>
      </c>
      <c r="F15" s="5" t="s">
        <v>621</v>
      </c>
      <c r="G15" s="5">
        <v>3774795552</v>
      </c>
      <c r="H15" s="6">
        <f>G15/1000000000</f>
        <v>3.7747955520000001</v>
      </c>
      <c r="I15" s="5">
        <v>2530206428</v>
      </c>
      <c r="J15" s="6">
        <f>I15/1000000000</f>
        <v>2.5302064280000001</v>
      </c>
      <c r="K15" s="5" t="s">
        <v>716</v>
      </c>
      <c r="L15" s="4">
        <v>1</v>
      </c>
      <c r="M15" s="5" t="s">
        <v>462</v>
      </c>
      <c r="N15" s="5" t="s">
        <v>622</v>
      </c>
      <c r="O15" s="5" t="s">
        <v>432</v>
      </c>
    </row>
    <row r="16" spans="1:15" x14ac:dyDescent="0.2">
      <c r="A16" s="5" t="s">
        <v>713</v>
      </c>
      <c r="B16" s="5">
        <v>96</v>
      </c>
      <c r="C16" s="5" t="s">
        <v>714</v>
      </c>
      <c r="D16" s="5" t="s">
        <v>619</v>
      </c>
      <c r="E16" s="5" t="s">
        <v>715</v>
      </c>
      <c r="F16" s="5" t="s">
        <v>621</v>
      </c>
      <c r="G16" s="5">
        <v>3287332512</v>
      </c>
      <c r="H16" s="6">
        <f>G16/1000000000</f>
        <v>3.2873325119999999</v>
      </c>
      <c r="I16" s="5">
        <v>2202161621</v>
      </c>
      <c r="J16" s="6">
        <f>I16/1000000000</f>
        <v>2.2021616210000001</v>
      </c>
      <c r="K16" s="5" t="s">
        <v>716</v>
      </c>
      <c r="L16" s="4">
        <v>1</v>
      </c>
      <c r="M16" s="5" t="s">
        <v>431</v>
      </c>
      <c r="N16" s="5" t="s">
        <v>622</v>
      </c>
      <c r="O16" s="5" t="s">
        <v>432</v>
      </c>
    </row>
    <row r="17" spans="1:15" x14ac:dyDescent="0.2">
      <c r="A17" s="5" t="s">
        <v>732</v>
      </c>
      <c r="B17" s="5">
        <v>96</v>
      </c>
      <c r="C17" s="5" t="s">
        <v>733</v>
      </c>
      <c r="D17" s="5" t="s">
        <v>619</v>
      </c>
      <c r="E17" s="5" t="s">
        <v>734</v>
      </c>
      <c r="F17" s="5" t="s">
        <v>621</v>
      </c>
      <c r="G17" s="5">
        <v>2979184992</v>
      </c>
      <c r="H17" s="6">
        <f>G17/1000000000</f>
        <v>2.979184992</v>
      </c>
      <c r="I17" s="5">
        <v>1981125956</v>
      </c>
      <c r="J17" s="6">
        <f>I17/1000000000</f>
        <v>1.9811259560000001</v>
      </c>
      <c r="K17" s="5" t="s">
        <v>716</v>
      </c>
      <c r="L17" s="4">
        <v>1</v>
      </c>
      <c r="M17" s="5" t="s">
        <v>452</v>
      </c>
      <c r="N17" s="5" t="s">
        <v>622</v>
      </c>
      <c r="O17" s="5" t="s">
        <v>432</v>
      </c>
    </row>
    <row r="18" spans="1:15" x14ac:dyDescent="0.2">
      <c r="A18" s="5" t="s">
        <v>726</v>
      </c>
      <c r="B18" s="5">
        <v>96</v>
      </c>
      <c r="C18" s="5" t="s">
        <v>727</v>
      </c>
      <c r="D18" s="5" t="s">
        <v>619</v>
      </c>
      <c r="E18" s="5" t="s">
        <v>728</v>
      </c>
      <c r="F18" s="5" t="s">
        <v>621</v>
      </c>
      <c r="G18" s="5">
        <v>3249366144</v>
      </c>
      <c r="H18" s="6">
        <f>G18/1000000000</f>
        <v>3.2493661440000001</v>
      </c>
      <c r="I18" s="5">
        <v>2149564730</v>
      </c>
      <c r="J18" s="6">
        <f>I18/1000000000</f>
        <v>2.1495647299999998</v>
      </c>
      <c r="K18" s="5" t="s">
        <v>716</v>
      </c>
      <c r="L18" s="4">
        <v>2</v>
      </c>
      <c r="M18" s="5" t="s">
        <v>442</v>
      </c>
      <c r="N18" s="5" t="s">
        <v>622</v>
      </c>
      <c r="O18" s="5" t="s">
        <v>432</v>
      </c>
    </row>
    <row r="19" spans="1:15" x14ac:dyDescent="0.2">
      <c r="A19" s="5" t="s">
        <v>744</v>
      </c>
      <c r="B19" s="5">
        <v>96</v>
      </c>
      <c r="C19" s="5" t="s">
        <v>745</v>
      </c>
      <c r="D19" s="5" t="s">
        <v>619</v>
      </c>
      <c r="E19" s="5" t="s">
        <v>746</v>
      </c>
      <c r="F19" s="5" t="s">
        <v>621</v>
      </c>
      <c r="G19" s="5">
        <v>4742674176</v>
      </c>
      <c r="H19" s="6">
        <f>G19/1000000000</f>
        <v>4.7426741760000004</v>
      </c>
      <c r="I19" s="5">
        <v>3193724256</v>
      </c>
      <c r="J19" s="6">
        <f>I19/1000000000</f>
        <v>3.1937242559999999</v>
      </c>
      <c r="K19" s="5" t="s">
        <v>716</v>
      </c>
      <c r="L19" s="4">
        <v>2</v>
      </c>
      <c r="M19" s="5" t="s">
        <v>462</v>
      </c>
      <c r="N19" s="5" t="s">
        <v>622</v>
      </c>
      <c r="O19" s="5" t="s">
        <v>432</v>
      </c>
    </row>
    <row r="20" spans="1:15" x14ac:dyDescent="0.2">
      <c r="A20" s="5" t="s">
        <v>717</v>
      </c>
      <c r="B20" s="5">
        <v>96</v>
      </c>
      <c r="C20" s="5" t="s">
        <v>718</v>
      </c>
      <c r="D20" s="5" t="s">
        <v>619</v>
      </c>
      <c r="E20" s="5" t="s">
        <v>719</v>
      </c>
      <c r="F20" s="5" t="s">
        <v>621</v>
      </c>
      <c r="G20" s="5">
        <v>3405601824</v>
      </c>
      <c r="H20" s="6">
        <f>G20/1000000000</f>
        <v>3.4056018240000001</v>
      </c>
      <c r="I20" s="5">
        <v>2254484648</v>
      </c>
      <c r="J20" s="6">
        <f>I20/1000000000</f>
        <v>2.254484648</v>
      </c>
      <c r="K20" s="5" t="s">
        <v>716</v>
      </c>
      <c r="L20" s="4">
        <v>2</v>
      </c>
      <c r="M20" s="5" t="s">
        <v>431</v>
      </c>
      <c r="N20" s="5" t="s">
        <v>622</v>
      </c>
      <c r="O20" s="5" t="s">
        <v>432</v>
      </c>
    </row>
    <row r="21" spans="1:15" x14ac:dyDescent="0.2">
      <c r="A21" s="5" t="s">
        <v>735</v>
      </c>
      <c r="B21" s="5">
        <v>96</v>
      </c>
      <c r="C21" s="5" t="s">
        <v>736</v>
      </c>
      <c r="D21" s="5" t="s">
        <v>619</v>
      </c>
      <c r="E21" s="5" t="s">
        <v>737</v>
      </c>
      <c r="F21" s="5" t="s">
        <v>621</v>
      </c>
      <c r="G21" s="5">
        <v>3377807424</v>
      </c>
      <c r="H21" s="6">
        <f>G21/1000000000</f>
        <v>3.3778074239999998</v>
      </c>
      <c r="I21" s="5">
        <v>2270945473</v>
      </c>
      <c r="J21" s="6">
        <f>I21/1000000000</f>
        <v>2.2709454729999998</v>
      </c>
      <c r="K21" s="5" t="s">
        <v>716</v>
      </c>
      <c r="L21" s="4">
        <v>2</v>
      </c>
      <c r="M21" s="5" t="s">
        <v>452</v>
      </c>
      <c r="N21" s="5" t="s">
        <v>622</v>
      </c>
      <c r="O21" s="5" t="s">
        <v>432</v>
      </c>
    </row>
    <row r="22" spans="1:15" x14ac:dyDescent="0.2">
      <c r="A22" s="5" t="s">
        <v>729</v>
      </c>
      <c r="B22" s="5">
        <v>96</v>
      </c>
      <c r="C22" s="5" t="s">
        <v>730</v>
      </c>
      <c r="D22" s="5" t="s">
        <v>619</v>
      </c>
      <c r="E22" s="5" t="s">
        <v>731</v>
      </c>
      <c r="F22" s="5" t="s">
        <v>621</v>
      </c>
      <c r="G22" s="5">
        <v>3479993664</v>
      </c>
      <c r="H22" s="6">
        <f>G22/1000000000</f>
        <v>3.4799936640000002</v>
      </c>
      <c r="I22" s="5">
        <v>2307255661</v>
      </c>
      <c r="J22" s="6">
        <f>I22/1000000000</f>
        <v>2.3072556610000001</v>
      </c>
      <c r="K22" s="5" t="s">
        <v>716</v>
      </c>
      <c r="L22" s="4">
        <v>3</v>
      </c>
      <c r="M22" s="5" t="s">
        <v>442</v>
      </c>
      <c r="N22" s="5" t="s">
        <v>622</v>
      </c>
      <c r="O22" s="5" t="s">
        <v>432</v>
      </c>
    </row>
    <row r="23" spans="1:15" x14ac:dyDescent="0.2">
      <c r="A23" s="5" t="s">
        <v>747</v>
      </c>
      <c r="B23" s="5">
        <v>96</v>
      </c>
      <c r="C23" s="5" t="s">
        <v>748</v>
      </c>
      <c r="D23" s="5" t="s">
        <v>619</v>
      </c>
      <c r="E23" s="5" t="s">
        <v>749</v>
      </c>
      <c r="F23" s="5" t="s">
        <v>621</v>
      </c>
      <c r="G23" s="5">
        <v>3604531200</v>
      </c>
      <c r="H23" s="6">
        <f>G23/1000000000</f>
        <v>3.6045311999999998</v>
      </c>
      <c r="I23" s="5">
        <v>2413938929</v>
      </c>
      <c r="J23" s="6">
        <f>I23/1000000000</f>
        <v>2.413938929</v>
      </c>
      <c r="K23" s="5" t="s">
        <v>716</v>
      </c>
      <c r="L23" s="4">
        <v>3</v>
      </c>
      <c r="M23" s="5" t="s">
        <v>462</v>
      </c>
      <c r="N23" s="5" t="s">
        <v>622</v>
      </c>
      <c r="O23" s="5" t="s">
        <v>432</v>
      </c>
    </row>
    <row r="24" spans="1:15" x14ac:dyDescent="0.2">
      <c r="A24" s="5" t="s">
        <v>720</v>
      </c>
      <c r="B24" s="5">
        <v>96</v>
      </c>
      <c r="C24" s="5" t="s">
        <v>721</v>
      </c>
      <c r="D24" s="5" t="s">
        <v>619</v>
      </c>
      <c r="E24" s="5" t="s">
        <v>722</v>
      </c>
      <c r="F24" s="5" t="s">
        <v>621</v>
      </c>
      <c r="G24" s="5">
        <v>4741853472</v>
      </c>
      <c r="H24" s="6">
        <f>G24/1000000000</f>
        <v>4.7418534719999998</v>
      </c>
      <c r="I24" s="5">
        <v>3213087217</v>
      </c>
      <c r="J24" s="6">
        <f>I24/1000000000</f>
        <v>3.213087217</v>
      </c>
      <c r="K24" s="5" t="s">
        <v>716</v>
      </c>
      <c r="L24" s="4">
        <v>3</v>
      </c>
      <c r="M24" s="5" t="s">
        <v>431</v>
      </c>
      <c r="N24" s="5" t="s">
        <v>622</v>
      </c>
      <c r="O24" s="5" t="s">
        <v>432</v>
      </c>
    </row>
    <row r="25" spans="1:15" x14ac:dyDescent="0.2">
      <c r="A25" s="5" t="s">
        <v>738</v>
      </c>
      <c r="B25" s="5">
        <v>96</v>
      </c>
      <c r="C25" s="5" t="s">
        <v>739</v>
      </c>
      <c r="D25" s="5" t="s">
        <v>619</v>
      </c>
      <c r="E25" s="5" t="s">
        <v>740</v>
      </c>
      <c r="F25" s="5" t="s">
        <v>621</v>
      </c>
      <c r="G25" s="5">
        <v>3614231808</v>
      </c>
      <c r="H25" s="6">
        <f>G25/1000000000</f>
        <v>3.614231808</v>
      </c>
      <c r="I25" s="5">
        <v>2397182880</v>
      </c>
      <c r="J25" s="6">
        <f>I25/1000000000</f>
        <v>2.3971828799999999</v>
      </c>
      <c r="K25" s="5" t="s">
        <v>716</v>
      </c>
      <c r="L25" s="4">
        <v>3</v>
      </c>
      <c r="M25" s="5" t="s">
        <v>452</v>
      </c>
      <c r="N25" s="5" t="s">
        <v>622</v>
      </c>
      <c r="O25" s="5" t="s">
        <v>432</v>
      </c>
    </row>
    <row r="26" spans="1:15" x14ac:dyDescent="0.2">
      <c r="A26" s="5" t="s">
        <v>617</v>
      </c>
      <c r="B26" s="5">
        <v>96</v>
      </c>
      <c r="C26" s="5" t="s">
        <v>618</v>
      </c>
      <c r="D26" s="5" t="s">
        <v>619</v>
      </c>
      <c r="E26" s="5" t="s">
        <v>620</v>
      </c>
      <c r="F26" s="5" t="s">
        <v>621</v>
      </c>
      <c r="G26" s="5">
        <v>3786882048</v>
      </c>
      <c r="H26" s="6">
        <f>G26/1000000000</f>
        <v>3.7868820479999998</v>
      </c>
      <c r="I26" s="5">
        <v>2538351040</v>
      </c>
      <c r="J26" s="6">
        <f>I26/1000000000</f>
        <v>2.5383510399999998</v>
      </c>
      <c r="K26" s="5" t="s">
        <v>279</v>
      </c>
      <c r="L26" s="4">
        <v>1</v>
      </c>
      <c r="M26" s="5" t="s">
        <v>442</v>
      </c>
      <c r="N26" s="5" t="s">
        <v>622</v>
      </c>
      <c r="O26" s="5" t="s">
        <v>432</v>
      </c>
    </row>
    <row r="27" spans="1:15" x14ac:dyDescent="0.2">
      <c r="A27" s="5" t="s">
        <v>635</v>
      </c>
      <c r="B27" s="5">
        <v>96</v>
      </c>
      <c r="C27" s="5" t="s">
        <v>636</v>
      </c>
      <c r="D27" s="5" t="s">
        <v>619</v>
      </c>
      <c r="E27" s="5" t="s">
        <v>637</v>
      </c>
      <c r="F27" s="5" t="s">
        <v>621</v>
      </c>
      <c r="G27" s="5">
        <v>3346500480</v>
      </c>
      <c r="H27" s="6">
        <f>G27/1000000000</f>
        <v>3.34650048</v>
      </c>
      <c r="I27" s="5">
        <v>2218995489</v>
      </c>
      <c r="J27" s="6">
        <f>I27/1000000000</f>
        <v>2.2189954890000001</v>
      </c>
      <c r="K27" s="5" t="s">
        <v>279</v>
      </c>
      <c r="L27" s="4">
        <v>1</v>
      </c>
      <c r="M27" s="5" t="s">
        <v>462</v>
      </c>
      <c r="N27" s="5" t="s">
        <v>622</v>
      </c>
      <c r="O27" s="5" t="s">
        <v>432</v>
      </c>
    </row>
    <row r="28" spans="1:15" x14ac:dyDescent="0.2">
      <c r="A28" s="5" t="s">
        <v>786</v>
      </c>
      <c r="B28" s="5">
        <v>96</v>
      </c>
      <c r="C28" s="5" t="s">
        <v>787</v>
      </c>
      <c r="D28" s="5" t="s">
        <v>619</v>
      </c>
      <c r="E28" s="5" t="s">
        <v>788</v>
      </c>
      <c r="F28" s="5" t="s">
        <v>621</v>
      </c>
      <c r="G28" s="5">
        <v>2872092288</v>
      </c>
      <c r="H28" s="6">
        <f>G28/1000000000</f>
        <v>2.8720922880000002</v>
      </c>
      <c r="I28" s="5">
        <v>1927303483</v>
      </c>
      <c r="J28" s="6">
        <f>I28/1000000000</f>
        <v>1.927303483</v>
      </c>
      <c r="K28" s="5" t="s">
        <v>279</v>
      </c>
      <c r="L28" s="4">
        <v>1</v>
      </c>
      <c r="M28" s="5" t="s">
        <v>431</v>
      </c>
      <c r="N28" s="5" t="s">
        <v>622</v>
      </c>
      <c r="O28" s="5" t="s">
        <v>432</v>
      </c>
    </row>
    <row r="29" spans="1:15" x14ac:dyDescent="0.2">
      <c r="A29" s="5" t="s">
        <v>795</v>
      </c>
      <c r="B29" s="5">
        <v>96</v>
      </c>
      <c r="C29" s="5" t="s">
        <v>796</v>
      </c>
      <c r="D29" s="5" t="s">
        <v>619</v>
      </c>
      <c r="E29" s="5" t="s">
        <v>797</v>
      </c>
      <c r="F29" s="5" t="s">
        <v>621</v>
      </c>
      <c r="G29" s="5">
        <v>2966206272</v>
      </c>
      <c r="H29" s="6">
        <f>G29/1000000000</f>
        <v>2.966206272</v>
      </c>
      <c r="I29" s="5">
        <v>1968492462</v>
      </c>
      <c r="J29" s="6">
        <f>I29/1000000000</f>
        <v>1.9684924619999999</v>
      </c>
      <c r="K29" s="5" t="s">
        <v>279</v>
      </c>
      <c r="L29" s="4">
        <v>1</v>
      </c>
      <c r="M29" s="5" t="s">
        <v>452</v>
      </c>
      <c r="N29" s="5" t="s">
        <v>622</v>
      </c>
      <c r="O29" s="5" t="s">
        <v>432</v>
      </c>
    </row>
    <row r="30" spans="1:15" x14ac:dyDescent="0.2">
      <c r="A30" s="5" t="s">
        <v>623</v>
      </c>
      <c r="B30" s="5">
        <v>96</v>
      </c>
      <c r="C30" s="5" t="s">
        <v>624</v>
      </c>
      <c r="D30" s="5" t="s">
        <v>619</v>
      </c>
      <c r="E30" s="5" t="s">
        <v>625</v>
      </c>
      <c r="F30" s="5" t="s">
        <v>621</v>
      </c>
      <c r="G30" s="5">
        <v>3122776128</v>
      </c>
      <c r="H30" s="6">
        <f>G30/1000000000</f>
        <v>3.1227761279999999</v>
      </c>
      <c r="I30" s="5">
        <v>2061137247</v>
      </c>
      <c r="J30" s="6">
        <f>I30/1000000000</f>
        <v>2.061137247</v>
      </c>
      <c r="K30" s="5" t="s">
        <v>279</v>
      </c>
      <c r="L30" s="4">
        <v>2</v>
      </c>
      <c r="M30" s="5" t="s">
        <v>442</v>
      </c>
      <c r="N30" s="5" t="s">
        <v>622</v>
      </c>
      <c r="O30" s="5" t="s">
        <v>432</v>
      </c>
    </row>
    <row r="31" spans="1:15" x14ac:dyDescent="0.2">
      <c r="A31" s="5" t="s">
        <v>638</v>
      </c>
      <c r="B31" s="5">
        <v>96</v>
      </c>
      <c r="C31" s="5" t="s">
        <v>639</v>
      </c>
      <c r="D31" s="5" t="s">
        <v>619</v>
      </c>
      <c r="E31" s="5" t="s">
        <v>640</v>
      </c>
      <c r="F31" s="5" t="s">
        <v>621</v>
      </c>
      <c r="G31" s="5">
        <v>4579860960</v>
      </c>
      <c r="H31" s="6">
        <f>G31/1000000000</f>
        <v>4.5798609600000004</v>
      </c>
      <c r="I31" s="5">
        <v>3101708534</v>
      </c>
      <c r="J31" s="6">
        <f>I31/1000000000</f>
        <v>3.1017085340000001</v>
      </c>
      <c r="K31" s="5" t="s">
        <v>279</v>
      </c>
      <c r="L31" s="4">
        <v>2</v>
      </c>
      <c r="M31" s="5" t="s">
        <v>462</v>
      </c>
      <c r="N31" s="5" t="s">
        <v>622</v>
      </c>
      <c r="O31" s="5" t="s">
        <v>432</v>
      </c>
    </row>
    <row r="32" spans="1:15" x14ac:dyDescent="0.2">
      <c r="A32" s="5" t="s">
        <v>789</v>
      </c>
      <c r="B32" s="5">
        <v>96</v>
      </c>
      <c r="C32" s="5" t="s">
        <v>790</v>
      </c>
      <c r="D32" s="5" t="s">
        <v>619</v>
      </c>
      <c r="E32" s="5" t="s">
        <v>791</v>
      </c>
      <c r="F32" s="5" t="s">
        <v>621</v>
      </c>
      <c r="G32" s="5">
        <v>2877512448</v>
      </c>
      <c r="H32" s="6">
        <f>G32/1000000000</f>
        <v>2.8775124480000001</v>
      </c>
      <c r="I32" s="5">
        <v>1909032377</v>
      </c>
      <c r="J32" s="6">
        <f>I32/1000000000</f>
        <v>1.9090323769999999</v>
      </c>
      <c r="K32" s="5" t="s">
        <v>279</v>
      </c>
      <c r="L32" s="4">
        <v>2</v>
      </c>
      <c r="M32" s="5" t="s">
        <v>431</v>
      </c>
      <c r="N32" s="5" t="s">
        <v>622</v>
      </c>
      <c r="O32" s="5" t="s">
        <v>432</v>
      </c>
    </row>
    <row r="33" spans="1:15" x14ac:dyDescent="0.2">
      <c r="A33" s="5" t="s">
        <v>629</v>
      </c>
      <c r="B33" s="5">
        <v>96</v>
      </c>
      <c r="C33" s="5" t="s">
        <v>630</v>
      </c>
      <c r="D33" s="5" t="s">
        <v>619</v>
      </c>
      <c r="E33" s="5" t="s">
        <v>631</v>
      </c>
      <c r="F33" s="5" t="s">
        <v>621</v>
      </c>
      <c r="G33" s="5">
        <v>3097919328</v>
      </c>
      <c r="H33" s="6">
        <f>G33/1000000000</f>
        <v>3.0979193280000001</v>
      </c>
      <c r="I33" s="5">
        <v>2086640474</v>
      </c>
      <c r="J33" s="6">
        <f>I33/1000000000</f>
        <v>2.0866404740000002</v>
      </c>
      <c r="K33" s="5" t="s">
        <v>279</v>
      </c>
      <c r="L33" s="4">
        <v>2</v>
      </c>
      <c r="M33" s="5" t="s">
        <v>452</v>
      </c>
      <c r="N33" s="5" t="s">
        <v>622</v>
      </c>
      <c r="O33" s="5" t="s">
        <v>432</v>
      </c>
    </row>
    <row r="34" spans="1:15" x14ac:dyDescent="0.2">
      <c r="A34" s="5" t="s">
        <v>626</v>
      </c>
      <c r="B34" s="5">
        <v>96</v>
      </c>
      <c r="C34" s="5" t="s">
        <v>627</v>
      </c>
      <c r="D34" s="5" t="s">
        <v>619</v>
      </c>
      <c r="E34" s="5" t="s">
        <v>628</v>
      </c>
      <c r="F34" s="5" t="s">
        <v>621</v>
      </c>
      <c r="G34" s="5">
        <v>3035263680</v>
      </c>
      <c r="H34" s="6">
        <f>G34/1000000000</f>
        <v>3.0352636799999999</v>
      </c>
      <c r="I34" s="5">
        <v>2052526813</v>
      </c>
      <c r="J34" s="6">
        <f>I34/1000000000</f>
        <v>2.0525268130000001</v>
      </c>
      <c r="K34" s="5" t="s">
        <v>279</v>
      </c>
      <c r="L34" s="4">
        <v>3</v>
      </c>
      <c r="M34" s="5" t="s">
        <v>442</v>
      </c>
      <c r="N34" s="5" t="s">
        <v>622</v>
      </c>
      <c r="O34" s="5" t="s">
        <v>432</v>
      </c>
    </row>
    <row r="35" spans="1:15" x14ac:dyDescent="0.2">
      <c r="A35" s="5" t="s">
        <v>798</v>
      </c>
      <c r="B35" s="5">
        <v>96</v>
      </c>
      <c r="C35" s="5" t="s">
        <v>799</v>
      </c>
      <c r="D35" s="5" t="s">
        <v>619</v>
      </c>
      <c r="E35" s="5" t="s">
        <v>800</v>
      </c>
      <c r="F35" s="5" t="s">
        <v>621</v>
      </c>
      <c r="G35" s="5">
        <v>4092031008</v>
      </c>
      <c r="H35" s="6">
        <f>G35/1000000000</f>
        <v>4.0920310080000002</v>
      </c>
      <c r="I35" s="5">
        <v>2710949442</v>
      </c>
      <c r="J35" s="6">
        <f>I35/1000000000</f>
        <v>2.710949442</v>
      </c>
      <c r="K35" s="5" t="s">
        <v>279</v>
      </c>
      <c r="L35" s="4">
        <v>3</v>
      </c>
      <c r="M35" s="5" t="s">
        <v>462</v>
      </c>
      <c r="N35" s="5" t="s">
        <v>622</v>
      </c>
      <c r="O35" s="5" t="s">
        <v>432</v>
      </c>
    </row>
    <row r="36" spans="1:15" x14ac:dyDescent="0.2">
      <c r="A36" s="5" t="s">
        <v>792</v>
      </c>
      <c r="B36" s="5">
        <v>96</v>
      </c>
      <c r="C36" s="5" t="s">
        <v>793</v>
      </c>
      <c r="D36" s="5" t="s">
        <v>619</v>
      </c>
      <c r="E36" s="5" t="s">
        <v>794</v>
      </c>
      <c r="F36" s="5" t="s">
        <v>621</v>
      </c>
      <c r="G36" s="5">
        <v>5344831200</v>
      </c>
      <c r="H36" s="6">
        <f>G36/1000000000</f>
        <v>5.3448311999999998</v>
      </c>
      <c r="I36" s="5">
        <v>3616566642</v>
      </c>
      <c r="J36" s="6">
        <f>I36/1000000000</f>
        <v>3.616566642</v>
      </c>
      <c r="K36" s="5" t="s">
        <v>279</v>
      </c>
      <c r="L36" s="4">
        <v>3</v>
      </c>
      <c r="M36" s="5" t="s">
        <v>431</v>
      </c>
      <c r="N36" s="5" t="s">
        <v>622</v>
      </c>
      <c r="O36" s="5" t="s">
        <v>432</v>
      </c>
    </row>
    <row r="37" spans="1:15" x14ac:dyDescent="0.2">
      <c r="A37" s="5" t="s">
        <v>632</v>
      </c>
      <c r="B37" s="5">
        <v>96</v>
      </c>
      <c r="C37" s="5" t="s">
        <v>633</v>
      </c>
      <c r="D37" s="5" t="s">
        <v>619</v>
      </c>
      <c r="E37" s="5" t="s">
        <v>634</v>
      </c>
      <c r="F37" s="5" t="s">
        <v>621</v>
      </c>
      <c r="G37" s="5">
        <v>3515056896</v>
      </c>
      <c r="H37" s="6">
        <f>G37/1000000000</f>
        <v>3.5150568959999999</v>
      </c>
      <c r="I37" s="5">
        <v>2330838679</v>
      </c>
      <c r="J37" s="6">
        <f>I37/1000000000</f>
        <v>2.3308386790000002</v>
      </c>
      <c r="K37" s="5" t="s">
        <v>279</v>
      </c>
      <c r="L37" s="4">
        <v>3</v>
      </c>
      <c r="M37" s="5" t="s">
        <v>452</v>
      </c>
      <c r="N37" s="5" t="s">
        <v>622</v>
      </c>
      <c r="O37" s="5" t="s">
        <v>432</v>
      </c>
    </row>
    <row r="38" spans="1:15" x14ac:dyDescent="0.2">
      <c r="A38" s="5" t="s">
        <v>759</v>
      </c>
      <c r="B38" s="5">
        <v>96</v>
      </c>
      <c r="C38" s="5" t="s">
        <v>760</v>
      </c>
      <c r="D38" s="5" t="s">
        <v>619</v>
      </c>
      <c r="E38" s="5" t="s">
        <v>761</v>
      </c>
      <c r="F38" s="5" t="s">
        <v>621</v>
      </c>
      <c r="G38" s="5">
        <v>3761208480</v>
      </c>
      <c r="H38" s="6">
        <f>G38/1000000000</f>
        <v>3.7612084800000001</v>
      </c>
      <c r="I38" s="5">
        <v>2553430959</v>
      </c>
      <c r="J38" s="6">
        <f>I38/1000000000</f>
        <v>2.5534309589999999</v>
      </c>
      <c r="K38" s="5" t="s">
        <v>309</v>
      </c>
      <c r="L38" s="4">
        <v>1</v>
      </c>
      <c r="M38" s="5" t="s">
        <v>442</v>
      </c>
      <c r="N38" s="5" t="s">
        <v>622</v>
      </c>
      <c r="O38" s="5" t="s">
        <v>432</v>
      </c>
    </row>
    <row r="39" spans="1:15" x14ac:dyDescent="0.2">
      <c r="A39" s="5" t="s">
        <v>777</v>
      </c>
      <c r="B39" s="5">
        <v>95</v>
      </c>
      <c r="C39" s="5" t="s">
        <v>778</v>
      </c>
      <c r="D39" s="5" t="s">
        <v>619</v>
      </c>
      <c r="E39" s="5" t="s">
        <v>779</v>
      </c>
      <c r="F39" s="5" t="s">
        <v>621</v>
      </c>
      <c r="G39" s="5">
        <v>3260396580</v>
      </c>
      <c r="H39" s="6">
        <f>G39/1000000000</f>
        <v>3.2603965800000001</v>
      </c>
      <c r="I39" s="5">
        <v>2159326902</v>
      </c>
      <c r="J39" s="6">
        <f>I39/1000000000</f>
        <v>2.1593269020000001</v>
      </c>
      <c r="K39" s="5" t="s">
        <v>309</v>
      </c>
      <c r="L39" s="4">
        <v>1</v>
      </c>
      <c r="M39" s="5" t="s">
        <v>462</v>
      </c>
      <c r="N39" s="5" t="s">
        <v>622</v>
      </c>
      <c r="O39" s="5" t="s">
        <v>432</v>
      </c>
    </row>
    <row r="40" spans="1:15" x14ac:dyDescent="0.2">
      <c r="A40" s="5" t="s">
        <v>750</v>
      </c>
      <c r="B40" s="5">
        <v>96</v>
      </c>
      <c r="C40" s="5" t="s">
        <v>751</v>
      </c>
      <c r="D40" s="5" t="s">
        <v>619</v>
      </c>
      <c r="E40" s="5" t="s">
        <v>752</v>
      </c>
      <c r="F40" s="5" t="s">
        <v>621</v>
      </c>
      <c r="G40" s="5">
        <v>2850466848</v>
      </c>
      <c r="H40" s="6">
        <f>G40/1000000000</f>
        <v>2.8504668479999999</v>
      </c>
      <c r="I40" s="5">
        <v>1922555985</v>
      </c>
      <c r="J40" s="6">
        <f>I40/1000000000</f>
        <v>1.922555985</v>
      </c>
      <c r="K40" s="5" t="s">
        <v>309</v>
      </c>
      <c r="L40" s="4">
        <v>1</v>
      </c>
      <c r="M40" s="5" t="s">
        <v>431</v>
      </c>
      <c r="N40" s="5" t="s">
        <v>622</v>
      </c>
      <c r="O40" s="5" t="s">
        <v>432</v>
      </c>
    </row>
    <row r="41" spans="1:15" x14ac:dyDescent="0.2">
      <c r="A41" s="5" t="s">
        <v>768</v>
      </c>
      <c r="B41" s="5">
        <v>95</v>
      </c>
      <c r="C41" s="5" t="s">
        <v>769</v>
      </c>
      <c r="D41" s="5" t="s">
        <v>619</v>
      </c>
      <c r="E41" s="5" t="s">
        <v>770</v>
      </c>
      <c r="F41" s="5" t="s">
        <v>621</v>
      </c>
      <c r="G41" s="5">
        <v>2858071960</v>
      </c>
      <c r="H41" s="6">
        <f>G41/1000000000</f>
        <v>2.8580719600000002</v>
      </c>
      <c r="I41" s="5">
        <v>1897040138</v>
      </c>
      <c r="J41" s="6">
        <f>I41/1000000000</f>
        <v>1.8970401379999999</v>
      </c>
      <c r="K41" s="5" t="s">
        <v>309</v>
      </c>
      <c r="L41" s="4">
        <v>1</v>
      </c>
      <c r="M41" s="5" t="s">
        <v>452</v>
      </c>
      <c r="N41" s="5" t="s">
        <v>622</v>
      </c>
      <c r="O41" s="5" t="s">
        <v>432</v>
      </c>
    </row>
    <row r="42" spans="1:15" x14ac:dyDescent="0.2">
      <c r="A42" s="5" t="s">
        <v>762</v>
      </c>
      <c r="B42" s="5">
        <v>96</v>
      </c>
      <c r="C42" s="5" t="s">
        <v>763</v>
      </c>
      <c r="D42" s="5" t="s">
        <v>619</v>
      </c>
      <c r="E42" s="5" t="s">
        <v>764</v>
      </c>
      <c r="F42" s="5" t="s">
        <v>621</v>
      </c>
      <c r="G42" s="5">
        <v>3523596288</v>
      </c>
      <c r="H42" s="6">
        <f>G42/1000000000</f>
        <v>3.5235962879999998</v>
      </c>
      <c r="I42" s="5">
        <v>2393095035</v>
      </c>
      <c r="J42" s="6">
        <f>I42/1000000000</f>
        <v>2.393095035</v>
      </c>
      <c r="K42" s="5" t="s">
        <v>309</v>
      </c>
      <c r="L42" s="4">
        <v>2</v>
      </c>
      <c r="M42" s="5" t="s">
        <v>442</v>
      </c>
      <c r="N42" s="5" t="s">
        <v>622</v>
      </c>
      <c r="O42" s="5" t="s">
        <v>432</v>
      </c>
    </row>
    <row r="43" spans="1:15" x14ac:dyDescent="0.2">
      <c r="A43" s="5" t="s">
        <v>780</v>
      </c>
      <c r="B43" s="5">
        <v>95</v>
      </c>
      <c r="C43" s="5" t="s">
        <v>781</v>
      </c>
      <c r="D43" s="5" t="s">
        <v>619</v>
      </c>
      <c r="E43" s="5" t="s">
        <v>782</v>
      </c>
      <c r="F43" s="5" t="s">
        <v>621</v>
      </c>
      <c r="G43" s="5">
        <v>3375072885</v>
      </c>
      <c r="H43" s="6">
        <f>G43/1000000000</f>
        <v>3.3750728849999998</v>
      </c>
      <c r="I43" s="5">
        <v>2226868151</v>
      </c>
      <c r="J43" s="6">
        <f>I43/1000000000</f>
        <v>2.2268681510000001</v>
      </c>
      <c r="K43" s="5" t="s">
        <v>309</v>
      </c>
      <c r="L43" s="4">
        <v>2</v>
      </c>
      <c r="M43" s="5" t="s">
        <v>462</v>
      </c>
      <c r="N43" s="5" t="s">
        <v>622</v>
      </c>
      <c r="O43" s="5" t="s">
        <v>432</v>
      </c>
    </row>
    <row r="44" spans="1:15" x14ac:dyDescent="0.2">
      <c r="A44" s="5" t="s">
        <v>753</v>
      </c>
      <c r="B44" s="5">
        <v>96</v>
      </c>
      <c r="C44" s="5" t="s">
        <v>754</v>
      </c>
      <c r="D44" s="5" t="s">
        <v>619</v>
      </c>
      <c r="E44" s="5" t="s">
        <v>755</v>
      </c>
      <c r="F44" s="5" t="s">
        <v>621</v>
      </c>
      <c r="G44" s="5">
        <v>3965621472</v>
      </c>
      <c r="H44" s="6">
        <f>G44/1000000000</f>
        <v>3.965621472</v>
      </c>
      <c r="I44" s="5">
        <v>2675427805</v>
      </c>
      <c r="J44" s="6">
        <f>I44/1000000000</f>
        <v>2.675427805</v>
      </c>
      <c r="K44" s="5" t="s">
        <v>309</v>
      </c>
      <c r="L44" s="4">
        <v>2</v>
      </c>
      <c r="M44" s="5" t="s">
        <v>431</v>
      </c>
      <c r="N44" s="5" t="s">
        <v>622</v>
      </c>
      <c r="O44" s="5" t="s">
        <v>432</v>
      </c>
    </row>
    <row r="45" spans="1:15" x14ac:dyDescent="0.2">
      <c r="A45" s="5" t="s">
        <v>771</v>
      </c>
      <c r="B45" s="5">
        <v>95</v>
      </c>
      <c r="C45" s="5" t="s">
        <v>772</v>
      </c>
      <c r="D45" s="5" t="s">
        <v>619</v>
      </c>
      <c r="E45" s="5" t="s">
        <v>773</v>
      </c>
      <c r="F45" s="5" t="s">
        <v>621</v>
      </c>
      <c r="G45" s="5">
        <v>3564400000</v>
      </c>
      <c r="H45" s="6">
        <f>G45/1000000000</f>
        <v>3.5644</v>
      </c>
      <c r="I45" s="5">
        <v>2353515663</v>
      </c>
      <c r="J45" s="6">
        <f>I45/1000000000</f>
        <v>2.353515663</v>
      </c>
      <c r="K45" s="5" t="s">
        <v>309</v>
      </c>
      <c r="L45" s="4">
        <v>2</v>
      </c>
      <c r="M45" s="5" t="s">
        <v>452</v>
      </c>
      <c r="N45" s="5" t="s">
        <v>622</v>
      </c>
      <c r="O45" s="5" t="s">
        <v>432</v>
      </c>
    </row>
    <row r="46" spans="1:15" x14ac:dyDescent="0.2">
      <c r="A46" s="5" t="s">
        <v>765</v>
      </c>
      <c r="B46" s="5">
        <v>96</v>
      </c>
      <c r="C46" s="5" t="s">
        <v>766</v>
      </c>
      <c r="D46" s="5" t="s">
        <v>619</v>
      </c>
      <c r="E46" s="5" t="s">
        <v>767</v>
      </c>
      <c r="F46" s="5" t="s">
        <v>621</v>
      </c>
      <c r="G46" s="5">
        <v>4205781504</v>
      </c>
      <c r="H46" s="6">
        <f>G46/1000000000</f>
        <v>4.2057815039999999</v>
      </c>
      <c r="I46" s="5">
        <v>2828637031</v>
      </c>
      <c r="J46" s="6">
        <f>I46/1000000000</f>
        <v>2.828637031</v>
      </c>
      <c r="K46" s="5" t="s">
        <v>309</v>
      </c>
      <c r="L46" s="4">
        <v>3</v>
      </c>
      <c r="M46" s="5" t="s">
        <v>442</v>
      </c>
      <c r="N46" s="5" t="s">
        <v>622</v>
      </c>
      <c r="O46" s="5" t="s">
        <v>432</v>
      </c>
    </row>
    <row r="47" spans="1:15" x14ac:dyDescent="0.2">
      <c r="A47" s="5" t="s">
        <v>783</v>
      </c>
      <c r="B47" s="5">
        <v>95</v>
      </c>
      <c r="C47" s="5" t="s">
        <v>784</v>
      </c>
      <c r="D47" s="5" t="s">
        <v>619</v>
      </c>
      <c r="E47" s="5" t="s">
        <v>785</v>
      </c>
      <c r="F47" s="5" t="s">
        <v>621</v>
      </c>
      <c r="G47" s="5">
        <v>3155861905</v>
      </c>
      <c r="H47" s="6">
        <f>G47/1000000000</f>
        <v>3.1558619050000001</v>
      </c>
      <c r="I47" s="5">
        <v>2077303423</v>
      </c>
      <c r="J47" s="6">
        <f>I47/1000000000</f>
        <v>2.077303423</v>
      </c>
      <c r="K47" s="5" t="s">
        <v>309</v>
      </c>
      <c r="L47" s="4">
        <v>3</v>
      </c>
      <c r="M47" s="5" t="s">
        <v>462</v>
      </c>
      <c r="N47" s="5" t="s">
        <v>622</v>
      </c>
      <c r="O47" s="5" t="s">
        <v>432</v>
      </c>
    </row>
    <row r="48" spans="1:15" x14ac:dyDescent="0.2">
      <c r="A48" s="5" t="s">
        <v>756</v>
      </c>
      <c r="B48" s="5">
        <v>96</v>
      </c>
      <c r="C48" s="5" t="s">
        <v>757</v>
      </c>
      <c r="D48" s="5" t="s">
        <v>619</v>
      </c>
      <c r="E48" s="5" t="s">
        <v>758</v>
      </c>
      <c r="F48" s="5" t="s">
        <v>621</v>
      </c>
      <c r="G48" s="5">
        <v>4460477184</v>
      </c>
      <c r="H48" s="6">
        <f>G48/1000000000</f>
        <v>4.4604771840000002</v>
      </c>
      <c r="I48" s="5">
        <v>2996636253</v>
      </c>
      <c r="J48" s="6">
        <f>I48/1000000000</f>
        <v>2.9966362530000001</v>
      </c>
      <c r="K48" s="5" t="s">
        <v>309</v>
      </c>
      <c r="L48" s="4">
        <v>3</v>
      </c>
      <c r="M48" s="5" t="s">
        <v>431</v>
      </c>
      <c r="N48" s="5" t="s">
        <v>622</v>
      </c>
      <c r="O48" s="5" t="s">
        <v>432</v>
      </c>
    </row>
    <row r="49" spans="1:15" x14ac:dyDescent="0.2">
      <c r="A49" s="5" t="s">
        <v>774</v>
      </c>
      <c r="B49" s="5">
        <v>95</v>
      </c>
      <c r="C49" s="5" t="s">
        <v>775</v>
      </c>
      <c r="D49" s="5" t="s">
        <v>619</v>
      </c>
      <c r="E49" s="5" t="s">
        <v>776</v>
      </c>
      <c r="F49" s="5" t="s">
        <v>621</v>
      </c>
      <c r="G49" s="5">
        <v>2955974020</v>
      </c>
      <c r="H49" s="6">
        <f>G49/1000000000</f>
        <v>2.9559740200000002</v>
      </c>
      <c r="I49" s="5">
        <v>1956562483</v>
      </c>
      <c r="J49" s="6">
        <f>I49/1000000000</f>
        <v>1.9565624829999999</v>
      </c>
      <c r="K49" s="5" t="s">
        <v>309</v>
      </c>
      <c r="L49" s="4">
        <v>3</v>
      </c>
      <c r="M49" s="5" t="s">
        <v>452</v>
      </c>
      <c r="N49" s="5" t="s">
        <v>622</v>
      </c>
      <c r="O49" s="5" t="s">
        <v>432</v>
      </c>
    </row>
    <row r="50" spans="1:15" x14ac:dyDescent="0.2">
      <c r="A50" s="5" t="s">
        <v>650</v>
      </c>
      <c r="B50" s="5">
        <v>95</v>
      </c>
      <c r="C50" s="5" t="s">
        <v>651</v>
      </c>
      <c r="D50" s="5" t="s">
        <v>619</v>
      </c>
      <c r="E50" s="5" t="s">
        <v>652</v>
      </c>
      <c r="F50" s="5" t="s">
        <v>621</v>
      </c>
      <c r="G50" s="5">
        <v>2959391645</v>
      </c>
      <c r="H50" s="6">
        <f>G50/1000000000</f>
        <v>2.9593916450000002</v>
      </c>
      <c r="I50" s="5">
        <v>1982718613</v>
      </c>
      <c r="J50" s="6">
        <f>I50/1000000000</f>
        <v>1.9827186130000001</v>
      </c>
      <c r="K50" s="5" t="s">
        <v>332</v>
      </c>
      <c r="L50" s="4">
        <v>1</v>
      </c>
      <c r="M50" s="5" t="s">
        <v>442</v>
      </c>
      <c r="N50" s="5" t="s">
        <v>622</v>
      </c>
      <c r="O50" s="5" t="s">
        <v>432</v>
      </c>
    </row>
    <row r="51" spans="1:15" x14ac:dyDescent="0.2">
      <c r="A51" s="5" t="s">
        <v>668</v>
      </c>
      <c r="B51" s="5">
        <v>95</v>
      </c>
      <c r="C51" s="5" t="s">
        <v>669</v>
      </c>
      <c r="D51" s="5" t="s">
        <v>619</v>
      </c>
      <c r="E51" s="5" t="s">
        <v>670</v>
      </c>
      <c r="F51" s="5" t="s">
        <v>621</v>
      </c>
      <c r="G51" s="5">
        <v>3205798560</v>
      </c>
      <c r="H51" s="6">
        <f>G51/1000000000</f>
        <v>3.2057985599999999</v>
      </c>
      <c r="I51" s="5">
        <v>2088783365</v>
      </c>
      <c r="J51" s="6">
        <f>I51/1000000000</f>
        <v>2.0887833649999998</v>
      </c>
      <c r="K51" s="5" t="s">
        <v>332</v>
      </c>
      <c r="L51" s="4">
        <v>1</v>
      </c>
      <c r="M51" s="5" t="s">
        <v>462</v>
      </c>
      <c r="N51" s="5" t="s">
        <v>622</v>
      </c>
      <c r="O51" s="5" t="s">
        <v>432</v>
      </c>
    </row>
    <row r="52" spans="1:15" x14ac:dyDescent="0.2">
      <c r="A52" s="5" t="s">
        <v>641</v>
      </c>
      <c r="B52" s="5">
        <v>95</v>
      </c>
      <c r="C52" s="5" t="s">
        <v>642</v>
      </c>
      <c r="D52" s="5" t="s">
        <v>619</v>
      </c>
      <c r="E52" s="5" t="s">
        <v>643</v>
      </c>
      <c r="F52" s="5" t="s">
        <v>621</v>
      </c>
      <c r="G52" s="5">
        <v>3191978150</v>
      </c>
      <c r="H52" s="6">
        <f>G52/1000000000</f>
        <v>3.1919781500000002</v>
      </c>
      <c r="I52" s="5">
        <v>2130844988</v>
      </c>
      <c r="J52" s="6">
        <f>I52/1000000000</f>
        <v>2.1308449880000002</v>
      </c>
      <c r="K52" s="5" t="s">
        <v>332</v>
      </c>
      <c r="L52" s="4">
        <v>1</v>
      </c>
      <c r="M52" s="5" t="s">
        <v>431</v>
      </c>
      <c r="N52" s="5" t="s">
        <v>622</v>
      </c>
      <c r="O52" s="5" t="s">
        <v>432</v>
      </c>
    </row>
    <row r="53" spans="1:15" x14ac:dyDescent="0.2">
      <c r="A53" s="5" t="s">
        <v>659</v>
      </c>
      <c r="B53" s="5">
        <v>95</v>
      </c>
      <c r="C53" s="5" t="s">
        <v>660</v>
      </c>
      <c r="D53" s="5" t="s">
        <v>619</v>
      </c>
      <c r="E53" s="5" t="s">
        <v>661</v>
      </c>
      <c r="F53" s="5" t="s">
        <v>621</v>
      </c>
      <c r="G53" s="5">
        <v>1903106975</v>
      </c>
      <c r="H53" s="6">
        <f>G53/1000000000</f>
        <v>1.903106975</v>
      </c>
      <c r="I53" s="5">
        <v>1243181702</v>
      </c>
      <c r="J53" s="6">
        <f>I53/1000000000</f>
        <v>1.243181702</v>
      </c>
      <c r="K53" s="5" t="s">
        <v>332</v>
      </c>
      <c r="L53" s="4">
        <v>1</v>
      </c>
      <c r="M53" s="5" t="s">
        <v>452</v>
      </c>
      <c r="N53" s="5" t="s">
        <v>622</v>
      </c>
      <c r="O53" s="5" t="s">
        <v>432</v>
      </c>
    </row>
    <row r="54" spans="1:15" x14ac:dyDescent="0.2">
      <c r="A54" s="5" t="s">
        <v>653</v>
      </c>
      <c r="B54" s="5">
        <v>95</v>
      </c>
      <c r="C54" s="5" t="s">
        <v>654</v>
      </c>
      <c r="D54" s="5" t="s">
        <v>619</v>
      </c>
      <c r="E54" s="5" t="s">
        <v>655</v>
      </c>
      <c r="F54" s="5" t="s">
        <v>621</v>
      </c>
      <c r="G54" s="5">
        <v>3160681255</v>
      </c>
      <c r="H54" s="6">
        <f>G54/1000000000</f>
        <v>3.1606812550000001</v>
      </c>
      <c r="I54" s="5">
        <v>2114396026</v>
      </c>
      <c r="J54" s="6">
        <f>I54/1000000000</f>
        <v>2.1143960260000001</v>
      </c>
      <c r="K54" s="5" t="s">
        <v>332</v>
      </c>
      <c r="L54" s="4">
        <v>2</v>
      </c>
      <c r="M54" s="5" t="s">
        <v>442</v>
      </c>
      <c r="N54" s="5" t="s">
        <v>622</v>
      </c>
      <c r="O54" s="5" t="s">
        <v>432</v>
      </c>
    </row>
    <row r="55" spans="1:15" x14ac:dyDescent="0.2">
      <c r="A55" s="5" t="s">
        <v>671</v>
      </c>
      <c r="B55" s="5">
        <v>95</v>
      </c>
      <c r="C55" s="5" t="s">
        <v>672</v>
      </c>
      <c r="D55" s="5" t="s">
        <v>619</v>
      </c>
      <c r="E55" s="5" t="s">
        <v>673</v>
      </c>
      <c r="F55" s="5" t="s">
        <v>621</v>
      </c>
      <c r="G55" s="5">
        <v>3299282170</v>
      </c>
      <c r="H55" s="6">
        <f>G55/1000000000</f>
        <v>3.2992821700000001</v>
      </c>
      <c r="I55" s="5">
        <v>2152128040</v>
      </c>
      <c r="J55" s="6">
        <f>I55/1000000000</f>
        <v>2.15212804</v>
      </c>
      <c r="K55" s="5" t="s">
        <v>332</v>
      </c>
      <c r="L55" s="4">
        <v>2</v>
      </c>
      <c r="M55" s="5" t="s">
        <v>462</v>
      </c>
      <c r="N55" s="5" t="s">
        <v>622</v>
      </c>
      <c r="O55" s="5" t="s">
        <v>432</v>
      </c>
    </row>
    <row r="56" spans="1:15" x14ac:dyDescent="0.2">
      <c r="A56" s="5" t="s">
        <v>644</v>
      </c>
      <c r="B56" s="5">
        <v>95</v>
      </c>
      <c r="C56" s="5" t="s">
        <v>645</v>
      </c>
      <c r="D56" s="5" t="s">
        <v>619</v>
      </c>
      <c r="E56" s="5" t="s">
        <v>646</v>
      </c>
      <c r="F56" s="5" t="s">
        <v>621</v>
      </c>
      <c r="G56" s="5">
        <v>3473685260</v>
      </c>
      <c r="H56" s="6">
        <f>G56/1000000000</f>
        <v>3.4736852599999999</v>
      </c>
      <c r="I56" s="5">
        <v>2330636107</v>
      </c>
      <c r="J56" s="6">
        <f>I56/1000000000</f>
        <v>2.3306361070000001</v>
      </c>
      <c r="K56" s="5" t="s">
        <v>332</v>
      </c>
      <c r="L56" s="4">
        <v>2</v>
      </c>
      <c r="M56" s="5" t="s">
        <v>431</v>
      </c>
      <c r="N56" s="5" t="s">
        <v>622</v>
      </c>
      <c r="O56" s="5" t="s">
        <v>432</v>
      </c>
    </row>
    <row r="57" spans="1:15" x14ac:dyDescent="0.2">
      <c r="A57" s="5" t="s">
        <v>662</v>
      </c>
      <c r="B57" s="5">
        <v>95</v>
      </c>
      <c r="C57" s="5" t="s">
        <v>663</v>
      </c>
      <c r="D57" s="5" t="s">
        <v>619</v>
      </c>
      <c r="E57" s="5" t="s">
        <v>664</v>
      </c>
      <c r="F57" s="5" t="s">
        <v>621</v>
      </c>
      <c r="G57" s="5">
        <v>2667155305</v>
      </c>
      <c r="H57" s="6">
        <f>G57/1000000000</f>
        <v>2.6671553050000001</v>
      </c>
      <c r="I57" s="5">
        <v>1734818139</v>
      </c>
      <c r="J57" s="6">
        <f>I57/1000000000</f>
        <v>1.7348181389999999</v>
      </c>
      <c r="K57" s="5" t="s">
        <v>332</v>
      </c>
      <c r="L57" s="4">
        <v>2</v>
      </c>
      <c r="M57" s="5" t="s">
        <v>452</v>
      </c>
      <c r="N57" s="5" t="s">
        <v>622</v>
      </c>
      <c r="O57" s="5" t="s">
        <v>432</v>
      </c>
    </row>
    <row r="58" spans="1:15" x14ac:dyDescent="0.2">
      <c r="A58" s="5" t="s">
        <v>656</v>
      </c>
      <c r="B58" s="5">
        <v>95</v>
      </c>
      <c r="C58" s="5" t="s">
        <v>657</v>
      </c>
      <c r="D58" s="5" t="s">
        <v>619</v>
      </c>
      <c r="E58" s="5" t="s">
        <v>658</v>
      </c>
      <c r="F58" s="5" t="s">
        <v>621</v>
      </c>
      <c r="G58" s="5">
        <v>3067949950</v>
      </c>
      <c r="H58" s="6">
        <f>G58/1000000000</f>
        <v>3.06794995</v>
      </c>
      <c r="I58" s="5">
        <v>2059045675</v>
      </c>
      <c r="J58" s="6">
        <f>I58/1000000000</f>
        <v>2.0590456750000001</v>
      </c>
      <c r="K58" s="5" t="s">
        <v>332</v>
      </c>
      <c r="L58" s="4">
        <v>3</v>
      </c>
      <c r="M58" s="5" t="s">
        <v>442</v>
      </c>
      <c r="N58" s="5" t="s">
        <v>622</v>
      </c>
      <c r="O58" s="5" t="s">
        <v>432</v>
      </c>
    </row>
    <row r="59" spans="1:15" x14ac:dyDescent="0.2">
      <c r="A59" s="5" t="s">
        <v>674</v>
      </c>
      <c r="B59" s="5">
        <v>95</v>
      </c>
      <c r="C59" s="5" t="s">
        <v>675</v>
      </c>
      <c r="D59" s="5" t="s">
        <v>619</v>
      </c>
      <c r="E59" s="5" t="s">
        <v>676</v>
      </c>
      <c r="F59" s="5" t="s">
        <v>621</v>
      </c>
      <c r="G59" s="5">
        <v>2795615160</v>
      </c>
      <c r="H59" s="6">
        <f>G59/1000000000</f>
        <v>2.7956151600000001</v>
      </c>
      <c r="I59" s="5">
        <v>1815186743</v>
      </c>
      <c r="J59" s="6">
        <f>I59/1000000000</f>
        <v>1.8151867429999999</v>
      </c>
      <c r="K59" s="5" t="s">
        <v>332</v>
      </c>
      <c r="L59" s="4">
        <v>3</v>
      </c>
      <c r="M59" s="5" t="s">
        <v>462</v>
      </c>
      <c r="N59" s="5" t="s">
        <v>622</v>
      </c>
      <c r="O59" s="5" t="s">
        <v>432</v>
      </c>
    </row>
    <row r="60" spans="1:15" x14ac:dyDescent="0.2">
      <c r="A60" s="5" t="s">
        <v>647</v>
      </c>
      <c r="B60" s="5">
        <v>95</v>
      </c>
      <c r="C60" s="5" t="s">
        <v>648</v>
      </c>
      <c r="D60" s="5" t="s">
        <v>619</v>
      </c>
      <c r="E60" s="5" t="s">
        <v>649</v>
      </c>
      <c r="F60" s="5" t="s">
        <v>621</v>
      </c>
      <c r="G60" s="5">
        <v>4434596295</v>
      </c>
      <c r="H60" s="6">
        <f>G60/1000000000</f>
        <v>4.4345962950000004</v>
      </c>
      <c r="I60" s="5">
        <v>2985945821</v>
      </c>
      <c r="J60" s="6">
        <f>I60/1000000000</f>
        <v>2.9859458210000001</v>
      </c>
      <c r="K60" s="5" t="s">
        <v>332</v>
      </c>
      <c r="L60" s="4">
        <v>3</v>
      </c>
      <c r="M60" s="5" t="s">
        <v>431</v>
      </c>
      <c r="N60" s="5" t="s">
        <v>622</v>
      </c>
      <c r="O60" s="5" t="s">
        <v>432</v>
      </c>
    </row>
    <row r="61" spans="1:15" x14ac:dyDescent="0.2">
      <c r="A61" s="5" t="s">
        <v>665</v>
      </c>
      <c r="B61" s="5">
        <v>95</v>
      </c>
      <c r="C61" s="5" t="s">
        <v>666</v>
      </c>
      <c r="D61" s="5" t="s">
        <v>619</v>
      </c>
      <c r="E61" s="5" t="s">
        <v>667</v>
      </c>
      <c r="F61" s="5" t="s">
        <v>621</v>
      </c>
      <c r="G61" s="5">
        <v>2322045385</v>
      </c>
      <c r="H61" s="6">
        <f>G61/1000000000</f>
        <v>2.322045385</v>
      </c>
      <c r="I61" s="5">
        <v>1512001710</v>
      </c>
      <c r="J61" s="6">
        <f>I61/1000000000</f>
        <v>1.5120017100000001</v>
      </c>
      <c r="K61" s="5" t="s">
        <v>332</v>
      </c>
      <c r="L61" s="4">
        <v>3</v>
      </c>
      <c r="M61" s="5" t="s">
        <v>452</v>
      </c>
      <c r="N61" s="5" t="s">
        <v>622</v>
      </c>
      <c r="O61" s="5" t="s">
        <v>432</v>
      </c>
    </row>
    <row r="62" spans="1:15" x14ac:dyDescent="0.2">
      <c r="M62" s="5"/>
    </row>
    <row r="63" spans="1:15" x14ac:dyDescent="0.2">
      <c r="G63" s="2" t="s">
        <v>909</v>
      </c>
      <c r="H63" s="8">
        <f>SUM(H2:H61)</f>
        <v>208.14068762000002</v>
      </c>
      <c r="I63" s="6"/>
      <c r="J63" s="8">
        <f>SUM(J2:J61)</f>
        <v>139.03489210199999</v>
      </c>
      <c r="K63" s="6"/>
      <c r="L63" s="6"/>
      <c r="M63" s="5"/>
    </row>
    <row r="64" spans="1:15" x14ac:dyDescent="0.2">
      <c r="M64" s="5"/>
    </row>
    <row r="65" spans="13:13" x14ac:dyDescent="0.2">
      <c r="M65" s="5"/>
    </row>
  </sheetData>
  <sortState ref="A2:O65">
    <sortCondition ref="K2:K64"/>
    <sortCondition ref="L2:L64"/>
    <sortCondition ref="M2:M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D25-C9C0-C34E-9F09-AD250D8FBE83}">
  <dimension ref="A1:Z22"/>
  <sheetViews>
    <sheetView tabSelected="1" workbookViewId="0">
      <selection activeCell="E22" sqref="E22"/>
    </sheetView>
  </sheetViews>
  <sheetFormatPr baseColWidth="10" defaultRowHeight="16" x14ac:dyDescent="0.2"/>
  <cols>
    <col min="4" max="5" width="12.1640625" bestFit="1" customWidth="1"/>
    <col min="6" max="6" width="23.1640625" customWidth="1"/>
    <col min="8" max="8" width="15.1640625" bestFit="1" customWidth="1"/>
    <col min="9" max="9" width="12.1640625" bestFit="1" customWidth="1"/>
    <col min="10" max="10" width="12.1640625" customWidth="1"/>
  </cols>
  <sheetData>
    <row r="1" spans="1:26" x14ac:dyDescent="0.2">
      <c r="A1" s="13" t="s">
        <v>415</v>
      </c>
      <c r="B1" s="13" t="s">
        <v>802</v>
      </c>
      <c r="C1" s="13" t="s">
        <v>416</v>
      </c>
      <c r="D1" s="13" t="s">
        <v>420</v>
      </c>
      <c r="E1" s="13" t="s">
        <v>910</v>
      </c>
      <c r="F1" s="13" t="s">
        <v>421</v>
      </c>
      <c r="G1" s="13" t="s">
        <v>418</v>
      </c>
      <c r="H1" s="13" t="s">
        <v>803</v>
      </c>
      <c r="I1" s="13" t="s">
        <v>422</v>
      </c>
      <c r="J1" s="13" t="s">
        <v>911</v>
      </c>
      <c r="K1" s="13" t="s">
        <v>804</v>
      </c>
      <c r="L1" s="13" t="s">
        <v>805</v>
      </c>
      <c r="M1" s="13" t="s">
        <v>806</v>
      </c>
      <c r="N1" s="13" t="s">
        <v>614</v>
      </c>
      <c r="O1" s="13" t="s">
        <v>801</v>
      </c>
      <c r="P1" s="13" t="s">
        <v>807</v>
      </c>
      <c r="Q1" s="13" t="s">
        <v>808</v>
      </c>
      <c r="R1" s="13" t="s">
        <v>809</v>
      </c>
      <c r="S1" s="13" t="s">
        <v>810</v>
      </c>
      <c r="T1" s="13" t="s">
        <v>811</v>
      </c>
      <c r="U1" s="13" t="s">
        <v>812</v>
      </c>
      <c r="V1" s="13" t="s">
        <v>813</v>
      </c>
      <c r="W1" s="13" t="s">
        <v>814</v>
      </c>
      <c r="X1" s="13" t="s">
        <v>815</v>
      </c>
      <c r="Y1" s="13" t="s">
        <v>615</v>
      </c>
      <c r="Z1" s="13" t="s">
        <v>816</v>
      </c>
    </row>
    <row r="2" spans="1:26" x14ac:dyDescent="0.2">
      <c r="A2" s="13" t="s">
        <v>817</v>
      </c>
      <c r="B2" s="13" t="s">
        <v>818</v>
      </c>
      <c r="C2" s="13">
        <v>200</v>
      </c>
      <c r="D2" s="13">
        <v>35310150000</v>
      </c>
      <c r="E2" s="13">
        <f>D2/1000000000</f>
        <v>35.31015</v>
      </c>
      <c r="F2" s="13" t="s">
        <v>819</v>
      </c>
      <c r="G2" s="13" t="s">
        <v>820</v>
      </c>
      <c r="H2" s="13" t="s">
        <v>821</v>
      </c>
      <c r="I2" s="13">
        <v>24464034109</v>
      </c>
      <c r="J2" s="13">
        <f>I2/1000000000</f>
        <v>24.464034109</v>
      </c>
      <c r="K2" s="13" t="s">
        <v>822</v>
      </c>
      <c r="L2" s="13" t="s">
        <v>823</v>
      </c>
      <c r="M2" s="13" t="s">
        <v>544</v>
      </c>
      <c r="N2" s="13" t="s">
        <v>824</v>
      </c>
      <c r="O2" s="13" t="s">
        <v>825</v>
      </c>
      <c r="P2" s="13" t="s">
        <v>544</v>
      </c>
      <c r="Q2" s="13" t="s">
        <v>826</v>
      </c>
      <c r="R2" s="13" t="s">
        <v>827</v>
      </c>
      <c r="S2" s="13" t="s">
        <v>828</v>
      </c>
      <c r="T2" s="13" t="s">
        <v>829</v>
      </c>
      <c r="U2" s="13" t="s">
        <v>830</v>
      </c>
      <c r="V2" s="13" t="s">
        <v>831</v>
      </c>
      <c r="W2" s="13" t="s">
        <v>544</v>
      </c>
      <c r="X2" s="13" t="s">
        <v>832</v>
      </c>
      <c r="Y2" s="13" t="s">
        <v>833</v>
      </c>
      <c r="Z2" s="13" t="s">
        <v>834</v>
      </c>
    </row>
    <row r="3" spans="1:26" x14ac:dyDescent="0.2">
      <c r="A3" s="13" t="s">
        <v>835</v>
      </c>
      <c r="B3" s="13" t="s">
        <v>818</v>
      </c>
      <c r="C3" s="13">
        <v>200</v>
      </c>
      <c r="D3" s="13">
        <v>33933250600</v>
      </c>
      <c r="E3" s="13">
        <f t="shared" ref="E3:E20" si="0">D3/1000000000</f>
        <v>33.933250600000001</v>
      </c>
      <c r="F3" s="13" t="s">
        <v>819</v>
      </c>
      <c r="G3" s="13" t="s">
        <v>836</v>
      </c>
      <c r="H3" s="13" t="s">
        <v>821</v>
      </c>
      <c r="I3" s="13">
        <v>23035941852</v>
      </c>
      <c r="J3" s="13">
        <f t="shared" ref="J3:J20" si="1">I3/1000000000</f>
        <v>23.035941852000001</v>
      </c>
      <c r="K3" s="13" t="s">
        <v>822</v>
      </c>
      <c r="L3" s="13" t="s">
        <v>823</v>
      </c>
      <c r="M3" s="13" t="s">
        <v>140</v>
      </c>
      <c r="N3" s="13" t="s">
        <v>837</v>
      </c>
      <c r="O3" s="13" t="s">
        <v>838</v>
      </c>
      <c r="P3" s="13" t="s">
        <v>140</v>
      </c>
      <c r="Q3" s="13" t="s">
        <v>826</v>
      </c>
      <c r="R3" s="13" t="s">
        <v>827</v>
      </c>
      <c r="S3" s="13" t="s">
        <v>828</v>
      </c>
      <c r="T3" s="13" t="s">
        <v>829</v>
      </c>
      <c r="U3" s="13" t="s">
        <v>830</v>
      </c>
      <c r="V3" s="13" t="s">
        <v>831</v>
      </c>
      <c r="W3" s="13" t="s">
        <v>140</v>
      </c>
      <c r="X3" s="13" t="s">
        <v>832</v>
      </c>
      <c r="Y3" s="13" t="s">
        <v>833</v>
      </c>
      <c r="Z3" s="13" t="s">
        <v>834</v>
      </c>
    </row>
    <row r="4" spans="1:26" x14ac:dyDescent="0.2">
      <c r="A4" s="13" t="s">
        <v>839</v>
      </c>
      <c r="B4" s="13" t="s">
        <v>818</v>
      </c>
      <c r="C4" s="13">
        <v>250</v>
      </c>
      <c r="D4" s="13">
        <v>5111256500</v>
      </c>
      <c r="E4" s="13">
        <f t="shared" si="0"/>
        <v>5.1112564999999996</v>
      </c>
      <c r="F4" s="13" t="s">
        <v>819</v>
      </c>
      <c r="G4" s="13" t="s">
        <v>840</v>
      </c>
      <c r="H4" s="13" t="s">
        <v>821</v>
      </c>
      <c r="I4" s="13">
        <v>1982879628</v>
      </c>
      <c r="J4" s="13">
        <f t="shared" si="1"/>
        <v>1.9828796280000001</v>
      </c>
      <c r="K4" s="13" t="s">
        <v>822</v>
      </c>
      <c r="L4" s="13" t="s">
        <v>823</v>
      </c>
      <c r="M4" s="13" t="s">
        <v>716</v>
      </c>
      <c r="N4" s="13" t="s">
        <v>841</v>
      </c>
      <c r="O4" s="13" t="s">
        <v>838</v>
      </c>
      <c r="P4" s="13" t="s">
        <v>842</v>
      </c>
      <c r="Q4" s="13" t="s">
        <v>826</v>
      </c>
      <c r="R4" s="13" t="s">
        <v>827</v>
      </c>
      <c r="S4" s="13" t="s">
        <v>828</v>
      </c>
      <c r="T4" s="13" t="s">
        <v>829</v>
      </c>
      <c r="U4" s="13" t="s">
        <v>830</v>
      </c>
      <c r="V4" s="13" t="s">
        <v>831</v>
      </c>
      <c r="W4" s="13" t="s">
        <v>716</v>
      </c>
      <c r="X4" s="13" t="s">
        <v>832</v>
      </c>
      <c r="Y4" s="13" t="s">
        <v>833</v>
      </c>
      <c r="Z4" s="13" t="s">
        <v>834</v>
      </c>
    </row>
    <row r="5" spans="1:26" x14ac:dyDescent="0.2">
      <c r="A5" s="13" t="s">
        <v>843</v>
      </c>
      <c r="B5" s="13" t="s">
        <v>818</v>
      </c>
      <c r="C5" s="13">
        <v>202</v>
      </c>
      <c r="D5" s="13">
        <v>12528077370</v>
      </c>
      <c r="E5" s="13">
        <f t="shared" si="0"/>
        <v>12.52807737</v>
      </c>
      <c r="F5" s="13" t="s">
        <v>819</v>
      </c>
      <c r="G5" s="13" t="s">
        <v>840</v>
      </c>
      <c r="H5" s="13" t="s">
        <v>821</v>
      </c>
      <c r="I5" s="13">
        <v>7802402342</v>
      </c>
      <c r="J5" s="13">
        <f t="shared" si="1"/>
        <v>7.8024023419999997</v>
      </c>
      <c r="K5" s="13" t="s">
        <v>822</v>
      </c>
      <c r="L5" s="13" t="s">
        <v>823</v>
      </c>
      <c r="M5" s="13" t="s">
        <v>716</v>
      </c>
      <c r="N5" s="13" t="s">
        <v>844</v>
      </c>
      <c r="O5" s="13" t="s">
        <v>825</v>
      </c>
      <c r="P5" s="13" t="s">
        <v>845</v>
      </c>
      <c r="Q5" s="13" t="s">
        <v>826</v>
      </c>
      <c r="R5" s="13" t="s">
        <v>827</v>
      </c>
      <c r="S5" s="13" t="s">
        <v>828</v>
      </c>
      <c r="T5" s="13" t="s">
        <v>829</v>
      </c>
      <c r="U5" s="13" t="s">
        <v>830</v>
      </c>
      <c r="V5" s="13" t="s">
        <v>831</v>
      </c>
      <c r="W5" s="13" t="s">
        <v>716</v>
      </c>
      <c r="X5" s="13" t="s">
        <v>832</v>
      </c>
      <c r="Y5" s="13" t="s">
        <v>833</v>
      </c>
      <c r="Z5" s="13" t="s">
        <v>834</v>
      </c>
    </row>
    <row r="6" spans="1:26" x14ac:dyDescent="0.2">
      <c r="A6" s="13" t="s">
        <v>846</v>
      </c>
      <c r="B6" s="13" t="s">
        <v>818</v>
      </c>
      <c r="C6" s="13">
        <v>202</v>
      </c>
      <c r="D6" s="13">
        <v>5164325334</v>
      </c>
      <c r="E6" s="13">
        <f t="shared" si="0"/>
        <v>5.1643253339999999</v>
      </c>
      <c r="F6" s="13" t="s">
        <v>819</v>
      </c>
      <c r="G6" s="13" t="s">
        <v>847</v>
      </c>
      <c r="H6" s="13" t="s">
        <v>821</v>
      </c>
      <c r="I6" s="13">
        <v>3323809330</v>
      </c>
      <c r="J6" s="13">
        <f t="shared" si="1"/>
        <v>3.32380933</v>
      </c>
      <c r="K6" s="13" t="s">
        <v>822</v>
      </c>
      <c r="L6" s="13" t="s">
        <v>823</v>
      </c>
      <c r="M6" s="13" t="s">
        <v>848</v>
      </c>
      <c r="N6" s="13" t="s">
        <v>849</v>
      </c>
      <c r="O6" s="13" t="s">
        <v>825</v>
      </c>
      <c r="P6" s="13" t="s">
        <v>850</v>
      </c>
      <c r="Q6" s="13" t="s">
        <v>826</v>
      </c>
      <c r="R6" s="13" t="s">
        <v>827</v>
      </c>
      <c r="S6" s="13" t="s">
        <v>828</v>
      </c>
      <c r="T6" s="13" t="s">
        <v>829</v>
      </c>
      <c r="U6" s="13" t="s">
        <v>830</v>
      </c>
      <c r="V6" s="13" t="s">
        <v>831</v>
      </c>
      <c r="W6" s="13" t="s">
        <v>848</v>
      </c>
      <c r="X6" s="13" t="s">
        <v>832</v>
      </c>
      <c r="Y6" s="13" t="s">
        <v>833</v>
      </c>
      <c r="Z6" s="13" t="s">
        <v>834</v>
      </c>
    </row>
    <row r="7" spans="1:26" x14ac:dyDescent="0.2">
      <c r="A7" s="13" t="s">
        <v>851</v>
      </c>
      <c r="B7" s="13" t="s">
        <v>818</v>
      </c>
      <c r="C7" s="13">
        <v>202</v>
      </c>
      <c r="D7" s="13">
        <v>15064058696</v>
      </c>
      <c r="E7" s="13">
        <f t="shared" si="0"/>
        <v>15.064058696</v>
      </c>
      <c r="F7" s="13" t="s">
        <v>819</v>
      </c>
      <c r="G7" s="13" t="s">
        <v>847</v>
      </c>
      <c r="H7" s="13" t="s">
        <v>821</v>
      </c>
      <c r="I7" s="13">
        <v>9210400436</v>
      </c>
      <c r="J7" s="13">
        <f t="shared" si="1"/>
        <v>9.2104004360000005</v>
      </c>
      <c r="K7" s="13" t="s">
        <v>822</v>
      </c>
      <c r="L7" s="13" t="s">
        <v>823</v>
      </c>
      <c r="M7" s="13" t="s">
        <v>848</v>
      </c>
      <c r="N7" s="13" t="s">
        <v>852</v>
      </c>
      <c r="O7" s="13" t="s">
        <v>825</v>
      </c>
      <c r="P7" s="13" t="s">
        <v>853</v>
      </c>
      <c r="Q7" s="13" t="s">
        <v>826</v>
      </c>
      <c r="R7" s="13" t="s">
        <v>827</v>
      </c>
      <c r="S7" s="13" t="s">
        <v>828</v>
      </c>
      <c r="T7" s="13" t="s">
        <v>829</v>
      </c>
      <c r="U7" s="13" t="s">
        <v>830</v>
      </c>
      <c r="V7" s="13" t="s">
        <v>831</v>
      </c>
      <c r="W7" s="13" t="s">
        <v>848</v>
      </c>
      <c r="X7" s="13" t="s">
        <v>832</v>
      </c>
      <c r="Y7" s="13" t="s">
        <v>833</v>
      </c>
      <c r="Z7" s="13" t="s">
        <v>834</v>
      </c>
    </row>
    <row r="8" spans="1:26" x14ac:dyDescent="0.2">
      <c r="A8" s="13" t="s">
        <v>854</v>
      </c>
      <c r="B8" s="13" t="s">
        <v>818</v>
      </c>
      <c r="C8" s="13">
        <v>200</v>
      </c>
      <c r="D8" s="13">
        <v>9005956800</v>
      </c>
      <c r="E8" s="13">
        <f t="shared" si="0"/>
        <v>9.0059567999999999</v>
      </c>
      <c r="F8" s="13" t="s">
        <v>819</v>
      </c>
      <c r="G8" s="13" t="s">
        <v>847</v>
      </c>
      <c r="H8" s="13" t="s">
        <v>821</v>
      </c>
      <c r="I8" s="13">
        <v>5485506190</v>
      </c>
      <c r="J8" s="13">
        <f t="shared" si="1"/>
        <v>5.4855061899999997</v>
      </c>
      <c r="K8" s="13" t="s">
        <v>822</v>
      </c>
      <c r="L8" s="13" t="s">
        <v>823</v>
      </c>
      <c r="M8" s="13" t="s">
        <v>848</v>
      </c>
      <c r="N8" s="13" t="s">
        <v>855</v>
      </c>
      <c r="O8" s="13" t="s">
        <v>825</v>
      </c>
      <c r="P8" s="13" t="s">
        <v>856</v>
      </c>
      <c r="Q8" s="13" t="s">
        <v>826</v>
      </c>
      <c r="R8" s="13" t="s">
        <v>827</v>
      </c>
      <c r="S8" s="13" t="s">
        <v>828</v>
      </c>
      <c r="T8" s="13" t="s">
        <v>829</v>
      </c>
      <c r="U8" s="13" t="s">
        <v>830</v>
      </c>
      <c r="V8" s="13" t="s">
        <v>831</v>
      </c>
      <c r="W8" s="13" t="s">
        <v>848</v>
      </c>
      <c r="X8" s="13" t="s">
        <v>832</v>
      </c>
      <c r="Y8" s="13" t="s">
        <v>833</v>
      </c>
      <c r="Z8" s="13" t="s">
        <v>834</v>
      </c>
    </row>
    <row r="9" spans="1:26" x14ac:dyDescent="0.2">
      <c r="A9" s="13" t="s">
        <v>857</v>
      </c>
      <c r="B9" s="13" t="s">
        <v>818</v>
      </c>
      <c r="C9" s="13">
        <v>200</v>
      </c>
      <c r="D9" s="13">
        <v>36198842600</v>
      </c>
      <c r="E9" s="13">
        <f t="shared" si="0"/>
        <v>36.198842599999999</v>
      </c>
      <c r="F9" s="13" t="s">
        <v>819</v>
      </c>
      <c r="G9" s="13" t="s">
        <v>847</v>
      </c>
      <c r="H9" s="13" t="s">
        <v>821</v>
      </c>
      <c r="I9" s="13">
        <v>24842258843</v>
      </c>
      <c r="J9" s="13">
        <f t="shared" si="1"/>
        <v>24.842258843</v>
      </c>
      <c r="K9" s="13" t="s">
        <v>822</v>
      </c>
      <c r="L9" s="13" t="s">
        <v>823</v>
      </c>
      <c r="M9" s="13" t="s">
        <v>848</v>
      </c>
      <c r="N9" s="13" t="s">
        <v>858</v>
      </c>
      <c r="O9" s="13" t="s">
        <v>838</v>
      </c>
      <c r="P9" s="13" t="s">
        <v>859</v>
      </c>
      <c r="Q9" s="13" t="s">
        <v>826</v>
      </c>
      <c r="R9" s="13" t="s">
        <v>827</v>
      </c>
      <c r="S9" s="13" t="s">
        <v>828</v>
      </c>
      <c r="T9" s="13" t="s">
        <v>829</v>
      </c>
      <c r="U9" s="13" t="s">
        <v>830</v>
      </c>
      <c r="V9" s="13" t="s">
        <v>831</v>
      </c>
      <c r="W9" s="13" t="s">
        <v>848</v>
      </c>
      <c r="X9" s="13" t="s">
        <v>832</v>
      </c>
      <c r="Y9" s="13" t="s">
        <v>833</v>
      </c>
      <c r="Z9" s="13" t="s">
        <v>834</v>
      </c>
    </row>
    <row r="10" spans="1:26" x14ac:dyDescent="0.2">
      <c r="A10" s="13" t="s">
        <v>860</v>
      </c>
      <c r="B10" s="13" t="s">
        <v>818</v>
      </c>
      <c r="C10" s="13">
        <v>202</v>
      </c>
      <c r="D10" s="13">
        <v>11043514528</v>
      </c>
      <c r="E10" s="13">
        <f t="shared" si="0"/>
        <v>11.043514527999999</v>
      </c>
      <c r="F10" s="13" t="s">
        <v>819</v>
      </c>
      <c r="G10" s="13" t="s">
        <v>861</v>
      </c>
      <c r="H10" s="13" t="s">
        <v>821</v>
      </c>
      <c r="I10" s="13">
        <v>7190527603</v>
      </c>
      <c r="J10" s="13">
        <f t="shared" si="1"/>
        <v>7.1905276029999996</v>
      </c>
      <c r="K10" s="13" t="s">
        <v>822</v>
      </c>
      <c r="L10" s="13" t="s">
        <v>823</v>
      </c>
      <c r="M10" s="13" t="s">
        <v>862</v>
      </c>
      <c r="N10" s="13" t="s">
        <v>863</v>
      </c>
      <c r="O10" s="13" t="s">
        <v>825</v>
      </c>
      <c r="P10" s="13" t="s">
        <v>862</v>
      </c>
      <c r="Q10" s="13" t="s">
        <v>826</v>
      </c>
      <c r="R10" s="13" t="s">
        <v>827</v>
      </c>
      <c r="S10" s="13" t="s">
        <v>828</v>
      </c>
      <c r="T10" s="13" t="s">
        <v>829</v>
      </c>
      <c r="U10" s="13" t="s">
        <v>830</v>
      </c>
      <c r="V10" s="13" t="s">
        <v>831</v>
      </c>
      <c r="W10" s="13" t="s">
        <v>864</v>
      </c>
      <c r="X10" s="13" t="s">
        <v>832</v>
      </c>
      <c r="Y10" s="13" t="s">
        <v>833</v>
      </c>
      <c r="Z10" s="13" t="s">
        <v>834</v>
      </c>
    </row>
    <row r="11" spans="1:26" x14ac:dyDescent="0.2">
      <c r="A11" s="13" t="s">
        <v>865</v>
      </c>
      <c r="B11" s="13" t="s">
        <v>818</v>
      </c>
      <c r="C11" s="13">
        <v>200</v>
      </c>
      <c r="D11" s="13">
        <v>17586839600</v>
      </c>
      <c r="E11" s="13">
        <f t="shared" si="0"/>
        <v>17.586839600000001</v>
      </c>
      <c r="F11" s="13" t="s">
        <v>819</v>
      </c>
      <c r="G11" s="13" t="s">
        <v>866</v>
      </c>
      <c r="H11" s="13" t="s">
        <v>821</v>
      </c>
      <c r="I11" s="13">
        <v>10446204517</v>
      </c>
      <c r="J11" s="13">
        <f t="shared" si="1"/>
        <v>10.446204517</v>
      </c>
      <c r="K11" s="13" t="s">
        <v>822</v>
      </c>
      <c r="L11" s="13" t="s">
        <v>823</v>
      </c>
      <c r="M11" s="13" t="s">
        <v>867</v>
      </c>
      <c r="N11" s="13" t="s">
        <v>868</v>
      </c>
      <c r="O11" s="13" t="s">
        <v>825</v>
      </c>
      <c r="P11" s="13" t="s">
        <v>869</v>
      </c>
      <c r="Q11" s="13" t="s">
        <v>826</v>
      </c>
      <c r="R11" s="13" t="s">
        <v>827</v>
      </c>
      <c r="S11" s="13" t="s">
        <v>828</v>
      </c>
      <c r="T11" s="13" t="s">
        <v>829</v>
      </c>
      <c r="U11" s="13" t="s">
        <v>830</v>
      </c>
      <c r="V11" s="13" t="s">
        <v>831</v>
      </c>
      <c r="W11" s="13" t="s">
        <v>867</v>
      </c>
      <c r="X11" s="13" t="s">
        <v>832</v>
      </c>
      <c r="Y11" s="13" t="s">
        <v>833</v>
      </c>
      <c r="Z11" s="13" t="s">
        <v>834</v>
      </c>
    </row>
    <row r="12" spans="1:26" x14ac:dyDescent="0.2">
      <c r="A12" s="13" t="s">
        <v>870</v>
      </c>
      <c r="B12" s="13" t="s">
        <v>818</v>
      </c>
      <c r="C12" s="13">
        <v>200</v>
      </c>
      <c r="D12" s="13">
        <v>30407115400</v>
      </c>
      <c r="E12" s="13">
        <f t="shared" si="0"/>
        <v>30.407115399999999</v>
      </c>
      <c r="F12" s="13" t="s">
        <v>819</v>
      </c>
      <c r="G12" s="13" t="s">
        <v>871</v>
      </c>
      <c r="H12" s="13" t="s">
        <v>821</v>
      </c>
      <c r="I12" s="13">
        <v>21094564324</v>
      </c>
      <c r="J12" s="13">
        <f t="shared" si="1"/>
        <v>21.094564324</v>
      </c>
      <c r="K12" s="13" t="s">
        <v>822</v>
      </c>
      <c r="L12" s="13" t="s">
        <v>823</v>
      </c>
      <c r="M12" s="13" t="s">
        <v>2</v>
      </c>
      <c r="N12" s="13" t="s">
        <v>872</v>
      </c>
      <c r="O12" s="13" t="s">
        <v>825</v>
      </c>
      <c r="P12" s="13" t="s">
        <v>2</v>
      </c>
      <c r="Q12" s="13" t="s">
        <v>826</v>
      </c>
      <c r="R12" s="13" t="s">
        <v>827</v>
      </c>
      <c r="S12" s="13" t="s">
        <v>828</v>
      </c>
      <c r="T12" s="13" t="s">
        <v>829</v>
      </c>
      <c r="U12" s="13" t="s">
        <v>830</v>
      </c>
      <c r="V12" s="13" t="s">
        <v>831</v>
      </c>
      <c r="W12" s="13" t="s">
        <v>2</v>
      </c>
      <c r="X12" s="13" t="s">
        <v>832</v>
      </c>
      <c r="Y12" s="13" t="s">
        <v>833</v>
      </c>
      <c r="Z12" s="13" t="s">
        <v>834</v>
      </c>
    </row>
    <row r="13" spans="1:26" x14ac:dyDescent="0.2">
      <c r="A13" s="13" t="s">
        <v>873</v>
      </c>
      <c r="B13" s="13" t="s">
        <v>818</v>
      </c>
      <c r="C13" s="13">
        <v>200</v>
      </c>
      <c r="D13" s="13">
        <v>33327099400</v>
      </c>
      <c r="E13" s="13">
        <f t="shared" si="0"/>
        <v>33.327099400000002</v>
      </c>
      <c r="F13" s="13" t="s">
        <v>819</v>
      </c>
      <c r="G13" s="13" t="s">
        <v>874</v>
      </c>
      <c r="H13" s="13" t="s">
        <v>821</v>
      </c>
      <c r="I13" s="13">
        <v>23155901695</v>
      </c>
      <c r="J13" s="13">
        <f t="shared" si="1"/>
        <v>23.155901695000001</v>
      </c>
      <c r="K13" s="13" t="s">
        <v>822</v>
      </c>
      <c r="L13" s="13" t="s">
        <v>823</v>
      </c>
      <c r="M13" s="13" t="s">
        <v>50</v>
      </c>
      <c r="N13" s="13" t="s">
        <v>875</v>
      </c>
      <c r="O13" s="13" t="s">
        <v>825</v>
      </c>
      <c r="P13" s="13" t="s">
        <v>50</v>
      </c>
      <c r="Q13" s="13" t="s">
        <v>826</v>
      </c>
      <c r="R13" s="13" t="s">
        <v>827</v>
      </c>
      <c r="S13" s="13" t="s">
        <v>828</v>
      </c>
      <c r="T13" s="13" t="s">
        <v>829</v>
      </c>
      <c r="U13" s="13" t="s">
        <v>830</v>
      </c>
      <c r="V13" s="13" t="s">
        <v>831</v>
      </c>
      <c r="W13" s="13" t="s">
        <v>50</v>
      </c>
      <c r="X13" s="13" t="s">
        <v>832</v>
      </c>
      <c r="Y13" s="13" t="s">
        <v>833</v>
      </c>
      <c r="Z13" s="13" t="s">
        <v>834</v>
      </c>
    </row>
    <row r="14" spans="1:26" x14ac:dyDescent="0.2">
      <c r="A14" s="13" t="s">
        <v>876</v>
      </c>
      <c r="B14" s="13" t="s">
        <v>818</v>
      </c>
      <c r="C14" s="13">
        <v>200</v>
      </c>
      <c r="D14" s="13">
        <v>20525269000</v>
      </c>
      <c r="E14" s="13">
        <f t="shared" si="0"/>
        <v>20.525269000000002</v>
      </c>
      <c r="F14" s="13" t="s">
        <v>877</v>
      </c>
      <c r="G14" s="13" t="s">
        <v>878</v>
      </c>
      <c r="H14" s="13" t="s">
        <v>821</v>
      </c>
      <c r="I14" s="13">
        <v>12495186722</v>
      </c>
      <c r="J14" s="13">
        <f t="shared" si="1"/>
        <v>12.495186722</v>
      </c>
      <c r="K14" s="13" t="s">
        <v>879</v>
      </c>
      <c r="L14" s="13" t="s">
        <v>823</v>
      </c>
      <c r="M14" s="13" t="s">
        <v>332</v>
      </c>
      <c r="N14" s="13" t="s">
        <v>880</v>
      </c>
      <c r="O14" s="13" t="s">
        <v>825</v>
      </c>
      <c r="P14" s="13" t="s">
        <v>881</v>
      </c>
      <c r="Q14" s="13" t="s">
        <v>826</v>
      </c>
      <c r="R14" s="13" t="s">
        <v>827</v>
      </c>
      <c r="S14" s="13" t="s">
        <v>828</v>
      </c>
      <c r="T14" s="13" t="s">
        <v>829</v>
      </c>
      <c r="U14" s="13" t="s">
        <v>830</v>
      </c>
      <c r="V14" s="13" t="s">
        <v>882</v>
      </c>
      <c r="W14" s="13" t="s">
        <v>332</v>
      </c>
      <c r="X14" s="13"/>
      <c r="Y14" s="13" t="s">
        <v>883</v>
      </c>
      <c r="Z14" s="13" t="s">
        <v>834</v>
      </c>
    </row>
    <row r="15" spans="1:26" x14ac:dyDescent="0.2">
      <c r="A15" s="13" t="s">
        <v>884</v>
      </c>
      <c r="B15" s="13" t="s">
        <v>818</v>
      </c>
      <c r="C15" s="13">
        <v>200</v>
      </c>
      <c r="D15" s="13">
        <v>14009851200</v>
      </c>
      <c r="E15" s="13">
        <f t="shared" si="0"/>
        <v>14.0098512</v>
      </c>
      <c r="F15" s="13" t="s">
        <v>877</v>
      </c>
      <c r="G15" s="13" t="s">
        <v>878</v>
      </c>
      <c r="H15" s="13" t="s">
        <v>821</v>
      </c>
      <c r="I15" s="13">
        <v>9064705259</v>
      </c>
      <c r="J15" s="13">
        <f t="shared" si="1"/>
        <v>9.0647052590000001</v>
      </c>
      <c r="K15" s="13" t="s">
        <v>879</v>
      </c>
      <c r="L15" s="13" t="s">
        <v>823</v>
      </c>
      <c r="M15" s="13" t="s">
        <v>332</v>
      </c>
      <c r="N15" s="13" t="s">
        <v>885</v>
      </c>
      <c r="O15" s="13" t="s">
        <v>886</v>
      </c>
      <c r="P15" s="13" t="s">
        <v>887</v>
      </c>
      <c r="Q15" s="13" t="s">
        <v>826</v>
      </c>
      <c r="R15" s="13" t="s">
        <v>827</v>
      </c>
      <c r="S15" s="13" t="s">
        <v>828</v>
      </c>
      <c r="T15" s="13" t="s">
        <v>829</v>
      </c>
      <c r="U15" s="13" t="s">
        <v>830</v>
      </c>
      <c r="V15" s="13" t="s">
        <v>882</v>
      </c>
      <c r="W15" s="13" t="s">
        <v>332</v>
      </c>
      <c r="X15" s="13"/>
      <c r="Y15" s="13" t="s">
        <v>883</v>
      </c>
      <c r="Z15" s="13" t="s">
        <v>834</v>
      </c>
    </row>
    <row r="16" spans="1:26" x14ac:dyDescent="0.2">
      <c r="A16" s="13" t="s">
        <v>888</v>
      </c>
      <c r="B16" s="13" t="s">
        <v>818</v>
      </c>
      <c r="C16" s="13">
        <v>200</v>
      </c>
      <c r="D16" s="13">
        <v>8706050800</v>
      </c>
      <c r="E16" s="13">
        <f t="shared" si="0"/>
        <v>8.7060507999999999</v>
      </c>
      <c r="F16" s="13" t="s">
        <v>877</v>
      </c>
      <c r="G16" s="13" t="s">
        <v>878</v>
      </c>
      <c r="H16" s="13" t="s">
        <v>821</v>
      </c>
      <c r="I16" s="13">
        <v>5393030462</v>
      </c>
      <c r="J16" s="13">
        <f t="shared" si="1"/>
        <v>5.3930304619999996</v>
      </c>
      <c r="K16" s="13" t="s">
        <v>879</v>
      </c>
      <c r="L16" s="13" t="s">
        <v>823</v>
      </c>
      <c r="M16" s="13" t="s">
        <v>332</v>
      </c>
      <c r="N16" s="13" t="s">
        <v>889</v>
      </c>
      <c r="O16" s="13" t="s">
        <v>886</v>
      </c>
      <c r="P16" s="13" t="s">
        <v>890</v>
      </c>
      <c r="Q16" s="13" t="s">
        <v>826</v>
      </c>
      <c r="R16" s="13" t="s">
        <v>827</v>
      </c>
      <c r="S16" s="13" t="s">
        <v>828</v>
      </c>
      <c r="T16" s="13" t="s">
        <v>829</v>
      </c>
      <c r="U16" s="13" t="s">
        <v>830</v>
      </c>
      <c r="V16" s="13" t="s">
        <v>882</v>
      </c>
      <c r="W16" s="13" t="s">
        <v>332</v>
      </c>
      <c r="X16" s="13"/>
      <c r="Y16" s="13" t="s">
        <v>883</v>
      </c>
      <c r="Z16" s="13" t="s">
        <v>834</v>
      </c>
    </row>
    <row r="17" spans="1:26" x14ac:dyDescent="0.2">
      <c r="A17" s="13" t="s">
        <v>891</v>
      </c>
      <c r="B17" s="13" t="s">
        <v>818</v>
      </c>
      <c r="C17" s="13">
        <v>200</v>
      </c>
      <c r="D17" s="13">
        <v>19607804400</v>
      </c>
      <c r="E17" s="13">
        <f t="shared" si="0"/>
        <v>19.607804399999999</v>
      </c>
      <c r="F17" s="13" t="s">
        <v>877</v>
      </c>
      <c r="G17" s="13" t="s">
        <v>878</v>
      </c>
      <c r="H17" s="13" t="s">
        <v>821</v>
      </c>
      <c r="I17" s="13">
        <v>14162177192</v>
      </c>
      <c r="J17" s="13">
        <f t="shared" si="1"/>
        <v>14.162177192</v>
      </c>
      <c r="K17" s="13" t="s">
        <v>879</v>
      </c>
      <c r="L17" s="13" t="s">
        <v>823</v>
      </c>
      <c r="M17" s="13" t="s">
        <v>332</v>
      </c>
      <c r="N17" s="13" t="s">
        <v>892</v>
      </c>
      <c r="O17" s="13" t="s">
        <v>825</v>
      </c>
      <c r="P17" s="13" t="s">
        <v>893</v>
      </c>
      <c r="Q17" s="13" t="s">
        <v>826</v>
      </c>
      <c r="R17" s="13" t="s">
        <v>827</v>
      </c>
      <c r="S17" s="13" t="s">
        <v>828</v>
      </c>
      <c r="T17" s="13" t="s">
        <v>829</v>
      </c>
      <c r="U17" s="13" t="s">
        <v>830</v>
      </c>
      <c r="V17" s="13" t="s">
        <v>882</v>
      </c>
      <c r="W17" s="13" t="s">
        <v>332</v>
      </c>
      <c r="X17" s="13"/>
      <c r="Y17" s="13" t="s">
        <v>883</v>
      </c>
      <c r="Z17" s="13" t="s">
        <v>834</v>
      </c>
    </row>
    <row r="18" spans="1:26" x14ac:dyDescent="0.2">
      <c r="A18" s="13" t="s">
        <v>894</v>
      </c>
      <c r="B18" s="13" t="s">
        <v>818</v>
      </c>
      <c r="C18" s="13">
        <v>200</v>
      </c>
      <c r="D18" s="13">
        <v>6735108800</v>
      </c>
      <c r="E18" s="13">
        <f t="shared" si="0"/>
        <v>6.7351087999999999</v>
      </c>
      <c r="F18" s="13" t="s">
        <v>877</v>
      </c>
      <c r="G18" s="13" t="s">
        <v>878</v>
      </c>
      <c r="H18" s="13" t="s">
        <v>821</v>
      </c>
      <c r="I18" s="13">
        <v>4496559717</v>
      </c>
      <c r="J18" s="13">
        <f t="shared" si="1"/>
        <v>4.4965597170000002</v>
      </c>
      <c r="K18" s="13" t="s">
        <v>879</v>
      </c>
      <c r="L18" s="13" t="s">
        <v>823</v>
      </c>
      <c r="M18" s="13" t="s">
        <v>332</v>
      </c>
      <c r="N18" s="13" t="s">
        <v>895</v>
      </c>
      <c r="O18" s="13" t="s">
        <v>886</v>
      </c>
      <c r="P18" s="13" t="s">
        <v>896</v>
      </c>
      <c r="Q18" s="13" t="s">
        <v>826</v>
      </c>
      <c r="R18" s="13" t="s">
        <v>827</v>
      </c>
      <c r="S18" s="13" t="s">
        <v>828</v>
      </c>
      <c r="T18" s="13" t="s">
        <v>829</v>
      </c>
      <c r="U18" s="13" t="s">
        <v>830</v>
      </c>
      <c r="V18" s="13" t="s">
        <v>882</v>
      </c>
      <c r="W18" s="13" t="s">
        <v>332</v>
      </c>
      <c r="X18" s="13"/>
      <c r="Y18" s="13" t="s">
        <v>883</v>
      </c>
      <c r="Z18" s="13" t="s">
        <v>834</v>
      </c>
    </row>
    <row r="19" spans="1:26" x14ac:dyDescent="0.2">
      <c r="A19" s="13" t="s">
        <v>897</v>
      </c>
      <c r="B19" s="13" t="s">
        <v>818</v>
      </c>
      <c r="C19" s="13">
        <v>200</v>
      </c>
      <c r="D19" s="13">
        <v>13998599600</v>
      </c>
      <c r="E19" s="13">
        <f t="shared" si="0"/>
        <v>13.9985996</v>
      </c>
      <c r="F19" s="13" t="s">
        <v>877</v>
      </c>
      <c r="G19" s="13" t="s">
        <v>878</v>
      </c>
      <c r="H19" s="13" t="s">
        <v>821</v>
      </c>
      <c r="I19" s="13">
        <v>7531354408</v>
      </c>
      <c r="J19" s="13">
        <f t="shared" si="1"/>
        <v>7.5313544080000003</v>
      </c>
      <c r="K19" s="13" t="s">
        <v>879</v>
      </c>
      <c r="L19" s="13" t="s">
        <v>823</v>
      </c>
      <c r="M19" s="13" t="s">
        <v>332</v>
      </c>
      <c r="N19" s="13" t="s">
        <v>898</v>
      </c>
      <c r="O19" s="13" t="s">
        <v>886</v>
      </c>
      <c r="P19" s="13" t="s">
        <v>899</v>
      </c>
      <c r="Q19" s="13" t="s">
        <v>826</v>
      </c>
      <c r="R19" s="13" t="s">
        <v>827</v>
      </c>
      <c r="S19" s="13" t="s">
        <v>828</v>
      </c>
      <c r="T19" s="13" t="s">
        <v>829</v>
      </c>
      <c r="U19" s="13" t="s">
        <v>830</v>
      </c>
      <c r="V19" s="13" t="s">
        <v>882</v>
      </c>
      <c r="W19" s="13" t="s">
        <v>332</v>
      </c>
      <c r="X19" s="13"/>
      <c r="Y19" s="13" t="s">
        <v>883</v>
      </c>
      <c r="Z19" s="13" t="s">
        <v>834</v>
      </c>
    </row>
    <row r="20" spans="1:26" x14ac:dyDescent="0.2">
      <c r="A20" s="13" t="s">
        <v>900</v>
      </c>
      <c r="B20" s="13" t="s">
        <v>818</v>
      </c>
      <c r="C20" s="13">
        <v>202</v>
      </c>
      <c r="D20" s="13">
        <v>12837128280</v>
      </c>
      <c r="E20" s="13">
        <f t="shared" si="0"/>
        <v>12.83712828</v>
      </c>
      <c r="F20" s="13" t="s">
        <v>901</v>
      </c>
      <c r="G20" s="13" t="s">
        <v>902</v>
      </c>
      <c r="H20" s="13" t="s">
        <v>821</v>
      </c>
      <c r="I20" s="13">
        <v>8905352863</v>
      </c>
      <c r="J20" s="13">
        <f t="shared" si="1"/>
        <v>8.9053528629999992</v>
      </c>
      <c r="K20" s="13" t="s">
        <v>903</v>
      </c>
      <c r="L20" s="13" t="s">
        <v>823</v>
      </c>
      <c r="M20" s="13" t="s">
        <v>184</v>
      </c>
      <c r="N20" s="13" t="s">
        <v>904</v>
      </c>
      <c r="O20" s="13" t="s">
        <v>825</v>
      </c>
      <c r="P20" s="13" t="s">
        <v>184</v>
      </c>
      <c r="Q20" s="13" t="s">
        <v>826</v>
      </c>
      <c r="R20" s="13" t="s">
        <v>827</v>
      </c>
      <c r="S20" s="13" t="s">
        <v>828</v>
      </c>
      <c r="T20" s="13" t="s">
        <v>829</v>
      </c>
      <c r="U20" s="13" t="s">
        <v>830</v>
      </c>
      <c r="V20" s="13" t="s">
        <v>905</v>
      </c>
      <c r="W20" s="13" t="s">
        <v>184</v>
      </c>
      <c r="X20" s="13"/>
      <c r="Y20" s="13" t="s">
        <v>906</v>
      </c>
      <c r="Z20" s="13" t="s">
        <v>907</v>
      </c>
    </row>
    <row r="22" spans="1:26" x14ac:dyDescent="0.2">
      <c r="C22" t="s">
        <v>908</v>
      </c>
      <c r="D22" s="7">
        <f>SUM(D2:D20)</f>
        <v>341100298908</v>
      </c>
      <c r="E22" s="7">
        <f>SUM(E2:E20)</f>
        <v>341.10029890800001</v>
      </c>
      <c r="F22" s="7"/>
      <c r="G22" s="7"/>
      <c r="H22" s="7"/>
      <c r="I22" s="7"/>
      <c r="J22" s="7">
        <f t="shared" ref="F22:J22" si="2">SUM(J2:J20)</f>
        <v>224.082797492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1E8-62B6-1143-B5D4-1B368315F230}">
  <dimension ref="A1:O65"/>
  <sheetViews>
    <sheetView workbookViewId="0">
      <selection activeCell="B1" sqref="B1:B1048576"/>
    </sheetView>
  </sheetViews>
  <sheetFormatPr baseColWidth="10" defaultRowHeight="16" x14ac:dyDescent="0.2"/>
  <cols>
    <col min="2" max="2" width="23" bestFit="1" customWidth="1"/>
    <col min="4" max="4" width="14.6640625" bestFit="1" customWidth="1"/>
    <col min="5" max="5" width="11.1640625" bestFit="1" customWidth="1"/>
    <col min="6" max="6" width="20.6640625" bestFit="1" customWidth="1"/>
    <col min="7" max="7" width="17.83203125" bestFit="1" customWidth="1"/>
    <col min="8" max="8" width="24" bestFit="1" customWidth="1"/>
    <col min="9" max="9" width="14.1640625" bestFit="1" customWidth="1"/>
    <col min="10" max="10" width="11.83203125" bestFit="1" customWidth="1"/>
    <col min="11" max="11" width="17.33203125" bestFit="1" customWidth="1"/>
    <col min="12" max="12" width="15" bestFit="1" customWidth="1"/>
    <col min="13" max="13" width="17.33203125" bestFit="1" customWidth="1"/>
    <col min="14" max="14" width="14" bestFit="1" customWidth="1"/>
    <col min="15" max="15" width="17.33203125" bestFit="1" customWidth="1"/>
  </cols>
  <sheetData>
    <row r="1" spans="1:15" x14ac:dyDescent="0.2">
      <c r="A1" s="1" t="s">
        <v>616</v>
      </c>
      <c r="B1" s="2" t="s">
        <v>424</v>
      </c>
      <c r="C1" s="2" t="s">
        <v>912</v>
      </c>
      <c r="D1" s="2" t="s">
        <v>913</v>
      </c>
      <c r="E1" s="2" t="s">
        <v>1</v>
      </c>
      <c r="F1" s="2" t="s">
        <v>914</v>
      </c>
      <c r="G1" s="2" t="s">
        <v>915</v>
      </c>
      <c r="H1" s="2" t="s">
        <v>921</v>
      </c>
      <c r="I1" s="2" t="s">
        <v>920</v>
      </c>
      <c r="J1" s="2" t="s">
        <v>919</v>
      </c>
      <c r="K1" s="2" t="s">
        <v>916</v>
      </c>
      <c r="L1" s="2" t="s">
        <v>917</v>
      </c>
      <c r="M1" s="2" t="s">
        <v>916</v>
      </c>
      <c r="N1" s="2" t="s">
        <v>918</v>
      </c>
      <c r="O1" s="2" t="s">
        <v>916</v>
      </c>
    </row>
    <row r="2" spans="1:15" x14ac:dyDescent="0.2">
      <c r="A2" s="3" t="s">
        <v>2</v>
      </c>
      <c r="B2" t="s">
        <v>462</v>
      </c>
      <c r="C2" s="4">
        <v>1</v>
      </c>
      <c r="D2" s="4">
        <v>33409101</v>
      </c>
      <c r="E2" s="5">
        <v>29451790</v>
      </c>
      <c r="F2" s="6">
        <f>(E2*100)/D2</f>
        <v>88.15499106066936</v>
      </c>
      <c r="G2" s="5">
        <f t="shared" ref="G2:G33" si="0">D2-E2</f>
        <v>3957311</v>
      </c>
      <c r="H2" s="5" t="s">
        <v>3</v>
      </c>
      <c r="I2" s="5">
        <f>L2+N2</f>
        <v>26482105</v>
      </c>
      <c r="J2" s="5">
        <v>2969685</v>
      </c>
      <c r="K2" s="5" t="s">
        <v>4</v>
      </c>
      <c r="L2" s="5">
        <v>1166581</v>
      </c>
      <c r="M2" s="5" t="s">
        <v>5</v>
      </c>
      <c r="N2" s="5">
        <v>25315524</v>
      </c>
      <c r="O2" s="5" t="s">
        <v>6</v>
      </c>
    </row>
    <row r="3" spans="1:15" x14ac:dyDescent="0.2">
      <c r="A3" s="3" t="s">
        <v>2</v>
      </c>
      <c r="B3" t="s">
        <v>462</v>
      </c>
      <c r="C3" s="4">
        <v>2</v>
      </c>
      <c r="D3" s="4">
        <v>32089755</v>
      </c>
      <c r="E3" s="5">
        <v>29092105</v>
      </c>
      <c r="F3" s="6">
        <f t="shared" ref="F3:F29" si="1">(E3*100)/D3</f>
        <v>90.65854507147219</v>
      </c>
      <c r="G3" s="5">
        <f t="shared" si="0"/>
        <v>2997650</v>
      </c>
      <c r="H3" s="5" t="s">
        <v>7</v>
      </c>
      <c r="I3" s="5">
        <f t="shared" ref="I3:I62" si="2">L3+N3</f>
        <v>26041308</v>
      </c>
      <c r="J3" s="5">
        <v>3050797</v>
      </c>
      <c r="K3" s="5" t="s">
        <v>8</v>
      </c>
      <c r="L3" s="5">
        <v>1165817</v>
      </c>
      <c r="M3" s="5" t="s">
        <v>9</v>
      </c>
      <c r="N3" s="5">
        <v>24875491</v>
      </c>
      <c r="O3" s="5" t="s">
        <v>10</v>
      </c>
    </row>
    <row r="4" spans="1:15" x14ac:dyDescent="0.2">
      <c r="A4" s="3" t="s">
        <v>2</v>
      </c>
      <c r="B4" t="s">
        <v>462</v>
      </c>
      <c r="C4" s="4">
        <v>3</v>
      </c>
      <c r="D4" s="4">
        <v>36724796</v>
      </c>
      <c r="E4" s="5">
        <v>32390399</v>
      </c>
      <c r="F4" s="6">
        <f t="shared" si="1"/>
        <v>88.197628109356955</v>
      </c>
      <c r="G4" s="5">
        <f t="shared" si="0"/>
        <v>4334397</v>
      </c>
      <c r="H4" s="5" t="s">
        <v>11</v>
      </c>
      <c r="I4" s="5">
        <f t="shared" si="2"/>
        <v>29121041</v>
      </c>
      <c r="J4" s="5">
        <v>3269358</v>
      </c>
      <c r="K4" s="5" t="s">
        <v>12</v>
      </c>
      <c r="L4" s="5">
        <v>1260008</v>
      </c>
      <c r="M4" s="5" t="s">
        <v>13</v>
      </c>
      <c r="N4" s="5">
        <v>27861033</v>
      </c>
      <c r="O4" s="5" t="s">
        <v>14</v>
      </c>
    </row>
    <row r="5" spans="1:15" x14ac:dyDescent="0.2">
      <c r="A5" s="3" t="s">
        <v>2</v>
      </c>
      <c r="B5" t="s">
        <v>431</v>
      </c>
      <c r="C5" s="4">
        <v>1</v>
      </c>
      <c r="D5" s="4">
        <v>28569764</v>
      </c>
      <c r="E5" s="5">
        <v>25899626</v>
      </c>
      <c r="F5" s="6">
        <f t="shared" si="1"/>
        <v>90.653972500437874</v>
      </c>
      <c r="G5" s="5">
        <f t="shared" si="0"/>
        <v>2670138</v>
      </c>
      <c r="H5" s="5" t="s">
        <v>15</v>
      </c>
      <c r="I5" s="5">
        <f t="shared" si="2"/>
        <v>22346352</v>
      </c>
      <c r="J5" s="5">
        <v>3553274</v>
      </c>
      <c r="K5" s="5" t="s">
        <v>16</v>
      </c>
      <c r="L5" s="5">
        <v>484247</v>
      </c>
      <c r="M5" s="5" t="s">
        <v>17</v>
      </c>
      <c r="N5" s="5">
        <v>21862105</v>
      </c>
      <c r="O5" s="5" t="s">
        <v>18</v>
      </c>
    </row>
    <row r="6" spans="1:15" x14ac:dyDescent="0.2">
      <c r="A6" s="3" t="s">
        <v>2</v>
      </c>
      <c r="B6" t="s">
        <v>431</v>
      </c>
      <c r="C6" s="4">
        <v>2</v>
      </c>
      <c r="D6" s="4">
        <v>37490985</v>
      </c>
      <c r="E6" s="5">
        <v>33835988</v>
      </c>
      <c r="F6" s="6">
        <f t="shared" si="1"/>
        <v>90.25099767317397</v>
      </c>
      <c r="G6" s="5">
        <f t="shared" si="0"/>
        <v>3654997</v>
      </c>
      <c r="H6" s="5" t="s">
        <v>19</v>
      </c>
      <c r="I6" s="5">
        <f t="shared" si="2"/>
        <v>29267875</v>
      </c>
      <c r="J6" s="5">
        <v>4568113</v>
      </c>
      <c r="K6" s="5" t="s">
        <v>20</v>
      </c>
      <c r="L6" s="5">
        <v>646621</v>
      </c>
      <c r="M6" s="5" t="s">
        <v>21</v>
      </c>
      <c r="N6" s="5">
        <v>28621254</v>
      </c>
      <c r="O6" s="5" t="s">
        <v>22</v>
      </c>
    </row>
    <row r="7" spans="1:15" x14ac:dyDescent="0.2">
      <c r="A7" s="3" t="s">
        <v>2</v>
      </c>
      <c r="B7" t="s">
        <v>431</v>
      </c>
      <c r="C7" s="4">
        <v>3</v>
      </c>
      <c r="D7" s="4">
        <v>33942342</v>
      </c>
      <c r="E7" s="5">
        <v>30466585</v>
      </c>
      <c r="F7" s="6">
        <f t="shared" si="1"/>
        <v>89.759819755513632</v>
      </c>
      <c r="G7" s="5">
        <f t="shared" si="0"/>
        <v>3475757</v>
      </c>
      <c r="H7" s="5" t="s">
        <v>23</v>
      </c>
      <c r="I7" s="5">
        <f t="shared" si="2"/>
        <v>26587375</v>
      </c>
      <c r="J7" s="5">
        <v>3879210</v>
      </c>
      <c r="K7" s="5" t="s">
        <v>24</v>
      </c>
      <c r="L7" s="5">
        <v>560044</v>
      </c>
      <c r="M7" s="5" t="s">
        <v>25</v>
      </c>
      <c r="N7" s="5">
        <v>26027331</v>
      </c>
      <c r="O7" s="5" t="s">
        <v>26</v>
      </c>
    </row>
    <row r="8" spans="1:15" x14ac:dyDescent="0.2">
      <c r="A8" s="3" t="s">
        <v>2</v>
      </c>
      <c r="B8" t="s">
        <v>452</v>
      </c>
      <c r="C8" s="4">
        <v>1</v>
      </c>
      <c r="D8" s="4">
        <v>37109385</v>
      </c>
      <c r="E8" s="5">
        <v>33233855</v>
      </c>
      <c r="F8" s="6">
        <f t="shared" si="1"/>
        <v>89.556469340572477</v>
      </c>
      <c r="G8" s="5">
        <f t="shared" si="0"/>
        <v>3875530</v>
      </c>
      <c r="H8" s="5" t="s">
        <v>27</v>
      </c>
      <c r="I8" s="5">
        <f t="shared" si="2"/>
        <v>29806788</v>
      </c>
      <c r="J8" s="5">
        <v>3427067</v>
      </c>
      <c r="K8" s="5" t="s">
        <v>28</v>
      </c>
      <c r="L8" s="5">
        <v>830586</v>
      </c>
      <c r="M8" s="5" t="s">
        <v>29</v>
      </c>
      <c r="N8" s="5">
        <v>28976202</v>
      </c>
      <c r="O8" s="5" t="s">
        <v>30</v>
      </c>
    </row>
    <row r="9" spans="1:15" x14ac:dyDescent="0.2">
      <c r="A9" s="3" t="s">
        <v>2</v>
      </c>
      <c r="B9" t="s">
        <v>452</v>
      </c>
      <c r="C9" s="4">
        <v>2</v>
      </c>
      <c r="D9" s="4">
        <v>29259966</v>
      </c>
      <c r="E9" s="5">
        <v>26502059</v>
      </c>
      <c r="F9" s="6">
        <f t="shared" si="1"/>
        <v>90.574469567052816</v>
      </c>
      <c r="G9" s="5">
        <f t="shared" si="0"/>
        <v>2757907</v>
      </c>
      <c r="H9" s="5" t="s">
        <v>31</v>
      </c>
      <c r="I9" s="5">
        <f t="shared" si="2"/>
        <v>23588057</v>
      </c>
      <c r="J9" s="5">
        <v>2914002</v>
      </c>
      <c r="K9" s="5" t="s">
        <v>32</v>
      </c>
      <c r="L9" s="5">
        <v>692033</v>
      </c>
      <c r="M9" s="5" t="s">
        <v>33</v>
      </c>
      <c r="N9" s="5">
        <v>22896024</v>
      </c>
      <c r="O9" s="5" t="s">
        <v>34</v>
      </c>
    </row>
    <row r="10" spans="1:15" x14ac:dyDescent="0.2">
      <c r="A10" s="3" t="s">
        <v>2</v>
      </c>
      <c r="B10" t="s">
        <v>452</v>
      </c>
      <c r="C10" s="4">
        <v>3</v>
      </c>
      <c r="D10" s="4">
        <v>29710226</v>
      </c>
      <c r="E10" s="5">
        <v>27277867</v>
      </c>
      <c r="F10" s="6">
        <f t="shared" si="1"/>
        <v>91.81305790134347</v>
      </c>
      <c r="G10" s="5">
        <f t="shared" si="0"/>
        <v>2432359</v>
      </c>
      <c r="H10" s="5" t="s">
        <v>35</v>
      </c>
      <c r="I10" s="5">
        <f t="shared" si="2"/>
        <v>24341511</v>
      </c>
      <c r="J10" s="5">
        <v>2936356</v>
      </c>
      <c r="K10" s="5" t="s">
        <v>36</v>
      </c>
      <c r="L10" s="5">
        <v>653735</v>
      </c>
      <c r="M10" s="5" t="s">
        <v>37</v>
      </c>
      <c r="N10" s="5">
        <v>23687776</v>
      </c>
      <c r="O10" s="5" t="s">
        <v>38</v>
      </c>
    </row>
    <row r="11" spans="1:15" x14ac:dyDescent="0.2">
      <c r="A11" s="3" t="s">
        <v>2</v>
      </c>
      <c r="B11" t="s">
        <v>442</v>
      </c>
      <c r="C11" s="4">
        <v>1</v>
      </c>
      <c r="D11" s="4">
        <v>33763091</v>
      </c>
      <c r="E11" s="5">
        <v>30380251</v>
      </c>
      <c r="F11" s="6">
        <f t="shared" si="1"/>
        <v>89.980656688097667</v>
      </c>
      <c r="G11" s="5">
        <f t="shared" si="0"/>
        <v>3382840</v>
      </c>
      <c r="H11" s="5" t="s">
        <v>39</v>
      </c>
      <c r="I11" s="5">
        <f t="shared" si="2"/>
        <v>26590828</v>
      </c>
      <c r="J11" s="5">
        <v>3789423</v>
      </c>
      <c r="K11" s="5" t="s">
        <v>40</v>
      </c>
      <c r="L11" s="5">
        <v>627886</v>
      </c>
      <c r="M11" s="5" t="s">
        <v>41</v>
      </c>
      <c r="N11" s="5">
        <v>25962942</v>
      </c>
      <c r="O11" s="5" t="s">
        <v>42</v>
      </c>
    </row>
    <row r="12" spans="1:15" x14ac:dyDescent="0.2">
      <c r="A12" s="3" t="s">
        <v>2</v>
      </c>
      <c r="B12" t="s">
        <v>442</v>
      </c>
      <c r="C12" s="4">
        <v>2</v>
      </c>
      <c r="D12" s="4">
        <v>32022713</v>
      </c>
      <c r="E12" s="5">
        <v>28824284</v>
      </c>
      <c r="F12" s="6">
        <f t="shared" si="1"/>
        <v>90.011998671068255</v>
      </c>
      <c r="G12" s="5">
        <f t="shared" si="0"/>
        <v>3198429</v>
      </c>
      <c r="H12" s="5" t="s">
        <v>43</v>
      </c>
      <c r="I12" s="5">
        <f t="shared" si="2"/>
        <v>25165873</v>
      </c>
      <c r="J12" s="5">
        <v>3658411</v>
      </c>
      <c r="K12" s="5" t="s">
        <v>44</v>
      </c>
      <c r="L12" s="5">
        <v>589296</v>
      </c>
      <c r="M12" s="5" t="s">
        <v>45</v>
      </c>
      <c r="N12" s="5">
        <v>24576577</v>
      </c>
      <c r="O12" s="5" t="s">
        <v>46</v>
      </c>
    </row>
    <row r="13" spans="1:15" x14ac:dyDescent="0.2">
      <c r="A13" s="3" t="s">
        <v>2</v>
      </c>
      <c r="B13" t="s">
        <v>442</v>
      </c>
      <c r="C13" s="4">
        <v>3</v>
      </c>
      <c r="D13" s="4">
        <v>40594623</v>
      </c>
      <c r="E13" s="5">
        <v>36448471</v>
      </c>
      <c r="F13" s="6">
        <f t="shared" si="1"/>
        <v>89.786450289241515</v>
      </c>
      <c r="G13" s="5">
        <f t="shared" si="0"/>
        <v>4146152</v>
      </c>
      <c r="H13" s="5" t="s">
        <v>47</v>
      </c>
      <c r="I13" s="5">
        <f t="shared" si="2"/>
        <v>31927605</v>
      </c>
      <c r="J13" s="5">
        <v>4520866</v>
      </c>
      <c r="K13" s="5" t="s">
        <v>48</v>
      </c>
      <c r="L13" s="5">
        <v>744512</v>
      </c>
      <c r="M13" s="5" t="s">
        <v>45</v>
      </c>
      <c r="N13" s="5">
        <v>31183093</v>
      </c>
      <c r="O13" s="5" t="s">
        <v>49</v>
      </c>
    </row>
    <row r="14" spans="1:15" x14ac:dyDescent="0.2">
      <c r="A14" s="3" t="s">
        <v>50</v>
      </c>
      <c r="B14" t="s">
        <v>462</v>
      </c>
      <c r="C14" s="4">
        <v>1</v>
      </c>
      <c r="D14" s="4">
        <v>20296393</v>
      </c>
      <c r="E14" s="5">
        <v>17418485</v>
      </c>
      <c r="F14" s="6">
        <f t="shared" si="1"/>
        <v>85.820593836550174</v>
      </c>
      <c r="G14" s="5">
        <f t="shared" si="0"/>
        <v>2877908</v>
      </c>
      <c r="H14" s="5" t="s">
        <v>51</v>
      </c>
      <c r="I14" s="5">
        <f t="shared" si="2"/>
        <v>15606010</v>
      </c>
      <c r="J14" s="5">
        <v>1812475</v>
      </c>
      <c r="K14" s="5" t="s">
        <v>52</v>
      </c>
      <c r="L14" s="5">
        <v>519186</v>
      </c>
      <c r="M14" s="5" t="s">
        <v>53</v>
      </c>
      <c r="N14" s="5">
        <v>15086824</v>
      </c>
      <c r="O14" s="5" t="s">
        <v>54</v>
      </c>
    </row>
    <row r="15" spans="1:15" x14ac:dyDescent="0.2">
      <c r="A15" s="3" t="s">
        <v>50</v>
      </c>
      <c r="B15" t="s">
        <v>462</v>
      </c>
      <c r="C15" s="4">
        <v>2</v>
      </c>
      <c r="D15" s="4">
        <v>54405726</v>
      </c>
      <c r="E15" s="5">
        <v>47686480</v>
      </c>
      <c r="F15" s="6">
        <f t="shared" si="1"/>
        <v>87.649744808110825</v>
      </c>
      <c r="G15" s="5">
        <f t="shared" si="0"/>
        <v>6719246</v>
      </c>
      <c r="H15" s="5" t="s">
        <v>55</v>
      </c>
      <c r="I15" s="5">
        <f t="shared" si="2"/>
        <v>43077958</v>
      </c>
      <c r="J15" s="5">
        <v>4608522</v>
      </c>
      <c r="K15" s="5" t="s">
        <v>56</v>
      </c>
      <c r="L15" s="5">
        <v>1543488</v>
      </c>
      <c r="M15" s="5" t="s">
        <v>57</v>
      </c>
      <c r="N15" s="5">
        <v>41534470</v>
      </c>
      <c r="O15" s="5" t="s">
        <v>58</v>
      </c>
    </row>
    <row r="16" spans="1:15" x14ac:dyDescent="0.2">
      <c r="A16" s="3" t="s">
        <v>50</v>
      </c>
      <c r="B16" t="s">
        <v>462</v>
      </c>
      <c r="C16" s="4">
        <v>3</v>
      </c>
      <c r="D16" s="4">
        <v>40442468</v>
      </c>
      <c r="E16" s="5">
        <v>35847581</v>
      </c>
      <c r="F16" s="6">
        <f t="shared" si="1"/>
        <v>88.638460442127325</v>
      </c>
      <c r="G16" s="5">
        <f t="shared" si="0"/>
        <v>4594887</v>
      </c>
      <c r="H16" s="5" t="s">
        <v>59</v>
      </c>
      <c r="I16" s="5">
        <f t="shared" si="2"/>
        <v>32492028</v>
      </c>
      <c r="J16" s="5">
        <v>3355553</v>
      </c>
      <c r="K16" s="5" t="s">
        <v>60</v>
      </c>
      <c r="L16" s="5">
        <v>755020</v>
      </c>
      <c r="M16" s="5" t="s">
        <v>61</v>
      </c>
      <c r="N16" s="5">
        <v>31737008</v>
      </c>
      <c r="O16" s="5" t="s">
        <v>62</v>
      </c>
    </row>
    <row r="17" spans="1:15" x14ac:dyDescent="0.2">
      <c r="A17" s="3" t="s">
        <v>50</v>
      </c>
      <c r="B17" t="s">
        <v>431</v>
      </c>
      <c r="C17" s="4">
        <v>1</v>
      </c>
      <c r="D17" s="5">
        <v>31752047</v>
      </c>
      <c r="E17" s="4">
        <v>28879838</v>
      </c>
      <c r="F17" s="6">
        <f t="shared" si="1"/>
        <v>90.954255642163801</v>
      </c>
      <c r="G17" s="5">
        <f t="shared" si="0"/>
        <v>2872209</v>
      </c>
      <c r="H17" s="5" t="s">
        <v>63</v>
      </c>
      <c r="I17" s="5">
        <f t="shared" si="2"/>
        <v>25099392</v>
      </c>
      <c r="J17" s="5">
        <v>3780446</v>
      </c>
      <c r="K17" s="5" t="s">
        <v>64</v>
      </c>
      <c r="L17" s="5">
        <v>520431</v>
      </c>
      <c r="M17" s="5" t="s">
        <v>65</v>
      </c>
      <c r="N17" s="5">
        <v>24578961</v>
      </c>
      <c r="O17" s="5" t="s">
        <v>66</v>
      </c>
    </row>
    <row r="18" spans="1:15" x14ac:dyDescent="0.2">
      <c r="A18" s="3" t="s">
        <v>50</v>
      </c>
      <c r="B18" t="s">
        <v>431</v>
      </c>
      <c r="C18" s="4">
        <v>2</v>
      </c>
      <c r="D18" s="4">
        <v>34085346</v>
      </c>
      <c r="E18" s="4">
        <v>30274023</v>
      </c>
      <c r="F18" s="6">
        <f t="shared" si="1"/>
        <v>88.818294524573702</v>
      </c>
      <c r="G18" s="5">
        <f t="shared" si="0"/>
        <v>3811323</v>
      </c>
      <c r="H18" s="5" t="s">
        <v>67</v>
      </c>
      <c r="I18" s="5">
        <f t="shared" si="2"/>
        <v>26564345</v>
      </c>
      <c r="J18" s="5">
        <v>3709678</v>
      </c>
      <c r="K18" s="5" t="s">
        <v>68</v>
      </c>
      <c r="L18" s="5">
        <v>545758</v>
      </c>
      <c r="M18" s="5" t="s">
        <v>65</v>
      </c>
      <c r="N18" s="5">
        <v>26018587</v>
      </c>
      <c r="O18" s="5" t="s">
        <v>69</v>
      </c>
    </row>
    <row r="19" spans="1:15" x14ac:dyDescent="0.2">
      <c r="A19" s="3" t="s">
        <v>50</v>
      </c>
      <c r="B19" t="s">
        <v>431</v>
      </c>
      <c r="C19" s="4">
        <v>3</v>
      </c>
      <c r="D19" s="4">
        <v>51466227</v>
      </c>
      <c r="E19" s="5">
        <v>46599493</v>
      </c>
      <c r="F19" s="6">
        <f t="shared" si="1"/>
        <v>90.54382984010077</v>
      </c>
      <c r="G19" s="5">
        <f t="shared" si="0"/>
        <v>4866734</v>
      </c>
      <c r="H19" s="5" t="s">
        <v>70</v>
      </c>
      <c r="I19" s="5">
        <f t="shared" si="2"/>
        <v>40760323</v>
      </c>
      <c r="J19" s="5">
        <v>5839170</v>
      </c>
      <c r="K19" s="5" t="s">
        <v>71</v>
      </c>
      <c r="L19" s="5">
        <v>851508</v>
      </c>
      <c r="M19" s="5" t="s">
        <v>72</v>
      </c>
      <c r="N19" s="5">
        <v>39908815</v>
      </c>
      <c r="O19" s="5" t="s">
        <v>73</v>
      </c>
    </row>
    <row r="20" spans="1:15" x14ac:dyDescent="0.2">
      <c r="A20" s="3" t="s">
        <v>50</v>
      </c>
      <c r="B20" t="s">
        <v>452</v>
      </c>
      <c r="C20" s="4">
        <v>1</v>
      </c>
      <c r="D20" s="4">
        <v>32574769</v>
      </c>
      <c r="E20" s="5">
        <v>28766687</v>
      </c>
      <c r="F20" s="6">
        <f t="shared" si="1"/>
        <v>88.309719095782384</v>
      </c>
      <c r="G20" s="5">
        <f t="shared" si="0"/>
        <v>3808082</v>
      </c>
      <c r="H20" s="5" t="s">
        <v>74</v>
      </c>
      <c r="I20" s="5">
        <f t="shared" si="2"/>
        <v>25758718</v>
      </c>
      <c r="J20" s="5">
        <v>3007969</v>
      </c>
      <c r="K20" s="5" t="s">
        <v>75</v>
      </c>
      <c r="L20" s="5">
        <v>784946</v>
      </c>
      <c r="M20" s="5" t="s">
        <v>76</v>
      </c>
      <c r="N20" s="5">
        <v>24973772</v>
      </c>
      <c r="O20" s="5" t="s">
        <v>77</v>
      </c>
    </row>
    <row r="21" spans="1:15" x14ac:dyDescent="0.2">
      <c r="A21" s="3" t="s">
        <v>50</v>
      </c>
      <c r="B21" t="s">
        <v>452</v>
      </c>
      <c r="C21" s="4">
        <v>2</v>
      </c>
      <c r="D21" s="4">
        <v>35996652</v>
      </c>
      <c r="E21" s="5">
        <v>31405173</v>
      </c>
      <c r="F21" s="6">
        <f t="shared" si="1"/>
        <v>87.244705424271118</v>
      </c>
      <c r="G21" s="5">
        <f t="shared" si="0"/>
        <v>4591479</v>
      </c>
      <c r="H21" s="5" t="s">
        <v>78</v>
      </c>
      <c r="I21" s="5">
        <f t="shared" si="2"/>
        <v>27962257</v>
      </c>
      <c r="J21" s="5">
        <v>3442916</v>
      </c>
      <c r="K21" s="5" t="s">
        <v>79</v>
      </c>
      <c r="L21" s="5">
        <v>811163</v>
      </c>
      <c r="M21" s="5" t="s">
        <v>80</v>
      </c>
      <c r="N21" s="5">
        <v>27151094</v>
      </c>
      <c r="O21" s="5" t="s">
        <v>81</v>
      </c>
    </row>
    <row r="22" spans="1:15" x14ac:dyDescent="0.2">
      <c r="A22" s="3" t="s">
        <v>50</v>
      </c>
      <c r="B22" t="s">
        <v>452</v>
      </c>
      <c r="C22" s="4">
        <v>3</v>
      </c>
      <c r="D22" s="4">
        <v>45182752</v>
      </c>
      <c r="E22" s="5">
        <v>39537648</v>
      </c>
      <c r="F22" s="6">
        <f t="shared" si="1"/>
        <v>87.506064260981717</v>
      </c>
      <c r="G22" s="5">
        <f t="shared" si="0"/>
        <v>5645104</v>
      </c>
      <c r="H22" s="5" t="s">
        <v>51</v>
      </c>
      <c r="I22" s="5">
        <f t="shared" si="2"/>
        <v>35419994</v>
      </c>
      <c r="J22" s="5">
        <v>4117654</v>
      </c>
      <c r="K22" s="5" t="s">
        <v>52</v>
      </c>
      <c r="L22" s="5">
        <v>1110306</v>
      </c>
      <c r="M22" s="5" t="s">
        <v>82</v>
      </c>
      <c r="N22" s="5">
        <v>34309688</v>
      </c>
      <c r="O22" s="5" t="s">
        <v>83</v>
      </c>
    </row>
    <row r="23" spans="1:15" x14ac:dyDescent="0.2">
      <c r="A23" s="3" t="s">
        <v>50</v>
      </c>
      <c r="B23" t="s">
        <v>442</v>
      </c>
      <c r="C23" s="4">
        <v>1</v>
      </c>
      <c r="D23" s="4">
        <v>32412335</v>
      </c>
      <c r="E23" s="5">
        <v>29337731</v>
      </c>
      <c r="F23" s="6">
        <f t="shared" si="1"/>
        <v>90.514092860017641</v>
      </c>
      <c r="G23" s="5">
        <f t="shared" si="0"/>
        <v>3074604</v>
      </c>
      <c r="H23" s="5" t="s">
        <v>84</v>
      </c>
      <c r="I23" s="5">
        <f t="shared" si="2"/>
        <v>25929294</v>
      </c>
      <c r="J23" s="5">
        <v>3408437</v>
      </c>
      <c r="K23" s="5" t="s">
        <v>85</v>
      </c>
      <c r="L23" s="5">
        <v>555440</v>
      </c>
      <c r="M23" s="5" t="s">
        <v>86</v>
      </c>
      <c r="N23" s="5">
        <v>25373854</v>
      </c>
      <c r="O23" s="5" t="s">
        <v>87</v>
      </c>
    </row>
    <row r="24" spans="1:15" x14ac:dyDescent="0.2">
      <c r="A24" s="3" t="s">
        <v>50</v>
      </c>
      <c r="B24" t="s">
        <v>442</v>
      </c>
      <c r="C24" s="4">
        <v>2</v>
      </c>
      <c r="D24" s="4">
        <v>30998344</v>
      </c>
      <c r="E24" s="5">
        <v>27356022</v>
      </c>
      <c r="F24" s="6">
        <f t="shared" si="1"/>
        <v>88.249946513271809</v>
      </c>
      <c r="G24" s="5">
        <f t="shared" si="0"/>
        <v>3642322</v>
      </c>
      <c r="H24" s="5" t="s">
        <v>88</v>
      </c>
      <c r="I24" s="5">
        <f t="shared" si="2"/>
        <v>24211911</v>
      </c>
      <c r="J24" s="5">
        <v>3144111</v>
      </c>
      <c r="K24" s="5" t="s">
        <v>89</v>
      </c>
      <c r="L24" s="5">
        <v>506499</v>
      </c>
      <c r="M24" s="5" t="s">
        <v>90</v>
      </c>
      <c r="N24" s="5">
        <v>23705412</v>
      </c>
      <c r="O24" s="5" t="s">
        <v>91</v>
      </c>
    </row>
    <row r="25" spans="1:15" x14ac:dyDescent="0.2">
      <c r="A25" s="3" t="s">
        <v>50</v>
      </c>
      <c r="B25" t="s">
        <v>442</v>
      </c>
      <c r="C25" s="4">
        <v>3</v>
      </c>
      <c r="D25" s="4">
        <v>35152028</v>
      </c>
      <c r="E25" s="5">
        <v>31020162</v>
      </c>
      <c r="F25" s="6">
        <f t="shared" si="1"/>
        <v>88.245725111507085</v>
      </c>
      <c r="G25" s="5">
        <f t="shared" si="0"/>
        <v>4131866</v>
      </c>
      <c r="H25" s="5" t="s">
        <v>92</v>
      </c>
      <c r="I25" s="5">
        <f t="shared" si="2"/>
        <v>27469638</v>
      </c>
      <c r="J25" s="5">
        <v>3550524</v>
      </c>
      <c r="K25" s="5" t="s">
        <v>93</v>
      </c>
      <c r="L25" s="5">
        <v>580135</v>
      </c>
      <c r="M25" s="5" t="s">
        <v>17</v>
      </c>
      <c r="N25" s="5">
        <v>26889503</v>
      </c>
      <c r="O25" s="5" t="s">
        <v>94</v>
      </c>
    </row>
    <row r="26" spans="1:15" x14ac:dyDescent="0.2">
      <c r="A26" s="3" t="s">
        <v>95</v>
      </c>
      <c r="B26" t="s">
        <v>462</v>
      </c>
      <c r="C26" s="4">
        <v>1</v>
      </c>
      <c r="D26" s="4">
        <v>28148616</v>
      </c>
      <c r="E26" s="5">
        <v>25766149</v>
      </c>
      <c r="F26" s="6">
        <f t="shared" si="1"/>
        <v>91.53611317870832</v>
      </c>
      <c r="G26" s="5">
        <f t="shared" si="0"/>
        <v>2382467</v>
      </c>
      <c r="H26" s="5" t="s">
        <v>96</v>
      </c>
      <c r="I26" s="5">
        <f t="shared" si="2"/>
        <v>23135871</v>
      </c>
      <c r="J26" s="5">
        <v>2630278</v>
      </c>
      <c r="K26" s="5" t="s">
        <v>97</v>
      </c>
      <c r="L26" s="5">
        <v>921962</v>
      </c>
      <c r="M26" s="5" t="s">
        <v>98</v>
      </c>
      <c r="N26" s="5">
        <v>22213909</v>
      </c>
      <c r="O26" s="5" t="s">
        <v>99</v>
      </c>
    </row>
    <row r="27" spans="1:15" x14ac:dyDescent="0.2">
      <c r="A27" s="3" t="s">
        <v>95</v>
      </c>
      <c r="B27" t="s">
        <v>462</v>
      </c>
      <c r="C27" s="4">
        <v>2</v>
      </c>
      <c r="D27" s="4">
        <v>49988956</v>
      </c>
      <c r="E27" s="5">
        <v>45844499</v>
      </c>
      <c r="F27" s="6">
        <f t="shared" si="1"/>
        <v>91.709254740187006</v>
      </c>
      <c r="G27" s="5">
        <f t="shared" si="0"/>
        <v>4144457</v>
      </c>
      <c r="H27" s="5" t="s">
        <v>100</v>
      </c>
      <c r="I27" s="5">
        <f t="shared" si="2"/>
        <v>41291675</v>
      </c>
      <c r="J27" s="5">
        <v>4552824</v>
      </c>
      <c r="K27" s="5" t="s">
        <v>101</v>
      </c>
      <c r="L27" s="5">
        <v>1619662</v>
      </c>
      <c r="M27" s="5" t="s">
        <v>102</v>
      </c>
      <c r="N27" s="5">
        <v>39672013</v>
      </c>
      <c r="O27" s="5" t="s">
        <v>103</v>
      </c>
    </row>
    <row r="28" spans="1:15" x14ac:dyDescent="0.2">
      <c r="A28" s="3" t="s">
        <v>95</v>
      </c>
      <c r="B28" t="s">
        <v>462</v>
      </c>
      <c r="C28" s="4">
        <v>3</v>
      </c>
      <c r="D28" s="4">
        <v>34847952</v>
      </c>
      <c r="E28" s="5">
        <v>31925780</v>
      </c>
      <c r="F28" s="6">
        <f t="shared" si="1"/>
        <v>91.614508651756637</v>
      </c>
      <c r="G28" s="5">
        <f t="shared" si="0"/>
        <v>2922172</v>
      </c>
      <c r="H28" s="5" t="s">
        <v>104</v>
      </c>
      <c r="I28" s="5">
        <f t="shared" si="2"/>
        <v>28810158</v>
      </c>
      <c r="J28" s="5">
        <v>3115622</v>
      </c>
      <c r="K28" s="5" t="s">
        <v>105</v>
      </c>
      <c r="L28" s="5">
        <v>1064905</v>
      </c>
      <c r="M28" s="5" t="s">
        <v>106</v>
      </c>
      <c r="N28" s="5">
        <v>27745253</v>
      </c>
      <c r="O28" s="5" t="s">
        <v>107</v>
      </c>
    </row>
    <row r="29" spans="1:15" x14ac:dyDescent="0.2">
      <c r="A29" s="3" t="s">
        <v>95</v>
      </c>
      <c r="B29" t="s">
        <v>431</v>
      </c>
      <c r="C29" s="4">
        <v>1</v>
      </c>
      <c r="D29" s="4">
        <v>35725582</v>
      </c>
      <c r="E29" s="5">
        <v>31612623</v>
      </c>
      <c r="F29" s="6">
        <f t="shared" si="1"/>
        <v>88.487356203182358</v>
      </c>
      <c r="G29" s="5">
        <f t="shared" si="0"/>
        <v>4112959</v>
      </c>
      <c r="H29" s="5" t="s">
        <v>108</v>
      </c>
      <c r="I29" s="5">
        <f t="shared" si="2"/>
        <v>28288295</v>
      </c>
      <c r="J29" s="5">
        <v>3324328</v>
      </c>
      <c r="K29" s="5" t="s">
        <v>109</v>
      </c>
      <c r="L29" s="5">
        <v>568576</v>
      </c>
      <c r="M29" s="5" t="s">
        <v>65</v>
      </c>
      <c r="N29" s="5">
        <v>27719719</v>
      </c>
      <c r="O29" s="5" t="s">
        <v>110</v>
      </c>
    </row>
    <row r="30" spans="1:15" x14ac:dyDescent="0.2">
      <c r="A30" s="3" t="s">
        <v>95</v>
      </c>
      <c r="B30" t="s">
        <v>431</v>
      </c>
      <c r="C30" s="4">
        <v>2</v>
      </c>
      <c r="D30" s="4">
        <v>41605717</v>
      </c>
      <c r="E30" s="5">
        <v>36861525</v>
      </c>
      <c r="F30" s="6">
        <f t="shared" ref="F30:F62" si="3">(E30*100)/D30</f>
        <v>88.597259362216974</v>
      </c>
      <c r="G30" s="5">
        <f t="shared" si="0"/>
        <v>4744192</v>
      </c>
      <c r="H30" s="5" t="s">
        <v>111</v>
      </c>
      <c r="I30" s="5">
        <f t="shared" si="2"/>
        <v>32727807</v>
      </c>
      <c r="J30" s="5">
        <v>4133718</v>
      </c>
      <c r="K30" s="5" t="s">
        <v>112</v>
      </c>
      <c r="L30" s="5">
        <v>696763</v>
      </c>
      <c r="M30" s="5" t="s">
        <v>86</v>
      </c>
      <c r="N30" s="5">
        <v>32031044</v>
      </c>
      <c r="O30" s="5" t="s">
        <v>113</v>
      </c>
    </row>
    <row r="31" spans="1:15" x14ac:dyDescent="0.2">
      <c r="A31" s="3" t="s">
        <v>95</v>
      </c>
      <c r="B31" t="s">
        <v>431</v>
      </c>
      <c r="C31" s="4">
        <v>3</v>
      </c>
      <c r="D31" s="4">
        <v>49824228</v>
      </c>
      <c r="E31" s="5">
        <v>44379351</v>
      </c>
      <c r="F31" s="6">
        <f t="shared" si="3"/>
        <v>89.071828669377481</v>
      </c>
      <c r="G31" s="5">
        <f t="shared" si="0"/>
        <v>5444877</v>
      </c>
      <c r="H31" s="5" t="s">
        <v>114</v>
      </c>
      <c r="I31" s="5">
        <f t="shared" si="2"/>
        <v>39591122</v>
      </c>
      <c r="J31" s="5">
        <v>4788229</v>
      </c>
      <c r="K31" s="5" t="s">
        <v>115</v>
      </c>
      <c r="L31" s="5">
        <v>857496</v>
      </c>
      <c r="M31" s="5" t="s">
        <v>116</v>
      </c>
      <c r="N31" s="5">
        <v>38733626</v>
      </c>
      <c r="O31" s="5" t="s">
        <v>117</v>
      </c>
    </row>
    <row r="32" spans="1:15" x14ac:dyDescent="0.2">
      <c r="A32" s="3" t="s">
        <v>95</v>
      </c>
      <c r="B32" t="s">
        <v>452</v>
      </c>
      <c r="C32" s="4">
        <v>1</v>
      </c>
      <c r="D32" s="4">
        <v>34481811</v>
      </c>
      <c r="E32" s="5">
        <v>31516703</v>
      </c>
      <c r="F32" s="6">
        <f t="shared" si="3"/>
        <v>91.400950489520397</v>
      </c>
      <c r="G32" s="5">
        <f t="shared" si="0"/>
        <v>2965108</v>
      </c>
      <c r="H32" s="5" t="s">
        <v>118</v>
      </c>
      <c r="I32" s="5">
        <f t="shared" si="2"/>
        <v>28425473</v>
      </c>
      <c r="J32" s="5">
        <v>3091230</v>
      </c>
      <c r="K32" s="5" t="s">
        <v>119</v>
      </c>
      <c r="L32" s="5">
        <v>915456</v>
      </c>
      <c r="M32" s="5" t="s">
        <v>120</v>
      </c>
      <c r="N32" s="5">
        <v>27510017</v>
      </c>
      <c r="O32" s="5" t="s">
        <v>121</v>
      </c>
    </row>
    <row r="33" spans="1:15" x14ac:dyDescent="0.2">
      <c r="A33" s="3" t="s">
        <v>95</v>
      </c>
      <c r="B33" t="s">
        <v>452</v>
      </c>
      <c r="C33" s="4">
        <v>2</v>
      </c>
      <c r="D33" s="4">
        <v>32027497</v>
      </c>
      <c r="E33" s="5">
        <v>28289573</v>
      </c>
      <c r="F33" s="6">
        <f t="shared" si="3"/>
        <v>88.329016157584846</v>
      </c>
      <c r="G33" s="5">
        <f t="shared" si="0"/>
        <v>3737924</v>
      </c>
      <c r="H33" s="5" t="s">
        <v>122</v>
      </c>
      <c r="I33" s="5">
        <f t="shared" si="2"/>
        <v>25621935</v>
      </c>
      <c r="J33" s="5">
        <v>2667638</v>
      </c>
      <c r="K33" s="5" t="s">
        <v>123</v>
      </c>
      <c r="L33" s="5">
        <v>832927</v>
      </c>
      <c r="M33" s="5" t="s">
        <v>124</v>
      </c>
      <c r="N33" s="5">
        <v>24789008</v>
      </c>
      <c r="O33" s="5" t="s">
        <v>125</v>
      </c>
    </row>
    <row r="34" spans="1:15" x14ac:dyDescent="0.2">
      <c r="A34" s="3" t="s">
        <v>95</v>
      </c>
      <c r="B34" t="s">
        <v>452</v>
      </c>
      <c r="C34" s="4">
        <v>3</v>
      </c>
      <c r="D34" s="4">
        <v>31393500</v>
      </c>
      <c r="E34" s="5">
        <v>27870027</v>
      </c>
      <c r="F34" s="6">
        <f t="shared" si="3"/>
        <v>88.776425056142202</v>
      </c>
      <c r="G34" s="5">
        <f t="shared" ref="G34:G62" si="4">D34-E34</f>
        <v>3523473</v>
      </c>
      <c r="H34" s="5" t="s">
        <v>126</v>
      </c>
      <c r="I34" s="5">
        <f t="shared" si="2"/>
        <v>25085773</v>
      </c>
      <c r="J34" s="5">
        <v>2784254</v>
      </c>
      <c r="K34" s="5" t="s">
        <v>127</v>
      </c>
      <c r="L34" s="5">
        <v>867805</v>
      </c>
      <c r="M34" s="5" t="s">
        <v>128</v>
      </c>
      <c r="N34" s="5">
        <v>24217968</v>
      </c>
      <c r="O34" s="5" t="s">
        <v>113</v>
      </c>
    </row>
    <row r="35" spans="1:15" x14ac:dyDescent="0.2">
      <c r="A35" s="3" t="s">
        <v>95</v>
      </c>
      <c r="B35" t="s">
        <v>442</v>
      </c>
      <c r="C35" s="4">
        <v>1</v>
      </c>
      <c r="D35" s="4">
        <v>34386700</v>
      </c>
      <c r="E35" s="5">
        <v>30752318</v>
      </c>
      <c r="F35" s="6">
        <f t="shared" si="3"/>
        <v>89.430849718059605</v>
      </c>
      <c r="G35" s="5">
        <f t="shared" si="4"/>
        <v>3634382</v>
      </c>
      <c r="H35" s="5" t="s">
        <v>129</v>
      </c>
      <c r="I35" s="5">
        <f t="shared" si="2"/>
        <v>27450732</v>
      </c>
      <c r="J35" s="5">
        <v>3301586</v>
      </c>
      <c r="K35" s="5" t="s">
        <v>130</v>
      </c>
      <c r="L35" s="5">
        <v>609189</v>
      </c>
      <c r="M35" s="5" t="s">
        <v>131</v>
      </c>
      <c r="N35" s="5">
        <v>26841543</v>
      </c>
      <c r="O35" s="5" t="s">
        <v>117</v>
      </c>
    </row>
    <row r="36" spans="1:15" x14ac:dyDescent="0.2">
      <c r="A36" s="3" t="s">
        <v>95</v>
      </c>
      <c r="B36" t="s">
        <v>442</v>
      </c>
      <c r="C36" s="4">
        <v>2</v>
      </c>
      <c r="D36" s="4">
        <v>38683116</v>
      </c>
      <c r="E36" s="5">
        <v>34610961</v>
      </c>
      <c r="F36" s="6">
        <f t="shared" si="3"/>
        <v>89.473042967893278</v>
      </c>
      <c r="G36" s="5">
        <f t="shared" si="4"/>
        <v>4072155</v>
      </c>
      <c r="H36" s="5" t="s">
        <v>132</v>
      </c>
      <c r="I36" s="5">
        <f t="shared" si="2"/>
        <v>30808501</v>
      </c>
      <c r="J36" s="5">
        <v>3802460</v>
      </c>
      <c r="K36" s="5" t="s">
        <v>133</v>
      </c>
      <c r="L36" s="5">
        <v>672981</v>
      </c>
      <c r="M36" s="5" t="s">
        <v>134</v>
      </c>
      <c r="N36" s="5">
        <v>30135520</v>
      </c>
      <c r="O36" s="5" t="s">
        <v>135</v>
      </c>
    </row>
    <row r="37" spans="1:15" x14ac:dyDescent="0.2">
      <c r="A37" s="3" t="s">
        <v>95</v>
      </c>
      <c r="B37" t="s">
        <v>442</v>
      </c>
      <c r="C37" s="4">
        <v>3</v>
      </c>
      <c r="D37" s="4">
        <v>38613722</v>
      </c>
      <c r="E37" s="5">
        <v>34304630</v>
      </c>
      <c r="F37" s="6">
        <f t="shared" si="3"/>
        <v>88.840516332509978</v>
      </c>
      <c r="G37" s="5">
        <f t="shared" si="4"/>
        <v>4309092</v>
      </c>
      <c r="H37" s="5" t="s">
        <v>136</v>
      </c>
      <c r="I37" s="5">
        <f t="shared" si="2"/>
        <v>30593818</v>
      </c>
      <c r="J37" s="5">
        <v>3710812</v>
      </c>
      <c r="K37" s="5" t="s">
        <v>137</v>
      </c>
      <c r="L37" s="5">
        <v>668737</v>
      </c>
      <c r="M37" s="5" t="s">
        <v>138</v>
      </c>
      <c r="N37" s="5">
        <v>29925081</v>
      </c>
      <c r="O37" s="5" t="s">
        <v>139</v>
      </c>
    </row>
    <row r="38" spans="1:15" x14ac:dyDescent="0.2">
      <c r="A38" s="3" t="s">
        <v>140</v>
      </c>
      <c r="B38" t="s">
        <v>462</v>
      </c>
      <c r="C38" s="4">
        <v>1</v>
      </c>
      <c r="D38" s="4">
        <v>34033317</v>
      </c>
      <c r="E38" s="5">
        <v>29916147</v>
      </c>
      <c r="F38" s="6">
        <f t="shared" si="3"/>
        <v>87.902530922860095</v>
      </c>
      <c r="G38" s="5">
        <f t="shared" si="4"/>
        <v>4117170</v>
      </c>
      <c r="H38" s="5" t="s">
        <v>141</v>
      </c>
      <c r="I38" s="5">
        <f t="shared" si="2"/>
        <v>27077150</v>
      </c>
      <c r="J38" s="5">
        <v>2838997</v>
      </c>
      <c r="K38" s="5" t="s">
        <v>142</v>
      </c>
      <c r="L38" s="5">
        <v>812123</v>
      </c>
      <c r="M38" s="5" t="s">
        <v>143</v>
      </c>
      <c r="N38" s="5">
        <v>26265027</v>
      </c>
      <c r="O38" s="5" t="s">
        <v>144</v>
      </c>
    </row>
    <row r="39" spans="1:15" x14ac:dyDescent="0.2">
      <c r="A39" s="3" t="s">
        <v>140</v>
      </c>
      <c r="B39" t="s">
        <v>462</v>
      </c>
      <c r="C39" s="4">
        <v>2</v>
      </c>
      <c r="D39" s="4">
        <v>38926940</v>
      </c>
      <c r="E39" s="5">
        <v>34413342</v>
      </c>
      <c r="F39" s="6">
        <f t="shared" si="3"/>
        <v>88.404950401958132</v>
      </c>
      <c r="G39" s="5">
        <f t="shared" si="4"/>
        <v>4513598</v>
      </c>
      <c r="H39" s="5" t="s">
        <v>145</v>
      </c>
      <c r="I39" s="5">
        <f t="shared" si="2"/>
        <v>31023046</v>
      </c>
      <c r="J39" s="5">
        <v>3390296</v>
      </c>
      <c r="K39" s="5" t="s">
        <v>146</v>
      </c>
      <c r="L39" s="5">
        <v>874957</v>
      </c>
      <c r="M39" s="5" t="s">
        <v>147</v>
      </c>
      <c r="N39" s="5">
        <v>30148089</v>
      </c>
      <c r="O39" s="5" t="s">
        <v>148</v>
      </c>
    </row>
    <row r="40" spans="1:15" x14ac:dyDescent="0.2">
      <c r="A40" s="3" t="s">
        <v>140</v>
      </c>
      <c r="B40" t="s">
        <v>462</v>
      </c>
      <c r="C40" s="4">
        <v>3</v>
      </c>
      <c r="D40" s="4">
        <v>40464031</v>
      </c>
      <c r="E40" s="5">
        <v>35471205</v>
      </c>
      <c r="F40" s="6">
        <f t="shared" si="3"/>
        <v>87.661076080136453</v>
      </c>
      <c r="G40" s="5">
        <f t="shared" si="4"/>
        <v>4992826</v>
      </c>
      <c r="H40" s="5" t="s">
        <v>149</v>
      </c>
      <c r="I40" s="5">
        <f t="shared" si="2"/>
        <v>31924796</v>
      </c>
      <c r="J40" s="5">
        <v>3546409</v>
      </c>
      <c r="K40" s="5" t="s">
        <v>150</v>
      </c>
      <c r="L40" s="5">
        <v>921430</v>
      </c>
      <c r="M40" s="5" t="s">
        <v>151</v>
      </c>
      <c r="N40" s="5">
        <v>31003366</v>
      </c>
      <c r="O40" s="5" t="s">
        <v>152</v>
      </c>
    </row>
    <row r="41" spans="1:15" x14ac:dyDescent="0.2">
      <c r="A41" s="3" t="s">
        <v>140</v>
      </c>
      <c r="B41" t="s">
        <v>431</v>
      </c>
      <c r="C41" s="4">
        <v>1</v>
      </c>
      <c r="D41" s="4">
        <v>33435208</v>
      </c>
      <c r="E41" s="5">
        <v>29433455</v>
      </c>
      <c r="F41" s="6">
        <f t="shared" si="3"/>
        <v>88.031320158080064</v>
      </c>
      <c r="G41" s="5">
        <f t="shared" si="4"/>
        <v>4001753</v>
      </c>
      <c r="H41" s="5" t="s">
        <v>153</v>
      </c>
      <c r="I41" s="5">
        <f t="shared" si="2"/>
        <v>26387184</v>
      </c>
      <c r="J41" s="5">
        <v>3046271</v>
      </c>
      <c r="K41" s="5" t="s">
        <v>154</v>
      </c>
      <c r="L41" s="5">
        <v>533841</v>
      </c>
      <c r="M41" s="5" t="s">
        <v>155</v>
      </c>
      <c r="N41" s="5">
        <v>25853343</v>
      </c>
      <c r="O41" s="5" t="s">
        <v>156</v>
      </c>
    </row>
    <row r="42" spans="1:15" x14ac:dyDescent="0.2">
      <c r="A42" s="3" t="s">
        <v>140</v>
      </c>
      <c r="B42" t="s">
        <v>431</v>
      </c>
      <c r="C42" s="4">
        <v>2</v>
      </c>
      <c r="D42" s="4">
        <v>39842848</v>
      </c>
      <c r="E42" s="5">
        <v>35459421</v>
      </c>
      <c r="F42" s="6">
        <f t="shared" si="3"/>
        <v>88.998208662192013</v>
      </c>
      <c r="G42" s="5">
        <f t="shared" si="4"/>
        <v>4383427</v>
      </c>
      <c r="H42" s="5" t="s">
        <v>157</v>
      </c>
      <c r="I42" s="5">
        <f t="shared" si="2"/>
        <v>31860234</v>
      </c>
      <c r="J42" s="5">
        <v>3599187</v>
      </c>
      <c r="K42" s="5" t="s">
        <v>158</v>
      </c>
      <c r="L42" s="5">
        <v>657315</v>
      </c>
      <c r="M42" s="5" t="s">
        <v>90</v>
      </c>
      <c r="N42" s="5">
        <v>31202919</v>
      </c>
      <c r="O42" s="5" t="s">
        <v>159</v>
      </c>
    </row>
    <row r="43" spans="1:15" x14ac:dyDescent="0.2">
      <c r="A43" s="3" t="s">
        <v>140</v>
      </c>
      <c r="B43" t="s">
        <v>431</v>
      </c>
      <c r="C43" s="4">
        <v>3</v>
      </c>
      <c r="D43" s="4">
        <v>35493649</v>
      </c>
      <c r="E43" s="5">
        <v>31427804</v>
      </c>
      <c r="F43" s="6">
        <f t="shared" si="3"/>
        <v>88.544866153378592</v>
      </c>
      <c r="G43" s="5">
        <f t="shared" si="4"/>
        <v>4065845</v>
      </c>
      <c r="H43" s="5" t="s">
        <v>160</v>
      </c>
      <c r="I43" s="5">
        <f t="shared" si="2"/>
        <v>28199973</v>
      </c>
      <c r="J43" s="5">
        <v>3227831</v>
      </c>
      <c r="K43" s="5" t="s">
        <v>161</v>
      </c>
      <c r="L43" s="5">
        <v>574140</v>
      </c>
      <c r="M43" s="5" t="s">
        <v>72</v>
      </c>
      <c r="N43" s="5">
        <v>27625833</v>
      </c>
      <c r="O43" s="5" t="s">
        <v>162</v>
      </c>
    </row>
    <row r="44" spans="1:15" x14ac:dyDescent="0.2">
      <c r="A44" s="3" t="s">
        <v>140</v>
      </c>
      <c r="B44" t="s">
        <v>452</v>
      </c>
      <c r="C44" s="4">
        <v>1</v>
      </c>
      <c r="D44" s="4">
        <v>46764301</v>
      </c>
      <c r="E44" s="5">
        <v>41006079</v>
      </c>
      <c r="F44" s="6">
        <f t="shared" si="3"/>
        <v>87.686714273779046</v>
      </c>
      <c r="G44" s="5">
        <f t="shared" si="4"/>
        <v>5758222</v>
      </c>
      <c r="H44" s="5" t="s">
        <v>163</v>
      </c>
      <c r="I44" s="5">
        <f t="shared" si="2"/>
        <v>37227875</v>
      </c>
      <c r="J44" s="5">
        <v>3778204</v>
      </c>
      <c r="K44" s="5" t="s">
        <v>164</v>
      </c>
      <c r="L44" s="5">
        <v>1166396</v>
      </c>
      <c r="M44" s="5" t="s">
        <v>165</v>
      </c>
      <c r="N44" s="5">
        <v>36061479</v>
      </c>
      <c r="O44" s="5" t="s">
        <v>166</v>
      </c>
    </row>
    <row r="45" spans="1:15" x14ac:dyDescent="0.2">
      <c r="A45" s="3" t="s">
        <v>140</v>
      </c>
      <c r="B45" t="s">
        <v>452</v>
      </c>
      <c r="C45" s="4">
        <v>2</v>
      </c>
      <c r="D45" s="4">
        <v>35068513</v>
      </c>
      <c r="E45" s="5">
        <v>30692203</v>
      </c>
      <c r="F45" s="6">
        <f t="shared" si="3"/>
        <v>87.520685579111955</v>
      </c>
      <c r="G45" s="5">
        <f t="shared" si="4"/>
        <v>4376310</v>
      </c>
      <c r="H45" s="5" t="s">
        <v>167</v>
      </c>
      <c r="I45" s="5">
        <f t="shared" si="2"/>
        <v>27828691</v>
      </c>
      <c r="J45" s="5">
        <v>2863512</v>
      </c>
      <c r="K45" s="5" t="s">
        <v>168</v>
      </c>
      <c r="L45" s="5">
        <v>700973</v>
      </c>
      <c r="M45" s="5" t="s">
        <v>169</v>
      </c>
      <c r="N45" s="5">
        <v>27127718</v>
      </c>
      <c r="O45" s="5" t="s">
        <v>170</v>
      </c>
    </row>
    <row r="46" spans="1:15" x14ac:dyDescent="0.2">
      <c r="A46" s="3" t="s">
        <v>140</v>
      </c>
      <c r="B46" t="s">
        <v>452</v>
      </c>
      <c r="C46" s="4">
        <v>3</v>
      </c>
      <c r="D46" s="4">
        <v>33894730</v>
      </c>
      <c r="E46" s="5">
        <v>29929699</v>
      </c>
      <c r="F46" s="6">
        <f t="shared" si="3"/>
        <v>88.301924812500346</v>
      </c>
      <c r="G46" s="5">
        <f t="shared" si="4"/>
        <v>3965031</v>
      </c>
      <c r="H46" s="5" t="s">
        <v>171</v>
      </c>
      <c r="I46" s="5">
        <f t="shared" si="2"/>
        <v>27160752</v>
      </c>
      <c r="J46" s="5">
        <v>2768947</v>
      </c>
      <c r="K46" s="5" t="s">
        <v>172</v>
      </c>
      <c r="L46" s="5">
        <v>719886</v>
      </c>
      <c r="M46" s="5" t="s">
        <v>173</v>
      </c>
      <c r="N46" s="5">
        <v>26440866</v>
      </c>
      <c r="O46" s="5" t="s">
        <v>174</v>
      </c>
    </row>
    <row r="47" spans="1:15" x14ac:dyDescent="0.2">
      <c r="A47" s="3" t="s">
        <v>140</v>
      </c>
      <c r="B47" t="s">
        <v>442</v>
      </c>
      <c r="C47" s="4">
        <v>1</v>
      </c>
      <c r="D47" s="4">
        <v>37283478</v>
      </c>
      <c r="E47" s="5">
        <v>32951698</v>
      </c>
      <c r="F47" s="6">
        <f t="shared" si="3"/>
        <v>88.381502390951837</v>
      </c>
      <c r="G47" s="5">
        <f t="shared" si="4"/>
        <v>4331780</v>
      </c>
      <c r="H47" s="5" t="s">
        <v>175</v>
      </c>
      <c r="I47" s="5">
        <f t="shared" si="2"/>
        <v>29790088</v>
      </c>
      <c r="J47" s="5">
        <v>3161610</v>
      </c>
      <c r="K47" s="5" t="s">
        <v>176</v>
      </c>
      <c r="L47" s="5">
        <v>625517</v>
      </c>
      <c r="M47" s="5" t="s">
        <v>177</v>
      </c>
      <c r="N47" s="5">
        <v>29164571</v>
      </c>
      <c r="O47" s="5" t="s">
        <v>178</v>
      </c>
    </row>
    <row r="48" spans="1:15" x14ac:dyDescent="0.2">
      <c r="A48" s="3" t="s">
        <v>140</v>
      </c>
      <c r="B48" t="s">
        <v>442</v>
      </c>
      <c r="C48" s="4">
        <v>2</v>
      </c>
      <c r="D48" s="4">
        <v>39633833</v>
      </c>
      <c r="E48" s="5">
        <v>35147883</v>
      </c>
      <c r="F48" s="6">
        <f t="shared" si="3"/>
        <v>88.681513594710864</v>
      </c>
      <c r="G48" s="5">
        <f t="shared" si="4"/>
        <v>4485950</v>
      </c>
      <c r="H48" s="5" t="s">
        <v>179</v>
      </c>
      <c r="I48" s="5">
        <f t="shared" si="2"/>
        <v>31816792</v>
      </c>
      <c r="J48" s="5">
        <v>3331091</v>
      </c>
      <c r="K48" s="5" t="s">
        <v>180</v>
      </c>
      <c r="L48" s="5">
        <v>679265</v>
      </c>
      <c r="M48" s="5" t="s">
        <v>116</v>
      </c>
      <c r="N48" s="5">
        <v>31137527</v>
      </c>
      <c r="O48" s="5" t="s">
        <v>181</v>
      </c>
    </row>
    <row r="49" spans="1:15" x14ac:dyDescent="0.2">
      <c r="A49" s="3" t="s">
        <v>140</v>
      </c>
      <c r="B49" t="s">
        <v>442</v>
      </c>
      <c r="C49" s="4">
        <v>3</v>
      </c>
      <c r="D49" s="4">
        <v>30279266</v>
      </c>
      <c r="E49" s="5">
        <v>26845451</v>
      </c>
      <c r="F49" s="6">
        <f t="shared" si="3"/>
        <v>88.659517043775097</v>
      </c>
      <c r="G49" s="5">
        <f t="shared" si="4"/>
        <v>3433815</v>
      </c>
      <c r="H49" s="5" t="s">
        <v>141</v>
      </c>
      <c r="I49" s="5">
        <f t="shared" si="2"/>
        <v>24297903</v>
      </c>
      <c r="J49" s="5">
        <v>2547548</v>
      </c>
      <c r="K49" s="5" t="s">
        <v>142</v>
      </c>
      <c r="L49" s="5">
        <v>505125</v>
      </c>
      <c r="M49" s="5" t="s">
        <v>182</v>
      </c>
      <c r="N49" s="5">
        <v>23792778</v>
      </c>
      <c r="O49" s="5" t="s">
        <v>183</v>
      </c>
    </row>
    <row r="50" spans="1:15" x14ac:dyDescent="0.2">
      <c r="A50" s="3" t="s">
        <v>184</v>
      </c>
      <c r="B50" t="s">
        <v>462</v>
      </c>
      <c r="C50" s="4">
        <v>1</v>
      </c>
      <c r="D50" s="4">
        <v>36428625</v>
      </c>
      <c r="E50" s="5">
        <v>29973711</v>
      </c>
      <c r="F50" s="6">
        <f t="shared" si="3"/>
        <v>82.28065429315545</v>
      </c>
      <c r="G50" s="5">
        <f t="shared" si="4"/>
        <v>6454914</v>
      </c>
      <c r="H50" s="5" t="s">
        <v>185</v>
      </c>
      <c r="I50" s="5">
        <f t="shared" si="2"/>
        <v>25690353</v>
      </c>
      <c r="J50" s="5">
        <v>4283358</v>
      </c>
      <c r="K50" s="5" t="s">
        <v>186</v>
      </c>
      <c r="L50" s="5">
        <v>1115298</v>
      </c>
      <c r="M50" s="5" t="s">
        <v>187</v>
      </c>
      <c r="N50" s="5">
        <v>24575055</v>
      </c>
      <c r="O50" s="5" t="s">
        <v>188</v>
      </c>
    </row>
    <row r="51" spans="1:15" x14ac:dyDescent="0.2">
      <c r="A51" s="3" t="s">
        <v>184</v>
      </c>
      <c r="B51" t="s">
        <v>462</v>
      </c>
      <c r="C51" s="4">
        <v>2</v>
      </c>
      <c r="D51" s="4">
        <v>36184692</v>
      </c>
      <c r="E51" s="5">
        <v>29890062</v>
      </c>
      <c r="F51" s="6">
        <f t="shared" si="3"/>
        <v>82.604163108532191</v>
      </c>
      <c r="G51" s="5">
        <f t="shared" si="4"/>
        <v>6294630</v>
      </c>
      <c r="H51" s="5" t="s">
        <v>189</v>
      </c>
      <c r="I51" s="5">
        <f t="shared" si="2"/>
        <v>26471229</v>
      </c>
      <c r="J51" s="5">
        <v>3418833</v>
      </c>
      <c r="K51" s="5" t="s">
        <v>190</v>
      </c>
      <c r="L51" s="5">
        <v>1245553</v>
      </c>
      <c r="M51" s="5" t="s">
        <v>191</v>
      </c>
      <c r="N51" s="5">
        <v>25225676</v>
      </c>
      <c r="O51" s="5" t="s">
        <v>192</v>
      </c>
    </row>
    <row r="52" spans="1:15" x14ac:dyDescent="0.2">
      <c r="A52" s="3" t="s">
        <v>184</v>
      </c>
      <c r="B52" t="s">
        <v>462</v>
      </c>
      <c r="C52" s="4">
        <v>3</v>
      </c>
      <c r="D52" s="4">
        <v>41145406</v>
      </c>
      <c r="E52" s="5">
        <v>33697441</v>
      </c>
      <c r="F52" s="6">
        <f t="shared" si="3"/>
        <v>81.898428709149201</v>
      </c>
      <c r="G52" s="5">
        <f t="shared" si="4"/>
        <v>7447965</v>
      </c>
      <c r="H52" s="5" t="s">
        <v>193</v>
      </c>
      <c r="I52" s="5">
        <f t="shared" si="2"/>
        <v>29738469</v>
      </c>
      <c r="J52" s="5">
        <v>3958972</v>
      </c>
      <c r="K52" s="5" t="s">
        <v>194</v>
      </c>
      <c r="L52" s="5">
        <v>1401763</v>
      </c>
      <c r="M52" s="5" t="s">
        <v>195</v>
      </c>
      <c r="N52" s="5">
        <v>28336706</v>
      </c>
      <c r="O52" s="5" t="s">
        <v>196</v>
      </c>
    </row>
    <row r="53" spans="1:15" x14ac:dyDescent="0.2">
      <c r="A53" s="3" t="s">
        <v>184</v>
      </c>
      <c r="B53" t="s">
        <v>431</v>
      </c>
      <c r="C53" s="4">
        <v>1</v>
      </c>
      <c r="D53" s="4">
        <v>35889735</v>
      </c>
      <c r="E53" s="5">
        <v>31625265</v>
      </c>
      <c r="F53" s="6">
        <f t="shared" si="3"/>
        <v>88.117855983054767</v>
      </c>
      <c r="G53" s="5">
        <f t="shared" si="4"/>
        <v>4264470</v>
      </c>
      <c r="H53" s="5" t="s">
        <v>197</v>
      </c>
      <c r="I53" s="5">
        <f t="shared" si="2"/>
        <v>27621092</v>
      </c>
      <c r="J53" s="5">
        <v>4004173</v>
      </c>
      <c r="K53" s="5" t="s">
        <v>198</v>
      </c>
      <c r="L53" s="5">
        <v>551429</v>
      </c>
      <c r="M53" s="5" t="s">
        <v>199</v>
      </c>
      <c r="N53" s="5">
        <v>27069663</v>
      </c>
      <c r="O53" s="5" t="s">
        <v>200</v>
      </c>
    </row>
    <row r="54" spans="1:15" x14ac:dyDescent="0.2">
      <c r="A54" s="3" t="s">
        <v>184</v>
      </c>
      <c r="B54" t="s">
        <v>431</v>
      </c>
      <c r="C54" s="4">
        <v>2</v>
      </c>
      <c r="D54" s="4">
        <v>32398264</v>
      </c>
      <c r="E54" s="5">
        <v>28750802</v>
      </c>
      <c r="F54" s="6">
        <f t="shared" si="3"/>
        <v>88.741798017325863</v>
      </c>
      <c r="G54" s="5">
        <f t="shared" si="4"/>
        <v>3647462</v>
      </c>
      <c r="H54" s="5" t="s">
        <v>201</v>
      </c>
      <c r="I54" s="5">
        <f t="shared" si="2"/>
        <v>24910124</v>
      </c>
      <c r="J54" s="5">
        <v>3840678</v>
      </c>
      <c r="K54" s="5" t="s">
        <v>202</v>
      </c>
      <c r="L54" s="5">
        <v>498932</v>
      </c>
      <c r="M54" s="5" t="s">
        <v>199</v>
      </c>
      <c r="N54" s="5">
        <v>24411192</v>
      </c>
      <c r="O54" s="5" t="s">
        <v>203</v>
      </c>
    </row>
    <row r="55" spans="1:15" x14ac:dyDescent="0.2">
      <c r="A55" s="3" t="s">
        <v>184</v>
      </c>
      <c r="B55" t="s">
        <v>431</v>
      </c>
      <c r="C55" s="4">
        <v>3</v>
      </c>
      <c r="D55" s="4">
        <v>30534323</v>
      </c>
      <c r="E55" s="5">
        <v>26841613</v>
      </c>
      <c r="F55" s="6">
        <f t="shared" si="3"/>
        <v>87.906363602690647</v>
      </c>
      <c r="G55" s="5">
        <f t="shared" si="4"/>
        <v>3692710</v>
      </c>
      <c r="H55" s="5" t="s">
        <v>204</v>
      </c>
      <c r="I55" s="5">
        <f t="shared" si="2"/>
        <v>23466551</v>
      </c>
      <c r="J55" s="5">
        <v>3375062</v>
      </c>
      <c r="K55" s="5" t="s">
        <v>205</v>
      </c>
      <c r="L55" s="5">
        <v>465581</v>
      </c>
      <c r="M55" s="5" t="s">
        <v>206</v>
      </c>
      <c r="N55" s="5">
        <v>23000970</v>
      </c>
      <c r="O55" s="5" t="s">
        <v>207</v>
      </c>
    </row>
    <row r="56" spans="1:15" x14ac:dyDescent="0.2">
      <c r="A56" s="3" t="s">
        <v>184</v>
      </c>
      <c r="B56" t="s">
        <v>452</v>
      </c>
      <c r="C56" s="4">
        <v>1</v>
      </c>
      <c r="D56" s="4">
        <v>33716049</v>
      </c>
      <c r="E56" s="5">
        <v>27739060</v>
      </c>
      <c r="F56" s="6">
        <f t="shared" si="3"/>
        <v>82.2725699562247</v>
      </c>
      <c r="G56" s="5">
        <f t="shared" si="4"/>
        <v>5976989</v>
      </c>
      <c r="H56" s="5" t="s">
        <v>7</v>
      </c>
      <c r="I56" s="5">
        <f t="shared" si="2"/>
        <v>24829296</v>
      </c>
      <c r="J56" s="5">
        <v>2909764</v>
      </c>
      <c r="K56" s="5" t="s">
        <v>8</v>
      </c>
      <c r="L56" s="5">
        <v>618151</v>
      </c>
      <c r="M56" s="5" t="s">
        <v>208</v>
      </c>
      <c r="N56" s="5">
        <v>24211145</v>
      </c>
      <c r="O56" s="5" t="s">
        <v>117</v>
      </c>
    </row>
    <row r="57" spans="1:15" x14ac:dyDescent="0.2">
      <c r="A57" s="3" t="s">
        <v>184</v>
      </c>
      <c r="B57" t="s">
        <v>452</v>
      </c>
      <c r="C57" s="4">
        <v>2</v>
      </c>
      <c r="D57" s="4">
        <v>43255779</v>
      </c>
      <c r="E57" s="5">
        <v>35600005</v>
      </c>
      <c r="F57" s="6">
        <f t="shared" si="3"/>
        <v>82.301153332598631</v>
      </c>
      <c r="G57" s="5">
        <f t="shared" si="4"/>
        <v>7655774</v>
      </c>
      <c r="H57" s="5" t="s">
        <v>209</v>
      </c>
      <c r="I57" s="5">
        <f t="shared" si="2"/>
        <v>31926215</v>
      </c>
      <c r="J57" s="5">
        <v>3673790</v>
      </c>
      <c r="K57" s="5" t="s">
        <v>210</v>
      </c>
      <c r="L57" s="5">
        <v>819210</v>
      </c>
      <c r="M57" s="5" t="s">
        <v>211</v>
      </c>
      <c r="N57" s="5">
        <v>31107005</v>
      </c>
      <c r="O57" s="5" t="s">
        <v>212</v>
      </c>
    </row>
    <row r="58" spans="1:15" x14ac:dyDescent="0.2">
      <c r="A58" s="3" t="s">
        <v>184</v>
      </c>
      <c r="B58" t="s">
        <v>452</v>
      </c>
      <c r="C58" s="4">
        <v>3</v>
      </c>
      <c r="D58" s="4">
        <v>33288042</v>
      </c>
      <c r="E58" s="5">
        <v>27703239</v>
      </c>
      <c r="F58" s="6">
        <f t="shared" si="3"/>
        <v>83.222795140669433</v>
      </c>
      <c r="G58" s="5">
        <f t="shared" si="4"/>
        <v>5584803</v>
      </c>
      <c r="H58" s="5" t="s">
        <v>35</v>
      </c>
      <c r="I58" s="5">
        <f t="shared" si="2"/>
        <v>24722932</v>
      </c>
      <c r="J58" s="5">
        <v>2980307</v>
      </c>
      <c r="K58" s="5" t="s">
        <v>36</v>
      </c>
      <c r="L58" s="5">
        <v>577919</v>
      </c>
      <c r="M58" s="5" t="s">
        <v>213</v>
      </c>
      <c r="N58" s="5">
        <v>24145013</v>
      </c>
      <c r="O58" s="5" t="s">
        <v>214</v>
      </c>
    </row>
    <row r="59" spans="1:15" x14ac:dyDescent="0.2">
      <c r="A59" s="3" t="s">
        <v>184</v>
      </c>
      <c r="B59" t="s">
        <v>442</v>
      </c>
      <c r="C59" s="4">
        <v>1</v>
      </c>
      <c r="D59" s="4">
        <v>31787091</v>
      </c>
      <c r="E59" s="5">
        <v>28197761</v>
      </c>
      <c r="F59" s="6">
        <f t="shared" si="3"/>
        <v>88.708214916552137</v>
      </c>
      <c r="G59" s="5">
        <f t="shared" si="4"/>
        <v>3589330</v>
      </c>
      <c r="H59" s="5" t="s">
        <v>215</v>
      </c>
      <c r="I59" s="5">
        <f t="shared" si="2"/>
        <v>24841848</v>
      </c>
      <c r="J59" s="5">
        <v>3355913</v>
      </c>
      <c r="K59" s="5" t="s">
        <v>216</v>
      </c>
      <c r="L59" s="5">
        <v>547013</v>
      </c>
      <c r="M59" s="5" t="s">
        <v>134</v>
      </c>
      <c r="N59" s="5">
        <v>24294835</v>
      </c>
      <c r="O59" s="5" t="s">
        <v>217</v>
      </c>
    </row>
    <row r="60" spans="1:15" x14ac:dyDescent="0.2">
      <c r="A60" s="3" t="s">
        <v>184</v>
      </c>
      <c r="B60" t="s">
        <v>442</v>
      </c>
      <c r="C60" s="4">
        <v>2</v>
      </c>
      <c r="D60" s="4">
        <v>31895174</v>
      </c>
      <c r="E60" s="5">
        <v>28465370</v>
      </c>
      <c r="F60" s="6">
        <f t="shared" si="3"/>
        <v>89.246636497421207</v>
      </c>
      <c r="G60" s="5">
        <f t="shared" si="4"/>
        <v>3429804</v>
      </c>
      <c r="H60" s="5" t="s">
        <v>218</v>
      </c>
      <c r="I60" s="5">
        <f t="shared" si="2"/>
        <v>25357560</v>
      </c>
      <c r="J60" s="5">
        <v>3107810</v>
      </c>
      <c r="K60" s="5" t="s">
        <v>219</v>
      </c>
      <c r="L60" s="5">
        <v>553120</v>
      </c>
      <c r="M60" s="5" t="s">
        <v>134</v>
      </c>
      <c r="N60" s="5">
        <v>24804440</v>
      </c>
      <c r="O60" s="5" t="s">
        <v>220</v>
      </c>
    </row>
    <row r="61" spans="1:15" x14ac:dyDescent="0.2">
      <c r="A61" s="3" t="s">
        <v>184</v>
      </c>
      <c r="B61" t="s">
        <v>442</v>
      </c>
      <c r="C61" s="4">
        <v>3</v>
      </c>
      <c r="D61" s="4">
        <v>32438092</v>
      </c>
      <c r="E61" s="5">
        <v>28615186</v>
      </c>
      <c r="F61" s="6">
        <f t="shared" si="3"/>
        <v>88.21476306312961</v>
      </c>
      <c r="G61" s="5">
        <f t="shared" si="4"/>
        <v>3822906</v>
      </c>
      <c r="H61" s="5" t="s">
        <v>221</v>
      </c>
      <c r="I61" s="5">
        <f t="shared" si="2"/>
        <v>24989890</v>
      </c>
      <c r="J61" s="5">
        <v>3625296</v>
      </c>
      <c r="K61" s="5" t="s">
        <v>222</v>
      </c>
      <c r="L61" s="5">
        <v>541045</v>
      </c>
      <c r="M61" s="5" t="s">
        <v>86</v>
      </c>
      <c r="N61" s="5">
        <v>24448845</v>
      </c>
      <c r="O61" s="5" t="s">
        <v>223</v>
      </c>
    </row>
    <row r="62" spans="1:15" s="2" customFormat="1" x14ac:dyDescent="0.2">
      <c r="A62" s="2" t="s">
        <v>224</v>
      </c>
      <c r="B62" t="e">
        <v>#N/A</v>
      </c>
      <c r="D62" s="2">
        <f>SUM(D2:D61)</f>
        <v>2163260617</v>
      </c>
      <c r="E62" s="2">
        <f>SUM(E2:E61)</f>
        <v>1911460644</v>
      </c>
      <c r="F62" s="8">
        <f t="shared" si="3"/>
        <v>88.360164696697751</v>
      </c>
      <c r="G62" s="2">
        <f t="shared" si="4"/>
        <v>251799973</v>
      </c>
      <c r="H62" s="9">
        <f>(E62*1)/D62</f>
        <v>0.88360164696697752</v>
      </c>
      <c r="I62" s="2">
        <f t="shared" si="2"/>
        <v>1702609789</v>
      </c>
      <c r="J62" s="2">
        <f>SUM(J2:J61)</f>
        <v>208850855</v>
      </c>
      <c r="K62" s="8">
        <f>(J62*100)/E62</f>
        <v>10.926244056113561</v>
      </c>
      <c r="L62" s="2">
        <f t="shared" ref="L62:N62" si="5">SUM(L2:L61)</f>
        <v>46507687</v>
      </c>
      <c r="M62" s="8">
        <f>(L62*100)/E62</f>
        <v>2.433096760113048</v>
      </c>
      <c r="N62" s="2">
        <f t="shared" si="5"/>
        <v>1656102102</v>
      </c>
      <c r="O62" s="8">
        <f>(N62*100)/E62</f>
        <v>86.640659183773394</v>
      </c>
    </row>
    <row r="65" spans="12:12" x14ac:dyDescent="0.2">
      <c r="L6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D3DB-6271-5F45-BCD7-3131AA1B3894}">
  <dimension ref="A1:O62"/>
  <sheetViews>
    <sheetView topLeftCell="A47" workbookViewId="0">
      <selection activeCell="C1" sqref="C1:D1048576"/>
    </sheetView>
  </sheetViews>
  <sheetFormatPr baseColWidth="10" defaultRowHeight="16" x14ac:dyDescent="0.2"/>
  <cols>
    <col min="1" max="1" width="11.5" bestFit="1" customWidth="1"/>
    <col min="2" max="2" width="23" style="5" bestFit="1" customWidth="1"/>
    <col min="3" max="3" width="9.83203125" bestFit="1" customWidth="1"/>
    <col min="4" max="4" width="15.1640625" bestFit="1" customWidth="1"/>
    <col min="5" max="5" width="17.5" customWidth="1"/>
    <col min="6" max="6" width="19.1640625" bestFit="1" customWidth="1"/>
    <col min="7" max="7" width="17.83203125" bestFit="1" customWidth="1"/>
    <col min="8" max="8" width="24" bestFit="1" customWidth="1"/>
    <col min="9" max="9" width="13.6640625" bestFit="1" customWidth="1"/>
    <col min="10" max="10" width="11.83203125" bestFit="1" customWidth="1"/>
    <col min="11" max="11" width="17.33203125" bestFit="1" customWidth="1"/>
    <col min="12" max="12" width="15" bestFit="1" customWidth="1"/>
    <col min="13" max="13" width="17.33203125" bestFit="1" customWidth="1"/>
    <col min="14" max="14" width="14" bestFit="1" customWidth="1"/>
    <col min="15" max="15" width="17.33203125" bestFit="1" customWidth="1"/>
  </cols>
  <sheetData>
    <row r="1" spans="1:15" x14ac:dyDescent="0.2">
      <c r="A1" s="1" t="s">
        <v>616</v>
      </c>
      <c r="B1" s="2" t="s">
        <v>424</v>
      </c>
      <c r="C1" s="2" t="s">
        <v>912</v>
      </c>
      <c r="D1" s="2" t="s">
        <v>913</v>
      </c>
      <c r="E1" s="2" t="s">
        <v>1</v>
      </c>
      <c r="F1" s="2" t="s">
        <v>914</v>
      </c>
      <c r="G1" s="2" t="s">
        <v>915</v>
      </c>
      <c r="H1" s="2" t="s">
        <v>921</v>
      </c>
      <c r="I1" s="2" t="s">
        <v>920</v>
      </c>
      <c r="J1" s="2" t="s">
        <v>919</v>
      </c>
      <c r="K1" s="2" t="s">
        <v>916</v>
      </c>
      <c r="L1" s="2" t="s">
        <v>917</v>
      </c>
      <c r="M1" s="2" t="s">
        <v>916</v>
      </c>
      <c r="N1" s="2" t="s">
        <v>918</v>
      </c>
      <c r="O1" s="2" t="s">
        <v>916</v>
      </c>
    </row>
    <row r="2" spans="1:15" x14ac:dyDescent="0.2">
      <c r="A2" t="s">
        <v>225</v>
      </c>
      <c r="B2" s="5" t="s">
        <v>462</v>
      </c>
      <c r="C2" s="5">
        <v>1</v>
      </c>
      <c r="D2" s="5">
        <v>35848728</v>
      </c>
      <c r="E2" s="5">
        <v>31761232</v>
      </c>
      <c r="F2" s="6">
        <f>(E2*100)/D2</f>
        <v>88.597932958737061</v>
      </c>
      <c r="G2" s="5">
        <f t="shared" ref="G2:G33" si="0">D2-E2</f>
        <v>4087496</v>
      </c>
      <c r="H2" s="5" t="s">
        <v>358</v>
      </c>
      <c r="I2" s="5">
        <f>L2+N2</f>
        <v>27942295</v>
      </c>
      <c r="J2" s="5">
        <v>3818937</v>
      </c>
      <c r="K2" s="5" t="s">
        <v>226</v>
      </c>
      <c r="L2" s="5">
        <v>758658</v>
      </c>
      <c r="M2" s="5" t="s">
        <v>227</v>
      </c>
      <c r="N2" s="5">
        <v>27183637</v>
      </c>
      <c r="O2" s="5" t="s">
        <v>228</v>
      </c>
    </row>
    <row r="3" spans="1:15" x14ac:dyDescent="0.2">
      <c r="A3" t="s">
        <v>225</v>
      </c>
      <c r="B3" s="5" t="s">
        <v>462</v>
      </c>
      <c r="C3" s="5">
        <v>2</v>
      </c>
      <c r="D3" s="5">
        <v>32340055</v>
      </c>
      <c r="E3" s="5">
        <v>28738433</v>
      </c>
      <c r="F3" s="6">
        <f t="shared" ref="F3:F61" si="1">(E3*100)/D3</f>
        <v>88.863278061833853</v>
      </c>
      <c r="G3" s="5">
        <f t="shared" si="0"/>
        <v>3601622</v>
      </c>
      <c r="H3" s="5" t="s">
        <v>359</v>
      </c>
      <c r="I3" s="5">
        <f t="shared" ref="I3:I61" si="2">L3+N3</f>
        <v>25260930</v>
      </c>
      <c r="J3" s="5">
        <v>3477503</v>
      </c>
      <c r="K3" s="5" t="s">
        <v>229</v>
      </c>
      <c r="L3" s="5">
        <v>740931</v>
      </c>
      <c r="M3" s="5" t="s">
        <v>80</v>
      </c>
      <c r="N3" s="5">
        <v>24519999</v>
      </c>
      <c r="O3" s="5" t="s">
        <v>230</v>
      </c>
    </row>
    <row r="4" spans="1:15" x14ac:dyDescent="0.2">
      <c r="A4" t="s">
        <v>225</v>
      </c>
      <c r="B4" s="5" t="s">
        <v>462</v>
      </c>
      <c r="C4" s="5">
        <v>3</v>
      </c>
      <c r="D4" s="5">
        <v>45601395</v>
      </c>
      <c r="E4" s="5">
        <v>40581534</v>
      </c>
      <c r="F4" s="6">
        <f t="shared" si="1"/>
        <v>88.991869656619059</v>
      </c>
      <c r="G4" s="5">
        <f t="shared" si="0"/>
        <v>5019861</v>
      </c>
      <c r="H4" s="5" t="s">
        <v>360</v>
      </c>
      <c r="I4" s="5">
        <f t="shared" si="2"/>
        <v>35749232</v>
      </c>
      <c r="J4" s="5">
        <v>4832302</v>
      </c>
      <c r="K4" s="5" t="s">
        <v>231</v>
      </c>
      <c r="L4" s="5">
        <v>1048507</v>
      </c>
      <c r="M4" s="5" t="s">
        <v>80</v>
      </c>
      <c r="N4" s="5">
        <v>34700725</v>
      </c>
      <c r="O4" s="5" t="s">
        <v>10</v>
      </c>
    </row>
    <row r="5" spans="1:15" x14ac:dyDescent="0.2">
      <c r="A5" t="s">
        <v>225</v>
      </c>
      <c r="B5" s="5" t="s">
        <v>431</v>
      </c>
      <c r="C5" s="5">
        <v>1</v>
      </c>
      <c r="D5" s="5">
        <v>33115991</v>
      </c>
      <c r="E5" s="5">
        <v>29482518</v>
      </c>
      <c r="F5" s="6">
        <f t="shared" si="1"/>
        <v>89.028040864004339</v>
      </c>
      <c r="G5" s="5">
        <f t="shared" si="0"/>
        <v>3633473</v>
      </c>
      <c r="H5" s="5" t="s">
        <v>361</v>
      </c>
      <c r="I5" s="5">
        <f t="shared" si="2"/>
        <v>26236509</v>
      </c>
      <c r="J5" s="5">
        <v>3246009</v>
      </c>
      <c r="K5" s="5" t="s">
        <v>232</v>
      </c>
      <c r="L5" s="5">
        <v>558345</v>
      </c>
      <c r="M5" s="5" t="s">
        <v>86</v>
      </c>
      <c r="N5" s="5">
        <v>25678164</v>
      </c>
      <c r="O5" s="5" t="s">
        <v>58</v>
      </c>
    </row>
    <row r="6" spans="1:15" x14ac:dyDescent="0.2">
      <c r="A6" t="s">
        <v>225</v>
      </c>
      <c r="B6" s="5" t="s">
        <v>431</v>
      </c>
      <c r="C6" s="5">
        <v>2</v>
      </c>
      <c r="D6" s="5">
        <v>34205305</v>
      </c>
      <c r="E6" s="5">
        <v>29956722</v>
      </c>
      <c r="F6" s="6">
        <f t="shared" si="1"/>
        <v>87.579169371534618</v>
      </c>
      <c r="G6" s="5">
        <f t="shared" si="0"/>
        <v>4248583</v>
      </c>
      <c r="H6" s="5" t="s">
        <v>362</v>
      </c>
      <c r="I6" s="5">
        <f t="shared" si="2"/>
        <v>26653708</v>
      </c>
      <c r="J6" s="5">
        <v>3303014</v>
      </c>
      <c r="K6" s="5" t="s">
        <v>233</v>
      </c>
      <c r="L6" s="5">
        <v>548709</v>
      </c>
      <c r="M6" s="5" t="s">
        <v>72</v>
      </c>
      <c r="N6" s="5">
        <v>26104999</v>
      </c>
      <c r="O6" s="5" t="s">
        <v>220</v>
      </c>
    </row>
    <row r="7" spans="1:15" x14ac:dyDescent="0.2">
      <c r="A7" t="s">
        <v>225</v>
      </c>
      <c r="B7" s="5" t="s">
        <v>431</v>
      </c>
      <c r="C7" s="5">
        <v>3</v>
      </c>
      <c r="D7" s="5">
        <v>37736410</v>
      </c>
      <c r="E7" s="5">
        <v>33247286</v>
      </c>
      <c r="F7" s="6">
        <f t="shared" si="1"/>
        <v>88.103998234066253</v>
      </c>
      <c r="G7" s="5">
        <f t="shared" si="0"/>
        <v>4489124</v>
      </c>
      <c r="H7" s="5" t="s">
        <v>363</v>
      </c>
      <c r="I7" s="5">
        <f t="shared" si="2"/>
        <v>29603734</v>
      </c>
      <c r="J7" s="5">
        <v>3643552</v>
      </c>
      <c r="K7" s="5" t="s">
        <v>79</v>
      </c>
      <c r="L7" s="5">
        <v>645015</v>
      </c>
      <c r="M7" s="5" t="s">
        <v>134</v>
      </c>
      <c r="N7" s="5">
        <v>28958719</v>
      </c>
      <c r="O7" s="5" t="s">
        <v>58</v>
      </c>
    </row>
    <row r="8" spans="1:15" x14ac:dyDescent="0.2">
      <c r="A8" t="s">
        <v>225</v>
      </c>
      <c r="B8" s="5" t="s">
        <v>452</v>
      </c>
      <c r="C8" s="5">
        <v>1</v>
      </c>
      <c r="D8" s="5">
        <v>28639864</v>
      </c>
      <c r="E8" s="5">
        <v>25288340</v>
      </c>
      <c r="F8" s="6">
        <f t="shared" si="1"/>
        <v>88.297695827047221</v>
      </c>
      <c r="G8" s="5">
        <f t="shared" si="0"/>
        <v>3351524</v>
      </c>
      <c r="H8" s="5" t="s">
        <v>364</v>
      </c>
      <c r="I8" s="5">
        <f t="shared" si="2"/>
        <v>22596514</v>
      </c>
      <c r="J8" s="5">
        <v>2691826</v>
      </c>
      <c r="K8" s="5" t="s">
        <v>234</v>
      </c>
      <c r="L8" s="5">
        <v>567270</v>
      </c>
      <c r="M8" s="5" t="s">
        <v>235</v>
      </c>
      <c r="N8" s="5">
        <v>22029244</v>
      </c>
      <c r="O8" s="5" t="s">
        <v>236</v>
      </c>
    </row>
    <row r="9" spans="1:15" x14ac:dyDescent="0.2">
      <c r="A9" t="s">
        <v>225</v>
      </c>
      <c r="B9" s="5" t="s">
        <v>452</v>
      </c>
      <c r="C9" s="5">
        <v>2</v>
      </c>
      <c r="D9" s="5">
        <v>50360146</v>
      </c>
      <c r="E9" s="5">
        <v>44591217</v>
      </c>
      <c r="F9" s="6">
        <f t="shared" si="1"/>
        <v>88.544653941233605</v>
      </c>
      <c r="G9" s="5">
        <f t="shared" si="0"/>
        <v>5768929</v>
      </c>
      <c r="H9" s="5" t="s">
        <v>365</v>
      </c>
      <c r="I9" s="5">
        <f t="shared" si="2"/>
        <v>39589963</v>
      </c>
      <c r="J9" s="5">
        <v>5001254</v>
      </c>
      <c r="K9" s="5" t="s">
        <v>237</v>
      </c>
      <c r="L9" s="5">
        <v>1091823</v>
      </c>
      <c r="M9" s="5" t="s">
        <v>238</v>
      </c>
      <c r="N9" s="5">
        <v>38498140</v>
      </c>
      <c r="O9" s="5" t="s">
        <v>239</v>
      </c>
    </row>
    <row r="10" spans="1:15" x14ac:dyDescent="0.2">
      <c r="A10" t="s">
        <v>225</v>
      </c>
      <c r="B10" s="5" t="s">
        <v>452</v>
      </c>
      <c r="C10" s="5">
        <v>3</v>
      </c>
      <c r="D10" s="5">
        <v>31874305</v>
      </c>
      <c r="E10" s="5">
        <v>28312912</v>
      </c>
      <c r="F10" s="6">
        <f t="shared" si="1"/>
        <v>88.82675873246491</v>
      </c>
      <c r="G10" s="5">
        <f t="shared" si="0"/>
        <v>3561393</v>
      </c>
      <c r="H10" s="5" t="s">
        <v>366</v>
      </c>
      <c r="I10" s="5">
        <f t="shared" si="2"/>
        <v>25089214</v>
      </c>
      <c r="J10" s="5">
        <v>3223698</v>
      </c>
      <c r="K10" s="5" t="s">
        <v>240</v>
      </c>
      <c r="L10" s="5">
        <v>616355</v>
      </c>
      <c r="M10" s="5" t="s">
        <v>241</v>
      </c>
      <c r="N10" s="5">
        <v>24472859</v>
      </c>
      <c r="O10" s="5" t="s">
        <v>242</v>
      </c>
    </row>
    <row r="11" spans="1:15" x14ac:dyDescent="0.2">
      <c r="A11" t="s">
        <v>225</v>
      </c>
      <c r="B11" s="5" t="s">
        <v>442</v>
      </c>
      <c r="C11" s="5">
        <v>1</v>
      </c>
      <c r="D11" s="5">
        <v>40671781</v>
      </c>
      <c r="E11" s="5">
        <v>36108892</v>
      </c>
      <c r="F11" s="6">
        <f t="shared" si="1"/>
        <v>88.781192050576792</v>
      </c>
      <c r="G11" s="5">
        <f t="shared" si="0"/>
        <v>4562889</v>
      </c>
      <c r="H11" s="5" t="s">
        <v>367</v>
      </c>
      <c r="I11" s="5">
        <f t="shared" si="2"/>
        <v>31833117</v>
      </c>
      <c r="J11" s="5">
        <v>4275775</v>
      </c>
      <c r="K11" s="5" t="s">
        <v>243</v>
      </c>
      <c r="L11" s="5">
        <v>692693</v>
      </c>
      <c r="M11" s="5" t="s">
        <v>244</v>
      </c>
      <c r="N11" s="5">
        <v>31140424</v>
      </c>
      <c r="O11" s="5" t="s">
        <v>245</v>
      </c>
    </row>
    <row r="12" spans="1:15" x14ac:dyDescent="0.2">
      <c r="A12" t="s">
        <v>225</v>
      </c>
      <c r="B12" s="5" t="s">
        <v>442</v>
      </c>
      <c r="C12" s="5">
        <v>2</v>
      </c>
      <c r="D12" s="5">
        <v>37232010</v>
      </c>
      <c r="E12" s="5">
        <v>32676748</v>
      </c>
      <c r="F12" s="6">
        <f t="shared" si="1"/>
        <v>87.765199891168919</v>
      </c>
      <c r="G12" s="5">
        <f t="shared" si="0"/>
        <v>4555262</v>
      </c>
      <c r="H12" s="5" t="s">
        <v>368</v>
      </c>
      <c r="I12" s="5">
        <f t="shared" si="2"/>
        <v>28896676</v>
      </c>
      <c r="J12" s="5">
        <v>3780072</v>
      </c>
      <c r="K12" s="5" t="s">
        <v>246</v>
      </c>
      <c r="L12" s="5">
        <v>620667</v>
      </c>
      <c r="M12" s="5" t="s">
        <v>177</v>
      </c>
      <c r="N12" s="5">
        <v>28276009</v>
      </c>
      <c r="O12" s="5" t="s">
        <v>247</v>
      </c>
    </row>
    <row r="13" spans="1:15" x14ac:dyDescent="0.2">
      <c r="A13" t="s">
        <v>225</v>
      </c>
      <c r="B13" s="5" t="s">
        <v>442</v>
      </c>
      <c r="C13" s="5">
        <v>3</v>
      </c>
      <c r="D13" s="5">
        <v>43633232</v>
      </c>
      <c r="E13" s="5">
        <v>38720349</v>
      </c>
      <c r="F13" s="6">
        <f t="shared" si="1"/>
        <v>88.740501735007854</v>
      </c>
      <c r="G13" s="5">
        <f t="shared" si="0"/>
        <v>4912883</v>
      </c>
      <c r="H13" s="5" t="s">
        <v>369</v>
      </c>
      <c r="I13" s="5">
        <f t="shared" si="2"/>
        <v>34224231</v>
      </c>
      <c r="J13" s="5">
        <v>4496118</v>
      </c>
      <c r="K13" s="5" t="s">
        <v>248</v>
      </c>
      <c r="L13" s="5">
        <v>727997</v>
      </c>
      <c r="M13" s="5" t="s">
        <v>182</v>
      </c>
      <c r="N13" s="5">
        <v>33496234</v>
      </c>
      <c r="O13" s="5" t="s">
        <v>249</v>
      </c>
    </row>
    <row r="14" spans="1:15" x14ac:dyDescent="0.2">
      <c r="A14" t="s">
        <v>250</v>
      </c>
      <c r="B14" s="5" t="s">
        <v>462</v>
      </c>
      <c r="C14" s="5">
        <v>1</v>
      </c>
      <c r="D14" s="5">
        <v>39320787</v>
      </c>
      <c r="E14" s="5">
        <v>34804563</v>
      </c>
      <c r="F14" s="6">
        <f t="shared" si="1"/>
        <v>88.514410965375646</v>
      </c>
      <c r="G14" s="5">
        <f t="shared" si="0"/>
        <v>4516224</v>
      </c>
      <c r="H14" s="5" t="s">
        <v>370</v>
      </c>
      <c r="I14" s="5">
        <f t="shared" si="2"/>
        <v>31381336</v>
      </c>
      <c r="J14" s="5">
        <v>3423227</v>
      </c>
      <c r="K14" s="5" t="s">
        <v>251</v>
      </c>
      <c r="L14" s="5">
        <v>1054965</v>
      </c>
      <c r="M14" s="5" t="s">
        <v>252</v>
      </c>
      <c r="N14" s="5">
        <v>30326371</v>
      </c>
      <c r="O14" s="5" t="s">
        <v>253</v>
      </c>
    </row>
    <row r="15" spans="1:15" x14ac:dyDescent="0.2">
      <c r="A15" t="s">
        <v>250</v>
      </c>
      <c r="B15" s="5" t="s">
        <v>462</v>
      </c>
      <c r="C15" s="5">
        <v>2</v>
      </c>
      <c r="D15" s="5">
        <v>49402856</v>
      </c>
      <c r="E15" s="5">
        <v>43715980</v>
      </c>
      <c r="F15" s="6">
        <f t="shared" si="1"/>
        <v>88.488770770661517</v>
      </c>
      <c r="G15" s="5">
        <f t="shared" si="0"/>
        <v>5686876</v>
      </c>
      <c r="H15" s="5" t="s">
        <v>371</v>
      </c>
      <c r="I15" s="5">
        <f t="shared" si="2"/>
        <v>39393617</v>
      </c>
      <c r="J15" s="5">
        <v>4322363</v>
      </c>
      <c r="K15" s="5" t="s">
        <v>254</v>
      </c>
      <c r="L15" s="5">
        <v>1361266</v>
      </c>
      <c r="M15" s="5" t="s">
        <v>128</v>
      </c>
      <c r="N15" s="5">
        <v>38032351</v>
      </c>
      <c r="O15" s="5" t="s">
        <v>255</v>
      </c>
    </row>
    <row r="16" spans="1:15" x14ac:dyDescent="0.2">
      <c r="A16" t="s">
        <v>250</v>
      </c>
      <c r="B16" s="5" t="s">
        <v>462</v>
      </c>
      <c r="C16" s="5">
        <v>3</v>
      </c>
      <c r="D16" s="5">
        <v>37547200</v>
      </c>
      <c r="E16" s="5">
        <v>33293554</v>
      </c>
      <c r="F16" s="6">
        <f t="shared" si="1"/>
        <v>88.671203178932117</v>
      </c>
      <c r="G16" s="5">
        <f t="shared" si="0"/>
        <v>4253646</v>
      </c>
      <c r="H16" s="5" t="s">
        <v>372</v>
      </c>
      <c r="I16" s="5">
        <f t="shared" si="2"/>
        <v>30053079</v>
      </c>
      <c r="J16" s="5">
        <v>3240475</v>
      </c>
      <c r="K16" s="5" t="s">
        <v>256</v>
      </c>
      <c r="L16" s="5">
        <v>1049874</v>
      </c>
      <c r="M16" s="5" t="s">
        <v>257</v>
      </c>
      <c r="N16" s="5">
        <v>29003205</v>
      </c>
      <c r="O16" s="5" t="s">
        <v>236</v>
      </c>
    </row>
    <row r="17" spans="1:15" x14ac:dyDescent="0.2">
      <c r="A17" t="s">
        <v>250</v>
      </c>
      <c r="B17" s="5" t="s">
        <v>431</v>
      </c>
      <c r="C17" s="5">
        <v>1</v>
      </c>
      <c r="D17" s="5">
        <v>34243047</v>
      </c>
      <c r="E17" s="5">
        <v>30099969</v>
      </c>
      <c r="F17" s="6">
        <f t="shared" si="1"/>
        <v>87.900965705534318</v>
      </c>
      <c r="G17" s="5">
        <f t="shared" si="0"/>
        <v>4143078</v>
      </c>
      <c r="H17" s="5" t="s">
        <v>373</v>
      </c>
      <c r="I17" s="5">
        <f t="shared" si="2"/>
        <v>26619537</v>
      </c>
      <c r="J17" s="5">
        <v>3480432</v>
      </c>
      <c r="K17" s="5" t="s">
        <v>258</v>
      </c>
      <c r="L17" s="5">
        <v>567124</v>
      </c>
      <c r="M17" s="5" t="s">
        <v>182</v>
      </c>
      <c r="N17" s="5">
        <v>26052413</v>
      </c>
      <c r="O17" s="5" t="s">
        <v>259</v>
      </c>
    </row>
    <row r="18" spans="1:15" x14ac:dyDescent="0.2">
      <c r="A18" t="s">
        <v>250</v>
      </c>
      <c r="B18" s="5" t="s">
        <v>431</v>
      </c>
      <c r="C18" s="5">
        <v>2</v>
      </c>
      <c r="D18" s="5">
        <v>35475019</v>
      </c>
      <c r="E18" s="5">
        <v>32240526</v>
      </c>
      <c r="F18" s="6">
        <f t="shared" si="1"/>
        <v>90.882336102483833</v>
      </c>
      <c r="G18" s="5">
        <f t="shared" si="0"/>
        <v>3234493</v>
      </c>
      <c r="H18" s="5" t="s">
        <v>374</v>
      </c>
      <c r="I18" s="5">
        <f t="shared" si="2"/>
        <v>28417533</v>
      </c>
      <c r="J18" s="5">
        <v>3822993</v>
      </c>
      <c r="K18" s="5" t="s">
        <v>260</v>
      </c>
      <c r="L18" s="5">
        <v>592853</v>
      </c>
      <c r="M18" s="5" t="s">
        <v>25</v>
      </c>
      <c r="N18" s="5">
        <v>27824680</v>
      </c>
      <c r="O18" s="5" t="s">
        <v>261</v>
      </c>
    </row>
    <row r="19" spans="1:15" x14ac:dyDescent="0.2">
      <c r="A19" t="s">
        <v>250</v>
      </c>
      <c r="B19" s="5" t="s">
        <v>431</v>
      </c>
      <c r="C19" s="5">
        <v>3</v>
      </c>
      <c r="D19" s="5">
        <v>49394307</v>
      </c>
      <c r="E19" s="5">
        <v>43701357</v>
      </c>
      <c r="F19" s="6">
        <f t="shared" si="1"/>
        <v>88.474481482248549</v>
      </c>
      <c r="G19" s="5">
        <f t="shared" si="0"/>
        <v>5692950</v>
      </c>
      <c r="H19" s="5" t="s">
        <v>375</v>
      </c>
      <c r="I19" s="5">
        <f t="shared" si="2"/>
        <v>38596827</v>
      </c>
      <c r="J19" s="5">
        <v>5104530</v>
      </c>
      <c r="K19" s="5" t="s">
        <v>262</v>
      </c>
      <c r="L19" s="5">
        <v>839822</v>
      </c>
      <c r="M19" s="5" t="s">
        <v>244</v>
      </c>
      <c r="N19" s="5">
        <v>37757005</v>
      </c>
      <c r="O19" s="5" t="s">
        <v>263</v>
      </c>
    </row>
    <row r="20" spans="1:15" x14ac:dyDescent="0.2">
      <c r="A20" t="s">
        <v>250</v>
      </c>
      <c r="B20" s="5" t="s">
        <v>452</v>
      </c>
      <c r="C20" s="5">
        <v>1</v>
      </c>
      <c r="D20" s="5">
        <v>31033177</v>
      </c>
      <c r="E20" s="5">
        <v>27975642</v>
      </c>
      <c r="F20" s="6">
        <f t="shared" si="1"/>
        <v>90.147528240502098</v>
      </c>
      <c r="G20" s="5">
        <f t="shared" si="0"/>
        <v>3057535</v>
      </c>
      <c r="H20" s="5" t="s">
        <v>376</v>
      </c>
      <c r="I20" s="5">
        <f t="shared" si="2"/>
        <v>24827314</v>
      </c>
      <c r="J20" s="5">
        <v>3148328</v>
      </c>
      <c r="K20" s="5" t="s">
        <v>264</v>
      </c>
      <c r="L20" s="5">
        <v>718864</v>
      </c>
      <c r="M20" s="5" t="s">
        <v>265</v>
      </c>
      <c r="N20" s="5">
        <v>24108450</v>
      </c>
      <c r="O20" s="5" t="s">
        <v>266</v>
      </c>
    </row>
    <row r="21" spans="1:15" x14ac:dyDescent="0.2">
      <c r="A21" t="s">
        <v>250</v>
      </c>
      <c r="B21" s="5" t="s">
        <v>452</v>
      </c>
      <c r="C21" s="5">
        <v>2</v>
      </c>
      <c r="D21" s="5">
        <v>35185494</v>
      </c>
      <c r="E21" s="5">
        <v>30880032</v>
      </c>
      <c r="F21" s="6">
        <f t="shared" si="1"/>
        <v>87.763531187028377</v>
      </c>
      <c r="G21" s="5">
        <f t="shared" si="0"/>
        <v>4305462</v>
      </c>
      <c r="H21" s="5" t="s">
        <v>377</v>
      </c>
      <c r="I21" s="5">
        <f t="shared" si="2"/>
        <v>27227839</v>
      </c>
      <c r="J21" s="5">
        <v>3652193</v>
      </c>
      <c r="K21" s="5" t="s">
        <v>267</v>
      </c>
      <c r="L21" s="5">
        <v>790664</v>
      </c>
      <c r="M21" s="5" t="s">
        <v>268</v>
      </c>
      <c r="N21" s="5">
        <v>26437175</v>
      </c>
      <c r="O21" s="5" t="s">
        <v>269</v>
      </c>
    </row>
    <row r="22" spans="1:15" x14ac:dyDescent="0.2">
      <c r="A22" t="s">
        <v>250</v>
      </c>
      <c r="B22" s="5" t="s">
        <v>452</v>
      </c>
      <c r="C22" s="5">
        <v>3</v>
      </c>
      <c r="D22" s="5">
        <v>37648248</v>
      </c>
      <c r="E22" s="5">
        <v>33944132</v>
      </c>
      <c r="F22" s="6">
        <f t="shared" si="1"/>
        <v>90.161252656431714</v>
      </c>
      <c r="G22" s="5">
        <f t="shared" si="0"/>
        <v>3704116</v>
      </c>
      <c r="H22" s="5" t="s">
        <v>378</v>
      </c>
      <c r="I22" s="5">
        <f t="shared" si="2"/>
        <v>30250768</v>
      </c>
      <c r="J22" s="5">
        <v>3693364</v>
      </c>
      <c r="K22" s="5" t="s">
        <v>270</v>
      </c>
      <c r="L22" s="5">
        <v>831419</v>
      </c>
      <c r="M22" s="5" t="s">
        <v>238</v>
      </c>
      <c r="N22" s="5">
        <v>29419349</v>
      </c>
      <c r="O22" s="5" t="s">
        <v>271</v>
      </c>
    </row>
    <row r="23" spans="1:15" x14ac:dyDescent="0.2">
      <c r="A23" t="s">
        <v>250</v>
      </c>
      <c r="B23" s="5" t="s">
        <v>442</v>
      </c>
      <c r="C23" s="5">
        <v>1</v>
      </c>
      <c r="D23" s="5">
        <v>36534183</v>
      </c>
      <c r="E23" s="5">
        <v>33089480</v>
      </c>
      <c r="F23" s="6">
        <f t="shared" si="1"/>
        <v>90.571287717040235</v>
      </c>
      <c r="G23" s="5">
        <f t="shared" si="0"/>
        <v>3444703</v>
      </c>
      <c r="H23" s="5" t="s">
        <v>379</v>
      </c>
      <c r="I23" s="5">
        <f t="shared" si="2"/>
        <v>29839652</v>
      </c>
      <c r="J23" s="5">
        <v>3249828</v>
      </c>
      <c r="K23" s="5" t="s">
        <v>272</v>
      </c>
      <c r="L23" s="5">
        <v>649858</v>
      </c>
      <c r="M23" s="5" t="s">
        <v>273</v>
      </c>
      <c r="N23" s="5">
        <v>29189794</v>
      </c>
      <c r="O23" s="5" t="s">
        <v>274</v>
      </c>
    </row>
    <row r="24" spans="1:15" x14ac:dyDescent="0.2">
      <c r="A24" t="s">
        <v>250</v>
      </c>
      <c r="B24" s="5" t="s">
        <v>442</v>
      </c>
      <c r="C24" s="5">
        <v>2</v>
      </c>
      <c r="D24" s="5">
        <v>33847564</v>
      </c>
      <c r="E24" s="5">
        <v>30723802</v>
      </c>
      <c r="F24" s="6">
        <f t="shared" si="1"/>
        <v>90.771087691864622</v>
      </c>
      <c r="G24" s="5">
        <f t="shared" si="0"/>
        <v>3123762</v>
      </c>
      <c r="H24" s="5" t="s">
        <v>380</v>
      </c>
      <c r="I24" s="5">
        <f t="shared" si="2"/>
        <v>27650804</v>
      </c>
      <c r="J24" s="5">
        <v>3072998</v>
      </c>
      <c r="K24" s="5" t="s">
        <v>150</v>
      </c>
      <c r="L24" s="5">
        <v>612348</v>
      </c>
      <c r="M24" s="5" t="s">
        <v>275</v>
      </c>
      <c r="N24" s="5">
        <v>27038456</v>
      </c>
      <c r="O24" s="5" t="s">
        <v>159</v>
      </c>
    </row>
    <row r="25" spans="1:15" x14ac:dyDescent="0.2">
      <c r="A25" t="s">
        <v>250</v>
      </c>
      <c r="B25" s="5" t="s">
        <v>442</v>
      </c>
      <c r="C25" s="5">
        <v>3</v>
      </c>
      <c r="D25" s="5">
        <v>36249934</v>
      </c>
      <c r="E25" s="5">
        <v>32811300</v>
      </c>
      <c r="F25" s="6">
        <f t="shared" si="1"/>
        <v>90.514095832560685</v>
      </c>
      <c r="G25" s="5">
        <f t="shared" si="0"/>
        <v>3438634</v>
      </c>
      <c r="H25" s="5" t="s">
        <v>381</v>
      </c>
      <c r="I25" s="5">
        <f t="shared" si="2"/>
        <v>29628793</v>
      </c>
      <c r="J25" s="5">
        <v>3182507</v>
      </c>
      <c r="K25" s="5" t="s">
        <v>276</v>
      </c>
      <c r="L25" s="5">
        <v>664525</v>
      </c>
      <c r="M25" s="5" t="s">
        <v>277</v>
      </c>
      <c r="N25" s="5">
        <v>28964268</v>
      </c>
      <c r="O25" s="5" t="s">
        <v>278</v>
      </c>
    </row>
    <row r="26" spans="1:15" x14ac:dyDescent="0.2">
      <c r="A26" t="s">
        <v>279</v>
      </c>
      <c r="B26" s="5" t="s">
        <v>462</v>
      </c>
      <c r="C26" s="5">
        <v>1</v>
      </c>
      <c r="D26" s="5">
        <v>34859380</v>
      </c>
      <c r="E26" s="5">
        <v>31534459</v>
      </c>
      <c r="F26" s="6">
        <f t="shared" si="1"/>
        <v>90.461904371219447</v>
      </c>
      <c r="G26" s="5">
        <f t="shared" si="0"/>
        <v>3324921</v>
      </c>
      <c r="H26" s="5" t="s">
        <v>382</v>
      </c>
      <c r="I26" s="5">
        <f t="shared" si="2"/>
        <v>27907124</v>
      </c>
      <c r="J26" s="5">
        <v>3627335</v>
      </c>
      <c r="K26" s="5" t="s">
        <v>280</v>
      </c>
      <c r="L26" s="5">
        <v>852206</v>
      </c>
      <c r="M26" s="5" t="s">
        <v>281</v>
      </c>
      <c r="N26" s="5">
        <v>27054918</v>
      </c>
      <c r="O26" s="5" t="s">
        <v>282</v>
      </c>
    </row>
    <row r="27" spans="1:15" x14ac:dyDescent="0.2">
      <c r="A27" t="s">
        <v>279</v>
      </c>
      <c r="B27" s="5" t="s">
        <v>462</v>
      </c>
      <c r="C27" s="5">
        <v>2</v>
      </c>
      <c r="D27" s="5">
        <v>47706885</v>
      </c>
      <c r="E27" s="5">
        <v>41812065</v>
      </c>
      <c r="F27" s="6">
        <f t="shared" si="1"/>
        <v>87.643670300418904</v>
      </c>
      <c r="G27" s="5">
        <f t="shared" si="0"/>
        <v>5894820</v>
      </c>
      <c r="H27" s="5" t="s">
        <v>383</v>
      </c>
      <c r="I27" s="5">
        <f t="shared" si="2"/>
        <v>37102235</v>
      </c>
      <c r="J27" s="5">
        <v>4709830</v>
      </c>
      <c r="K27" s="5" t="s">
        <v>283</v>
      </c>
      <c r="L27" s="5">
        <v>1200925</v>
      </c>
      <c r="M27" s="5" t="s">
        <v>284</v>
      </c>
      <c r="N27" s="5">
        <v>35901310</v>
      </c>
      <c r="O27" s="5" t="s">
        <v>285</v>
      </c>
    </row>
    <row r="28" spans="1:15" x14ac:dyDescent="0.2">
      <c r="A28" t="s">
        <v>279</v>
      </c>
      <c r="B28" s="5" t="s">
        <v>462</v>
      </c>
      <c r="C28" s="5">
        <v>3</v>
      </c>
      <c r="D28" s="5">
        <v>42625323</v>
      </c>
      <c r="E28" s="5">
        <v>38550711</v>
      </c>
      <c r="F28" s="6">
        <f t="shared" si="1"/>
        <v>90.440865398251646</v>
      </c>
      <c r="G28" s="5">
        <f t="shared" si="0"/>
        <v>4074612</v>
      </c>
      <c r="H28" s="5" t="s">
        <v>384</v>
      </c>
      <c r="I28" s="5">
        <f t="shared" si="2"/>
        <v>34252626</v>
      </c>
      <c r="J28" s="5">
        <v>4298085</v>
      </c>
      <c r="K28" s="5" t="s">
        <v>286</v>
      </c>
      <c r="L28" s="5">
        <v>1142046</v>
      </c>
      <c r="M28" s="5" t="s">
        <v>287</v>
      </c>
      <c r="N28" s="5">
        <v>33110580</v>
      </c>
      <c r="O28" s="5" t="s">
        <v>288</v>
      </c>
    </row>
    <row r="29" spans="1:15" x14ac:dyDescent="0.2">
      <c r="A29" t="s">
        <v>279</v>
      </c>
      <c r="B29" s="5" t="s">
        <v>431</v>
      </c>
      <c r="C29" s="5">
        <v>1</v>
      </c>
      <c r="D29" s="5">
        <v>29917628</v>
      </c>
      <c r="E29" s="5">
        <v>25948267</v>
      </c>
      <c r="F29" s="6">
        <f t="shared" si="1"/>
        <v>86.732367285267401</v>
      </c>
      <c r="G29" s="5">
        <f t="shared" si="0"/>
        <v>3969361</v>
      </c>
      <c r="H29" s="5" t="s">
        <v>385</v>
      </c>
      <c r="I29" s="5">
        <f t="shared" si="2"/>
        <v>23179422</v>
      </c>
      <c r="J29" s="5">
        <v>2768845</v>
      </c>
      <c r="K29" s="5" t="s">
        <v>289</v>
      </c>
      <c r="L29" s="5">
        <v>472542</v>
      </c>
      <c r="M29" s="5" t="s">
        <v>290</v>
      </c>
      <c r="N29" s="5">
        <v>22706880</v>
      </c>
      <c r="O29" s="5" t="s">
        <v>291</v>
      </c>
    </row>
    <row r="30" spans="1:15" x14ac:dyDescent="0.2">
      <c r="A30" t="s">
        <v>279</v>
      </c>
      <c r="B30" s="5" t="s">
        <v>431</v>
      </c>
      <c r="C30" s="5">
        <v>2</v>
      </c>
      <c r="D30" s="5">
        <v>29974088</v>
      </c>
      <c r="E30" s="5">
        <v>27412105</v>
      </c>
      <c r="F30" s="6">
        <f t="shared" si="1"/>
        <v>91.452674056338267</v>
      </c>
      <c r="G30" s="5">
        <f t="shared" si="0"/>
        <v>2561983</v>
      </c>
      <c r="H30" s="5" t="s">
        <v>386</v>
      </c>
      <c r="I30" s="5">
        <f t="shared" si="2"/>
        <v>24578977</v>
      </c>
      <c r="J30" s="5">
        <v>2833128</v>
      </c>
      <c r="K30" s="5" t="s">
        <v>292</v>
      </c>
      <c r="L30" s="5">
        <v>508997</v>
      </c>
      <c r="M30" s="5" t="s">
        <v>293</v>
      </c>
      <c r="N30" s="5">
        <v>24069980</v>
      </c>
      <c r="O30" s="5" t="s">
        <v>294</v>
      </c>
    </row>
    <row r="31" spans="1:15" x14ac:dyDescent="0.2">
      <c r="A31" t="s">
        <v>279</v>
      </c>
      <c r="B31" s="5" t="s">
        <v>431</v>
      </c>
      <c r="C31" s="5">
        <v>3</v>
      </c>
      <c r="D31" s="5">
        <v>55675325</v>
      </c>
      <c r="E31" s="5">
        <v>48834189</v>
      </c>
      <c r="F31" s="6">
        <f t="shared" si="1"/>
        <v>87.712445324746639</v>
      </c>
      <c r="G31" s="5">
        <f t="shared" si="0"/>
        <v>6841136</v>
      </c>
      <c r="H31" s="5" t="s">
        <v>387</v>
      </c>
      <c r="I31" s="5">
        <f t="shared" si="2"/>
        <v>44008100</v>
      </c>
      <c r="J31" s="5">
        <v>4826089</v>
      </c>
      <c r="K31" s="5" t="s">
        <v>295</v>
      </c>
      <c r="L31" s="5">
        <v>926184</v>
      </c>
      <c r="M31" s="5" t="s">
        <v>177</v>
      </c>
      <c r="N31" s="5">
        <v>43081916</v>
      </c>
      <c r="O31" s="5" t="s">
        <v>296</v>
      </c>
    </row>
    <row r="32" spans="1:15" x14ac:dyDescent="0.2">
      <c r="A32" t="s">
        <v>279</v>
      </c>
      <c r="B32" s="5" t="s">
        <v>452</v>
      </c>
      <c r="C32" s="5">
        <v>1</v>
      </c>
      <c r="D32" s="5">
        <v>30897982</v>
      </c>
      <c r="E32" s="5">
        <v>27913428</v>
      </c>
      <c r="F32" s="6">
        <f t="shared" si="1"/>
        <v>90.340618361419203</v>
      </c>
      <c r="G32" s="5">
        <f t="shared" si="0"/>
        <v>2984554</v>
      </c>
      <c r="H32" s="5" t="s">
        <v>388</v>
      </c>
      <c r="I32" s="5">
        <f t="shared" si="2"/>
        <v>25200769</v>
      </c>
      <c r="J32" s="5">
        <v>2712659</v>
      </c>
      <c r="K32" s="5" t="s">
        <v>297</v>
      </c>
      <c r="L32" s="5">
        <v>706796</v>
      </c>
      <c r="M32" s="5" t="s">
        <v>298</v>
      </c>
      <c r="N32" s="5">
        <v>24493973</v>
      </c>
      <c r="O32" s="5" t="s">
        <v>299</v>
      </c>
    </row>
    <row r="33" spans="1:15" x14ac:dyDescent="0.2">
      <c r="A33" t="s">
        <v>279</v>
      </c>
      <c r="B33" s="5" t="s">
        <v>452</v>
      </c>
      <c r="C33" s="5">
        <v>2</v>
      </c>
      <c r="D33" s="5">
        <v>32269993</v>
      </c>
      <c r="E33" s="5">
        <v>28087573</v>
      </c>
      <c r="F33" s="6">
        <f t="shared" si="1"/>
        <v>87.039290649985574</v>
      </c>
      <c r="G33" s="5">
        <f t="shared" si="0"/>
        <v>4182420</v>
      </c>
      <c r="H33" s="5" t="s">
        <v>389</v>
      </c>
      <c r="I33" s="5">
        <f t="shared" si="2"/>
        <v>25320467</v>
      </c>
      <c r="J33" s="5">
        <v>2767106</v>
      </c>
      <c r="K33" s="5" t="s">
        <v>146</v>
      </c>
      <c r="L33" s="5">
        <v>679479</v>
      </c>
      <c r="M33" s="5" t="s">
        <v>300</v>
      </c>
      <c r="N33" s="5">
        <v>24640988</v>
      </c>
      <c r="O33" s="5" t="s">
        <v>301</v>
      </c>
    </row>
    <row r="34" spans="1:15" x14ac:dyDescent="0.2">
      <c r="A34" t="s">
        <v>279</v>
      </c>
      <c r="B34" s="5" t="s">
        <v>452</v>
      </c>
      <c r="C34" s="5">
        <v>3</v>
      </c>
      <c r="D34" s="5">
        <v>36615176</v>
      </c>
      <c r="E34" s="5">
        <v>33051191</v>
      </c>
      <c r="F34" s="6">
        <f t="shared" si="1"/>
        <v>90.26637206386772</v>
      </c>
      <c r="G34" s="5">
        <f t="shared" ref="G34:G62" si="3">D34-E34</f>
        <v>3563985</v>
      </c>
      <c r="H34" s="5" t="s">
        <v>390</v>
      </c>
      <c r="I34" s="5">
        <f t="shared" si="2"/>
        <v>29749982</v>
      </c>
      <c r="J34" s="5">
        <v>3301209</v>
      </c>
      <c r="K34" s="5" t="s">
        <v>127</v>
      </c>
      <c r="L34" s="5">
        <v>905955</v>
      </c>
      <c r="M34" s="5" t="s">
        <v>302</v>
      </c>
      <c r="N34" s="5">
        <v>28844027</v>
      </c>
      <c r="O34" s="5" t="s">
        <v>303</v>
      </c>
    </row>
    <row r="35" spans="1:15" x14ac:dyDescent="0.2">
      <c r="A35" t="s">
        <v>279</v>
      </c>
      <c r="B35" s="5" t="s">
        <v>442</v>
      </c>
      <c r="C35" s="5">
        <v>1</v>
      </c>
      <c r="D35" s="5">
        <v>39446688</v>
      </c>
      <c r="E35" s="5">
        <v>34415550</v>
      </c>
      <c r="F35" s="6">
        <f t="shared" si="1"/>
        <v>87.245727702158419</v>
      </c>
      <c r="G35" s="5">
        <f t="shared" si="3"/>
        <v>5031138</v>
      </c>
      <c r="H35" s="5" t="s">
        <v>370</v>
      </c>
      <c r="I35" s="5">
        <f t="shared" si="2"/>
        <v>31030534</v>
      </c>
      <c r="J35" s="5">
        <v>3385016</v>
      </c>
      <c r="K35" s="5" t="s">
        <v>251</v>
      </c>
      <c r="L35" s="5">
        <v>736145</v>
      </c>
      <c r="M35" s="5" t="s">
        <v>304</v>
      </c>
      <c r="N35" s="5">
        <v>30294389</v>
      </c>
      <c r="O35" s="5" t="s">
        <v>305</v>
      </c>
    </row>
    <row r="36" spans="1:15" x14ac:dyDescent="0.2">
      <c r="A36" t="s">
        <v>279</v>
      </c>
      <c r="B36" s="5" t="s">
        <v>442</v>
      </c>
      <c r="C36" s="5">
        <v>2</v>
      </c>
      <c r="D36" s="5">
        <v>32528918</v>
      </c>
      <c r="E36" s="5">
        <v>29627545</v>
      </c>
      <c r="F36" s="6">
        <f t="shared" si="1"/>
        <v>91.080634775494218</v>
      </c>
      <c r="G36" s="5">
        <f t="shared" si="3"/>
        <v>2901373</v>
      </c>
      <c r="H36" s="5" t="s">
        <v>391</v>
      </c>
      <c r="I36" s="5">
        <f t="shared" si="2"/>
        <v>26722349</v>
      </c>
      <c r="J36" s="5">
        <v>2905196</v>
      </c>
      <c r="K36" s="5" t="s">
        <v>119</v>
      </c>
      <c r="L36" s="5">
        <v>616941</v>
      </c>
      <c r="M36" s="5" t="s">
        <v>306</v>
      </c>
      <c r="N36" s="5">
        <v>26105408</v>
      </c>
      <c r="O36" s="5" t="s">
        <v>307</v>
      </c>
    </row>
    <row r="37" spans="1:15" x14ac:dyDescent="0.2">
      <c r="A37" t="s">
        <v>279</v>
      </c>
      <c r="B37" s="5" t="s">
        <v>442</v>
      </c>
      <c r="C37" s="5">
        <v>3</v>
      </c>
      <c r="D37" s="5">
        <v>31617330</v>
      </c>
      <c r="E37" s="5">
        <v>27769304</v>
      </c>
      <c r="F37" s="6">
        <f t="shared" si="1"/>
        <v>87.829377116916575</v>
      </c>
      <c r="G37" s="5">
        <f t="shared" si="3"/>
        <v>3848026</v>
      </c>
      <c r="H37" s="5" t="s">
        <v>392</v>
      </c>
      <c r="I37" s="5">
        <f t="shared" si="2"/>
        <v>24895673</v>
      </c>
      <c r="J37" s="5">
        <v>2873631</v>
      </c>
      <c r="K37" s="5" t="s">
        <v>154</v>
      </c>
      <c r="L37" s="5">
        <v>580967</v>
      </c>
      <c r="M37" s="5" t="s">
        <v>213</v>
      </c>
      <c r="N37" s="5">
        <v>24314706</v>
      </c>
      <c r="O37" s="5" t="s">
        <v>308</v>
      </c>
    </row>
    <row r="38" spans="1:15" x14ac:dyDescent="0.2">
      <c r="A38" t="s">
        <v>309</v>
      </c>
      <c r="B38" s="5" t="s">
        <v>462</v>
      </c>
      <c r="C38" s="5">
        <v>1</v>
      </c>
      <c r="D38" s="5">
        <v>34319964</v>
      </c>
      <c r="E38" s="5">
        <v>29557548</v>
      </c>
      <c r="F38" s="6">
        <f t="shared" si="1"/>
        <v>86.123481947708342</v>
      </c>
      <c r="G38" s="5">
        <f t="shared" si="3"/>
        <v>4762416</v>
      </c>
      <c r="H38" s="5" t="s">
        <v>393</v>
      </c>
      <c r="I38" s="5">
        <f t="shared" si="2"/>
        <v>26039493</v>
      </c>
      <c r="J38" s="5">
        <v>3518055</v>
      </c>
      <c r="K38" s="5" t="s">
        <v>216</v>
      </c>
      <c r="L38" s="5">
        <v>1218118</v>
      </c>
      <c r="M38" s="5" t="s">
        <v>310</v>
      </c>
      <c r="N38" s="5">
        <v>24821375</v>
      </c>
      <c r="O38" s="5" t="s">
        <v>311</v>
      </c>
    </row>
    <row r="39" spans="1:15" x14ac:dyDescent="0.2">
      <c r="A39" t="s">
        <v>309</v>
      </c>
      <c r="B39" s="5" t="s">
        <v>462</v>
      </c>
      <c r="C39" s="5">
        <v>2</v>
      </c>
      <c r="D39" s="5">
        <v>35527083</v>
      </c>
      <c r="E39" s="5">
        <v>30606096</v>
      </c>
      <c r="F39" s="6">
        <f t="shared" si="1"/>
        <v>86.148632016875695</v>
      </c>
      <c r="G39" s="5">
        <f t="shared" si="3"/>
        <v>4920987</v>
      </c>
      <c r="H39" s="5" t="s">
        <v>394</v>
      </c>
      <c r="I39" s="5">
        <f t="shared" si="2"/>
        <v>25743816</v>
      </c>
      <c r="J39" s="5">
        <v>4862280</v>
      </c>
      <c r="K39" s="5" t="s">
        <v>312</v>
      </c>
      <c r="L39" s="5">
        <v>1068330</v>
      </c>
      <c r="M39" s="5" t="s">
        <v>313</v>
      </c>
      <c r="N39" s="5">
        <v>24675486</v>
      </c>
      <c r="O39" s="5" t="s">
        <v>314</v>
      </c>
    </row>
    <row r="40" spans="1:15" x14ac:dyDescent="0.2">
      <c r="A40" t="s">
        <v>309</v>
      </c>
      <c r="B40" s="5" t="s">
        <v>462</v>
      </c>
      <c r="C40" s="5">
        <v>3</v>
      </c>
      <c r="D40" s="5">
        <v>33219599</v>
      </c>
      <c r="E40" s="5">
        <v>28507697</v>
      </c>
      <c r="F40" s="6">
        <f t="shared" si="1"/>
        <v>85.815897416461894</v>
      </c>
      <c r="G40" s="5">
        <f t="shared" si="3"/>
        <v>4711902</v>
      </c>
      <c r="H40" s="5" t="s">
        <v>395</v>
      </c>
      <c r="I40" s="5">
        <f t="shared" si="2"/>
        <v>24010534</v>
      </c>
      <c r="J40" s="5">
        <v>4497163</v>
      </c>
      <c r="K40" s="5" t="s">
        <v>315</v>
      </c>
      <c r="L40" s="5">
        <v>1027844</v>
      </c>
      <c r="M40" s="5" t="s">
        <v>316</v>
      </c>
      <c r="N40" s="5">
        <v>22982690</v>
      </c>
      <c r="O40" s="5" t="s">
        <v>314</v>
      </c>
    </row>
    <row r="41" spans="1:15" x14ac:dyDescent="0.2">
      <c r="A41" t="s">
        <v>309</v>
      </c>
      <c r="B41" s="5" t="s">
        <v>431</v>
      </c>
      <c r="C41" s="5">
        <v>1</v>
      </c>
      <c r="D41" s="5">
        <v>29692363</v>
      </c>
      <c r="E41" s="5">
        <v>25908686</v>
      </c>
      <c r="F41" s="6">
        <f t="shared" si="1"/>
        <v>87.257070109239876</v>
      </c>
      <c r="G41" s="5">
        <f t="shared" si="3"/>
        <v>3783677</v>
      </c>
      <c r="H41" s="5" t="s">
        <v>396</v>
      </c>
      <c r="I41" s="5">
        <f t="shared" si="2"/>
        <v>22828148</v>
      </c>
      <c r="J41" s="5">
        <v>3080538</v>
      </c>
      <c r="K41" s="5" t="s">
        <v>317</v>
      </c>
      <c r="L41" s="5">
        <v>461254</v>
      </c>
      <c r="M41" s="5" t="s">
        <v>318</v>
      </c>
      <c r="N41" s="5">
        <v>22366894</v>
      </c>
      <c r="O41" s="5" t="s">
        <v>319</v>
      </c>
    </row>
    <row r="42" spans="1:15" x14ac:dyDescent="0.2">
      <c r="A42" t="s">
        <v>309</v>
      </c>
      <c r="B42" s="5" t="s">
        <v>431</v>
      </c>
      <c r="C42" s="5">
        <v>2</v>
      </c>
      <c r="D42" s="5">
        <v>41308557</v>
      </c>
      <c r="E42" s="5">
        <v>36102721</v>
      </c>
      <c r="F42" s="6">
        <f t="shared" si="1"/>
        <v>87.397681308499841</v>
      </c>
      <c r="G42" s="5">
        <f t="shared" si="3"/>
        <v>5205836</v>
      </c>
      <c r="H42" s="5" t="s">
        <v>397</v>
      </c>
      <c r="I42" s="5">
        <f t="shared" si="2"/>
        <v>31672324</v>
      </c>
      <c r="J42" s="5">
        <v>4430397</v>
      </c>
      <c r="K42" s="5" t="s">
        <v>320</v>
      </c>
      <c r="L42" s="5">
        <v>648535</v>
      </c>
      <c r="M42" s="5" t="s">
        <v>65</v>
      </c>
      <c r="N42" s="5">
        <v>31023789</v>
      </c>
      <c r="O42" s="5" t="s">
        <v>321</v>
      </c>
    </row>
    <row r="43" spans="1:15" x14ac:dyDescent="0.2">
      <c r="A43" t="s">
        <v>309</v>
      </c>
      <c r="B43" s="5" t="s">
        <v>431</v>
      </c>
      <c r="C43" s="5">
        <v>3</v>
      </c>
      <c r="D43" s="5">
        <v>46463304</v>
      </c>
      <c r="E43" s="5">
        <v>40469471</v>
      </c>
      <c r="F43" s="6">
        <f t="shared" si="1"/>
        <v>87.099856265064574</v>
      </c>
      <c r="G43" s="5">
        <f t="shared" si="3"/>
        <v>5993833</v>
      </c>
      <c r="H43" s="5" t="s">
        <v>377</v>
      </c>
      <c r="I43" s="5">
        <f t="shared" si="2"/>
        <v>35680526</v>
      </c>
      <c r="J43" s="5">
        <v>4788945</v>
      </c>
      <c r="K43" s="5" t="s">
        <v>267</v>
      </c>
      <c r="L43" s="5">
        <v>719685</v>
      </c>
      <c r="M43" s="5" t="s">
        <v>318</v>
      </c>
      <c r="N43" s="5">
        <v>34960841</v>
      </c>
      <c r="O43" s="5" t="s">
        <v>34</v>
      </c>
    </row>
    <row r="44" spans="1:15" x14ac:dyDescent="0.2">
      <c r="A44" t="s">
        <v>309</v>
      </c>
      <c r="B44" s="5" t="s">
        <v>452</v>
      </c>
      <c r="C44" s="5">
        <v>1</v>
      </c>
      <c r="D44" s="5">
        <v>30084968</v>
      </c>
      <c r="E44" s="5">
        <v>25727274</v>
      </c>
      <c r="F44" s="6">
        <f t="shared" si="1"/>
        <v>85.515377646404673</v>
      </c>
      <c r="G44" s="5">
        <f t="shared" si="3"/>
        <v>4357694</v>
      </c>
      <c r="H44" s="5" t="s">
        <v>398</v>
      </c>
      <c r="I44" s="5">
        <f t="shared" si="2"/>
        <v>22985935</v>
      </c>
      <c r="J44" s="5">
        <v>2741339</v>
      </c>
      <c r="K44" s="5" t="s">
        <v>322</v>
      </c>
      <c r="L44" s="5">
        <v>686641</v>
      </c>
      <c r="M44" s="5" t="s">
        <v>323</v>
      </c>
      <c r="N44" s="5">
        <v>22299294</v>
      </c>
      <c r="O44" s="5" t="s">
        <v>94</v>
      </c>
    </row>
    <row r="45" spans="1:15" x14ac:dyDescent="0.2">
      <c r="A45" t="s">
        <v>309</v>
      </c>
      <c r="B45" s="5" t="s">
        <v>452</v>
      </c>
      <c r="C45" s="5">
        <v>2</v>
      </c>
      <c r="D45" s="5">
        <v>37520000</v>
      </c>
      <c r="E45" s="5">
        <v>32060956</v>
      </c>
      <c r="F45" s="6">
        <f t="shared" si="1"/>
        <v>85.450309168443496</v>
      </c>
      <c r="G45" s="5">
        <f t="shared" si="3"/>
        <v>5459044</v>
      </c>
      <c r="H45" s="5" t="s">
        <v>399</v>
      </c>
      <c r="I45" s="5">
        <f t="shared" si="2"/>
        <v>28667657</v>
      </c>
      <c r="J45" s="5">
        <v>3393299</v>
      </c>
      <c r="K45" s="5" t="s">
        <v>324</v>
      </c>
      <c r="L45" s="5">
        <v>909763</v>
      </c>
      <c r="M45" s="5" t="s">
        <v>165</v>
      </c>
      <c r="N45" s="5">
        <v>27757894</v>
      </c>
      <c r="O45" s="5" t="s">
        <v>325</v>
      </c>
    </row>
    <row r="46" spans="1:15" x14ac:dyDescent="0.2">
      <c r="A46" t="s">
        <v>309</v>
      </c>
      <c r="B46" s="5" t="s">
        <v>452</v>
      </c>
      <c r="C46" s="5">
        <v>3</v>
      </c>
      <c r="D46" s="5">
        <v>31115516</v>
      </c>
      <c r="E46" s="5">
        <v>26822646</v>
      </c>
      <c r="F46" s="6">
        <f t="shared" si="1"/>
        <v>86.203442681136963</v>
      </c>
      <c r="G46" s="5">
        <f t="shared" si="3"/>
        <v>4292870</v>
      </c>
      <c r="H46" s="5" t="s">
        <v>400</v>
      </c>
      <c r="I46" s="5">
        <f t="shared" si="2"/>
        <v>23946327</v>
      </c>
      <c r="J46" s="5">
        <v>2876319</v>
      </c>
      <c r="K46" s="5" t="s">
        <v>326</v>
      </c>
      <c r="L46" s="5">
        <v>748827</v>
      </c>
      <c r="M46" s="5" t="s">
        <v>327</v>
      </c>
      <c r="N46" s="5">
        <v>23197500</v>
      </c>
      <c r="O46" s="5" t="s">
        <v>328</v>
      </c>
    </row>
    <row r="47" spans="1:15" x14ac:dyDescent="0.2">
      <c r="A47" t="s">
        <v>309</v>
      </c>
      <c r="B47" s="5" t="s">
        <v>442</v>
      </c>
      <c r="C47" s="5">
        <v>1</v>
      </c>
      <c r="D47" s="5">
        <v>39179255</v>
      </c>
      <c r="E47" s="5">
        <v>34136638</v>
      </c>
      <c r="F47" s="6">
        <f t="shared" si="1"/>
        <v>87.12936986678281</v>
      </c>
      <c r="G47" s="5">
        <f t="shared" si="3"/>
        <v>5042617</v>
      </c>
      <c r="H47" s="5" t="s">
        <v>401</v>
      </c>
      <c r="I47" s="5">
        <f t="shared" si="2"/>
        <v>30463995</v>
      </c>
      <c r="J47" s="5">
        <v>3672643</v>
      </c>
      <c r="K47" s="5" t="s">
        <v>36</v>
      </c>
      <c r="L47" s="5">
        <v>670311</v>
      </c>
      <c r="M47" s="5" t="s">
        <v>273</v>
      </c>
      <c r="N47" s="5">
        <v>29793684</v>
      </c>
      <c r="O47" s="5" t="s">
        <v>117</v>
      </c>
    </row>
    <row r="48" spans="1:15" x14ac:dyDescent="0.2">
      <c r="A48" t="s">
        <v>309</v>
      </c>
      <c r="B48" s="5" t="s">
        <v>442</v>
      </c>
      <c r="C48" s="5">
        <v>2</v>
      </c>
      <c r="D48" s="5">
        <v>36704128</v>
      </c>
      <c r="E48" s="5">
        <v>32147065</v>
      </c>
      <c r="F48" s="6">
        <f t="shared" si="1"/>
        <v>87.584331113928116</v>
      </c>
      <c r="G48" s="5">
        <f t="shared" si="3"/>
        <v>4557063</v>
      </c>
      <c r="H48" s="5" t="s">
        <v>402</v>
      </c>
      <c r="I48" s="5">
        <f t="shared" si="2"/>
        <v>28706585</v>
      </c>
      <c r="J48" s="5">
        <v>3440480</v>
      </c>
      <c r="K48" s="5" t="s">
        <v>329</v>
      </c>
      <c r="L48" s="5">
        <v>620961</v>
      </c>
      <c r="M48" s="5" t="s">
        <v>116</v>
      </c>
      <c r="N48" s="5">
        <v>28085624</v>
      </c>
      <c r="O48" s="5" t="s">
        <v>330</v>
      </c>
    </row>
    <row r="49" spans="1:15" x14ac:dyDescent="0.2">
      <c r="A49" t="s">
        <v>309</v>
      </c>
      <c r="B49" s="5" t="s">
        <v>442</v>
      </c>
      <c r="C49" s="5">
        <v>3</v>
      </c>
      <c r="D49" s="5">
        <v>43810224</v>
      </c>
      <c r="E49" s="5">
        <v>38145197</v>
      </c>
      <c r="F49" s="6">
        <f t="shared" si="1"/>
        <v>87.069166777143167</v>
      </c>
      <c r="G49" s="5">
        <f t="shared" si="3"/>
        <v>5665027</v>
      </c>
      <c r="H49" s="5" t="s">
        <v>403</v>
      </c>
      <c r="I49" s="5">
        <f t="shared" si="2"/>
        <v>34013746</v>
      </c>
      <c r="J49" s="5">
        <v>4131451</v>
      </c>
      <c r="K49" s="5" t="s">
        <v>331</v>
      </c>
      <c r="L49" s="5">
        <v>739515</v>
      </c>
      <c r="M49" s="5" t="s">
        <v>134</v>
      </c>
      <c r="N49" s="5">
        <v>33274231</v>
      </c>
      <c r="O49" s="5" t="s">
        <v>139</v>
      </c>
    </row>
    <row r="50" spans="1:15" x14ac:dyDescent="0.2">
      <c r="A50" t="s">
        <v>332</v>
      </c>
      <c r="B50" s="5" t="s">
        <v>462</v>
      </c>
      <c r="C50" s="5">
        <v>1</v>
      </c>
      <c r="D50" s="5">
        <v>33745248</v>
      </c>
      <c r="E50" s="5">
        <v>28056877</v>
      </c>
      <c r="F50" s="6">
        <f t="shared" si="1"/>
        <v>83.143193969118258</v>
      </c>
      <c r="G50" s="5">
        <f t="shared" si="3"/>
        <v>5688371</v>
      </c>
      <c r="H50" s="5" t="s">
        <v>404</v>
      </c>
      <c r="I50" s="5">
        <f t="shared" si="2"/>
        <v>24455612</v>
      </c>
      <c r="J50" s="5">
        <v>3601265</v>
      </c>
      <c r="K50" s="5" t="s">
        <v>333</v>
      </c>
      <c r="L50" s="5">
        <v>784629</v>
      </c>
      <c r="M50" s="5" t="s">
        <v>334</v>
      </c>
      <c r="N50" s="5">
        <v>23670983</v>
      </c>
      <c r="O50" s="5" t="s">
        <v>335</v>
      </c>
    </row>
    <row r="51" spans="1:15" x14ac:dyDescent="0.2">
      <c r="A51" t="s">
        <v>332</v>
      </c>
      <c r="B51" s="5" t="s">
        <v>462</v>
      </c>
      <c r="C51" s="5">
        <v>2</v>
      </c>
      <c r="D51" s="5">
        <v>34729286</v>
      </c>
      <c r="E51" s="5">
        <v>29010441</v>
      </c>
      <c r="F51" s="6">
        <f t="shared" si="1"/>
        <v>83.533076378247458</v>
      </c>
      <c r="G51" s="5">
        <f t="shared" si="3"/>
        <v>5718845</v>
      </c>
      <c r="H51" s="5" t="s">
        <v>405</v>
      </c>
      <c r="I51" s="5">
        <f t="shared" si="2"/>
        <v>25388516</v>
      </c>
      <c r="J51" s="5">
        <v>3621925</v>
      </c>
      <c r="K51" s="5" t="s">
        <v>336</v>
      </c>
      <c r="L51" s="5">
        <v>850004</v>
      </c>
      <c r="M51" s="5" t="s">
        <v>337</v>
      </c>
      <c r="N51" s="5">
        <v>24538512</v>
      </c>
      <c r="O51" s="5" t="s">
        <v>22</v>
      </c>
    </row>
    <row r="52" spans="1:15" x14ac:dyDescent="0.2">
      <c r="A52" t="s">
        <v>332</v>
      </c>
      <c r="B52" s="5" t="s">
        <v>462</v>
      </c>
      <c r="C52" s="5">
        <v>3</v>
      </c>
      <c r="D52" s="5">
        <v>29427528</v>
      </c>
      <c r="E52" s="5">
        <v>24866049</v>
      </c>
      <c r="F52" s="6">
        <f t="shared" si="1"/>
        <v>84.499279042398669</v>
      </c>
      <c r="G52" s="5">
        <f t="shared" si="3"/>
        <v>4561479</v>
      </c>
      <c r="H52" s="5" t="s">
        <v>406</v>
      </c>
      <c r="I52" s="5">
        <f t="shared" si="2"/>
        <v>21798530</v>
      </c>
      <c r="J52" s="5">
        <v>3067519</v>
      </c>
      <c r="K52" s="5" t="s">
        <v>338</v>
      </c>
      <c r="L52" s="5">
        <v>729185</v>
      </c>
      <c r="M52" s="5" t="s">
        <v>337</v>
      </c>
      <c r="N52" s="5">
        <v>21069345</v>
      </c>
      <c r="O52" s="5" t="s">
        <v>339</v>
      </c>
    </row>
    <row r="53" spans="1:15" x14ac:dyDescent="0.2">
      <c r="A53" t="s">
        <v>332</v>
      </c>
      <c r="B53" s="5" t="s">
        <v>431</v>
      </c>
      <c r="C53" s="5">
        <v>1</v>
      </c>
      <c r="D53" s="5">
        <v>33599770</v>
      </c>
      <c r="E53" s="5">
        <v>28483829</v>
      </c>
      <c r="F53" s="6">
        <f t="shared" si="1"/>
        <v>84.773880892637067</v>
      </c>
      <c r="G53" s="5">
        <f t="shared" si="3"/>
        <v>5115941</v>
      </c>
      <c r="H53" s="5" t="s">
        <v>407</v>
      </c>
      <c r="I53" s="5">
        <f t="shared" si="2"/>
        <v>25202896</v>
      </c>
      <c r="J53" s="5">
        <v>3280933</v>
      </c>
      <c r="K53" s="5" t="s">
        <v>340</v>
      </c>
      <c r="L53" s="5">
        <v>515863</v>
      </c>
      <c r="M53" s="5" t="s">
        <v>155</v>
      </c>
      <c r="N53" s="5">
        <v>24687033</v>
      </c>
      <c r="O53" s="5" t="s">
        <v>271</v>
      </c>
    </row>
    <row r="54" spans="1:15" x14ac:dyDescent="0.2">
      <c r="A54" t="s">
        <v>332</v>
      </c>
      <c r="B54" s="5" t="s">
        <v>431</v>
      </c>
      <c r="C54" s="5">
        <v>2</v>
      </c>
      <c r="D54" s="5">
        <v>36565108</v>
      </c>
      <c r="E54" s="5">
        <v>31155143</v>
      </c>
      <c r="F54" s="6">
        <f t="shared" si="1"/>
        <v>85.204569886679948</v>
      </c>
      <c r="G54" s="5">
        <f t="shared" si="3"/>
        <v>5409965</v>
      </c>
      <c r="H54" s="5" t="s">
        <v>408</v>
      </c>
      <c r="I54" s="5">
        <f t="shared" si="2"/>
        <v>27574769</v>
      </c>
      <c r="J54" s="5">
        <v>3580374</v>
      </c>
      <c r="K54" s="5" t="s">
        <v>89</v>
      </c>
      <c r="L54" s="5">
        <v>572981</v>
      </c>
      <c r="M54" s="5" t="s">
        <v>25</v>
      </c>
      <c r="N54" s="5">
        <v>27001788</v>
      </c>
      <c r="O54" s="5" t="s">
        <v>271</v>
      </c>
    </row>
    <row r="55" spans="1:15" x14ac:dyDescent="0.2">
      <c r="A55" t="s">
        <v>332</v>
      </c>
      <c r="B55" s="5" t="s">
        <v>431</v>
      </c>
      <c r="C55" s="5">
        <v>3</v>
      </c>
      <c r="D55" s="5">
        <v>46679961</v>
      </c>
      <c r="E55" s="5">
        <v>39371926</v>
      </c>
      <c r="F55" s="6">
        <f t="shared" si="1"/>
        <v>84.344384949250497</v>
      </c>
      <c r="G55" s="5">
        <f t="shared" si="3"/>
        <v>7308035</v>
      </c>
      <c r="H55" s="5" t="s">
        <v>409</v>
      </c>
      <c r="I55" s="5">
        <f t="shared" si="2"/>
        <v>34872579</v>
      </c>
      <c r="J55" s="5">
        <v>4499347</v>
      </c>
      <c r="K55" s="5" t="s">
        <v>341</v>
      </c>
      <c r="L55" s="5">
        <v>723571</v>
      </c>
      <c r="M55" s="5" t="s">
        <v>25</v>
      </c>
      <c r="N55" s="5">
        <v>34149008</v>
      </c>
      <c r="O55" s="5" t="s">
        <v>342</v>
      </c>
    </row>
    <row r="56" spans="1:15" x14ac:dyDescent="0.2">
      <c r="A56" t="s">
        <v>332</v>
      </c>
      <c r="B56" s="5" t="s">
        <v>452</v>
      </c>
      <c r="C56" s="5">
        <v>1</v>
      </c>
      <c r="D56" s="5">
        <v>20032705</v>
      </c>
      <c r="E56" s="5">
        <v>16752848</v>
      </c>
      <c r="F56" s="6">
        <f t="shared" si="1"/>
        <v>83.627488150002705</v>
      </c>
      <c r="G56" s="5">
        <f t="shared" si="3"/>
        <v>3279857</v>
      </c>
      <c r="H56" s="5" t="s">
        <v>410</v>
      </c>
      <c r="I56" s="5">
        <f t="shared" si="2"/>
        <v>14940614</v>
      </c>
      <c r="J56" s="5">
        <v>1812234</v>
      </c>
      <c r="K56" s="5" t="s">
        <v>137</v>
      </c>
      <c r="L56" s="5">
        <v>399962</v>
      </c>
      <c r="M56" s="5" t="s">
        <v>227</v>
      </c>
      <c r="N56" s="5">
        <v>14540652</v>
      </c>
      <c r="O56" s="5" t="s">
        <v>343</v>
      </c>
    </row>
    <row r="57" spans="1:15" x14ac:dyDescent="0.2">
      <c r="A57" t="s">
        <v>332</v>
      </c>
      <c r="B57" s="5" t="s">
        <v>452</v>
      </c>
      <c r="C57" s="5">
        <v>2</v>
      </c>
      <c r="D57" s="5">
        <v>28075319</v>
      </c>
      <c r="E57" s="5">
        <v>23427594</v>
      </c>
      <c r="F57" s="6">
        <f t="shared" si="1"/>
        <v>83.4455131213291</v>
      </c>
      <c r="G57" s="5">
        <f t="shared" si="3"/>
        <v>4647725</v>
      </c>
      <c r="H57" s="5" t="s">
        <v>411</v>
      </c>
      <c r="I57" s="5">
        <f t="shared" si="2"/>
        <v>20723617</v>
      </c>
      <c r="J57" s="5">
        <v>2703977</v>
      </c>
      <c r="K57" s="5" t="s">
        <v>344</v>
      </c>
      <c r="L57" s="5">
        <v>550785</v>
      </c>
      <c r="M57" s="5" t="s">
        <v>345</v>
      </c>
      <c r="N57" s="5">
        <v>20172832</v>
      </c>
      <c r="O57" s="5" t="s">
        <v>346</v>
      </c>
    </row>
    <row r="58" spans="1:15" x14ac:dyDescent="0.2">
      <c r="A58" t="s">
        <v>332</v>
      </c>
      <c r="B58" s="5" t="s">
        <v>452</v>
      </c>
      <c r="C58" s="5">
        <v>3</v>
      </c>
      <c r="D58" s="5">
        <v>24442583</v>
      </c>
      <c r="E58" s="5">
        <v>20362963</v>
      </c>
      <c r="F58" s="6">
        <f t="shared" si="1"/>
        <v>83.309374463410848</v>
      </c>
      <c r="G58" s="5">
        <f t="shared" si="3"/>
        <v>4079620</v>
      </c>
      <c r="H58" s="5" t="s">
        <v>412</v>
      </c>
      <c r="I58" s="5">
        <f t="shared" si="2"/>
        <v>17908801</v>
      </c>
      <c r="J58" s="5">
        <v>2454162</v>
      </c>
      <c r="K58" s="5" t="s">
        <v>347</v>
      </c>
      <c r="L58" s="5">
        <v>472504</v>
      </c>
      <c r="M58" s="5" t="s">
        <v>348</v>
      </c>
      <c r="N58" s="5">
        <v>17436297</v>
      </c>
      <c r="O58" s="5" t="s">
        <v>349</v>
      </c>
    </row>
    <row r="59" spans="1:15" x14ac:dyDescent="0.2">
      <c r="A59" t="s">
        <v>332</v>
      </c>
      <c r="B59" s="5" t="s">
        <v>442</v>
      </c>
      <c r="C59" s="5">
        <v>1</v>
      </c>
      <c r="D59" s="5">
        <v>31151491</v>
      </c>
      <c r="E59" s="5">
        <v>26493854</v>
      </c>
      <c r="F59" s="6">
        <f t="shared" si="1"/>
        <v>85.048429945134885</v>
      </c>
      <c r="G59" s="5">
        <f t="shared" si="3"/>
        <v>4657637</v>
      </c>
      <c r="H59" s="5" t="s">
        <v>413</v>
      </c>
      <c r="I59" s="5">
        <f t="shared" si="2"/>
        <v>23397539</v>
      </c>
      <c r="J59" s="5">
        <v>3096315</v>
      </c>
      <c r="K59" s="5" t="s">
        <v>350</v>
      </c>
      <c r="L59" s="5">
        <v>521393</v>
      </c>
      <c r="M59" s="5" t="s">
        <v>351</v>
      </c>
      <c r="N59" s="5">
        <v>22876146</v>
      </c>
      <c r="O59" s="5" t="s">
        <v>352</v>
      </c>
    </row>
    <row r="60" spans="1:15" x14ac:dyDescent="0.2">
      <c r="A60" t="s">
        <v>332</v>
      </c>
      <c r="B60" s="5" t="s">
        <v>442</v>
      </c>
      <c r="C60" s="5">
        <v>2</v>
      </c>
      <c r="D60" s="5">
        <v>33270329</v>
      </c>
      <c r="E60" s="5">
        <v>28232341</v>
      </c>
      <c r="F60" s="6">
        <f t="shared" si="1"/>
        <v>84.857414544953855</v>
      </c>
      <c r="G60" s="5">
        <f t="shared" si="3"/>
        <v>5037988</v>
      </c>
      <c r="H60" s="5" t="s">
        <v>384</v>
      </c>
      <c r="I60" s="5">
        <f t="shared" si="2"/>
        <v>25085291</v>
      </c>
      <c r="J60" s="5">
        <v>3147050</v>
      </c>
      <c r="K60" s="5" t="s">
        <v>286</v>
      </c>
      <c r="L60" s="5">
        <v>565189</v>
      </c>
      <c r="M60" s="5" t="s">
        <v>353</v>
      </c>
      <c r="N60" s="5">
        <v>24520102</v>
      </c>
      <c r="O60" s="5" t="s">
        <v>354</v>
      </c>
    </row>
    <row r="61" spans="1:15" x14ac:dyDescent="0.2">
      <c r="A61" t="s">
        <v>332</v>
      </c>
      <c r="B61" s="5" t="s">
        <v>442</v>
      </c>
      <c r="C61" s="5">
        <v>3</v>
      </c>
      <c r="D61" s="5">
        <v>32294210</v>
      </c>
      <c r="E61" s="5">
        <v>27453773</v>
      </c>
      <c r="F61" s="6">
        <f t="shared" si="1"/>
        <v>85.011440131218563</v>
      </c>
      <c r="G61" s="5">
        <f t="shared" si="3"/>
        <v>4840437</v>
      </c>
      <c r="H61" s="5" t="s">
        <v>414</v>
      </c>
      <c r="I61" s="5">
        <f t="shared" si="2"/>
        <v>24407134</v>
      </c>
      <c r="J61" s="5">
        <v>3046639</v>
      </c>
      <c r="K61" s="5" t="s">
        <v>355</v>
      </c>
      <c r="L61" s="5">
        <v>551320</v>
      </c>
      <c r="M61" s="5" t="s">
        <v>356</v>
      </c>
      <c r="N61" s="5">
        <v>23855814</v>
      </c>
      <c r="O61" s="5" t="s">
        <v>357</v>
      </c>
    </row>
    <row r="62" spans="1:15" s="2" customFormat="1" x14ac:dyDescent="0.2">
      <c r="A62" s="2" t="s">
        <v>224</v>
      </c>
      <c r="D62" s="2">
        <f>SUM(D2:D61)</f>
        <v>2174234253</v>
      </c>
      <c r="E62" s="2">
        <f>SUM(E2:E61)</f>
        <v>1905562540</v>
      </c>
      <c r="F62" s="8">
        <f>(E62*100)/D62</f>
        <v>87.6429270383682</v>
      </c>
      <c r="G62" s="2">
        <f t="shared" si="3"/>
        <v>268671713</v>
      </c>
      <c r="H62" s="8">
        <f>(I62*100)/E62</f>
        <v>88.794066239358372</v>
      </c>
      <c r="I62" s="2">
        <f>SUM(I2:I61)</f>
        <v>1692026464</v>
      </c>
      <c r="J62" s="2">
        <f>SUM(J2:J61)</f>
        <v>213536076</v>
      </c>
      <c r="K62" s="8">
        <f>(J62*100)/E62</f>
        <v>11.205933760641621</v>
      </c>
      <c r="L62" s="2">
        <f t="shared" ref="L62:N62" si="4">SUM(L2:L61)</f>
        <v>44436905</v>
      </c>
      <c r="M62" s="8">
        <f>(L62*100)/E62</f>
        <v>2.3319573127208932</v>
      </c>
      <c r="N62" s="2">
        <f t="shared" si="4"/>
        <v>1647589559</v>
      </c>
      <c r="O62" s="8">
        <f>(N62*100)/E62</f>
        <v>86.462108926637484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RNASeq_white samples</vt:lpstr>
      <vt:lpstr>RNASeq_red samples</vt:lpstr>
      <vt:lpstr>WGS_data</vt:lpstr>
      <vt:lpstr>Secuencias Blancas</vt:lpstr>
      <vt:lpstr>Secuencias Rojas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2020-10-24T18:32:33Z</dcterms:created>
  <dcterms:modified xsi:type="dcterms:W3CDTF">2021-05-27T12:24:49Z</dcterms:modified>
</cp:coreProperties>
</file>