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Documents/Code_Projects/CBB Project/old_results/2022 Results/"/>
    </mc:Choice>
  </mc:AlternateContent>
  <xr:revisionPtr revIDLastSave="0" documentId="13_ncr:1_{C0177553-1A10-344B-9799-F3A082861E81}" xr6:coauthVersionLast="47" xr6:coauthVersionMax="47" xr10:uidLastSave="{00000000-0000-0000-0000-000000000000}"/>
  <bookViews>
    <workbookView xWindow="-20" yWindow="500" windowWidth="28800" windowHeight="16100" xr2:uid="{EAAAF266-FF23-9C47-8178-F421464E0C39}"/>
  </bookViews>
  <sheets>
    <sheet name="Tournament History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5" l="1"/>
  <c r="E40" i="5"/>
  <c r="O40" i="5" s="1"/>
  <c r="F40" i="5"/>
  <c r="G40" i="5"/>
  <c r="H40" i="5"/>
  <c r="I40" i="5"/>
  <c r="J40" i="5"/>
  <c r="K40" i="5"/>
  <c r="E39" i="5"/>
  <c r="F39" i="5"/>
  <c r="G39" i="5"/>
  <c r="H39" i="5"/>
  <c r="I39" i="5"/>
  <c r="J39" i="5"/>
  <c r="K39" i="5"/>
  <c r="E38" i="5"/>
  <c r="F38" i="5"/>
  <c r="G38" i="5"/>
  <c r="H38" i="5"/>
  <c r="I38" i="5"/>
  <c r="J38" i="5"/>
  <c r="K38" i="5"/>
  <c r="E37" i="5"/>
  <c r="F37" i="5"/>
  <c r="G37" i="5"/>
  <c r="H37" i="5"/>
  <c r="I37" i="5"/>
  <c r="J37" i="5"/>
  <c r="K37" i="5"/>
  <c r="E36" i="5"/>
  <c r="F36" i="5"/>
  <c r="G36" i="5"/>
  <c r="H36" i="5"/>
  <c r="I36" i="5"/>
  <c r="J36" i="5"/>
  <c r="K36" i="5"/>
  <c r="K35" i="5"/>
  <c r="E35" i="5"/>
  <c r="F35" i="5"/>
  <c r="G35" i="5"/>
  <c r="H35" i="5"/>
  <c r="I35" i="5"/>
  <c r="J35" i="5"/>
  <c r="F34" i="5"/>
  <c r="G34" i="5"/>
  <c r="H34" i="5"/>
  <c r="I34" i="5"/>
  <c r="J34" i="5"/>
  <c r="K34" i="5"/>
  <c r="E34" i="5"/>
  <c r="D36" i="5"/>
  <c r="D37" i="5"/>
  <c r="D38" i="5"/>
  <c r="D39" i="5"/>
  <c r="D35" i="5"/>
  <c r="D34" i="5"/>
  <c r="C40" i="5"/>
  <c r="C36" i="5"/>
  <c r="C37" i="5"/>
  <c r="C38" i="5"/>
  <c r="C39" i="5"/>
  <c r="C35" i="5"/>
  <c r="C34" i="5"/>
  <c r="N35" i="5"/>
  <c r="N36" i="5"/>
  <c r="N38" i="5"/>
  <c r="M38" i="5"/>
  <c r="N39" i="5"/>
  <c r="M39" i="5"/>
  <c r="N40" i="5"/>
  <c r="M40" i="5" l="1"/>
  <c r="Q37" i="5"/>
  <c r="Q34" i="5"/>
  <c r="O39" i="5"/>
  <c r="O38" i="5"/>
  <c r="O36" i="5"/>
  <c r="O34" i="5"/>
  <c r="P37" i="5"/>
  <c r="P36" i="5"/>
  <c r="P35" i="5"/>
  <c r="P34" i="5"/>
  <c r="M34" i="5"/>
  <c r="P39" i="5"/>
  <c r="L37" i="5"/>
  <c r="L35" i="5"/>
  <c r="P40" i="5"/>
  <c r="Q40" i="5"/>
  <c r="Q35" i="5"/>
  <c r="N34" i="5"/>
  <c r="N37" i="5"/>
  <c r="L40" i="5"/>
  <c r="L36" i="5"/>
  <c r="O35" i="5"/>
  <c r="O37" i="5"/>
  <c r="L39" i="5"/>
  <c r="L34" i="5"/>
  <c r="L38" i="5"/>
  <c r="M35" i="5"/>
  <c r="M37" i="5"/>
  <c r="M36" i="5"/>
</calcChain>
</file>

<file path=xl/sharedStrings.xml><?xml version="1.0" encoding="utf-8"?>
<sst xmlns="http://schemas.openxmlformats.org/spreadsheetml/2006/main" count="91" uniqueCount="25">
  <si>
    <t>Round</t>
  </si>
  <si>
    <t>Games</t>
  </si>
  <si>
    <t>Games Containing Predicted Winner</t>
  </si>
  <si>
    <t>Correct Predictions</t>
  </si>
  <si>
    <t>Total Upsets</t>
  </si>
  <si>
    <t>Upsets Predicted</t>
  </si>
  <si>
    <t>Games Containing Predicted Upset Winner</t>
  </si>
  <si>
    <t>Total Accuracy</t>
  </si>
  <si>
    <t>Adjusted Accuracy</t>
  </si>
  <si>
    <t>Upset Precision</t>
  </si>
  <si>
    <t>Upset Recall</t>
  </si>
  <si>
    <t>Round of 64</t>
  </si>
  <si>
    <t>Round of 32</t>
  </si>
  <si>
    <t>Sweet Sixteen</t>
  </si>
  <si>
    <t>Elite Eight</t>
  </si>
  <si>
    <t>Final Four</t>
  </si>
  <si>
    <t>Championship</t>
  </si>
  <si>
    <t>Total</t>
  </si>
  <si>
    <t>Year</t>
  </si>
  <si>
    <t>Games Containing Actual Upset Winner</t>
  </si>
  <si>
    <t>NaN</t>
  </si>
  <si>
    <t>Adj Precision</t>
  </si>
  <si>
    <t>Adj Recall</t>
  </si>
  <si>
    <t>Correct Upsets</t>
  </si>
  <si>
    <t>Correct Predicted Upsets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</si>
</sst>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4FC2-1901-8C4F-90B4-884CC222D81B}">
  <dimension ref="A1:S49"/>
  <sheetViews>
    <sheetView tabSelected="1" zoomScale="125" workbookViewId="0">
      <selection activeCell="M18" sqref="M18"/>
    </sheetView>
  </sheetViews>
  <sheetFormatPr baseColWidth="10" defaultRowHeight="16" x14ac:dyDescent="0.2"/>
  <cols>
    <col min="1" max="1" width="5.1640625" bestFit="1" customWidth="1"/>
    <col min="2" max="2" width="12.1640625" bestFit="1" customWidth="1"/>
    <col min="3" max="3" width="6.83203125" bestFit="1" customWidth="1"/>
    <col min="4" max="4" width="16.1640625" customWidth="1"/>
    <col min="6" max="6" width="8" customWidth="1"/>
    <col min="7" max="7" width="9.1640625" bestFit="1" customWidth="1"/>
    <col min="8" max="8" width="18.33203125" bestFit="1" customWidth="1"/>
    <col min="9" max="9" width="20.6640625" bestFit="1" customWidth="1"/>
    <col min="10" max="10" width="8.33203125" customWidth="1"/>
    <col min="11" max="11" width="17" customWidth="1"/>
    <col min="12" max="13" width="12.1640625" customWidth="1"/>
    <col min="14" max="16" width="12.1640625" bestFit="1" customWidth="1"/>
    <col min="17" max="17" width="13.5" bestFit="1" customWidth="1"/>
  </cols>
  <sheetData>
    <row r="1" spans="1:18" ht="34" x14ac:dyDescent="0.2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2" t="s">
        <v>19</v>
      </c>
      <c r="I1" s="7" t="s">
        <v>6</v>
      </c>
      <c r="J1" s="7" t="s">
        <v>23</v>
      </c>
      <c r="K1" s="5" t="s">
        <v>24</v>
      </c>
      <c r="L1" s="7" t="s">
        <v>7</v>
      </c>
      <c r="M1" s="7" t="s">
        <v>9</v>
      </c>
      <c r="N1" s="7" t="s">
        <v>10</v>
      </c>
      <c r="O1" s="7" t="s">
        <v>8</v>
      </c>
      <c r="P1" s="2" t="s">
        <v>21</v>
      </c>
      <c r="Q1" s="5" t="s">
        <v>22</v>
      </c>
      <c r="R1" s="6"/>
    </row>
    <row r="2" spans="1:18" x14ac:dyDescent="0.2">
      <c r="A2" s="3">
        <v>2022</v>
      </c>
      <c r="B2" s="4" t="s">
        <v>11</v>
      </c>
      <c r="C2">
        <v>32</v>
      </c>
      <c r="D2">
        <v>32</v>
      </c>
      <c r="E2">
        <v>23</v>
      </c>
      <c r="F2">
        <v>12</v>
      </c>
      <c r="G2">
        <v>7</v>
      </c>
      <c r="H2">
        <v>12</v>
      </c>
      <c r="I2">
        <v>7</v>
      </c>
      <c r="J2">
        <v>5</v>
      </c>
      <c r="K2">
        <v>5</v>
      </c>
      <c r="L2">
        <v>0.71875</v>
      </c>
      <c r="M2">
        <v>0.71428599999999998</v>
      </c>
      <c r="N2">
        <v>0.41666700000000001</v>
      </c>
      <c r="O2">
        <v>0.71875</v>
      </c>
      <c r="P2">
        <v>0.71428599999999998</v>
      </c>
      <c r="Q2">
        <v>0.41666700000000001</v>
      </c>
    </row>
    <row r="3" spans="1:18" x14ac:dyDescent="0.2">
      <c r="B3" s="4" t="s">
        <v>12</v>
      </c>
      <c r="C3">
        <v>16</v>
      </c>
      <c r="D3">
        <v>13</v>
      </c>
      <c r="E3">
        <v>10</v>
      </c>
      <c r="F3">
        <v>5</v>
      </c>
      <c r="G3">
        <v>7</v>
      </c>
      <c r="H3">
        <v>2</v>
      </c>
      <c r="I3">
        <v>5</v>
      </c>
      <c r="J3">
        <v>1</v>
      </c>
      <c r="K3">
        <v>3</v>
      </c>
      <c r="L3">
        <v>0.625</v>
      </c>
      <c r="M3">
        <v>0.42857099999999998</v>
      </c>
      <c r="N3">
        <v>0.2</v>
      </c>
      <c r="O3">
        <v>0.769231</v>
      </c>
      <c r="P3">
        <v>0.6</v>
      </c>
      <c r="Q3">
        <v>0.5</v>
      </c>
    </row>
    <row r="4" spans="1:18" x14ac:dyDescent="0.2">
      <c r="B4" s="4" t="s">
        <v>13</v>
      </c>
      <c r="C4">
        <v>8</v>
      </c>
      <c r="D4">
        <v>7</v>
      </c>
      <c r="E4">
        <v>1</v>
      </c>
      <c r="F4">
        <v>6</v>
      </c>
      <c r="G4">
        <v>4</v>
      </c>
      <c r="H4">
        <v>1</v>
      </c>
      <c r="I4">
        <v>3</v>
      </c>
      <c r="J4">
        <v>0</v>
      </c>
      <c r="K4">
        <v>0</v>
      </c>
      <c r="L4">
        <v>0.125</v>
      </c>
      <c r="M4">
        <v>0</v>
      </c>
      <c r="N4">
        <v>0</v>
      </c>
      <c r="O4">
        <v>0.14285700000000001</v>
      </c>
      <c r="P4">
        <v>0</v>
      </c>
      <c r="Q4">
        <v>0</v>
      </c>
    </row>
    <row r="5" spans="1:18" x14ac:dyDescent="0.2">
      <c r="B5" s="4" t="s">
        <v>14</v>
      </c>
      <c r="C5">
        <v>4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0.25</v>
      </c>
      <c r="M5">
        <v>0</v>
      </c>
      <c r="N5">
        <v>0</v>
      </c>
      <c r="O5">
        <v>1</v>
      </c>
      <c r="P5" t="s">
        <v>20</v>
      </c>
      <c r="Q5" t="s">
        <v>20</v>
      </c>
    </row>
    <row r="6" spans="1:18" x14ac:dyDescent="0.2">
      <c r="B6" s="4" t="s">
        <v>15</v>
      </c>
      <c r="C6">
        <v>2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1</v>
      </c>
      <c r="L6">
        <v>0.5</v>
      </c>
      <c r="M6">
        <v>1</v>
      </c>
      <c r="N6">
        <v>0</v>
      </c>
      <c r="O6">
        <v>1</v>
      </c>
      <c r="P6">
        <v>1</v>
      </c>
      <c r="Q6" t="s">
        <v>20</v>
      </c>
    </row>
    <row r="7" spans="1:18" x14ac:dyDescent="0.2">
      <c r="B7" s="4" t="s">
        <v>16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 t="s">
        <v>20</v>
      </c>
      <c r="O7">
        <v>1</v>
      </c>
      <c r="P7">
        <v>1</v>
      </c>
      <c r="Q7" t="s">
        <v>20</v>
      </c>
    </row>
    <row r="8" spans="1:18" x14ac:dyDescent="0.2">
      <c r="B8" s="4" t="s">
        <v>17</v>
      </c>
      <c r="C8">
        <v>63</v>
      </c>
      <c r="D8">
        <v>55</v>
      </c>
      <c r="E8">
        <v>37</v>
      </c>
      <c r="F8">
        <v>25</v>
      </c>
      <c r="G8">
        <v>15</v>
      </c>
      <c r="H8">
        <v>15</v>
      </c>
      <c r="I8">
        <v>17</v>
      </c>
      <c r="J8">
        <v>6</v>
      </c>
      <c r="K8">
        <v>10</v>
      </c>
      <c r="L8">
        <v>0.58730199999999999</v>
      </c>
      <c r="M8">
        <v>0.47619</v>
      </c>
      <c r="N8">
        <v>0.24</v>
      </c>
      <c r="O8">
        <v>0.67272699999999996</v>
      </c>
      <c r="P8">
        <v>0.58823499999999995</v>
      </c>
      <c r="Q8">
        <v>0.4</v>
      </c>
    </row>
    <row r="9" spans="1:18" x14ac:dyDescent="0.2">
      <c r="A9" s="3"/>
      <c r="B9" s="4"/>
    </row>
    <row r="10" spans="1:18" x14ac:dyDescent="0.2">
      <c r="A10" s="3">
        <v>2021</v>
      </c>
      <c r="B10" s="4" t="s">
        <v>11</v>
      </c>
      <c r="C10">
        <v>32</v>
      </c>
      <c r="D10">
        <v>32</v>
      </c>
      <c r="E10">
        <v>21</v>
      </c>
      <c r="F10">
        <v>9</v>
      </c>
      <c r="G10">
        <v>10</v>
      </c>
      <c r="H10">
        <v>9</v>
      </c>
      <c r="I10">
        <v>10</v>
      </c>
      <c r="J10">
        <v>4</v>
      </c>
      <c r="K10">
        <v>4</v>
      </c>
      <c r="L10">
        <v>0.65625</v>
      </c>
      <c r="M10">
        <v>0.4</v>
      </c>
      <c r="N10">
        <v>0.44444400000000001</v>
      </c>
      <c r="O10">
        <v>0.65625</v>
      </c>
      <c r="P10">
        <v>0.4</v>
      </c>
      <c r="Q10">
        <v>0.44444400000000001</v>
      </c>
    </row>
    <row r="11" spans="1:18" x14ac:dyDescent="0.2">
      <c r="B11" s="4" t="s">
        <v>12</v>
      </c>
      <c r="C11">
        <v>16</v>
      </c>
      <c r="D11">
        <v>11</v>
      </c>
      <c r="E11">
        <v>6</v>
      </c>
      <c r="F11">
        <v>5</v>
      </c>
      <c r="G11">
        <v>8</v>
      </c>
      <c r="H11">
        <v>3</v>
      </c>
      <c r="I11">
        <v>4</v>
      </c>
      <c r="J11">
        <v>1</v>
      </c>
      <c r="K11">
        <v>2</v>
      </c>
      <c r="L11">
        <v>0.375</v>
      </c>
      <c r="M11">
        <v>0.25</v>
      </c>
      <c r="N11">
        <v>0.2</v>
      </c>
      <c r="O11">
        <v>0.54545500000000002</v>
      </c>
      <c r="P11">
        <v>0.5</v>
      </c>
      <c r="Q11">
        <v>0.33333299999999999</v>
      </c>
    </row>
    <row r="12" spans="1:18" x14ac:dyDescent="0.2">
      <c r="B12" s="4" t="s">
        <v>13</v>
      </c>
      <c r="C12">
        <v>8</v>
      </c>
      <c r="D12">
        <v>2</v>
      </c>
      <c r="E12">
        <v>2</v>
      </c>
      <c r="F12">
        <v>2</v>
      </c>
      <c r="G12">
        <v>4</v>
      </c>
      <c r="H12">
        <v>0</v>
      </c>
      <c r="I12">
        <v>0</v>
      </c>
      <c r="J12">
        <v>0</v>
      </c>
      <c r="K12">
        <v>0</v>
      </c>
      <c r="L12">
        <v>0.25</v>
      </c>
      <c r="M12">
        <v>0</v>
      </c>
      <c r="N12">
        <v>0</v>
      </c>
      <c r="O12">
        <v>1</v>
      </c>
      <c r="P12" t="s">
        <v>20</v>
      </c>
      <c r="Q12" t="s">
        <v>20</v>
      </c>
    </row>
    <row r="13" spans="1:18" x14ac:dyDescent="0.2">
      <c r="B13" s="4" t="s">
        <v>14</v>
      </c>
      <c r="C13">
        <v>4</v>
      </c>
      <c r="D13">
        <v>2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0.25</v>
      </c>
      <c r="M13">
        <v>0</v>
      </c>
      <c r="N13">
        <v>0</v>
      </c>
      <c r="O13">
        <v>0.5</v>
      </c>
      <c r="P13" t="s">
        <v>20</v>
      </c>
      <c r="Q13" t="s">
        <v>20</v>
      </c>
    </row>
    <row r="14" spans="1:18" x14ac:dyDescent="0.2">
      <c r="B14" s="4" t="s">
        <v>15</v>
      </c>
      <c r="C14">
        <v>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t="s">
        <v>20</v>
      </c>
      <c r="O14" t="s">
        <v>20</v>
      </c>
      <c r="P14" t="s">
        <v>20</v>
      </c>
      <c r="Q14" t="s">
        <v>20</v>
      </c>
    </row>
    <row r="15" spans="1:18" x14ac:dyDescent="0.2">
      <c r="B15" s="4" t="s">
        <v>16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20</v>
      </c>
      <c r="P15" t="s">
        <v>20</v>
      </c>
      <c r="Q15" t="s">
        <v>20</v>
      </c>
    </row>
    <row r="16" spans="1:18" x14ac:dyDescent="0.2">
      <c r="B16" s="4" t="s">
        <v>17</v>
      </c>
      <c r="C16">
        <v>63</v>
      </c>
      <c r="D16">
        <v>47</v>
      </c>
      <c r="E16">
        <v>30</v>
      </c>
      <c r="F16">
        <v>18</v>
      </c>
      <c r="G16">
        <v>25</v>
      </c>
      <c r="H16">
        <v>12</v>
      </c>
      <c r="I16">
        <v>14</v>
      </c>
      <c r="J16">
        <v>5</v>
      </c>
      <c r="K16">
        <v>6</v>
      </c>
      <c r="L16">
        <v>0.47619</v>
      </c>
      <c r="M16">
        <v>0.24</v>
      </c>
      <c r="N16">
        <v>0.27777800000000002</v>
      </c>
      <c r="O16">
        <v>0.63829800000000003</v>
      </c>
      <c r="P16">
        <v>0.42857099999999998</v>
      </c>
      <c r="Q16">
        <v>0.41666700000000001</v>
      </c>
    </row>
    <row r="18" spans="1:17" x14ac:dyDescent="0.2">
      <c r="A18" s="3">
        <v>2019</v>
      </c>
      <c r="B18" s="4" t="s">
        <v>11</v>
      </c>
      <c r="C18">
        <v>32</v>
      </c>
      <c r="D18">
        <v>32</v>
      </c>
      <c r="E18">
        <v>27</v>
      </c>
      <c r="F18">
        <v>8</v>
      </c>
      <c r="G18">
        <v>8</v>
      </c>
      <c r="H18">
        <v>8</v>
      </c>
      <c r="I18">
        <v>8</v>
      </c>
      <c r="J18">
        <v>4</v>
      </c>
      <c r="K18">
        <v>7</v>
      </c>
      <c r="L18">
        <v>0.84375</v>
      </c>
      <c r="M18">
        <v>0.875</v>
      </c>
      <c r="N18">
        <v>0.5</v>
      </c>
      <c r="O18">
        <v>0.84375</v>
      </c>
      <c r="P18">
        <v>0.875</v>
      </c>
      <c r="Q18">
        <v>0.5</v>
      </c>
    </row>
    <row r="19" spans="1:17" x14ac:dyDescent="0.2">
      <c r="B19" s="4" t="s">
        <v>12</v>
      </c>
      <c r="C19">
        <v>16</v>
      </c>
      <c r="D19">
        <v>15</v>
      </c>
      <c r="E19">
        <v>13</v>
      </c>
      <c r="F19">
        <v>0</v>
      </c>
      <c r="G19">
        <v>3</v>
      </c>
      <c r="H19">
        <v>0</v>
      </c>
      <c r="I19">
        <v>2</v>
      </c>
      <c r="J19">
        <v>0</v>
      </c>
      <c r="K19">
        <v>0</v>
      </c>
      <c r="L19">
        <v>0.8125</v>
      </c>
      <c r="M19">
        <v>0</v>
      </c>
      <c r="N19" t="s">
        <v>20</v>
      </c>
      <c r="O19">
        <v>0.86666699999999997</v>
      </c>
      <c r="P19">
        <v>0</v>
      </c>
      <c r="Q19" t="s">
        <v>20</v>
      </c>
    </row>
    <row r="20" spans="1:17" x14ac:dyDescent="0.2">
      <c r="B20" s="4" t="s">
        <v>13</v>
      </c>
      <c r="C20">
        <v>8</v>
      </c>
      <c r="D20">
        <v>8</v>
      </c>
      <c r="E20">
        <v>5</v>
      </c>
      <c r="F20">
        <v>1</v>
      </c>
      <c r="G20">
        <v>2</v>
      </c>
      <c r="H20">
        <v>0</v>
      </c>
      <c r="I20">
        <v>2</v>
      </c>
      <c r="J20">
        <v>0</v>
      </c>
      <c r="K20">
        <v>1</v>
      </c>
      <c r="L20">
        <v>0.625</v>
      </c>
      <c r="M20">
        <v>0.5</v>
      </c>
      <c r="N20">
        <v>0</v>
      </c>
      <c r="O20">
        <v>0.625</v>
      </c>
      <c r="P20">
        <v>0.5</v>
      </c>
      <c r="Q20" t="s">
        <v>20</v>
      </c>
    </row>
    <row r="21" spans="1:17" x14ac:dyDescent="0.2">
      <c r="B21" s="4" t="s">
        <v>14</v>
      </c>
      <c r="C21">
        <v>4</v>
      </c>
      <c r="D21">
        <v>3</v>
      </c>
      <c r="E21">
        <v>2</v>
      </c>
      <c r="F21">
        <v>2</v>
      </c>
      <c r="G21">
        <v>2</v>
      </c>
      <c r="H21">
        <v>0</v>
      </c>
      <c r="I21">
        <v>2</v>
      </c>
      <c r="J21">
        <v>0</v>
      </c>
      <c r="K21">
        <v>1</v>
      </c>
      <c r="L21">
        <v>0.5</v>
      </c>
      <c r="M21">
        <v>0.5</v>
      </c>
      <c r="N21">
        <v>0</v>
      </c>
      <c r="O21">
        <v>0.66666700000000001</v>
      </c>
      <c r="P21">
        <v>0.5</v>
      </c>
      <c r="Q21" t="s">
        <v>20</v>
      </c>
    </row>
    <row r="22" spans="1:17" x14ac:dyDescent="0.2">
      <c r="B22" s="4" t="s">
        <v>15</v>
      </c>
      <c r="C22">
        <v>2</v>
      </c>
      <c r="D22">
        <v>1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0.5</v>
      </c>
      <c r="M22">
        <v>0</v>
      </c>
      <c r="N22">
        <v>0</v>
      </c>
      <c r="O22">
        <v>1</v>
      </c>
      <c r="P22" t="s">
        <v>20</v>
      </c>
      <c r="Q22" t="s">
        <v>20</v>
      </c>
    </row>
    <row r="23" spans="1:17" x14ac:dyDescent="0.2">
      <c r="B23" s="4" t="s">
        <v>16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 t="s">
        <v>20</v>
      </c>
      <c r="N23" t="s">
        <v>20</v>
      </c>
      <c r="O23">
        <v>1</v>
      </c>
      <c r="P23" t="s">
        <v>20</v>
      </c>
      <c r="Q23" t="s">
        <v>20</v>
      </c>
    </row>
    <row r="24" spans="1:17" x14ac:dyDescent="0.2">
      <c r="B24" s="4" t="s">
        <v>17</v>
      </c>
      <c r="C24">
        <v>63</v>
      </c>
      <c r="D24">
        <v>60</v>
      </c>
      <c r="E24">
        <v>49</v>
      </c>
      <c r="F24">
        <v>12</v>
      </c>
      <c r="G24">
        <v>16</v>
      </c>
      <c r="H24">
        <v>8</v>
      </c>
      <c r="I24">
        <v>14</v>
      </c>
      <c r="J24">
        <v>4</v>
      </c>
      <c r="K24">
        <v>9</v>
      </c>
      <c r="L24">
        <v>0.77777799999999997</v>
      </c>
      <c r="M24">
        <v>0.5625</v>
      </c>
      <c r="N24">
        <v>0.33333299999999999</v>
      </c>
      <c r="O24">
        <v>0.81666700000000003</v>
      </c>
      <c r="P24">
        <v>0.64285700000000001</v>
      </c>
      <c r="Q24">
        <v>0.5</v>
      </c>
    </row>
    <row r="26" spans="1:17" x14ac:dyDescent="0.2">
      <c r="A26" s="3">
        <v>2018</v>
      </c>
      <c r="B26" s="4" t="s">
        <v>11</v>
      </c>
      <c r="C26">
        <v>32</v>
      </c>
      <c r="D26">
        <v>32</v>
      </c>
      <c r="E26">
        <v>21</v>
      </c>
      <c r="F26">
        <v>7</v>
      </c>
      <c r="G26">
        <v>9</v>
      </c>
      <c r="H26">
        <v>7</v>
      </c>
      <c r="I26">
        <v>9</v>
      </c>
      <c r="J26">
        <v>2</v>
      </c>
      <c r="K26">
        <v>3</v>
      </c>
      <c r="L26">
        <v>0.65625</v>
      </c>
      <c r="M26">
        <v>0.33333299999999999</v>
      </c>
      <c r="N26">
        <v>0.28571400000000002</v>
      </c>
      <c r="O26">
        <v>0.65625</v>
      </c>
      <c r="P26">
        <v>0.33333299999999999</v>
      </c>
      <c r="Q26">
        <v>0.28571400000000002</v>
      </c>
    </row>
    <row r="27" spans="1:17" x14ac:dyDescent="0.2">
      <c r="B27" s="4" t="s">
        <v>12</v>
      </c>
      <c r="C27">
        <v>16</v>
      </c>
      <c r="D27">
        <v>12</v>
      </c>
      <c r="E27">
        <v>7</v>
      </c>
      <c r="F27">
        <v>5</v>
      </c>
      <c r="G27">
        <v>4</v>
      </c>
      <c r="H27">
        <v>1</v>
      </c>
      <c r="I27">
        <v>1</v>
      </c>
      <c r="J27">
        <v>0</v>
      </c>
      <c r="K27">
        <v>1</v>
      </c>
      <c r="L27">
        <v>0.4375</v>
      </c>
      <c r="M27">
        <v>0.25</v>
      </c>
      <c r="N27">
        <v>0</v>
      </c>
      <c r="O27">
        <v>0.58333299999999999</v>
      </c>
      <c r="P27">
        <v>1</v>
      </c>
      <c r="Q27">
        <v>0</v>
      </c>
    </row>
    <row r="28" spans="1:17" x14ac:dyDescent="0.2">
      <c r="B28" s="4" t="s">
        <v>13</v>
      </c>
      <c r="C28">
        <v>8</v>
      </c>
      <c r="D28">
        <v>4</v>
      </c>
      <c r="E28">
        <v>3</v>
      </c>
      <c r="F28">
        <v>4</v>
      </c>
      <c r="G28">
        <v>3</v>
      </c>
      <c r="H28">
        <v>0</v>
      </c>
      <c r="I28">
        <v>1</v>
      </c>
      <c r="J28">
        <v>0</v>
      </c>
      <c r="K28">
        <v>1</v>
      </c>
      <c r="L28">
        <v>0.375</v>
      </c>
      <c r="M28">
        <v>0.33333299999999999</v>
      </c>
      <c r="N28">
        <v>0</v>
      </c>
      <c r="O28">
        <v>0.75</v>
      </c>
      <c r="P28">
        <v>1</v>
      </c>
      <c r="Q28" t="s">
        <v>20</v>
      </c>
    </row>
    <row r="29" spans="1:17" x14ac:dyDescent="0.2">
      <c r="B29" s="4" t="s">
        <v>14</v>
      </c>
      <c r="C29">
        <v>4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0.25</v>
      </c>
      <c r="M29">
        <v>0</v>
      </c>
      <c r="N29">
        <v>0</v>
      </c>
      <c r="O29">
        <v>1</v>
      </c>
      <c r="P29" t="s">
        <v>20</v>
      </c>
      <c r="Q29">
        <v>0</v>
      </c>
    </row>
    <row r="30" spans="1:17" x14ac:dyDescent="0.2">
      <c r="B30" s="4" t="s">
        <v>15</v>
      </c>
      <c r="C30">
        <v>2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0.5</v>
      </c>
      <c r="M30" t="s">
        <v>20</v>
      </c>
      <c r="N30" t="s">
        <v>20</v>
      </c>
      <c r="O30">
        <v>1</v>
      </c>
      <c r="P30" t="s">
        <v>20</v>
      </c>
      <c r="Q30" t="s">
        <v>20</v>
      </c>
    </row>
    <row r="31" spans="1:17" x14ac:dyDescent="0.2">
      <c r="B31" s="4" t="s">
        <v>16</v>
      </c>
      <c r="C31">
        <v>1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>
        <v>1</v>
      </c>
      <c r="M31">
        <v>1</v>
      </c>
      <c r="N31" t="s">
        <v>20</v>
      </c>
      <c r="O31">
        <v>1</v>
      </c>
      <c r="P31">
        <v>1</v>
      </c>
      <c r="Q31" t="s">
        <v>20</v>
      </c>
    </row>
    <row r="32" spans="1:17" x14ac:dyDescent="0.2">
      <c r="B32" s="4" t="s">
        <v>17</v>
      </c>
      <c r="C32">
        <v>63</v>
      </c>
      <c r="D32">
        <v>51</v>
      </c>
      <c r="E32">
        <v>34</v>
      </c>
      <c r="F32">
        <v>17</v>
      </c>
      <c r="G32">
        <v>18</v>
      </c>
      <c r="H32">
        <v>9</v>
      </c>
      <c r="I32">
        <v>12</v>
      </c>
      <c r="J32">
        <v>2</v>
      </c>
      <c r="K32">
        <v>6</v>
      </c>
      <c r="L32">
        <v>0.53968300000000002</v>
      </c>
      <c r="M32">
        <v>0.33333299999999999</v>
      </c>
      <c r="N32">
        <v>0.117647</v>
      </c>
      <c r="O32">
        <v>0.66666700000000001</v>
      </c>
      <c r="P32">
        <v>0.5</v>
      </c>
      <c r="Q32">
        <v>0.222222</v>
      </c>
    </row>
    <row r="34" spans="1:19" x14ac:dyDescent="0.2">
      <c r="A34" s="1" t="s">
        <v>17</v>
      </c>
      <c r="B34" s="4" t="s">
        <v>11</v>
      </c>
      <c r="C34">
        <f>SUM(C10,C18,C26, C2)</f>
        <v>128</v>
      </c>
      <c r="D34">
        <f>SUM(D10,D18,D26, D2)</f>
        <v>128</v>
      </c>
      <c r="E34">
        <f>SUM(E10,E18,E26, E2)</f>
        <v>92</v>
      </c>
      <c r="F34">
        <f t="shared" ref="F34:K34" si="0">SUM(F10,F18,F26, F2)</f>
        <v>36</v>
      </c>
      <c r="G34">
        <f t="shared" si="0"/>
        <v>34</v>
      </c>
      <c r="H34">
        <f t="shared" si="0"/>
        <v>36</v>
      </c>
      <c r="I34">
        <f t="shared" si="0"/>
        <v>34</v>
      </c>
      <c r="J34">
        <f t="shared" si="0"/>
        <v>15</v>
      </c>
      <c r="K34">
        <f t="shared" si="0"/>
        <v>19</v>
      </c>
      <c r="L34">
        <f>E34/C34</f>
        <v>0.71875</v>
      </c>
      <c r="M34">
        <f>K34/G34</f>
        <v>0.55882352941176472</v>
      </c>
      <c r="N34">
        <f>J34/F34</f>
        <v>0.41666666666666669</v>
      </c>
      <c r="O34">
        <f>E34/D34</f>
        <v>0.71875</v>
      </c>
      <c r="P34">
        <f>K34/I34</f>
        <v>0.55882352941176472</v>
      </c>
      <c r="Q34">
        <f>J34/H34</f>
        <v>0.41666666666666669</v>
      </c>
    </row>
    <row r="35" spans="1:19" x14ac:dyDescent="0.2">
      <c r="B35" s="4" t="s">
        <v>12</v>
      </c>
      <c r="C35">
        <f>SUM(C27,C19,C11, C3)</f>
        <v>64</v>
      </c>
      <c r="D35">
        <f>SUM(D27,D19,D11, D3)</f>
        <v>51</v>
      </c>
      <c r="E35">
        <f t="shared" ref="E35:K35" si="1">SUM(E27,E19,E11, E3)</f>
        <v>36</v>
      </c>
      <c r="F35">
        <f t="shared" si="1"/>
        <v>15</v>
      </c>
      <c r="G35">
        <f t="shared" si="1"/>
        <v>22</v>
      </c>
      <c r="H35">
        <f t="shared" si="1"/>
        <v>6</v>
      </c>
      <c r="I35">
        <f t="shared" si="1"/>
        <v>12</v>
      </c>
      <c r="J35">
        <f t="shared" si="1"/>
        <v>2</v>
      </c>
      <c r="K35">
        <f>SUM(K27,K19,K11, K3)</f>
        <v>6</v>
      </c>
      <c r="L35">
        <f>E35/C35</f>
        <v>0.5625</v>
      </c>
      <c r="M35">
        <f>K35/G35</f>
        <v>0.27272727272727271</v>
      </c>
      <c r="N35">
        <f>J35/F35</f>
        <v>0.13333333333333333</v>
      </c>
      <c r="O35">
        <f>E35/D35</f>
        <v>0.70588235294117652</v>
      </c>
      <c r="P35">
        <f>K35/I35</f>
        <v>0.5</v>
      </c>
      <c r="Q35">
        <f>J35/H35</f>
        <v>0.33333333333333331</v>
      </c>
    </row>
    <row r="36" spans="1:19" x14ac:dyDescent="0.2">
      <c r="B36" s="4" t="s">
        <v>13</v>
      </c>
      <c r="C36">
        <f t="shared" ref="C36:K36" si="2">SUM(C12,C20,C28, C4)</f>
        <v>32</v>
      </c>
      <c r="D36">
        <f t="shared" si="2"/>
        <v>21</v>
      </c>
      <c r="E36">
        <f t="shared" si="2"/>
        <v>11</v>
      </c>
      <c r="F36">
        <f t="shared" si="2"/>
        <v>13</v>
      </c>
      <c r="G36">
        <f t="shared" si="2"/>
        <v>13</v>
      </c>
      <c r="H36">
        <f t="shared" si="2"/>
        <v>1</v>
      </c>
      <c r="I36">
        <f t="shared" si="2"/>
        <v>6</v>
      </c>
      <c r="J36">
        <f t="shared" si="2"/>
        <v>0</v>
      </c>
      <c r="K36">
        <f t="shared" si="2"/>
        <v>2</v>
      </c>
      <c r="L36">
        <f t="shared" ref="L36:L40" si="3">E36/C36</f>
        <v>0.34375</v>
      </c>
      <c r="M36">
        <f t="shared" ref="M36:M40" si="4">K36/G36</f>
        <v>0.15384615384615385</v>
      </c>
      <c r="N36">
        <f t="shared" ref="N36:N40" si="5">J36/F36</f>
        <v>0</v>
      </c>
      <c r="O36">
        <f t="shared" ref="O36:O40" si="6">E36/D36</f>
        <v>0.52380952380952384</v>
      </c>
      <c r="P36">
        <f t="shared" ref="P36:P40" si="7">K36/I36</f>
        <v>0.33333333333333331</v>
      </c>
      <c r="Q36" t="s">
        <v>20</v>
      </c>
    </row>
    <row r="37" spans="1:19" x14ac:dyDescent="0.2">
      <c r="B37" s="4" t="s">
        <v>14</v>
      </c>
      <c r="C37">
        <f t="shared" ref="C37:K37" si="8">SUM(C29,C21,C13, C5)</f>
        <v>16</v>
      </c>
      <c r="D37">
        <f t="shared" si="8"/>
        <v>7</v>
      </c>
      <c r="E37">
        <f t="shared" si="8"/>
        <v>5</v>
      </c>
      <c r="F37">
        <f t="shared" si="8"/>
        <v>5</v>
      </c>
      <c r="G37">
        <f t="shared" si="8"/>
        <v>5</v>
      </c>
      <c r="H37">
        <f t="shared" si="8"/>
        <v>1</v>
      </c>
      <c r="I37">
        <f t="shared" si="8"/>
        <v>2</v>
      </c>
      <c r="J37">
        <f t="shared" si="8"/>
        <v>0</v>
      </c>
      <c r="K37">
        <f t="shared" si="8"/>
        <v>1</v>
      </c>
      <c r="L37">
        <f t="shared" si="3"/>
        <v>0.3125</v>
      </c>
      <c r="M37">
        <f t="shared" si="4"/>
        <v>0.2</v>
      </c>
      <c r="N37">
        <f t="shared" si="5"/>
        <v>0</v>
      </c>
      <c r="O37">
        <f t="shared" si="6"/>
        <v>0.7142857142857143</v>
      </c>
      <c r="P37">
        <f t="shared" si="7"/>
        <v>0.5</v>
      </c>
      <c r="Q37">
        <f t="shared" ref="Q37:Q40" si="9">J37/H37</f>
        <v>0</v>
      </c>
    </row>
    <row r="38" spans="1:19" x14ac:dyDescent="0.2">
      <c r="B38" s="4" t="s">
        <v>15</v>
      </c>
      <c r="C38">
        <f t="shared" ref="C38:K40" si="10">SUM(C14,C22,C30, C6)</f>
        <v>8</v>
      </c>
      <c r="D38">
        <f t="shared" si="10"/>
        <v>3</v>
      </c>
      <c r="E38">
        <f t="shared" si="10"/>
        <v>3</v>
      </c>
      <c r="F38">
        <f t="shared" si="10"/>
        <v>2</v>
      </c>
      <c r="G38">
        <f t="shared" si="10"/>
        <v>3</v>
      </c>
      <c r="H38">
        <f t="shared" si="10"/>
        <v>0</v>
      </c>
      <c r="I38">
        <f t="shared" si="10"/>
        <v>1</v>
      </c>
      <c r="J38">
        <f t="shared" si="10"/>
        <v>0</v>
      </c>
      <c r="K38">
        <f t="shared" si="10"/>
        <v>1</v>
      </c>
      <c r="L38">
        <f t="shared" si="3"/>
        <v>0.375</v>
      </c>
      <c r="M38">
        <f t="shared" si="4"/>
        <v>0.33333333333333331</v>
      </c>
      <c r="N38">
        <f t="shared" si="5"/>
        <v>0</v>
      </c>
      <c r="O38">
        <f t="shared" si="6"/>
        <v>1</v>
      </c>
      <c r="P38" t="s">
        <v>20</v>
      </c>
      <c r="Q38" t="s">
        <v>20</v>
      </c>
    </row>
    <row r="39" spans="1:19" x14ac:dyDescent="0.2">
      <c r="B39" s="4" t="s">
        <v>16</v>
      </c>
      <c r="C39">
        <f t="shared" ref="C39:K39" si="11">SUM(C31,C23,C15, C7)</f>
        <v>4</v>
      </c>
      <c r="D39">
        <f t="shared" si="11"/>
        <v>3</v>
      </c>
      <c r="E39">
        <f t="shared" si="11"/>
        <v>3</v>
      </c>
      <c r="F39">
        <f t="shared" si="11"/>
        <v>1</v>
      </c>
      <c r="G39">
        <f t="shared" si="11"/>
        <v>3</v>
      </c>
      <c r="H39">
        <f t="shared" si="11"/>
        <v>0</v>
      </c>
      <c r="I39">
        <f t="shared" si="11"/>
        <v>2</v>
      </c>
      <c r="J39">
        <f t="shared" si="11"/>
        <v>0</v>
      </c>
      <c r="K39">
        <f t="shared" si="11"/>
        <v>2</v>
      </c>
      <c r="L39">
        <f t="shared" si="3"/>
        <v>0.75</v>
      </c>
      <c r="M39">
        <f t="shared" si="4"/>
        <v>0.66666666666666663</v>
      </c>
      <c r="N39">
        <f t="shared" si="5"/>
        <v>0</v>
      </c>
      <c r="O39">
        <f t="shared" si="6"/>
        <v>1</v>
      </c>
      <c r="P39">
        <f t="shared" si="7"/>
        <v>1</v>
      </c>
      <c r="Q39" t="s">
        <v>20</v>
      </c>
    </row>
    <row r="40" spans="1:19" x14ac:dyDescent="0.2">
      <c r="B40" s="3" t="s">
        <v>17</v>
      </c>
      <c r="C40" s="1">
        <f t="shared" si="10"/>
        <v>252</v>
      </c>
      <c r="D40" s="1">
        <f t="shared" si="10"/>
        <v>213</v>
      </c>
      <c r="E40" s="1">
        <f>SUM(E16,E24,E32, E8)</f>
        <v>150</v>
      </c>
      <c r="F40" s="1">
        <f t="shared" ref="C40:K40" si="12">SUM(F16,F24,F32)</f>
        <v>47</v>
      </c>
      <c r="G40" s="1">
        <f t="shared" si="10"/>
        <v>74</v>
      </c>
      <c r="H40" s="1">
        <f t="shared" si="12"/>
        <v>29</v>
      </c>
      <c r="I40" s="1">
        <f t="shared" si="10"/>
        <v>57</v>
      </c>
      <c r="J40" s="1">
        <f t="shared" si="12"/>
        <v>11</v>
      </c>
      <c r="K40" s="1">
        <f t="shared" si="10"/>
        <v>31</v>
      </c>
      <c r="L40" s="1">
        <f t="shared" si="3"/>
        <v>0.59523809523809523</v>
      </c>
      <c r="M40" s="1">
        <f t="shared" si="4"/>
        <v>0.41891891891891891</v>
      </c>
      <c r="N40" s="1">
        <f t="shared" si="5"/>
        <v>0.23404255319148937</v>
      </c>
      <c r="O40" s="1">
        <f>E40/D40</f>
        <v>0.70422535211267601</v>
      </c>
      <c r="P40" s="1">
        <f t="shared" si="7"/>
        <v>0.54385964912280704</v>
      </c>
      <c r="Q40" s="1">
        <f t="shared" si="9"/>
        <v>0.37931034482758619</v>
      </c>
    </row>
    <row r="42" spans="1:19" x14ac:dyDescent="0.2">
      <c r="B42" s="2"/>
      <c r="R42" s="2"/>
      <c r="S42" s="5"/>
    </row>
    <row r="43" spans="1:19" x14ac:dyDescent="0.2">
      <c r="B43" s="3"/>
    </row>
    <row r="44" spans="1:19" x14ac:dyDescent="0.2">
      <c r="B44" s="3"/>
    </row>
    <row r="45" spans="1:19" x14ac:dyDescent="0.2">
      <c r="B45" s="3"/>
    </row>
    <row r="46" spans="1:19" x14ac:dyDescent="0.2">
      <c r="B46" s="3"/>
    </row>
    <row r="47" spans="1:19" x14ac:dyDescent="0.2">
      <c r="B47" s="3"/>
    </row>
    <row r="48" spans="1:19" x14ac:dyDescent="0.2">
      <c r="B48" s="3"/>
    </row>
    <row r="49" spans="2:2" x14ac:dyDescent="0.2">
      <c r="B4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Tournament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Martinkus</dc:creator>
  <cp:lastModifiedBy>Phil Martinkus</cp:lastModifiedBy>
  <dcterms:created xsi:type="dcterms:W3CDTF">2022-02-16T05:11:35Z</dcterms:created>
  <dcterms:modified xsi:type="dcterms:W3CDTF">2023-03-14T16:12:00Z</dcterms:modified>
</cp:coreProperties>
</file>