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Code_Projects/CBB Project/old_results/2023 Results/"/>
    </mc:Choice>
  </mc:AlternateContent>
  <xr:revisionPtr revIDLastSave="0" documentId="13_ncr:1_{7B3D4D59-2C4B-4B42-AEBF-17034D369B10}" xr6:coauthVersionLast="47" xr6:coauthVersionMax="47" xr10:uidLastSave="{00000000-0000-0000-0000-000000000000}"/>
  <bookViews>
    <workbookView xWindow="-20" yWindow="500" windowWidth="28800" windowHeight="16100" xr2:uid="{EAAAF266-FF23-9C47-8178-F421464E0C39}"/>
  </bookViews>
  <sheets>
    <sheet name="Tournament History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5" l="1"/>
  <c r="E42" i="5"/>
  <c r="F42" i="5"/>
  <c r="G42" i="5"/>
  <c r="H42" i="5"/>
  <c r="I42" i="5"/>
  <c r="J42" i="5"/>
  <c r="K42" i="5"/>
  <c r="D43" i="5"/>
  <c r="E43" i="5"/>
  <c r="F43" i="5"/>
  <c r="G43" i="5"/>
  <c r="H43" i="5"/>
  <c r="I43" i="5"/>
  <c r="J43" i="5"/>
  <c r="K43" i="5"/>
  <c r="D44" i="5"/>
  <c r="E44" i="5"/>
  <c r="F44" i="5"/>
  <c r="G44" i="5"/>
  <c r="H44" i="5"/>
  <c r="I44" i="5"/>
  <c r="J44" i="5"/>
  <c r="K44" i="5"/>
  <c r="D45" i="5"/>
  <c r="E45" i="5"/>
  <c r="F45" i="5"/>
  <c r="G45" i="5"/>
  <c r="H45" i="5"/>
  <c r="I45" i="5"/>
  <c r="J45" i="5"/>
  <c r="K45" i="5"/>
  <c r="D46" i="5"/>
  <c r="E46" i="5"/>
  <c r="F46" i="5"/>
  <c r="G46" i="5"/>
  <c r="H46" i="5"/>
  <c r="I46" i="5"/>
  <c r="J46" i="5"/>
  <c r="K46" i="5"/>
  <c r="M46" i="5" s="1"/>
  <c r="D47" i="5"/>
  <c r="E47" i="5"/>
  <c r="F47" i="5"/>
  <c r="G47" i="5"/>
  <c r="H47" i="5"/>
  <c r="I47" i="5"/>
  <c r="J47" i="5"/>
  <c r="K47" i="5"/>
  <c r="M47" i="5" s="1"/>
  <c r="C47" i="5"/>
  <c r="C46" i="5"/>
  <c r="C45" i="5"/>
  <c r="C44" i="5"/>
  <c r="C43" i="5"/>
  <c r="C42" i="5"/>
  <c r="K48" i="5"/>
  <c r="J48" i="5"/>
  <c r="I48" i="5"/>
  <c r="H48" i="5"/>
  <c r="G48" i="5"/>
  <c r="F48" i="5"/>
  <c r="E48" i="5"/>
  <c r="D48" i="5"/>
  <c r="C48" i="5"/>
  <c r="N47" i="5"/>
  <c r="N44" i="5"/>
  <c r="N43" i="5"/>
  <c r="N46" i="5"/>
  <c r="N48" i="5" l="1"/>
  <c r="O48" i="5"/>
  <c r="M48" i="5"/>
  <c r="Q45" i="5"/>
  <c r="Q42" i="5"/>
  <c r="O47" i="5"/>
  <c r="O46" i="5"/>
  <c r="O44" i="5"/>
  <c r="O42" i="5"/>
  <c r="P45" i="5"/>
  <c r="P44" i="5"/>
  <c r="P43" i="5"/>
  <c r="P42" i="5"/>
  <c r="M42" i="5"/>
  <c r="P47" i="5"/>
  <c r="L45" i="5"/>
  <c r="L43" i="5"/>
  <c r="P48" i="5"/>
  <c r="Q48" i="5"/>
  <c r="Q43" i="5"/>
  <c r="N42" i="5"/>
  <c r="N45" i="5"/>
  <c r="L48" i="5"/>
  <c r="L44" i="5"/>
  <c r="O43" i="5"/>
  <c r="O45" i="5"/>
  <c r="L47" i="5"/>
  <c r="L42" i="5"/>
  <c r="L46" i="5"/>
  <c r="M43" i="5"/>
  <c r="M45" i="5"/>
  <c r="M44" i="5"/>
</calcChain>
</file>

<file path=xl/sharedStrings.xml><?xml version="1.0" encoding="utf-8"?>
<sst xmlns="http://schemas.openxmlformats.org/spreadsheetml/2006/main" count="108" uniqueCount="25">
  <si>
    <t>Round</t>
  </si>
  <si>
    <t>Games</t>
  </si>
  <si>
    <t>Games Containing Predicted Winner</t>
  </si>
  <si>
    <t>Correct Predictions</t>
  </si>
  <si>
    <t>Total Upsets</t>
  </si>
  <si>
    <t>Upsets Predicted</t>
  </si>
  <si>
    <t>Games Containing Predicted Upset Winner</t>
  </si>
  <si>
    <t>Total Accuracy</t>
  </si>
  <si>
    <t>Adjusted Accuracy</t>
  </si>
  <si>
    <t>Upset Precision</t>
  </si>
  <si>
    <t>Upset Recall</t>
  </si>
  <si>
    <t>Round of 64</t>
  </si>
  <si>
    <t>Round of 32</t>
  </si>
  <si>
    <t>Sweet Sixteen</t>
  </si>
  <si>
    <t>Elite Eight</t>
  </si>
  <si>
    <t>Final Four</t>
  </si>
  <si>
    <t>Championship</t>
  </si>
  <si>
    <t>Total</t>
  </si>
  <si>
    <t>Year</t>
  </si>
  <si>
    <t>Games Containing Actual Upset Winner</t>
  </si>
  <si>
    <t>NaN</t>
  </si>
  <si>
    <t>Adj Precision</t>
  </si>
  <si>
    <t>Adj Recall</t>
  </si>
  <si>
    <t>Correct Upsets</t>
  </si>
  <si>
    <t>Correct Predicted Upsets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</si>
</sst>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4FC2-1901-8C4F-90B4-884CC222D81B}">
  <dimension ref="A1:S57"/>
  <sheetViews>
    <sheetView tabSelected="1" topLeftCell="G21" zoomScale="125" workbookViewId="0">
      <selection activeCell="L42" sqref="L42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6.83203125" bestFit="1" customWidth="1"/>
    <col min="4" max="4" width="16.1640625" customWidth="1"/>
    <col min="6" max="6" width="8" customWidth="1"/>
    <col min="7" max="7" width="9.1640625" bestFit="1" customWidth="1"/>
    <col min="8" max="8" width="18.33203125" bestFit="1" customWidth="1"/>
    <col min="9" max="9" width="20.6640625" bestFit="1" customWidth="1"/>
    <col min="10" max="10" width="8.33203125" customWidth="1"/>
    <col min="11" max="11" width="17" customWidth="1"/>
    <col min="12" max="13" width="12.1640625" customWidth="1"/>
    <col min="14" max="16" width="12.1640625" bestFit="1" customWidth="1"/>
    <col min="17" max="17" width="13.5" bestFit="1" customWidth="1"/>
  </cols>
  <sheetData>
    <row r="1" spans="1:18" ht="34" x14ac:dyDescent="0.2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2" t="s">
        <v>19</v>
      </c>
      <c r="I1" s="7" t="s">
        <v>6</v>
      </c>
      <c r="J1" s="7" t="s">
        <v>23</v>
      </c>
      <c r="K1" s="5" t="s">
        <v>24</v>
      </c>
      <c r="L1" s="7" t="s">
        <v>7</v>
      </c>
      <c r="M1" s="7" t="s">
        <v>9</v>
      </c>
      <c r="N1" s="7" t="s">
        <v>10</v>
      </c>
      <c r="O1" s="7" t="s">
        <v>8</v>
      </c>
      <c r="P1" s="2" t="s">
        <v>21</v>
      </c>
      <c r="Q1" s="5" t="s">
        <v>22</v>
      </c>
      <c r="R1" s="6"/>
    </row>
    <row r="2" spans="1:18" x14ac:dyDescent="0.2">
      <c r="A2" s="3">
        <v>2023</v>
      </c>
      <c r="B2" s="4" t="s">
        <v>11</v>
      </c>
      <c r="C2">
        <v>32</v>
      </c>
      <c r="D2" s="8">
        <v>32</v>
      </c>
      <c r="E2" s="8">
        <v>21</v>
      </c>
      <c r="F2" s="8">
        <v>9</v>
      </c>
      <c r="G2" s="8">
        <v>8</v>
      </c>
      <c r="H2" s="9">
        <v>9</v>
      </c>
      <c r="I2" s="8">
        <v>8</v>
      </c>
      <c r="J2" s="8">
        <v>3</v>
      </c>
      <c r="K2" s="10">
        <v>3</v>
      </c>
      <c r="L2" s="8">
        <v>0.65625</v>
      </c>
      <c r="M2" s="8">
        <v>0.375</v>
      </c>
      <c r="N2" s="8">
        <v>0.33333299999999999</v>
      </c>
      <c r="O2" s="8">
        <v>0.65625</v>
      </c>
      <c r="P2" s="9">
        <v>0.375</v>
      </c>
      <c r="Q2" s="10">
        <v>0.33333299999999999</v>
      </c>
      <c r="R2" s="6"/>
    </row>
    <row r="3" spans="1:18" x14ac:dyDescent="0.2">
      <c r="B3" s="4" t="s">
        <v>12</v>
      </c>
      <c r="C3">
        <v>16</v>
      </c>
      <c r="D3" s="8">
        <v>13</v>
      </c>
      <c r="E3" s="8">
        <v>7</v>
      </c>
      <c r="F3" s="8">
        <v>4</v>
      </c>
      <c r="G3" s="8">
        <v>6</v>
      </c>
      <c r="H3" s="9">
        <v>1</v>
      </c>
      <c r="I3" s="8">
        <v>4</v>
      </c>
      <c r="J3" s="8">
        <v>1</v>
      </c>
      <c r="K3" s="10">
        <v>1</v>
      </c>
      <c r="L3" s="8">
        <v>0.25</v>
      </c>
      <c r="M3" s="8">
        <v>0.16666700000000001</v>
      </c>
      <c r="N3" s="8">
        <v>0.25</v>
      </c>
      <c r="O3" s="8">
        <v>0.538462</v>
      </c>
      <c r="P3" s="9">
        <v>0.25</v>
      </c>
      <c r="Q3" s="10">
        <v>1</v>
      </c>
      <c r="R3" s="6"/>
    </row>
    <row r="4" spans="1:18" x14ac:dyDescent="0.2">
      <c r="B4" s="4" t="s">
        <v>13</v>
      </c>
      <c r="C4">
        <v>8</v>
      </c>
      <c r="D4" s="8">
        <v>3</v>
      </c>
      <c r="E4" s="8">
        <v>2</v>
      </c>
      <c r="F4" s="8">
        <v>4</v>
      </c>
      <c r="G4" s="8">
        <v>4</v>
      </c>
      <c r="H4" s="9">
        <v>2</v>
      </c>
      <c r="I4" s="8">
        <v>1</v>
      </c>
      <c r="J4" s="8">
        <v>1</v>
      </c>
      <c r="K4" s="10">
        <v>1</v>
      </c>
      <c r="L4" s="8">
        <v>0.25</v>
      </c>
      <c r="M4" s="8">
        <v>0.25</v>
      </c>
      <c r="N4" s="8">
        <v>0.25</v>
      </c>
      <c r="O4" s="8">
        <v>0.66666700000000001</v>
      </c>
      <c r="P4" s="9">
        <v>1</v>
      </c>
      <c r="Q4" s="10">
        <v>0.5</v>
      </c>
      <c r="R4" s="6"/>
    </row>
    <row r="5" spans="1:18" ht="17" x14ac:dyDescent="0.2">
      <c r="B5" s="4" t="s">
        <v>14</v>
      </c>
      <c r="C5">
        <v>4</v>
      </c>
      <c r="D5" s="8">
        <v>1</v>
      </c>
      <c r="E5" s="8">
        <v>0</v>
      </c>
      <c r="F5" s="8">
        <v>3</v>
      </c>
      <c r="G5" s="8">
        <v>1</v>
      </c>
      <c r="H5" s="9">
        <v>0</v>
      </c>
      <c r="I5" s="8">
        <v>0</v>
      </c>
      <c r="J5" s="8">
        <v>0</v>
      </c>
      <c r="K5" s="10">
        <v>0</v>
      </c>
      <c r="L5" s="8">
        <v>0</v>
      </c>
      <c r="M5" s="8">
        <v>0</v>
      </c>
      <c r="N5" s="8">
        <v>0</v>
      </c>
      <c r="O5" s="8">
        <v>0</v>
      </c>
      <c r="P5" s="9" t="s">
        <v>20</v>
      </c>
      <c r="Q5" s="9" t="s">
        <v>20</v>
      </c>
      <c r="R5" s="6"/>
    </row>
    <row r="6" spans="1:18" ht="17" x14ac:dyDescent="0.2">
      <c r="B6" s="4" t="s">
        <v>15</v>
      </c>
      <c r="C6">
        <v>2</v>
      </c>
      <c r="D6" s="8">
        <v>0</v>
      </c>
      <c r="E6" s="8">
        <v>0</v>
      </c>
      <c r="F6" s="8">
        <v>0</v>
      </c>
      <c r="G6" s="8">
        <v>1</v>
      </c>
      <c r="H6" s="9">
        <v>0</v>
      </c>
      <c r="I6" s="8">
        <v>0</v>
      </c>
      <c r="J6" s="8">
        <v>0</v>
      </c>
      <c r="K6" s="10">
        <v>0</v>
      </c>
      <c r="L6" s="8">
        <v>0</v>
      </c>
      <c r="M6" s="8">
        <v>0</v>
      </c>
      <c r="N6" s="8" t="s">
        <v>20</v>
      </c>
      <c r="O6" s="8" t="s">
        <v>20</v>
      </c>
      <c r="P6" s="9" t="s">
        <v>20</v>
      </c>
      <c r="Q6" s="9" t="s">
        <v>20</v>
      </c>
      <c r="R6" s="6"/>
    </row>
    <row r="7" spans="1:18" ht="17" x14ac:dyDescent="0.2">
      <c r="B7" s="4" t="s">
        <v>16</v>
      </c>
      <c r="C7">
        <v>1</v>
      </c>
      <c r="D7" s="8">
        <v>0</v>
      </c>
      <c r="E7" s="8">
        <v>0</v>
      </c>
      <c r="F7" s="8">
        <v>0</v>
      </c>
      <c r="G7" s="8">
        <v>1</v>
      </c>
      <c r="H7" s="9">
        <v>0</v>
      </c>
      <c r="I7" s="8">
        <v>0</v>
      </c>
      <c r="J7" s="8">
        <v>0</v>
      </c>
      <c r="K7" s="10">
        <v>0</v>
      </c>
      <c r="L7" s="8">
        <v>0</v>
      </c>
      <c r="M7" s="8">
        <v>0</v>
      </c>
      <c r="N7" s="8" t="s">
        <v>20</v>
      </c>
      <c r="O7" s="8" t="s">
        <v>20</v>
      </c>
      <c r="P7" s="9" t="s">
        <v>20</v>
      </c>
      <c r="Q7" s="9" t="s">
        <v>20</v>
      </c>
      <c r="R7" s="6"/>
    </row>
    <row r="8" spans="1:18" x14ac:dyDescent="0.2">
      <c r="B8" s="4" t="s">
        <v>17</v>
      </c>
      <c r="C8">
        <v>63</v>
      </c>
      <c r="D8" s="8">
        <v>49</v>
      </c>
      <c r="E8" s="8">
        <v>30</v>
      </c>
      <c r="F8" s="8">
        <v>20</v>
      </c>
      <c r="G8" s="8">
        <v>21</v>
      </c>
      <c r="H8" s="9">
        <v>12</v>
      </c>
      <c r="I8" s="8">
        <v>13</v>
      </c>
      <c r="J8" s="8">
        <v>5</v>
      </c>
      <c r="K8" s="10">
        <v>5</v>
      </c>
      <c r="L8" s="8">
        <v>0.47619</v>
      </c>
      <c r="M8" s="8">
        <v>0.238095</v>
      </c>
      <c r="N8" s="8">
        <v>0.25</v>
      </c>
      <c r="O8" s="8">
        <v>0.61224500000000004</v>
      </c>
      <c r="P8" s="9">
        <v>0.38461499999999998</v>
      </c>
      <c r="Q8" s="10">
        <v>0.41666700000000001</v>
      </c>
      <c r="R8" s="6"/>
    </row>
    <row r="9" spans="1:18" x14ac:dyDescent="0.2">
      <c r="B9" s="4"/>
      <c r="C9" s="7"/>
      <c r="D9" s="7"/>
      <c r="E9" s="7"/>
      <c r="F9" s="7"/>
      <c r="G9" s="7"/>
      <c r="H9" s="2"/>
      <c r="I9" s="7"/>
      <c r="J9" s="7"/>
      <c r="K9" s="5"/>
      <c r="L9" s="7"/>
      <c r="M9" s="7"/>
      <c r="N9" s="7"/>
      <c r="O9" s="7"/>
      <c r="P9" s="2"/>
      <c r="Q9" s="5"/>
      <c r="R9" s="6"/>
    </row>
    <row r="10" spans="1:18" x14ac:dyDescent="0.2">
      <c r="A10" s="3">
        <v>2022</v>
      </c>
      <c r="B10" s="4" t="s">
        <v>11</v>
      </c>
      <c r="C10">
        <v>32</v>
      </c>
      <c r="D10">
        <v>32</v>
      </c>
      <c r="E10">
        <v>23</v>
      </c>
      <c r="F10">
        <v>12</v>
      </c>
      <c r="G10">
        <v>7</v>
      </c>
      <c r="H10">
        <v>12</v>
      </c>
      <c r="I10">
        <v>7</v>
      </c>
      <c r="J10">
        <v>5</v>
      </c>
      <c r="K10">
        <v>5</v>
      </c>
      <c r="L10">
        <v>0.71875</v>
      </c>
      <c r="M10">
        <v>0.71428599999999998</v>
      </c>
      <c r="N10">
        <v>0.41666700000000001</v>
      </c>
      <c r="O10">
        <v>0.71875</v>
      </c>
      <c r="P10">
        <v>0.71428599999999998</v>
      </c>
      <c r="Q10">
        <v>0.41666700000000001</v>
      </c>
    </row>
    <row r="11" spans="1:18" x14ac:dyDescent="0.2">
      <c r="B11" s="4" t="s">
        <v>12</v>
      </c>
      <c r="C11">
        <v>16</v>
      </c>
      <c r="D11">
        <v>13</v>
      </c>
      <c r="E11">
        <v>10</v>
      </c>
      <c r="F11">
        <v>5</v>
      </c>
      <c r="G11">
        <v>7</v>
      </c>
      <c r="H11">
        <v>2</v>
      </c>
      <c r="I11">
        <v>5</v>
      </c>
      <c r="J11">
        <v>1</v>
      </c>
      <c r="K11">
        <v>3</v>
      </c>
      <c r="L11">
        <v>0.625</v>
      </c>
      <c r="M11">
        <v>0.42857099999999998</v>
      </c>
      <c r="N11">
        <v>0.2</v>
      </c>
      <c r="O11">
        <v>0.769231</v>
      </c>
      <c r="P11">
        <v>0.6</v>
      </c>
      <c r="Q11">
        <v>0.5</v>
      </c>
    </row>
    <row r="12" spans="1:18" x14ac:dyDescent="0.2">
      <c r="B12" s="4" t="s">
        <v>13</v>
      </c>
      <c r="C12">
        <v>8</v>
      </c>
      <c r="D12">
        <v>7</v>
      </c>
      <c r="E12">
        <v>1</v>
      </c>
      <c r="F12">
        <v>6</v>
      </c>
      <c r="G12">
        <v>4</v>
      </c>
      <c r="H12">
        <v>1</v>
      </c>
      <c r="I12">
        <v>3</v>
      </c>
      <c r="J12">
        <v>0</v>
      </c>
      <c r="K12">
        <v>0</v>
      </c>
      <c r="L12">
        <v>0.125</v>
      </c>
      <c r="M12">
        <v>0</v>
      </c>
      <c r="N12">
        <v>0</v>
      </c>
      <c r="O12">
        <v>0.14285700000000001</v>
      </c>
      <c r="P12">
        <v>0</v>
      </c>
      <c r="Q12">
        <v>0</v>
      </c>
    </row>
    <row r="13" spans="1:18" x14ac:dyDescent="0.2">
      <c r="B13" s="4" t="s">
        <v>14</v>
      </c>
      <c r="C13">
        <v>4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0.25</v>
      </c>
      <c r="M13">
        <v>0</v>
      </c>
      <c r="N13">
        <v>0</v>
      </c>
      <c r="O13">
        <v>1</v>
      </c>
      <c r="P13" t="s">
        <v>20</v>
      </c>
      <c r="Q13" t="s">
        <v>20</v>
      </c>
    </row>
    <row r="14" spans="1:18" x14ac:dyDescent="0.2">
      <c r="B14" s="4" t="s">
        <v>15</v>
      </c>
      <c r="C14">
        <v>2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0.5</v>
      </c>
      <c r="M14">
        <v>1</v>
      </c>
      <c r="N14">
        <v>0</v>
      </c>
      <c r="O14">
        <v>1</v>
      </c>
      <c r="P14">
        <v>1</v>
      </c>
      <c r="Q14" t="s">
        <v>20</v>
      </c>
    </row>
    <row r="15" spans="1:18" x14ac:dyDescent="0.2">
      <c r="B15" s="4" t="s">
        <v>16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 t="s">
        <v>20</v>
      </c>
      <c r="O15">
        <v>1</v>
      </c>
      <c r="P15">
        <v>1</v>
      </c>
      <c r="Q15" t="s">
        <v>20</v>
      </c>
    </row>
    <row r="16" spans="1:18" x14ac:dyDescent="0.2">
      <c r="B16" s="4" t="s">
        <v>17</v>
      </c>
      <c r="C16">
        <v>63</v>
      </c>
      <c r="D16">
        <v>55</v>
      </c>
      <c r="E16">
        <v>37</v>
      </c>
      <c r="F16">
        <v>25</v>
      </c>
      <c r="G16">
        <v>15</v>
      </c>
      <c r="H16">
        <v>15</v>
      </c>
      <c r="I16">
        <v>17</v>
      </c>
      <c r="J16">
        <v>6</v>
      </c>
      <c r="K16">
        <v>10</v>
      </c>
      <c r="L16">
        <v>0.58730199999999999</v>
      </c>
      <c r="M16">
        <v>0.47619</v>
      </c>
      <c r="N16">
        <v>0.24</v>
      </c>
      <c r="O16">
        <v>0.67272699999999996</v>
      </c>
      <c r="P16">
        <v>0.58823499999999995</v>
      </c>
      <c r="Q16">
        <v>0.4</v>
      </c>
    </row>
    <row r="17" spans="1:17" x14ac:dyDescent="0.2">
      <c r="A17" s="3"/>
      <c r="B17" s="4"/>
    </row>
    <row r="18" spans="1:17" x14ac:dyDescent="0.2">
      <c r="A18" s="3">
        <v>2021</v>
      </c>
      <c r="B18" s="4" t="s">
        <v>11</v>
      </c>
      <c r="C18">
        <v>32</v>
      </c>
      <c r="D18">
        <v>32</v>
      </c>
      <c r="E18">
        <v>21</v>
      </c>
      <c r="F18">
        <v>9</v>
      </c>
      <c r="G18">
        <v>10</v>
      </c>
      <c r="H18">
        <v>9</v>
      </c>
      <c r="I18">
        <v>10</v>
      </c>
      <c r="J18">
        <v>4</v>
      </c>
      <c r="K18">
        <v>4</v>
      </c>
      <c r="L18">
        <v>0.65625</v>
      </c>
      <c r="M18">
        <v>0.4</v>
      </c>
      <c r="N18">
        <v>0.44444400000000001</v>
      </c>
      <c r="O18">
        <v>0.65625</v>
      </c>
      <c r="P18">
        <v>0.4</v>
      </c>
      <c r="Q18">
        <v>0.44444400000000001</v>
      </c>
    </row>
    <row r="19" spans="1:17" x14ac:dyDescent="0.2">
      <c r="B19" s="4" t="s">
        <v>12</v>
      </c>
      <c r="C19">
        <v>16</v>
      </c>
      <c r="D19">
        <v>11</v>
      </c>
      <c r="E19">
        <v>6</v>
      </c>
      <c r="F19">
        <v>5</v>
      </c>
      <c r="G19">
        <v>8</v>
      </c>
      <c r="H19">
        <v>3</v>
      </c>
      <c r="I19">
        <v>4</v>
      </c>
      <c r="J19">
        <v>1</v>
      </c>
      <c r="K19">
        <v>2</v>
      </c>
      <c r="L19">
        <v>0.375</v>
      </c>
      <c r="M19">
        <v>0.25</v>
      </c>
      <c r="N19">
        <v>0.2</v>
      </c>
      <c r="O19">
        <v>0.54545500000000002</v>
      </c>
      <c r="P19">
        <v>0.5</v>
      </c>
      <c r="Q19">
        <v>0.33333299999999999</v>
      </c>
    </row>
    <row r="20" spans="1:17" x14ac:dyDescent="0.2">
      <c r="B20" s="4" t="s">
        <v>13</v>
      </c>
      <c r="C20">
        <v>8</v>
      </c>
      <c r="D20">
        <v>2</v>
      </c>
      <c r="E20">
        <v>2</v>
      </c>
      <c r="F20">
        <v>2</v>
      </c>
      <c r="G20">
        <v>4</v>
      </c>
      <c r="H20">
        <v>0</v>
      </c>
      <c r="I20">
        <v>0</v>
      </c>
      <c r="J20">
        <v>0</v>
      </c>
      <c r="K20">
        <v>0</v>
      </c>
      <c r="L20">
        <v>0.25</v>
      </c>
      <c r="M20">
        <v>0</v>
      </c>
      <c r="N20">
        <v>0</v>
      </c>
      <c r="O20">
        <v>1</v>
      </c>
      <c r="P20" t="s">
        <v>20</v>
      </c>
      <c r="Q20" t="s">
        <v>20</v>
      </c>
    </row>
    <row r="21" spans="1:17" x14ac:dyDescent="0.2">
      <c r="B21" s="4" t="s">
        <v>14</v>
      </c>
      <c r="C21">
        <v>4</v>
      </c>
      <c r="D21">
        <v>2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0.25</v>
      </c>
      <c r="M21">
        <v>0</v>
      </c>
      <c r="N21">
        <v>0</v>
      </c>
      <c r="O21">
        <v>0.5</v>
      </c>
      <c r="P21" t="s">
        <v>20</v>
      </c>
      <c r="Q21" t="s">
        <v>20</v>
      </c>
    </row>
    <row r="22" spans="1:17" x14ac:dyDescent="0.2">
      <c r="B22" s="4" t="s">
        <v>15</v>
      </c>
      <c r="C22">
        <v>2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20</v>
      </c>
      <c r="O22" t="s">
        <v>20</v>
      </c>
      <c r="P22" t="s">
        <v>20</v>
      </c>
      <c r="Q22" t="s">
        <v>20</v>
      </c>
    </row>
    <row r="23" spans="1:17" x14ac:dyDescent="0.2">
      <c r="B23" s="4" t="s">
        <v>16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20</v>
      </c>
      <c r="P23" t="s">
        <v>20</v>
      </c>
      <c r="Q23" t="s">
        <v>20</v>
      </c>
    </row>
    <row r="24" spans="1:17" x14ac:dyDescent="0.2">
      <c r="B24" s="4" t="s">
        <v>17</v>
      </c>
      <c r="C24">
        <v>63</v>
      </c>
      <c r="D24">
        <v>47</v>
      </c>
      <c r="E24">
        <v>30</v>
      </c>
      <c r="F24">
        <v>18</v>
      </c>
      <c r="G24">
        <v>25</v>
      </c>
      <c r="H24">
        <v>12</v>
      </c>
      <c r="I24">
        <v>14</v>
      </c>
      <c r="J24">
        <v>5</v>
      </c>
      <c r="K24">
        <v>6</v>
      </c>
      <c r="L24">
        <v>0.47619</v>
      </c>
      <c r="M24">
        <v>0.24</v>
      </c>
      <c r="N24">
        <v>0.27777800000000002</v>
      </c>
      <c r="O24">
        <v>0.63829800000000003</v>
      </c>
      <c r="P24">
        <v>0.42857099999999998</v>
      </c>
      <c r="Q24">
        <v>0.41666700000000001</v>
      </c>
    </row>
    <row r="26" spans="1:17" x14ac:dyDescent="0.2">
      <c r="A26" s="3">
        <v>2019</v>
      </c>
      <c r="B26" s="4" t="s">
        <v>11</v>
      </c>
      <c r="C26">
        <v>32</v>
      </c>
      <c r="D26">
        <v>32</v>
      </c>
      <c r="E26">
        <v>27</v>
      </c>
      <c r="F26">
        <v>8</v>
      </c>
      <c r="G26">
        <v>8</v>
      </c>
      <c r="H26">
        <v>8</v>
      </c>
      <c r="I26">
        <v>8</v>
      </c>
      <c r="J26">
        <v>4</v>
      </c>
      <c r="K26">
        <v>7</v>
      </c>
      <c r="L26">
        <v>0.84375</v>
      </c>
      <c r="M26">
        <v>0.875</v>
      </c>
      <c r="N26">
        <v>0.5</v>
      </c>
      <c r="O26">
        <v>0.84375</v>
      </c>
      <c r="P26">
        <v>0.875</v>
      </c>
      <c r="Q26">
        <v>0.5</v>
      </c>
    </row>
    <row r="27" spans="1:17" x14ac:dyDescent="0.2">
      <c r="B27" s="4" t="s">
        <v>12</v>
      </c>
      <c r="C27">
        <v>16</v>
      </c>
      <c r="D27">
        <v>15</v>
      </c>
      <c r="E27">
        <v>13</v>
      </c>
      <c r="F27">
        <v>0</v>
      </c>
      <c r="G27">
        <v>3</v>
      </c>
      <c r="H27">
        <v>0</v>
      </c>
      <c r="I27">
        <v>2</v>
      </c>
      <c r="J27">
        <v>0</v>
      </c>
      <c r="K27">
        <v>0</v>
      </c>
      <c r="L27">
        <v>0.8125</v>
      </c>
      <c r="M27">
        <v>0</v>
      </c>
      <c r="N27" t="s">
        <v>20</v>
      </c>
      <c r="O27">
        <v>0.86666699999999997</v>
      </c>
      <c r="P27">
        <v>0</v>
      </c>
      <c r="Q27" t="s">
        <v>20</v>
      </c>
    </row>
    <row r="28" spans="1:17" x14ac:dyDescent="0.2">
      <c r="B28" s="4" t="s">
        <v>13</v>
      </c>
      <c r="C28">
        <v>8</v>
      </c>
      <c r="D28">
        <v>8</v>
      </c>
      <c r="E28">
        <v>5</v>
      </c>
      <c r="F28">
        <v>1</v>
      </c>
      <c r="G28">
        <v>2</v>
      </c>
      <c r="H28">
        <v>0</v>
      </c>
      <c r="I28">
        <v>2</v>
      </c>
      <c r="J28">
        <v>0</v>
      </c>
      <c r="K28">
        <v>1</v>
      </c>
      <c r="L28">
        <v>0.625</v>
      </c>
      <c r="M28">
        <v>0.5</v>
      </c>
      <c r="N28">
        <v>0</v>
      </c>
      <c r="O28">
        <v>0.625</v>
      </c>
      <c r="P28">
        <v>0.5</v>
      </c>
      <c r="Q28" t="s">
        <v>20</v>
      </c>
    </row>
    <row r="29" spans="1:17" x14ac:dyDescent="0.2">
      <c r="B29" s="4" t="s">
        <v>14</v>
      </c>
      <c r="C29">
        <v>4</v>
      </c>
      <c r="D29">
        <v>3</v>
      </c>
      <c r="E29">
        <v>2</v>
      </c>
      <c r="F29">
        <v>2</v>
      </c>
      <c r="G29">
        <v>2</v>
      </c>
      <c r="H29">
        <v>0</v>
      </c>
      <c r="I29">
        <v>2</v>
      </c>
      <c r="J29">
        <v>0</v>
      </c>
      <c r="K29">
        <v>1</v>
      </c>
      <c r="L29">
        <v>0.5</v>
      </c>
      <c r="M29">
        <v>0.5</v>
      </c>
      <c r="N29">
        <v>0</v>
      </c>
      <c r="O29">
        <v>0.66666700000000001</v>
      </c>
      <c r="P29">
        <v>0.5</v>
      </c>
      <c r="Q29" t="s">
        <v>20</v>
      </c>
    </row>
    <row r="30" spans="1:17" x14ac:dyDescent="0.2">
      <c r="B30" s="4" t="s">
        <v>15</v>
      </c>
      <c r="C30">
        <v>2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1</v>
      </c>
      <c r="P30" t="s">
        <v>20</v>
      </c>
      <c r="Q30" t="s">
        <v>20</v>
      </c>
    </row>
    <row r="31" spans="1:17" x14ac:dyDescent="0.2">
      <c r="B31" s="4" t="s">
        <v>16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">
        <v>20</v>
      </c>
      <c r="N31" t="s">
        <v>20</v>
      </c>
      <c r="O31">
        <v>1</v>
      </c>
      <c r="P31" t="s">
        <v>20</v>
      </c>
      <c r="Q31" t="s">
        <v>20</v>
      </c>
    </row>
    <row r="32" spans="1:17" x14ac:dyDescent="0.2">
      <c r="B32" s="4" t="s">
        <v>17</v>
      </c>
      <c r="C32">
        <v>63</v>
      </c>
      <c r="D32">
        <v>60</v>
      </c>
      <c r="E32">
        <v>49</v>
      </c>
      <c r="F32">
        <v>12</v>
      </c>
      <c r="G32">
        <v>16</v>
      </c>
      <c r="H32">
        <v>8</v>
      </c>
      <c r="I32">
        <v>14</v>
      </c>
      <c r="J32">
        <v>4</v>
      </c>
      <c r="K32">
        <v>9</v>
      </c>
      <c r="L32">
        <v>0.77777799999999997</v>
      </c>
      <c r="M32">
        <v>0.5625</v>
      </c>
      <c r="N32">
        <v>0.33333299999999999</v>
      </c>
      <c r="O32">
        <v>0.81666700000000003</v>
      </c>
      <c r="P32">
        <v>0.64285700000000001</v>
      </c>
      <c r="Q32">
        <v>0.5</v>
      </c>
    </row>
    <row r="34" spans="1:17" x14ac:dyDescent="0.2">
      <c r="A34" s="3">
        <v>2018</v>
      </c>
      <c r="B34" s="4" t="s">
        <v>11</v>
      </c>
      <c r="C34">
        <v>32</v>
      </c>
      <c r="D34">
        <v>32</v>
      </c>
      <c r="E34">
        <v>21</v>
      </c>
      <c r="F34">
        <v>7</v>
      </c>
      <c r="G34">
        <v>9</v>
      </c>
      <c r="H34">
        <v>7</v>
      </c>
      <c r="I34">
        <v>9</v>
      </c>
      <c r="J34">
        <v>2</v>
      </c>
      <c r="K34">
        <v>3</v>
      </c>
      <c r="L34">
        <v>0.65625</v>
      </c>
      <c r="M34">
        <v>0.33333299999999999</v>
      </c>
      <c r="N34">
        <v>0.28571400000000002</v>
      </c>
      <c r="O34">
        <v>0.65625</v>
      </c>
      <c r="P34">
        <v>0.33333299999999999</v>
      </c>
      <c r="Q34">
        <v>0.28571400000000002</v>
      </c>
    </row>
    <row r="35" spans="1:17" x14ac:dyDescent="0.2">
      <c r="B35" s="4" t="s">
        <v>12</v>
      </c>
      <c r="C35">
        <v>16</v>
      </c>
      <c r="D35">
        <v>12</v>
      </c>
      <c r="E35">
        <v>7</v>
      </c>
      <c r="F35">
        <v>5</v>
      </c>
      <c r="G35">
        <v>4</v>
      </c>
      <c r="H35">
        <v>1</v>
      </c>
      <c r="I35">
        <v>1</v>
      </c>
      <c r="J35">
        <v>0</v>
      </c>
      <c r="K35">
        <v>1</v>
      </c>
      <c r="L35">
        <v>0.4375</v>
      </c>
      <c r="M35">
        <v>0.25</v>
      </c>
      <c r="N35">
        <v>0</v>
      </c>
      <c r="O35">
        <v>0.58333299999999999</v>
      </c>
      <c r="P35">
        <v>1</v>
      </c>
      <c r="Q35">
        <v>0</v>
      </c>
    </row>
    <row r="36" spans="1:17" x14ac:dyDescent="0.2">
      <c r="B36" s="4" t="s">
        <v>13</v>
      </c>
      <c r="C36">
        <v>8</v>
      </c>
      <c r="D36">
        <v>4</v>
      </c>
      <c r="E36">
        <v>3</v>
      </c>
      <c r="F36">
        <v>4</v>
      </c>
      <c r="G36">
        <v>3</v>
      </c>
      <c r="H36">
        <v>0</v>
      </c>
      <c r="I36">
        <v>1</v>
      </c>
      <c r="J36">
        <v>0</v>
      </c>
      <c r="K36">
        <v>1</v>
      </c>
      <c r="L36">
        <v>0.375</v>
      </c>
      <c r="M36">
        <v>0.33333299999999999</v>
      </c>
      <c r="N36">
        <v>0</v>
      </c>
      <c r="O36">
        <v>0.75</v>
      </c>
      <c r="P36">
        <v>1</v>
      </c>
      <c r="Q36" t="s">
        <v>20</v>
      </c>
    </row>
    <row r="37" spans="1:17" x14ac:dyDescent="0.2">
      <c r="B37" s="4" t="s">
        <v>14</v>
      </c>
      <c r="C37">
        <v>4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0.25</v>
      </c>
      <c r="M37">
        <v>0</v>
      </c>
      <c r="N37">
        <v>0</v>
      </c>
      <c r="O37">
        <v>1</v>
      </c>
      <c r="P37" t="s">
        <v>20</v>
      </c>
      <c r="Q37">
        <v>0</v>
      </c>
    </row>
    <row r="38" spans="1:17" x14ac:dyDescent="0.2">
      <c r="B38" s="4" t="s">
        <v>15</v>
      </c>
      <c r="C38">
        <v>2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0.5</v>
      </c>
      <c r="M38" t="s">
        <v>20</v>
      </c>
      <c r="N38" t="s">
        <v>20</v>
      </c>
      <c r="O38">
        <v>1</v>
      </c>
      <c r="P38" t="s">
        <v>20</v>
      </c>
      <c r="Q38" t="s">
        <v>20</v>
      </c>
    </row>
    <row r="39" spans="1:17" x14ac:dyDescent="0.2">
      <c r="B39" s="4" t="s">
        <v>16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 t="s">
        <v>20</v>
      </c>
      <c r="O39">
        <v>1</v>
      </c>
      <c r="P39">
        <v>1</v>
      </c>
      <c r="Q39" t="s">
        <v>20</v>
      </c>
    </row>
    <row r="40" spans="1:17" x14ac:dyDescent="0.2">
      <c r="B40" s="4" t="s">
        <v>17</v>
      </c>
      <c r="C40">
        <v>63</v>
      </c>
      <c r="D40">
        <v>51</v>
      </c>
      <c r="E40">
        <v>34</v>
      </c>
      <c r="F40">
        <v>17</v>
      </c>
      <c r="G40">
        <v>18</v>
      </c>
      <c r="H40">
        <v>9</v>
      </c>
      <c r="I40">
        <v>12</v>
      </c>
      <c r="J40">
        <v>2</v>
      </c>
      <c r="K40">
        <v>6</v>
      </c>
      <c r="L40">
        <v>0.53968300000000002</v>
      </c>
      <c r="M40">
        <v>0.33333299999999999</v>
      </c>
      <c r="N40">
        <v>0.117647</v>
      </c>
      <c r="O40">
        <v>0.66666700000000001</v>
      </c>
      <c r="P40">
        <v>0.5</v>
      </c>
      <c r="Q40">
        <v>0.222222</v>
      </c>
    </row>
    <row r="42" spans="1:17" x14ac:dyDescent="0.2">
      <c r="A42" s="1" t="s">
        <v>17</v>
      </c>
      <c r="B42" s="4" t="s">
        <v>11</v>
      </c>
      <c r="C42">
        <f>SUM(C18,C26,C34, C10,C2)</f>
        <v>160</v>
      </c>
      <c r="D42">
        <f t="shared" ref="D42:K42" si="0">SUM(D18,D26,D34, D10,D2)</f>
        <v>160</v>
      </c>
      <c r="E42">
        <f t="shared" si="0"/>
        <v>113</v>
      </c>
      <c r="F42">
        <f t="shared" si="0"/>
        <v>45</v>
      </c>
      <c r="G42">
        <f t="shared" si="0"/>
        <v>42</v>
      </c>
      <c r="H42">
        <f t="shared" si="0"/>
        <v>45</v>
      </c>
      <c r="I42">
        <f t="shared" si="0"/>
        <v>42</v>
      </c>
      <c r="J42">
        <f t="shared" si="0"/>
        <v>18</v>
      </c>
      <c r="K42">
        <f t="shared" si="0"/>
        <v>22</v>
      </c>
      <c r="L42">
        <f>E42/C42</f>
        <v>0.70625000000000004</v>
      </c>
      <c r="M42">
        <f>K42/G42</f>
        <v>0.52380952380952384</v>
      </c>
      <c r="N42">
        <f>J42/F42</f>
        <v>0.4</v>
      </c>
      <c r="O42">
        <f>E42/D42</f>
        <v>0.70625000000000004</v>
      </c>
      <c r="P42">
        <f>K42/I42</f>
        <v>0.52380952380952384</v>
      </c>
      <c r="Q42">
        <f>J42/H42</f>
        <v>0.4</v>
      </c>
    </row>
    <row r="43" spans="1:17" x14ac:dyDescent="0.2">
      <c r="B43" s="4" t="s">
        <v>12</v>
      </c>
      <c r="C43">
        <f>SUM(C35,C27,C19, C11,C3)</f>
        <v>80</v>
      </c>
      <c r="D43">
        <f t="shared" ref="D43:K43" si="1">SUM(D35,D27,D19, D11,D3)</f>
        <v>64</v>
      </c>
      <c r="E43">
        <f t="shared" si="1"/>
        <v>43</v>
      </c>
      <c r="F43">
        <f t="shared" si="1"/>
        <v>19</v>
      </c>
      <c r="G43">
        <f t="shared" si="1"/>
        <v>28</v>
      </c>
      <c r="H43">
        <f t="shared" si="1"/>
        <v>7</v>
      </c>
      <c r="I43">
        <f t="shared" si="1"/>
        <v>16</v>
      </c>
      <c r="J43">
        <f t="shared" si="1"/>
        <v>3</v>
      </c>
      <c r="K43">
        <f t="shared" si="1"/>
        <v>7</v>
      </c>
      <c r="L43">
        <f>E43/C43</f>
        <v>0.53749999999999998</v>
      </c>
      <c r="M43">
        <f>K43/G43</f>
        <v>0.25</v>
      </c>
      <c r="N43">
        <f>J43/F43</f>
        <v>0.15789473684210525</v>
      </c>
      <c r="O43">
        <f>E43/D43</f>
        <v>0.671875</v>
      </c>
      <c r="P43">
        <f>K43/I43</f>
        <v>0.4375</v>
      </c>
      <c r="Q43">
        <f>J43/H43</f>
        <v>0.42857142857142855</v>
      </c>
    </row>
    <row r="44" spans="1:17" x14ac:dyDescent="0.2">
      <c r="B44" s="4" t="s">
        <v>13</v>
      </c>
      <c r="C44">
        <f>SUM(C20,C28,C36, C12,C4)</f>
        <v>40</v>
      </c>
      <c r="D44">
        <f t="shared" ref="D44:K44" si="2">SUM(D20,D28,D36, D12,D4)</f>
        <v>24</v>
      </c>
      <c r="E44">
        <f t="shared" si="2"/>
        <v>13</v>
      </c>
      <c r="F44">
        <f t="shared" si="2"/>
        <v>17</v>
      </c>
      <c r="G44">
        <f t="shared" si="2"/>
        <v>17</v>
      </c>
      <c r="H44">
        <f t="shared" si="2"/>
        <v>3</v>
      </c>
      <c r="I44">
        <f t="shared" si="2"/>
        <v>7</v>
      </c>
      <c r="J44">
        <f t="shared" si="2"/>
        <v>1</v>
      </c>
      <c r="K44">
        <f t="shared" si="2"/>
        <v>3</v>
      </c>
      <c r="L44">
        <f t="shared" ref="L44:L48" si="3">E44/C44</f>
        <v>0.32500000000000001</v>
      </c>
      <c r="M44">
        <f t="shared" ref="M44:M48" si="4">K44/G44</f>
        <v>0.17647058823529413</v>
      </c>
      <c r="N44">
        <f t="shared" ref="N44:N48" si="5">J44/F44</f>
        <v>5.8823529411764705E-2</v>
      </c>
      <c r="O44">
        <f t="shared" ref="O44:O47" si="6">E44/D44</f>
        <v>0.54166666666666663</v>
      </c>
      <c r="P44">
        <f t="shared" ref="P44:P48" si="7">K44/I44</f>
        <v>0.42857142857142855</v>
      </c>
      <c r="Q44" t="s">
        <v>20</v>
      </c>
    </row>
    <row r="45" spans="1:17" x14ac:dyDescent="0.2">
      <c r="B45" s="4" t="s">
        <v>14</v>
      </c>
      <c r="C45">
        <f>SUM(C37,C29,C21, C13,C5)</f>
        <v>20</v>
      </c>
      <c r="D45">
        <f t="shared" ref="D45:K45" si="8">SUM(D37,D29,D21, D13,D5)</f>
        <v>8</v>
      </c>
      <c r="E45">
        <f t="shared" si="8"/>
        <v>5</v>
      </c>
      <c r="F45">
        <f t="shared" si="8"/>
        <v>8</v>
      </c>
      <c r="G45">
        <f t="shared" si="8"/>
        <v>6</v>
      </c>
      <c r="H45">
        <f t="shared" si="8"/>
        <v>1</v>
      </c>
      <c r="I45">
        <f t="shared" si="8"/>
        <v>2</v>
      </c>
      <c r="J45">
        <f t="shared" si="8"/>
        <v>0</v>
      </c>
      <c r="K45">
        <f t="shared" si="8"/>
        <v>1</v>
      </c>
      <c r="L45">
        <f t="shared" si="3"/>
        <v>0.25</v>
      </c>
      <c r="M45">
        <f t="shared" si="4"/>
        <v>0.16666666666666666</v>
      </c>
      <c r="N45">
        <f t="shared" si="5"/>
        <v>0</v>
      </c>
      <c r="O45">
        <f t="shared" si="6"/>
        <v>0.625</v>
      </c>
      <c r="P45">
        <f t="shared" si="7"/>
        <v>0.5</v>
      </c>
      <c r="Q45">
        <f t="shared" ref="Q45:Q48" si="9">J45/H45</f>
        <v>0</v>
      </c>
    </row>
    <row r="46" spans="1:17" x14ac:dyDescent="0.2">
      <c r="B46" s="4" t="s">
        <v>15</v>
      </c>
      <c r="C46">
        <f>SUM(C22,C30,C38, C14,C6)</f>
        <v>10</v>
      </c>
      <c r="D46">
        <f t="shared" ref="D46:K46" si="10">SUM(D22,D30,D38, D14,D6)</f>
        <v>3</v>
      </c>
      <c r="E46">
        <f t="shared" si="10"/>
        <v>3</v>
      </c>
      <c r="F46">
        <f t="shared" si="10"/>
        <v>2</v>
      </c>
      <c r="G46">
        <f t="shared" si="10"/>
        <v>4</v>
      </c>
      <c r="H46">
        <f t="shared" si="10"/>
        <v>0</v>
      </c>
      <c r="I46">
        <f t="shared" si="10"/>
        <v>1</v>
      </c>
      <c r="J46">
        <f t="shared" si="10"/>
        <v>0</v>
      </c>
      <c r="K46">
        <f t="shared" si="10"/>
        <v>1</v>
      </c>
      <c r="L46">
        <f t="shared" si="3"/>
        <v>0.3</v>
      </c>
      <c r="M46">
        <f t="shared" si="4"/>
        <v>0.25</v>
      </c>
      <c r="N46">
        <f t="shared" si="5"/>
        <v>0</v>
      </c>
      <c r="O46">
        <f t="shared" si="6"/>
        <v>1</v>
      </c>
      <c r="P46" t="s">
        <v>20</v>
      </c>
      <c r="Q46" t="s">
        <v>20</v>
      </c>
    </row>
    <row r="47" spans="1:17" x14ac:dyDescent="0.2">
      <c r="B47" s="4" t="s">
        <v>16</v>
      </c>
      <c r="C47">
        <f>SUM(C39,C31,C23, C15,C7)</f>
        <v>5</v>
      </c>
      <c r="D47">
        <f t="shared" ref="D47:K47" si="11">SUM(D39,D31,D23, D15,D7)</f>
        <v>3</v>
      </c>
      <c r="E47">
        <f t="shared" si="11"/>
        <v>3</v>
      </c>
      <c r="F47">
        <f t="shared" si="11"/>
        <v>1</v>
      </c>
      <c r="G47">
        <f t="shared" si="11"/>
        <v>4</v>
      </c>
      <c r="H47">
        <f t="shared" si="11"/>
        <v>0</v>
      </c>
      <c r="I47">
        <f t="shared" si="11"/>
        <v>2</v>
      </c>
      <c r="J47">
        <f t="shared" si="11"/>
        <v>0</v>
      </c>
      <c r="K47">
        <f t="shared" si="11"/>
        <v>2</v>
      </c>
      <c r="L47">
        <f t="shared" si="3"/>
        <v>0.6</v>
      </c>
      <c r="M47">
        <f t="shared" si="4"/>
        <v>0.5</v>
      </c>
      <c r="N47">
        <f t="shared" si="5"/>
        <v>0</v>
      </c>
      <c r="O47">
        <f t="shared" si="6"/>
        <v>1</v>
      </c>
      <c r="P47">
        <f t="shared" si="7"/>
        <v>1</v>
      </c>
      <c r="Q47" t="s">
        <v>20</v>
      </c>
    </row>
    <row r="48" spans="1:17" x14ac:dyDescent="0.2">
      <c r="B48" s="3" t="s">
        <v>17</v>
      </c>
      <c r="C48" s="1">
        <f>SUM(C24,C32,C40, C16,C8)</f>
        <v>315</v>
      </c>
      <c r="D48" s="1">
        <f>SUM(D24,D32,D40, D16,D8)</f>
        <v>262</v>
      </c>
      <c r="E48" s="1">
        <f>SUM(E24,E32,E40, E16,E8)</f>
        <v>180</v>
      </c>
      <c r="F48" s="1">
        <f>SUM(F24,F32,F40,F16,F8)</f>
        <v>92</v>
      </c>
      <c r="G48" s="1">
        <f>SUM(G24,G32,G40, G16,G8)</f>
        <v>95</v>
      </c>
      <c r="H48" s="1">
        <f>SUM(H24,H32,H40,H16,H8)</f>
        <v>56</v>
      </c>
      <c r="I48" s="1">
        <f>SUM(I24,I32,I40, I16,I8)</f>
        <v>70</v>
      </c>
      <c r="J48" s="1">
        <f>SUM(J24,J32,J40,J16,J8)</f>
        <v>22</v>
      </c>
      <c r="K48" s="1">
        <f>SUM(K24,K32,K40, K16,K8)</f>
        <v>36</v>
      </c>
      <c r="L48" s="1">
        <f t="shared" si="3"/>
        <v>0.5714285714285714</v>
      </c>
      <c r="M48" s="1">
        <f t="shared" si="4"/>
        <v>0.37894736842105264</v>
      </c>
      <c r="N48" s="1">
        <f t="shared" si="5"/>
        <v>0.2391304347826087</v>
      </c>
      <c r="O48" s="1">
        <f>E48/D48</f>
        <v>0.68702290076335881</v>
      </c>
      <c r="P48" s="1">
        <f t="shared" si="7"/>
        <v>0.51428571428571423</v>
      </c>
      <c r="Q48" s="1">
        <f t="shared" si="9"/>
        <v>0.39285714285714285</v>
      </c>
    </row>
    <row r="50" spans="2:19" x14ac:dyDescent="0.2">
      <c r="B50" s="2"/>
      <c r="R50" s="2"/>
      <c r="S50" s="5"/>
    </row>
    <row r="51" spans="2:19" x14ac:dyDescent="0.2">
      <c r="B51" s="3"/>
    </row>
    <row r="52" spans="2:19" x14ac:dyDescent="0.2">
      <c r="B52" s="3"/>
    </row>
    <row r="53" spans="2:19" x14ac:dyDescent="0.2">
      <c r="B53" s="3"/>
    </row>
    <row r="54" spans="2:19" x14ac:dyDescent="0.2">
      <c r="B54" s="3"/>
    </row>
    <row r="55" spans="2:19" x14ac:dyDescent="0.2">
      <c r="B55" s="3"/>
    </row>
    <row r="56" spans="2:19" x14ac:dyDescent="0.2">
      <c r="B56" s="3"/>
    </row>
    <row r="57" spans="2:19" x14ac:dyDescent="0.2">
      <c r="B57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Martinkus</dc:creator>
  <cp:lastModifiedBy>Phil Martinkus</cp:lastModifiedBy>
  <dcterms:created xsi:type="dcterms:W3CDTF">2022-02-16T05:11:35Z</dcterms:created>
  <dcterms:modified xsi:type="dcterms:W3CDTF">2024-03-18T21:18:39Z</dcterms:modified>
</cp:coreProperties>
</file>