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ceg\Downloads\etap2\Final\"/>
    </mc:Choice>
  </mc:AlternateContent>
  <xr:revisionPtr revIDLastSave="0" documentId="13_ncr:1_{9110636F-B89F-4BD9-ADFB-B04F0247B184}" xr6:coauthVersionLast="47" xr6:coauthVersionMax="47" xr10:uidLastSave="{00000000-0000-0000-0000-000000000000}"/>
  <bookViews>
    <workbookView xWindow="-28920" yWindow="-120" windowWidth="29040" windowHeight="15840" activeTab="1" xr2:uid="{0EC03805-45AF-44A0-BE2C-FF8520F0DA0C}"/>
  </bookViews>
  <sheets>
    <sheet name="dane do zadania 1" sheetId="2" r:id="rId1"/>
    <sheet name="Analiza" sheetId="14" r:id="rId2"/>
    <sheet name="Tabela1" sheetId="5" r:id="rId3"/>
    <sheet name="Tabela2" sheetId="11" r:id="rId4"/>
    <sheet name="Tabela3" sheetId="16" r:id="rId5"/>
    <sheet name="Tabela4" sheetId="13" r:id="rId6"/>
  </sheets>
  <definedNames>
    <definedName name="ExternalData_1" localSheetId="0" hidden="1">'dane do zadania 1'!$A$1:$H$181</definedName>
    <definedName name="Fragmentator_zrodlo_ruchu_corrected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I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L152" i="2" l="1"/>
  <c r="L32" i="2"/>
  <c r="L8" i="2"/>
  <c r="L104" i="2"/>
  <c r="L128" i="2"/>
  <c r="L80" i="2"/>
  <c r="L56" i="2"/>
  <c r="L180" i="2"/>
  <c r="L156" i="2"/>
  <c r="L132" i="2"/>
  <c r="L108" i="2"/>
  <c r="L179" i="2"/>
  <c r="L155" i="2"/>
  <c r="L131" i="2"/>
  <c r="L107" i="2"/>
  <c r="L83" i="2"/>
  <c r="L59" i="2"/>
  <c r="L35" i="2"/>
  <c r="L11" i="2"/>
  <c r="L178" i="2"/>
  <c r="L154" i="2"/>
  <c r="L130" i="2"/>
  <c r="L106" i="2"/>
  <c r="L82" i="2"/>
  <c r="L58" i="2"/>
  <c r="L34" i="2"/>
  <c r="L10" i="2"/>
  <c r="L177" i="2"/>
  <c r="L153" i="2"/>
  <c r="L129" i="2"/>
  <c r="L105" i="2"/>
  <c r="L81" i="2"/>
  <c r="L57" i="2"/>
  <c r="L33" i="2"/>
  <c r="L9" i="2"/>
  <c r="L175" i="2"/>
  <c r="L151" i="2"/>
  <c r="L127" i="2"/>
  <c r="L103" i="2"/>
  <c r="L79" i="2"/>
  <c r="L55" i="2"/>
  <c r="L31" i="2"/>
  <c r="L7" i="2"/>
  <c r="L174" i="2"/>
  <c r="L150" i="2"/>
  <c r="L126" i="2"/>
  <c r="L102" i="2"/>
  <c r="L78" i="2"/>
  <c r="L54" i="2"/>
  <c r="L173" i="2"/>
  <c r="L149" i="2"/>
  <c r="L125" i="2"/>
  <c r="L101" i="2"/>
  <c r="L77" i="2"/>
  <c r="L53" i="2"/>
  <c r="L29" i="2"/>
  <c r="L5" i="2"/>
  <c r="L172" i="2"/>
  <c r="L148" i="2"/>
  <c r="L124" i="2"/>
  <c r="L100" i="2"/>
  <c r="L76" i="2"/>
  <c r="L52" i="2"/>
  <c r="L28" i="2"/>
  <c r="L4" i="2"/>
  <c r="L171" i="2"/>
  <c r="L147" i="2"/>
  <c r="L123" i="2"/>
  <c r="L99" i="2"/>
  <c r="L75" i="2"/>
  <c r="L51" i="2"/>
  <c r="L27" i="2"/>
  <c r="L3" i="2"/>
  <c r="L170" i="2"/>
  <c r="L146" i="2"/>
  <c r="L122" i="2"/>
  <c r="L98" i="2"/>
  <c r="L74" i="2"/>
  <c r="L50" i="2"/>
  <c r="L26" i="2"/>
  <c r="L2" i="2"/>
  <c r="L181" i="2"/>
  <c r="L157" i="2"/>
  <c r="L133" i="2"/>
  <c r="L109" i="2"/>
  <c r="L85" i="2"/>
  <c r="L61" i="2"/>
  <c r="L37" i="2"/>
  <c r="L13" i="2"/>
  <c r="L169" i="2"/>
  <c r="L145" i="2"/>
  <c r="L121" i="2"/>
  <c r="L97" i="2"/>
  <c r="L73" i="2"/>
  <c r="L49" i="2"/>
  <c r="L25" i="2"/>
  <c r="L84" i="2"/>
  <c r="L60" i="2"/>
  <c r="L36" i="2"/>
  <c r="L12" i="2"/>
  <c r="L168" i="2"/>
  <c r="L144" i="2"/>
  <c r="L120" i="2"/>
  <c r="L96" i="2"/>
  <c r="L72" i="2"/>
  <c r="L48" i="2"/>
  <c r="L24" i="2"/>
  <c r="L167" i="2"/>
  <c r="L143" i="2"/>
  <c r="L119" i="2"/>
  <c r="L95" i="2"/>
  <c r="L71" i="2"/>
  <c r="L47" i="2"/>
  <c r="L23" i="2"/>
  <c r="L166" i="2"/>
  <c r="L142" i="2"/>
  <c r="L118" i="2"/>
  <c r="L94" i="2"/>
  <c r="L70" i="2"/>
  <c r="L46" i="2"/>
  <c r="L22" i="2"/>
  <c r="L165" i="2"/>
  <c r="L141" i="2"/>
  <c r="L117" i="2"/>
  <c r="L93" i="2"/>
  <c r="L69" i="2"/>
  <c r="L45" i="2"/>
  <c r="L21" i="2"/>
  <c r="L176" i="2"/>
  <c r="L164" i="2"/>
  <c r="L140" i="2"/>
  <c r="L116" i="2"/>
  <c r="L92" i="2"/>
  <c r="L68" i="2"/>
  <c r="L44" i="2"/>
  <c r="L20" i="2"/>
  <c r="L163" i="2"/>
  <c r="L139" i="2"/>
  <c r="L115" i="2"/>
  <c r="L91" i="2"/>
  <c r="L67" i="2"/>
  <c r="L43" i="2"/>
  <c r="L19" i="2"/>
  <c r="L6" i="2"/>
  <c r="L162" i="2"/>
  <c r="L138" i="2"/>
  <c r="L114" i="2"/>
  <c r="L90" i="2"/>
  <c r="L66" i="2"/>
  <c r="L42" i="2"/>
  <c r="L18" i="2"/>
  <c r="L30" i="2"/>
  <c r="L161" i="2"/>
  <c r="L137" i="2"/>
  <c r="L113" i="2"/>
  <c r="L89" i="2"/>
  <c r="L65" i="2"/>
  <c r="L41" i="2"/>
  <c r="L17" i="2"/>
  <c r="L160" i="2"/>
  <c r="L88" i="2"/>
  <c r="L64" i="2"/>
  <c r="L40" i="2"/>
  <c r="L16" i="2"/>
  <c r="L136" i="2"/>
  <c r="L159" i="2"/>
  <c r="L135" i="2"/>
  <c r="L111" i="2"/>
  <c r="L87" i="2"/>
  <c r="L63" i="2"/>
  <c r="L39" i="2"/>
  <c r="L15" i="2"/>
  <c r="L112" i="2"/>
  <c r="L158" i="2"/>
  <c r="L134" i="2"/>
  <c r="L110" i="2"/>
  <c r="L86" i="2"/>
  <c r="L62" i="2"/>
  <c r="L38" i="2"/>
  <c r="L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B38D9A-FEC9-4143-9BE8-2A835F32E4FF}" keepAlive="1" name="Zapytanie — dane do zadania 1" description="Połączenie z zapytaniem „dane do zadania 1” w skoroszycie." type="5" refreshedVersion="8" background="1" saveData="1">
    <dbPr connection="Provider=Microsoft.Mashup.OleDb.1;Data Source=$Workbook$;Location=&quot;dane do zadania 1&quot;;Extended Properties=&quot;&quot;" command="SELECT * FROM [dane do zadania 1]"/>
  </connection>
</connections>
</file>

<file path=xl/sharedStrings.xml><?xml version="1.0" encoding="utf-8"?>
<sst xmlns="http://schemas.openxmlformats.org/spreadsheetml/2006/main" count="645" uniqueCount="63">
  <si>
    <t>day</t>
  </si>
  <si>
    <t>product_id</t>
  </si>
  <si>
    <t>sesje</t>
  </si>
  <si>
    <t>transakcje</t>
  </si>
  <si>
    <t>przychody 2</t>
  </si>
  <si>
    <t>zrodlo ruchu</t>
  </si>
  <si>
    <t>kupon rabatowy</t>
  </si>
  <si>
    <t>dzien tygodnia</t>
  </si>
  <si>
    <t>2/25/2016</t>
  </si>
  <si>
    <t xml:space="preserve">organic </t>
  </si>
  <si>
    <t>czw</t>
  </si>
  <si>
    <t>organic</t>
  </si>
  <si>
    <t>google cpc</t>
  </si>
  <si>
    <t>direct</t>
  </si>
  <si>
    <t>2/26/2016</t>
  </si>
  <si>
    <t>pt</t>
  </si>
  <si>
    <t xml:space="preserve"> google cpc</t>
  </si>
  <si>
    <t>2/27/2016</t>
  </si>
  <si>
    <t>sb</t>
  </si>
  <si>
    <t>2/28/2016</t>
  </si>
  <si>
    <t>nd</t>
  </si>
  <si>
    <t>2/29/2016</t>
  </si>
  <si>
    <t>pn</t>
  </si>
  <si>
    <t>3/1/2016</t>
  </si>
  <si>
    <t>wt</t>
  </si>
  <si>
    <t>3/2/2016</t>
  </si>
  <si>
    <t>sr</t>
  </si>
  <si>
    <t xml:space="preserve">google cpc </t>
  </si>
  <si>
    <t>3/3/2016</t>
  </si>
  <si>
    <t>3/4/2016</t>
  </si>
  <si>
    <t>3/5/2016</t>
  </si>
  <si>
    <t>3/6/2016</t>
  </si>
  <si>
    <t>3/7/2016</t>
  </si>
  <si>
    <t>3/8/2016</t>
  </si>
  <si>
    <t xml:space="preserve"> direct</t>
  </si>
  <si>
    <t>3/9/2016</t>
  </si>
  <si>
    <t>3/10/2016</t>
  </si>
  <si>
    <t>rok</t>
  </si>
  <si>
    <t>data</t>
  </si>
  <si>
    <t>dzien</t>
  </si>
  <si>
    <t>miesiac</t>
  </si>
  <si>
    <t>Etykiety wierszy</t>
  </si>
  <si>
    <t>Suma końcowa</t>
  </si>
  <si>
    <t>25.lut</t>
  </si>
  <si>
    <t>26.lut</t>
  </si>
  <si>
    <t>27.lut</t>
  </si>
  <si>
    <t>28.lut</t>
  </si>
  <si>
    <t>29.lut</t>
  </si>
  <si>
    <t>01.mar</t>
  </si>
  <si>
    <t>02.mar</t>
  </si>
  <si>
    <t>03.mar</t>
  </si>
  <si>
    <t>04.mar</t>
  </si>
  <si>
    <t>05.mar</t>
  </si>
  <si>
    <t>06.mar</t>
  </si>
  <si>
    <t>07.mar</t>
  </si>
  <si>
    <t>08.mar</t>
  </si>
  <si>
    <t>09.mar</t>
  </si>
  <si>
    <t>10.mar</t>
  </si>
  <si>
    <t>Suma z Średni przychód na sesje</t>
  </si>
  <si>
    <t>zrodlo ruchu corrected</t>
  </si>
  <si>
    <t>Etykiety kolumn</t>
  </si>
  <si>
    <t>Suma z konwersja</t>
  </si>
  <si>
    <t>Suma z sesje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</si>
</sst>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</cellXfs>
  <cellStyles count="1">
    <cellStyle name="Normalny" xfId="0" builtinId="0"/>
  </cellStyles>
  <dxfs count="8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2F5597"/>
      <color rgb="FF0000B2"/>
      <color rgb="FF2F26E2"/>
      <color rgb="FF0000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[Przemysław Owsianka Zadanie 1.xlsx]Tabela1!Tabela przestawna9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Tabela1!$B$3:$B$4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Tabela1!$A$5:$A$20</c:f>
              <c:strCache>
                <c:ptCount val="15"/>
                <c:pt idx="0">
                  <c:v>25.lut</c:v>
                </c:pt>
                <c:pt idx="1">
                  <c:v>26.lut</c:v>
                </c:pt>
                <c:pt idx="2">
                  <c:v>27.lut</c:v>
                </c:pt>
                <c:pt idx="3">
                  <c:v>28.lut</c:v>
                </c:pt>
                <c:pt idx="4">
                  <c:v>29.lut</c:v>
                </c:pt>
                <c:pt idx="5">
                  <c:v>01.mar</c:v>
                </c:pt>
                <c:pt idx="6">
                  <c:v>02.mar</c:v>
                </c:pt>
                <c:pt idx="7">
                  <c:v>03.mar</c:v>
                </c:pt>
                <c:pt idx="8">
                  <c:v>04.mar</c:v>
                </c:pt>
                <c:pt idx="9">
                  <c:v>05.mar</c:v>
                </c:pt>
                <c:pt idx="10">
                  <c:v>06.mar</c:v>
                </c:pt>
                <c:pt idx="11">
                  <c:v>07.mar</c:v>
                </c:pt>
                <c:pt idx="12">
                  <c:v>08.mar</c:v>
                </c:pt>
                <c:pt idx="13">
                  <c:v>09.mar</c:v>
                </c:pt>
                <c:pt idx="14">
                  <c:v>10.mar</c:v>
                </c:pt>
              </c:strCache>
            </c:strRef>
          </c:cat>
          <c:val>
            <c:numRef>
              <c:f>Tabela1!$B$5:$B$20</c:f>
              <c:numCache>
                <c:formatCode>General</c:formatCode>
                <c:ptCount val="15"/>
                <c:pt idx="0">
                  <c:v>59.574468085106382</c:v>
                </c:pt>
                <c:pt idx="1">
                  <c:v>60</c:v>
                </c:pt>
                <c:pt idx="2">
                  <c:v>60.526315789473685</c:v>
                </c:pt>
                <c:pt idx="3">
                  <c:v>60</c:v>
                </c:pt>
                <c:pt idx="4">
                  <c:v>59.574468085106382</c:v>
                </c:pt>
                <c:pt idx="5">
                  <c:v>61.81818181818182</c:v>
                </c:pt>
                <c:pt idx="6">
                  <c:v>61.111111111111114</c:v>
                </c:pt>
                <c:pt idx="7">
                  <c:v>59.45945945945946</c:v>
                </c:pt>
                <c:pt idx="8">
                  <c:v>60</c:v>
                </c:pt>
                <c:pt idx="9">
                  <c:v>60.344827586206897</c:v>
                </c:pt>
                <c:pt idx="10">
                  <c:v>60.431654676258994</c:v>
                </c:pt>
                <c:pt idx="11">
                  <c:v>59.016393442622949</c:v>
                </c:pt>
                <c:pt idx="12">
                  <c:v>59.574468085106382</c:v>
                </c:pt>
                <c:pt idx="13">
                  <c:v>61.81818181818182</c:v>
                </c:pt>
                <c:pt idx="14">
                  <c:v>61.111111111111114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04A-BA71-A07EA03B078C}"/>
            </c:ext>
          </c:extLst>
        </c:ser>
        <c:ser>
          <c:idx val="1"/>
          <c:order val="1"/>
          <c:tx>
            <c:strRef>
              <c:f>Tabela1!$C$3:$C$4</c:f>
              <c:strCache>
                <c:ptCount val="1"/>
                <c:pt idx="0">
                  <c:v>google cpc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Tabela1!$A$5:$A$20</c:f>
              <c:strCache>
                <c:ptCount val="15"/>
                <c:pt idx="0">
                  <c:v>25.lut</c:v>
                </c:pt>
                <c:pt idx="1">
                  <c:v>26.lut</c:v>
                </c:pt>
                <c:pt idx="2">
                  <c:v>27.lut</c:v>
                </c:pt>
                <c:pt idx="3">
                  <c:v>28.lut</c:v>
                </c:pt>
                <c:pt idx="4">
                  <c:v>29.lut</c:v>
                </c:pt>
                <c:pt idx="5">
                  <c:v>01.mar</c:v>
                </c:pt>
                <c:pt idx="6">
                  <c:v>02.mar</c:v>
                </c:pt>
                <c:pt idx="7">
                  <c:v>03.mar</c:v>
                </c:pt>
                <c:pt idx="8">
                  <c:v>04.mar</c:v>
                </c:pt>
                <c:pt idx="9">
                  <c:v>05.mar</c:v>
                </c:pt>
                <c:pt idx="10">
                  <c:v>06.mar</c:v>
                </c:pt>
                <c:pt idx="11">
                  <c:v>07.mar</c:v>
                </c:pt>
                <c:pt idx="12">
                  <c:v>08.mar</c:v>
                </c:pt>
                <c:pt idx="13">
                  <c:v>09.mar</c:v>
                </c:pt>
                <c:pt idx="14">
                  <c:v>10.mar</c:v>
                </c:pt>
              </c:strCache>
            </c:strRef>
          </c:cat>
          <c:val>
            <c:numRef>
              <c:f>Tabela1!$C$5:$C$20</c:f>
              <c:numCache>
                <c:formatCode>General</c:formatCode>
                <c:ptCount val="15"/>
                <c:pt idx="0">
                  <c:v>60.294117647058826</c:v>
                </c:pt>
                <c:pt idx="1">
                  <c:v>60.655737704918032</c:v>
                </c:pt>
                <c:pt idx="2">
                  <c:v>59.322033898305087</c:v>
                </c:pt>
                <c:pt idx="3">
                  <c:v>60.869565217391305</c:v>
                </c:pt>
                <c:pt idx="4">
                  <c:v>60.674157303370784</c:v>
                </c:pt>
                <c:pt idx="5">
                  <c:v>56.88073394495413</c:v>
                </c:pt>
                <c:pt idx="6">
                  <c:v>54.945054945054942</c:v>
                </c:pt>
                <c:pt idx="7">
                  <c:v>52.747252747252745</c:v>
                </c:pt>
                <c:pt idx="8">
                  <c:v>53.398058252427184</c:v>
                </c:pt>
                <c:pt idx="9">
                  <c:v>54.166666666666664</c:v>
                </c:pt>
                <c:pt idx="10">
                  <c:v>53.684210526315788</c:v>
                </c:pt>
                <c:pt idx="11">
                  <c:v>53.508771929824562</c:v>
                </c:pt>
                <c:pt idx="12">
                  <c:v>52.475247524752476</c:v>
                </c:pt>
                <c:pt idx="13">
                  <c:v>52.38095238095238</c:v>
                </c:pt>
                <c:pt idx="14">
                  <c:v>53.409090909090907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04A-BA71-A07EA03B078C}"/>
            </c:ext>
          </c:extLst>
        </c:ser>
        <c:ser>
          <c:idx val="2"/>
          <c:order val="2"/>
          <c:tx>
            <c:strRef>
              <c:f>Tabela1!$D$3:$D$4</c:f>
              <c:strCache>
                <c:ptCount val="1"/>
                <c:pt idx="0">
                  <c:v>organic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Tabela1!$A$5:$A$20</c:f>
              <c:strCache>
                <c:ptCount val="15"/>
                <c:pt idx="0">
                  <c:v>25.lut</c:v>
                </c:pt>
                <c:pt idx="1">
                  <c:v>26.lut</c:v>
                </c:pt>
                <c:pt idx="2">
                  <c:v>27.lut</c:v>
                </c:pt>
                <c:pt idx="3">
                  <c:v>28.lut</c:v>
                </c:pt>
                <c:pt idx="4">
                  <c:v>29.lut</c:v>
                </c:pt>
                <c:pt idx="5">
                  <c:v>01.mar</c:v>
                </c:pt>
                <c:pt idx="6">
                  <c:v>02.mar</c:v>
                </c:pt>
                <c:pt idx="7">
                  <c:v>03.mar</c:v>
                </c:pt>
                <c:pt idx="8">
                  <c:v>04.mar</c:v>
                </c:pt>
                <c:pt idx="9">
                  <c:v>05.mar</c:v>
                </c:pt>
                <c:pt idx="10">
                  <c:v>06.mar</c:v>
                </c:pt>
                <c:pt idx="11">
                  <c:v>07.mar</c:v>
                </c:pt>
                <c:pt idx="12">
                  <c:v>08.mar</c:v>
                </c:pt>
                <c:pt idx="13">
                  <c:v>09.mar</c:v>
                </c:pt>
                <c:pt idx="14">
                  <c:v>10.mar</c:v>
                </c:pt>
              </c:strCache>
            </c:strRef>
          </c:cat>
          <c:val>
            <c:numRef>
              <c:f>Tabela1!$D$5:$D$20</c:f>
              <c:numCache>
                <c:formatCode>General</c:formatCode>
                <c:ptCount val="15"/>
                <c:pt idx="0">
                  <c:v>60.256410256410255</c:v>
                </c:pt>
                <c:pt idx="1">
                  <c:v>60.563380281690144</c:v>
                </c:pt>
                <c:pt idx="2">
                  <c:v>59.420289855072461</c:v>
                </c:pt>
                <c:pt idx="3">
                  <c:v>60.714285714285715</c:v>
                </c:pt>
                <c:pt idx="4">
                  <c:v>60.550458715596328</c:v>
                </c:pt>
                <c:pt idx="5">
                  <c:v>59.82905982905983</c:v>
                </c:pt>
                <c:pt idx="6">
                  <c:v>59.183673469387756</c:v>
                </c:pt>
                <c:pt idx="7">
                  <c:v>53.030303030303031</c:v>
                </c:pt>
                <c:pt idx="8">
                  <c:v>52.678571428571431</c:v>
                </c:pt>
                <c:pt idx="9">
                  <c:v>52.80898876404494</c:v>
                </c:pt>
                <c:pt idx="10">
                  <c:v>52.238805970149251</c:v>
                </c:pt>
                <c:pt idx="11">
                  <c:v>52.845528455284551</c:v>
                </c:pt>
                <c:pt idx="12">
                  <c:v>52.293577981651374</c:v>
                </c:pt>
                <c:pt idx="13">
                  <c:v>52.136752136752136</c:v>
                </c:pt>
                <c:pt idx="14">
                  <c:v>53.061224489795919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2-404A-BA71-A07EA03B0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834784"/>
        <c:axId val="2078831424"/>
      </c:lineChart>
      <c:catAx>
        <c:axId val="20788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8831424"/>
        <c:crosses val="autoZero"/>
        <c:auto val="1"/>
        <c:lblAlgn val="ctr"/>
        <c:lblOffset val="100"/>
        <c:noMultiLvlLbl val="0"/>
      </c:catAx>
      <c:valAx>
        <c:axId val="20788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883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[Przemysław Owsianka Zadanie 1.xlsx]Tabela2!Tabela przestawna2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Tabela2!$B$4:$B$5</c:f>
              <c:strCache>
                <c:ptCount val="1"/>
                <c:pt idx="0">
                  <c:v>101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Tabela2!$A$6:$A$21</c:f>
              <c:strCache>
                <c:ptCount val="15"/>
                <c:pt idx="0">
                  <c:v>25.lut</c:v>
                </c:pt>
                <c:pt idx="1">
                  <c:v>26.lut</c:v>
                </c:pt>
                <c:pt idx="2">
                  <c:v>27.lut</c:v>
                </c:pt>
                <c:pt idx="3">
                  <c:v>28.lut</c:v>
                </c:pt>
                <c:pt idx="4">
                  <c:v>29.lut</c:v>
                </c:pt>
                <c:pt idx="5">
                  <c:v>01.mar</c:v>
                </c:pt>
                <c:pt idx="6">
                  <c:v>02.mar</c:v>
                </c:pt>
                <c:pt idx="7">
                  <c:v>03.mar</c:v>
                </c:pt>
                <c:pt idx="8">
                  <c:v>04.mar</c:v>
                </c:pt>
                <c:pt idx="9">
                  <c:v>05.mar</c:v>
                </c:pt>
                <c:pt idx="10">
                  <c:v>06.mar</c:v>
                </c:pt>
                <c:pt idx="11">
                  <c:v>07.mar</c:v>
                </c:pt>
                <c:pt idx="12">
                  <c:v>08.mar</c:v>
                </c:pt>
                <c:pt idx="13">
                  <c:v>09.mar</c:v>
                </c:pt>
                <c:pt idx="14">
                  <c:v>10.mar</c:v>
                </c:pt>
              </c:strCache>
            </c:strRef>
          </c:cat>
          <c:val>
            <c:numRef>
              <c:f>Tabela2!$B$6:$B$21</c:f>
              <c:numCache>
                <c:formatCode>General</c:formatCode>
                <c:ptCount val="15"/>
                <c:pt idx="0">
                  <c:v>136</c:v>
                </c:pt>
                <c:pt idx="1">
                  <c:v>122</c:v>
                </c:pt>
                <c:pt idx="2">
                  <c:v>118</c:v>
                </c:pt>
                <c:pt idx="3">
                  <c:v>92</c:v>
                </c:pt>
                <c:pt idx="4">
                  <c:v>89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8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3-4AC7-BA2D-9EF07E9A37C2}"/>
            </c:ext>
          </c:extLst>
        </c:ser>
        <c:ser>
          <c:idx val="1"/>
          <c:order val="1"/>
          <c:tx>
            <c:strRef>
              <c:f>Tabela2!$C$4:$C$5</c:f>
              <c:strCache>
                <c:ptCount val="1"/>
                <c:pt idx="0">
                  <c:v>102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Tabela2!$A$6:$A$21</c:f>
              <c:strCache>
                <c:ptCount val="15"/>
                <c:pt idx="0">
                  <c:v>25.lut</c:v>
                </c:pt>
                <c:pt idx="1">
                  <c:v>26.lut</c:v>
                </c:pt>
                <c:pt idx="2">
                  <c:v>27.lut</c:v>
                </c:pt>
                <c:pt idx="3">
                  <c:v>28.lut</c:v>
                </c:pt>
                <c:pt idx="4">
                  <c:v>29.lut</c:v>
                </c:pt>
                <c:pt idx="5">
                  <c:v>01.mar</c:v>
                </c:pt>
                <c:pt idx="6">
                  <c:v>02.mar</c:v>
                </c:pt>
                <c:pt idx="7">
                  <c:v>03.mar</c:v>
                </c:pt>
                <c:pt idx="8">
                  <c:v>04.mar</c:v>
                </c:pt>
                <c:pt idx="9">
                  <c:v>05.mar</c:v>
                </c:pt>
                <c:pt idx="10">
                  <c:v>06.mar</c:v>
                </c:pt>
                <c:pt idx="11">
                  <c:v>07.mar</c:v>
                </c:pt>
                <c:pt idx="12">
                  <c:v>08.mar</c:v>
                </c:pt>
                <c:pt idx="13">
                  <c:v>09.mar</c:v>
                </c:pt>
                <c:pt idx="14">
                  <c:v>10.mar</c:v>
                </c:pt>
              </c:strCache>
            </c:strRef>
          </c:cat>
          <c:val>
            <c:numRef>
              <c:f>Tabela2!$C$6:$C$21</c:f>
              <c:numCache>
                <c:formatCode>General</c:formatCode>
                <c:ptCount val="15"/>
                <c:pt idx="0">
                  <c:v>136</c:v>
                </c:pt>
                <c:pt idx="1">
                  <c:v>122</c:v>
                </c:pt>
                <c:pt idx="2">
                  <c:v>118</c:v>
                </c:pt>
                <c:pt idx="3">
                  <c:v>92</c:v>
                </c:pt>
                <c:pt idx="4">
                  <c:v>89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8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3-4AC7-BA2D-9EF07E9A37C2}"/>
            </c:ext>
          </c:extLst>
        </c:ser>
        <c:ser>
          <c:idx val="2"/>
          <c:order val="2"/>
          <c:tx>
            <c:strRef>
              <c:f>Tabela2!$D$4:$D$5</c:f>
              <c:strCache>
                <c:ptCount val="1"/>
                <c:pt idx="0">
                  <c:v>103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Tabela2!$A$6:$A$21</c:f>
              <c:strCache>
                <c:ptCount val="15"/>
                <c:pt idx="0">
                  <c:v>25.lut</c:v>
                </c:pt>
                <c:pt idx="1">
                  <c:v>26.lut</c:v>
                </c:pt>
                <c:pt idx="2">
                  <c:v>27.lut</c:v>
                </c:pt>
                <c:pt idx="3">
                  <c:v>28.lut</c:v>
                </c:pt>
                <c:pt idx="4">
                  <c:v>29.lut</c:v>
                </c:pt>
                <c:pt idx="5">
                  <c:v>01.mar</c:v>
                </c:pt>
                <c:pt idx="6">
                  <c:v>02.mar</c:v>
                </c:pt>
                <c:pt idx="7">
                  <c:v>03.mar</c:v>
                </c:pt>
                <c:pt idx="8">
                  <c:v>04.mar</c:v>
                </c:pt>
                <c:pt idx="9">
                  <c:v>05.mar</c:v>
                </c:pt>
                <c:pt idx="10">
                  <c:v>06.mar</c:v>
                </c:pt>
                <c:pt idx="11">
                  <c:v>07.mar</c:v>
                </c:pt>
                <c:pt idx="12">
                  <c:v>08.mar</c:v>
                </c:pt>
                <c:pt idx="13">
                  <c:v>09.mar</c:v>
                </c:pt>
                <c:pt idx="14">
                  <c:v>10.mar</c:v>
                </c:pt>
              </c:strCache>
            </c:strRef>
          </c:cat>
          <c:val>
            <c:numRef>
              <c:f>Tabela2!$D$6:$D$21</c:f>
              <c:numCache>
                <c:formatCode>General</c:formatCode>
                <c:ptCount val="15"/>
                <c:pt idx="0">
                  <c:v>136</c:v>
                </c:pt>
                <c:pt idx="1">
                  <c:v>122</c:v>
                </c:pt>
                <c:pt idx="2">
                  <c:v>118</c:v>
                </c:pt>
                <c:pt idx="3">
                  <c:v>92</c:v>
                </c:pt>
                <c:pt idx="4">
                  <c:v>89</c:v>
                </c:pt>
                <c:pt idx="5">
                  <c:v>97</c:v>
                </c:pt>
                <c:pt idx="6">
                  <c:v>78</c:v>
                </c:pt>
                <c:pt idx="7">
                  <c:v>79</c:v>
                </c:pt>
                <c:pt idx="8">
                  <c:v>92</c:v>
                </c:pt>
                <c:pt idx="9">
                  <c:v>158</c:v>
                </c:pt>
                <c:pt idx="10">
                  <c:v>181</c:v>
                </c:pt>
                <c:pt idx="11">
                  <c:v>103</c:v>
                </c:pt>
                <c:pt idx="12">
                  <c:v>89</c:v>
                </c:pt>
                <c:pt idx="13">
                  <c:v>97</c:v>
                </c:pt>
                <c:pt idx="1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53-4AC7-BA2D-9EF07E9A37C2}"/>
            </c:ext>
          </c:extLst>
        </c:ser>
        <c:ser>
          <c:idx val="3"/>
          <c:order val="3"/>
          <c:tx>
            <c:strRef>
              <c:f>Tabela2!$E$4:$E$5</c:f>
              <c:strCache>
                <c:ptCount val="1"/>
                <c:pt idx="0">
                  <c:v>104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Tabela2!$A$6:$A$21</c:f>
              <c:strCache>
                <c:ptCount val="15"/>
                <c:pt idx="0">
                  <c:v>25.lut</c:v>
                </c:pt>
                <c:pt idx="1">
                  <c:v>26.lut</c:v>
                </c:pt>
                <c:pt idx="2">
                  <c:v>27.lut</c:v>
                </c:pt>
                <c:pt idx="3">
                  <c:v>28.lut</c:v>
                </c:pt>
                <c:pt idx="4">
                  <c:v>29.lut</c:v>
                </c:pt>
                <c:pt idx="5">
                  <c:v>01.mar</c:v>
                </c:pt>
                <c:pt idx="6">
                  <c:v>02.mar</c:v>
                </c:pt>
                <c:pt idx="7">
                  <c:v>03.mar</c:v>
                </c:pt>
                <c:pt idx="8">
                  <c:v>04.mar</c:v>
                </c:pt>
                <c:pt idx="9">
                  <c:v>05.mar</c:v>
                </c:pt>
                <c:pt idx="10">
                  <c:v>06.mar</c:v>
                </c:pt>
                <c:pt idx="11">
                  <c:v>07.mar</c:v>
                </c:pt>
                <c:pt idx="12">
                  <c:v>08.mar</c:v>
                </c:pt>
                <c:pt idx="13">
                  <c:v>09.mar</c:v>
                </c:pt>
                <c:pt idx="14">
                  <c:v>10.mar</c:v>
                </c:pt>
              </c:strCache>
            </c:strRef>
          </c:cat>
          <c:val>
            <c:numRef>
              <c:f>Tabela2!$E$6:$E$21</c:f>
              <c:numCache>
                <c:formatCode>General</c:formatCode>
                <c:ptCount val="15"/>
                <c:pt idx="0">
                  <c:v>136</c:v>
                </c:pt>
                <c:pt idx="1">
                  <c:v>122</c:v>
                </c:pt>
                <c:pt idx="2">
                  <c:v>118</c:v>
                </c:pt>
                <c:pt idx="3">
                  <c:v>92</c:v>
                </c:pt>
                <c:pt idx="4">
                  <c:v>89</c:v>
                </c:pt>
                <c:pt idx="5">
                  <c:v>97</c:v>
                </c:pt>
                <c:pt idx="6">
                  <c:v>78</c:v>
                </c:pt>
                <c:pt idx="7">
                  <c:v>79</c:v>
                </c:pt>
                <c:pt idx="8">
                  <c:v>92</c:v>
                </c:pt>
                <c:pt idx="9">
                  <c:v>158</c:v>
                </c:pt>
                <c:pt idx="10">
                  <c:v>181</c:v>
                </c:pt>
                <c:pt idx="11">
                  <c:v>103</c:v>
                </c:pt>
                <c:pt idx="12">
                  <c:v>89</c:v>
                </c:pt>
                <c:pt idx="13">
                  <c:v>97</c:v>
                </c:pt>
                <c:pt idx="1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53-4AC7-BA2D-9EF07E9A3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926592"/>
        <c:axId val="2077933312"/>
      </c:barChart>
      <c:catAx>
        <c:axId val="207792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7933312"/>
        <c:crosses val="autoZero"/>
        <c:auto val="1"/>
        <c:lblAlgn val="ctr"/>
        <c:lblOffset val="100"/>
        <c:noMultiLvlLbl val="0"/>
      </c:catAx>
      <c:valAx>
        <c:axId val="20779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79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[Przemysław Owsianka Zadanie 1.xlsx]Tabela3!Tabela przestawna1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Tabela3!$B$3:$B$4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Tabela3!$A$5:$A$15</c:f>
              <c:strCache>
                <c:ptCount val="10"/>
                <c:pt idx="0">
                  <c:v>25.lut</c:v>
                </c:pt>
                <c:pt idx="1">
                  <c:v>26.lut</c:v>
                </c:pt>
                <c:pt idx="2">
                  <c:v>28.lut</c:v>
                </c:pt>
                <c:pt idx="3">
                  <c:v>29.lut</c:v>
                </c:pt>
                <c:pt idx="4">
                  <c:v>01.mar</c:v>
                </c:pt>
                <c:pt idx="5">
                  <c:v>02.mar</c:v>
                </c:pt>
                <c:pt idx="6">
                  <c:v>06.mar</c:v>
                </c:pt>
                <c:pt idx="7">
                  <c:v>07.mar</c:v>
                </c:pt>
                <c:pt idx="8">
                  <c:v>09.mar</c:v>
                </c:pt>
                <c:pt idx="9">
                  <c:v>10.mar</c:v>
                </c:pt>
              </c:strCache>
            </c:strRef>
          </c:cat>
          <c:val>
            <c:numRef>
              <c:f>Tabela3!$B$5:$B$15</c:f>
              <c:numCache>
                <c:formatCode>General</c:formatCode>
                <c:ptCount val="10"/>
                <c:pt idx="0">
                  <c:v>376</c:v>
                </c:pt>
                <c:pt idx="5">
                  <c:v>144</c:v>
                </c:pt>
                <c:pt idx="9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5-480C-AC3F-E9809457C409}"/>
            </c:ext>
          </c:extLst>
        </c:ser>
        <c:ser>
          <c:idx val="1"/>
          <c:order val="1"/>
          <c:tx>
            <c:strRef>
              <c:f>Tabela3!$C$3:$C$4</c:f>
              <c:strCache>
                <c:ptCount val="1"/>
                <c:pt idx="0">
                  <c:v>google cpc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Tabela3!$A$5:$A$15</c:f>
              <c:strCache>
                <c:ptCount val="10"/>
                <c:pt idx="0">
                  <c:v>25.lut</c:v>
                </c:pt>
                <c:pt idx="1">
                  <c:v>26.lut</c:v>
                </c:pt>
                <c:pt idx="2">
                  <c:v>28.lut</c:v>
                </c:pt>
                <c:pt idx="3">
                  <c:v>29.lut</c:v>
                </c:pt>
                <c:pt idx="4">
                  <c:v>01.mar</c:v>
                </c:pt>
                <c:pt idx="5">
                  <c:v>02.mar</c:v>
                </c:pt>
                <c:pt idx="6">
                  <c:v>06.mar</c:v>
                </c:pt>
                <c:pt idx="7">
                  <c:v>07.mar</c:v>
                </c:pt>
                <c:pt idx="8">
                  <c:v>09.mar</c:v>
                </c:pt>
                <c:pt idx="9">
                  <c:v>10.mar</c:v>
                </c:pt>
              </c:strCache>
            </c:strRef>
          </c:cat>
          <c:val>
            <c:numRef>
              <c:f>Tabela3!$C$5:$C$15</c:f>
              <c:numCache>
                <c:formatCode>General</c:formatCode>
                <c:ptCount val="10"/>
                <c:pt idx="3">
                  <c:v>356</c:v>
                </c:pt>
                <c:pt idx="6">
                  <c:v>380</c:v>
                </c:pt>
                <c:pt idx="7">
                  <c:v>228</c:v>
                </c:pt>
                <c:pt idx="8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5-480C-AC3F-E9809457C409}"/>
            </c:ext>
          </c:extLst>
        </c:ser>
        <c:ser>
          <c:idx val="2"/>
          <c:order val="2"/>
          <c:tx>
            <c:strRef>
              <c:f>Tabela3!$D$3:$D$4</c:f>
              <c:strCache>
                <c:ptCount val="1"/>
                <c:pt idx="0">
                  <c:v>organic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Tabela3!$A$5:$A$15</c:f>
              <c:strCache>
                <c:ptCount val="10"/>
                <c:pt idx="0">
                  <c:v>25.lut</c:v>
                </c:pt>
                <c:pt idx="1">
                  <c:v>26.lut</c:v>
                </c:pt>
                <c:pt idx="2">
                  <c:v>28.lut</c:v>
                </c:pt>
                <c:pt idx="3">
                  <c:v>29.lut</c:v>
                </c:pt>
                <c:pt idx="4">
                  <c:v>01.mar</c:v>
                </c:pt>
                <c:pt idx="5">
                  <c:v>02.mar</c:v>
                </c:pt>
                <c:pt idx="6">
                  <c:v>06.mar</c:v>
                </c:pt>
                <c:pt idx="7">
                  <c:v>07.mar</c:v>
                </c:pt>
                <c:pt idx="8">
                  <c:v>09.mar</c:v>
                </c:pt>
                <c:pt idx="9">
                  <c:v>10.mar</c:v>
                </c:pt>
              </c:strCache>
            </c:strRef>
          </c:cat>
          <c:val>
            <c:numRef>
              <c:f>Tabela3!$D$5:$D$15</c:f>
              <c:numCache>
                <c:formatCode>General</c:formatCode>
                <c:ptCount val="10"/>
                <c:pt idx="1">
                  <c:v>568</c:v>
                </c:pt>
                <c:pt idx="2">
                  <c:v>448</c:v>
                </c:pt>
                <c:pt idx="4">
                  <c:v>468</c:v>
                </c:pt>
                <c:pt idx="7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45-480C-AC3F-E9809457C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89055"/>
        <c:axId val="56087135"/>
      </c:barChart>
      <c:catAx>
        <c:axId val="5608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87135"/>
        <c:crosses val="autoZero"/>
        <c:auto val="1"/>
        <c:lblAlgn val="ctr"/>
        <c:lblOffset val="100"/>
        <c:noMultiLvlLbl val="0"/>
      </c:catAx>
      <c:valAx>
        <c:axId val="560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8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[Przemysław Owsianka Zadanie 1.xlsx]Tabela1!Tabela przestawna9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Tabela1!$B$3:$B$4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Tabela1!$A$5:$A$20</c:f>
              <c:strCache>
                <c:ptCount val="15"/>
                <c:pt idx="0">
                  <c:v>25.lut</c:v>
                </c:pt>
                <c:pt idx="1">
                  <c:v>26.lut</c:v>
                </c:pt>
                <c:pt idx="2">
                  <c:v>27.lut</c:v>
                </c:pt>
                <c:pt idx="3">
                  <c:v>28.lut</c:v>
                </c:pt>
                <c:pt idx="4">
                  <c:v>29.lut</c:v>
                </c:pt>
                <c:pt idx="5">
                  <c:v>01.mar</c:v>
                </c:pt>
                <c:pt idx="6">
                  <c:v>02.mar</c:v>
                </c:pt>
                <c:pt idx="7">
                  <c:v>03.mar</c:v>
                </c:pt>
                <c:pt idx="8">
                  <c:v>04.mar</c:v>
                </c:pt>
                <c:pt idx="9">
                  <c:v>05.mar</c:v>
                </c:pt>
                <c:pt idx="10">
                  <c:v>06.mar</c:v>
                </c:pt>
                <c:pt idx="11">
                  <c:v>07.mar</c:v>
                </c:pt>
                <c:pt idx="12">
                  <c:v>08.mar</c:v>
                </c:pt>
                <c:pt idx="13">
                  <c:v>09.mar</c:v>
                </c:pt>
                <c:pt idx="14">
                  <c:v>10.mar</c:v>
                </c:pt>
              </c:strCache>
            </c:strRef>
          </c:cat>
          <c:val>
            <c:numRef>
              <c:f>Tabela1!$B$5:$B$20</c:f>
              <c:numCache>
                <c:formatCode>General</c:formatCode>
                <c:ptCount val="15"/>
                <c:pt idx="0">
                  <c:v>59.574468085106382</c:v>
                </c:pt>
                <c:pt idx="1">
                  <c:v>60</c:v>
                </c:pt>
                <c:pt idx="2">
                  <c:v>60.526315789473685</c:v>
                </c:pt>
                <c:pt idx="3">
                  <c:v>60</c:v>
                </c:pt>
                <c:pt idx="4">
                  <c:v>59.574468085106382</c:v>
                </c:pt>
                <c:pt idx="5">
                  <c:v>61.81818181818182</c:v>
                </c:pt>
                <c:pt idx="6">
                  <c:v>61.111111111111114</c:v>
                </c:pt>
                <c:pt idx="7">
                  <c:v>59.45945945945946</c:v>
                </c:pt>
                <c:pt idx="8">
                  <c:v>60</c:v>
                </c:pt>
                <c:pt idx="9">
                  <c:v>60.344827586206897</c:v>
                </c:pt>
                <c:pt idx="10">
                  <c:v>60.431654676258994</c:v>
                </c:pt>
                <c:pt idx="11">
                  <c:v>59.016393442622949</c:v>
                </c:pt>
                <c:pt idx="12">
                  <c:v>59.574468085106382</c:v>
                </c:pt>
                <c:pt idx="13">
                  <c:v>61.81818181818182</c:v>
                </c:pt>
                <c:pt idx="14">
                  <c:v>61.111111111111114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6-4B5A-857D-725BB421494F}"/>
            </c:ext>
          </c:extLst>
        </c:ser>
        <c:ser>
          <c:idx val="1"/>
          <c:order val="1"/>
          <c:tx>
            <c:strRef>
              <c:f>Tabela1!$C$3:$C$4</c:f>
              <c:strCache>
                <c:ptCount val="1"/>
                <c:pt idx="0">
                  <c:v>google cpc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Tabela1!$A$5:$A$20</c:f>
              <c:strCache>
                <c:ptCount val="15"/>
                <c:pt idx="0">
                  <c:v>25.lut</c:v>
                </c:pt>
                <c:pt idx="1">
                  <c:v>26.lut</c:v>
                </c:pt>
                <c:pt idx="2">
                  <c:v>27.lut</c:v>
                </c:pt>
                <c:pt idx="3">
                  <c:v>28.lut</c:v>
                </c:pt>
                <c:pt idx="4">
                  <c:v>29.lut</c:v>
                </c:pt>
                <c:pt idx="5">
                  <c:v>01.mar</c:v>
                </c:pt>
                <c:pt idx="6">
                  <c:v>02.mar</c:v>
                </c:pt>
                <c:pt idx="7">
                  <c:v>03.mar</c:v>
                </c:pt>
                <c:pt idx="8">
                  <c:v>04.mar</c:v>
                </c:pt>
                <c:pt idx="9">
                  <c:v>05.mar</c:v>
                </c:pt>
                <c:pt idx="10">
                  <c:v>06.mar</c:v>
                </c:pt>
                <c:pt idx="11">
                  <c:v>07.mar</c:v>
                </c:pt>
                <c:pt idx="12">
                  <c:v>08.mar</c:v>
                </c:pt>
                <c:pt idx="13">
                  <c:v>09.mar</c:v>
                </c:pt>
                <c:pt idx="14">
                  <c:v>10.mar</c:v>
                </c:pt>
              </c:strCache>
            </c:strRef>
          </c:cat>
          <c:val>
            <c:numRef>
              <c:f>Tabela1!$C$5:$C$20</c:f>
              <c:numCache>
                <c:formatCode>General</c:formatCode>
                <c:ptCount val="15"/>
                <c:pt idx="0">
                  <c:v>60.294117647058826</c:v>
                </c:pt>
                <c:pt idx="1">
                  <c:v>60.655737704918032</c:v>
                </c:pt>
                <c:pt idx="2">
                  <c:v>59.322033898305087</c:v>
                </c:pt>
                <c:pt idx="3">
                  <c:v>60.869565217391305</c:v>
                </c:pt>
                <c:pt idx="4">
                  <c:v>60.674157303370784</c:v>
                </c:pt>
                <c:pt idx="5">
                  <c:v>56.88073394495413</c:v>
                </c:pt>
                <c:pt idx="6">
                  <c:v>54.945054945054942</c:v>
                </c:pt>
                <c:pt idx="7">
                  <c:v>52.747252747252745</c:v>
                </c:pt>
                <c:pt idx="8">
                  <c:v>53.398058252427184</c:v>
                </c:pt>
                <c:pt idx="9">
                  <c:v>54.166666666666664</c:v>
                </c:pt>
                <c:pt idx="10">
                  <c:v>53.684210526315788</c:v>
                </c:pt>
                <c:pt idx="11">
                  <c:v>53.508771929824562</c:v>
                </c:pt>
                <c:pt idx="12">
                  <c:v>52.475247524752476</c:v>
                </c:pt>
                <c:pt idx="13">
                  <c:v>52.38095238095238</c:v>
                </c:pt>
                <c:pt idx="14">
                  <c:v>53.409090909090907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C3-42B4-A6B6-1DA4F1C5B250}"/>
            </c:ext>
          </c:extLst>
        </c:ser>
        <c:ser>
          <c:idx val="2"/>
          <c:order val="2"/>
          <c:tx>
            <c:strRef>
              <c:f>Tabela1!$D$3:$D$4</c:f>
              <c:strCache>
                <c:ptCount val="1"/>
                <c:pt idx="0">
                  <c:v>organic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Tabela1!$A$5:$A$20</c:f>
              <c:strCache>
                <c:ptCount val="15"/>
                <c:pt idx="0">
                  <c:v>25.lut</c:v>
                </c:pt>
                <c:pt idx="1">
                  <c:v>26.lut</c:v>
                </c:pt>
                <c:pt idx="2">
                  <c:v>27.lut</c:v>
                </c:pt>
                <c:pt idx="3">
                  <c:v>28.lut</c:v>
                </c:pt>
                <c:pt idx="4">
                  <c:v>29.lut</c:v>
                </c:pt>
                <c:pt idx="5">
                  <c:v>01.mar</c:v>
                </c:pt>
                <c:pt idx="6">
                  <c:v>02.mar</c:v>
                </c:pt>
                <c:pt idx="7">
                  <c:v>03.mar</c:v>
                </c:pt>
                <c:pt idx="8">
                  <c:v>04.mar</c:v>
                </c:pt>
                <c:pt idx="9">
                  <c:v>05.mar</c:v>
                </c:pt>
                <c:pt idx="10">
                  <c:v>06.mar</c:v>
                </c:pt>
                <c:pt idx="11">
                  <c:v>07.mar</c:v>
                </c:pt>
                <c:pt idx="12">
                  <c:v>08.mar</c:v>
                </c:pt>
                <c:pt idx="13">
                  <c:v>09.mar</c:v>
                </c:pt>
                <c:pt idx="14">
                  <c:v>10.mar</c:v>
                </c:pt>
              </c:strCache>
            </c:strRef>
          </c:cat>
          <c:val>
            <c:numRef>
              <c:f>Tabela1!$D$5:$D$20</c:f>
              <c:numCache>
                <c:formatCode>General</c:formatCode>
                <c:ptCount val="15"/>
                <c:pt idx="0">
                  <c:v>60.256410256410255</c:v>
                </c:pt>
                <c:pt idx="1">
                  <c:v>60.563380281690144</c:v>
                </c:pt>
                <c:pt idx="2">
                  <c:v>59.420289855072461</c:v>
                </c:pt>
                <c:pt idx="3">
                  <c:v>60.714285714285715</c:v>
                </c:pt>
                <c:pt idx="4">
                  <c:v>60.550458715596328</c:v>
                </c:pt>
                <c:pt idx="5">
                  <c:v>59.82905982905983</c:v>
                </c:pt>
                <c:pt idx="6">
                  <c:v>59.183673469387756</c:v>
                </c:pt>
                <c:pt idx="7">
                  <c:v>53.030303030303031</c:v>
                </c:pt>
                <c:pt idx="8">
                  <c:v>52.678571428571431</c:v>
                </c:pt>
                <c:pt idx="9">
                  <c:v>52.80898876404494</c:v>
                </c:pt>
                <c:pt idx="10">
                  <c:v>52.238805970149251</c:v>
                </c:pt>
                <c:pt idx="11">
                  <c:v>52.845528455284551</c:v>
                </c:pt>
                <c:pt idx="12">
                  <c:v>52.293577981651374</c:v>
                </c:pt>
                <c:pt idx="13">
                  <c:v>52.136752136752136</c:v>
                </c:pt>
                <c:pt idx="14">
                  <c:v>53.061224489795919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C3-42B4-A6B6-1DA4F1C5B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834784"/>
        <c:axId val="2078831424"/>
      </c:lineChart>
      <c:catAx>
        <c:axId val="20788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8831424"/>
        <c:crosses val="autoZero"/>
        <c:auto val="1"/>
        <c:lblAlgn val="ctr"/>
        <c:lblOffset val="100"/>
        <c:noMultiLvlLbl val="0"/>
      </c:catAx>
      <c:valAx>
        <c:axId val="20788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883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[Przemysław Owsianka Zadanie 1.xlsx]Tabela2!Tabela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Tabela2!$B$4:$B$5</c:f>
              <c:strCache>
                <c:ptCount val="1"/>
                <c:pt idx="0">
                  <c:v>101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Tabela2!$A$6:$A$21</c:f>
              <c:strCache>
                <c:ptCount val="15"/>
                <c:pt idx="0">
                  <c:v>25.lut</c:v>
                </c:pt>
                <c:pt idx="1">
                  <c:v>26.lut</c:v>
                </c:pt>
                <c:pt idx="2">
                  <c:v>27.lut</c:v>
                </c:pt>
                <c:pt idx="3">
                  <c:v>28.lut</c:v>
                </c:pt>
                <c:pt idx="4">
                  <c:v>29.lut</c:v>
                </c:pt>
                <c:pt idx="5">
                  <c:v>01.mar</c:v>
                </c:pt>
                <c:pt idx="6">
                  <c:v>02.mar</c:v>
                </c:pt>
                <c:pt idx="7">
                  <c:v>03.mar</c:v>
                </c:pt>
                <c:pt idx="8">
                  <c:v>04.mar</c:v>
                </c:pt>
                <c:pt idx="9">
                  <c:v>05.mar</c:v>
                </c:pt>
                <c:pt idx="10">
                  <c:v>06.mar</c:v>
                </c:pt>
                <c:pt idx="11">
                  <c:v>07.mar</c:v>
                </c:pt>
                <c:pt idx="12">
                  <c:v>08.mar</c:v>
                </c:pt>
                <c:pt idx="13">
                  <c:v>09.mar</c:v>
                </c:pt>
                <c:pt idx="14">
                  <c:v>10.mar</c:v>
                </c:pt>
              </c:strCache>
            </c:strRef>
          </c:cat>
          <c:val>
            <c:numRef>
              <c:f>Tabela2!$B$6:$B$21</c:f>
              <c:numCache>
                <c:formatCode>General</c:formatCode>
                <c:ptCount val="15"/>
                <c:pt idx="0">
                  <c:v>136</c:v>
                </c:pt>
                <c:pt idx="1">
                  <c:v>122</c:v>
                </c:pt>
                <c:pt idx="2">
                  <c:v>118</c:v>
                </c:pt>
                <c:pt idx="3">
                  <c:v>92</c:v>
                </c:pt>
                <c:pt idx="4">
                  <c:v>89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8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4-425D-A136-2AF5C93BD2FF}"/>
            </c:ext>
          </c:extLst>
        </c:ser>
        <c:ser>
          <c:idx val="1"/>
          <c:order val="1"/>
          <c:tx>
            <c:strRef>
              <c:f>Tabela2!$C$4:$C$5</c:f>
              <c:strCache>
                <c:ptCount val="1"/>
                <c:pt idx="0">
                  <c:v>102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Tabela2!$A$6:$A$21</c:f>
              <c:strCache>
                <c:ptCount val="15"/>
                <c:pt idx="0">
                  <c:v>25.lut</c:v>
                </c:pt>
                <c:pt idx="1">
                  <c:v>26.lut</c:v>
                </c:pt>
                <c:pt idx="2">
                  <c:v>27.lut</c:v>
                </c:pt>
                <c:pt idx="3">
                  <c:v>28.lut</c:v>
                </c:pt>
                <c:pt idx="4">
                  <c:v>29.lut</c:v>
                </c:pt>
                <c:pt idx="5">
                  <c:v>01.mar</c:v>
                </c:pt>
                <c:pt idx="6">
                  <c:v>02.mar</c:v>
                </c:pt>
                <c:pt idx="7">
                  <c:v>03.mar</c:v>
                </c:pt>
                <c:pt idx="8">
                  <c:v>04.mar</c:v>
                </c:pt>
                <c:pt idx="9">
                  <c:v>05.mar</c:v>
                </c:pt>
                <c:pt idx="10">
                  <c:v>06.mar</c:v>
                </c:pt>
                <c:pt idx="11">
                  <c:v>07.mar</c:v>
                </c:pt>
                <c:pt idx="12">
                  <c:v>08.mar</c:v>
                </c:pt>
                <c:pt idx="13">
                  <c:v>09.mar</c:v>
                </c:pt>
                <c:pt idx="14">
                  <c:v>10.mar</c:v>
                </c:pt>
              </c:strCache>
            </c:strRef>
          </c:cat>
          <c:val>
            <c:numRef>
              <c:f>Tabela2!$C$6:$C$21</c:f>
              <c:numCache>
                <c:formatCode>General</c:formatCode>
                <c:ptCount val="15"/>
                <c:pt idx="0">
                  <c:v>136</c:v>
                </c:pt>
                <c:pt idx="1">
                  <c:v>122</c:v>
                </c:pt>
                <c:pt idx="2">
                  <c:v>118</c:v>
                </c:pt>
                <c:pt idx="3">
                  <c:v>92</c:v>
                </c:pt>
                <c:pt idx="4">
                  <c:v>89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8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4-425D-A136-2AF5C93BD2FF}"/>
            </c:ext>
          </c:extLst>
        </c:ser>
        <c:ser>
          <c:idx val="2"/>
          <c:order val="2"/>
          <c:tx>
            <c:strRef>
              <c:f>Tabela2!$D$4:$D$5</c:f>
              <c:strCache>
                <c:ptCount val="1"/>
                <c:pt idx="0">
                  <c:v>103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Tabela2!$A$6:$A$21</c:f>
              <c:strCache>
                <c:ptCount val="15"/>
                <c:pt idx="0">
                  <c:v>25.lut</c:v>
                </c:pt>
                <c:pt idx="1">
                  <c:v>26.lut</c:v>
                </c:pt>
                <c:pt idx="2">
                  <c:v>27.lut</c:v>
                </c:pt>
                <c:pt idx="3">
                  <c:v>28.lut</c:v>
                </c:pt>
                <c:pt idx="4">
                  <c:v>29.lut</c:v>
                </c:pt>
                <c:pt idx="5">
                  <c:v>01.mar</c:v>
                </c:pt>
                <c:pt idx="6">
                  <c:v>02.mar</c:v>
                </c:pt>
                <c:pt idx="7">
                  <c:v>03.mar</c:v>
                </c:pt>
                <c:pt idx="8">
                  <c:v>04.mar</c:v>
                </c:pt>
                <c:pt idx="9">
                  <c:v>05.mar</c:v>
                </c:pt>
                <c:pt idx="10">
                  <c:v>06.mar</c:v>
                </c:pt>
                <c:pt idx="11">
                  <c:v>07.mar</c:v>
                </c:pt>
                <c:pt idx="12">
                  <c:v>08.mar</c:v>
                </c:pt>
                <c:pt idx="13">
                  <c:v>09.mar</c:v>
                </c:pt>
                <c:pt idx="14">
                  <c:v>10.mar</c:v>
                </c:pt>
              </c:strCache>
            </c:strRef>
          </c:cat>
          <c:val>
            <c:numRef>
              <c:f>Tabela2!$D$6:$D$21</c:f>
              <c:numCache>
                <c:formatCode>General</c:formatCode>
                <c:ptCount val="15"/>
                <c:pt idx="0">
                  <c:v>136</c:v>
                </c:pt>
                <c:pt idx="1">
                  <c:v>122</c:v>
                </c:pt>
                <c:pt idx="2">
                  <c:v>118</c:v>
                </c:pt>
                <c:pt idx="3">
                  <c:v>92</c:v>
                </c:pt>
                <c:pt idx="4">
                  <c:v>89</c:v>
                </c:pt>
                <c:pt idx="5">
                  <c:v>97</c:v>
                </c:pt>
                <c:pt idx="6">
                  <c:v>78</c:v>
                </c:pt>
                <c:pt idx="7">
                  <c:v>79</c:v>
                </c:pt>
                <c:pt idx="8">
                  <c:v>92</c:v>
                </c:pt>
                <c:pt idx="9">
                  <c:v>158</c:v>
                </c:pt>
                <c:pt idx="10">
                  <c:v>181</c:v>
                </c:pt>
                <c:pt idx="11">
                  <c:v>103</c:v>
                </c:pt>
                <c:pt idx="12">
                  <c:v>89</c:v>
                </c:pt>
                <c:pt idx="13">
                  <c:v>97</c:v>
                </c:pt>
                <c:pt idx="1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B4-425D-A136-2AF5C93BD2FF}"/>
            </c:ext>
          </c:extLst>
        </c:ser>
        <c:ser>
          <c:idx val="3"/>
          <c:order val="3"/>
          <c:tx>
            <c:strRef>
              <c:f>Tabela2!$E$4:$E$5</c:f>
              <c:strCache>
                <c:ptCount val="1"/>
                <c:pt idx="0">
                  <c:v>104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Tabela2!$A$6:$A$21</c:f>
              <c:strCache>
                <c:ptCount val="15"/>
                <c:pt idx="0">
                  <c:v>25.lut</c:v>
                </c:pt>
                <c:pt idx="1">
                  <c:v>26.lut</c:v>
                </c:pt>
                <c:pt idx="2">
                  <c:v>27.lut</c:v>
                </c:pt>
                <c:pt idx="3">
                  <c:v>28.lut</c:v>
                </c:pt>
                <c:pt idx="4">
                  <c:v>29.lut</c:v>
                </c:pt>
                <c:pt idx="5">
                  <c:v>01.mar</c:v>
                </c:pt>
                <c:pt idx="6">
                  <c:v>02.mar</c:v>
                </c:pt>
                <c:pt idx="7">
                  <c:v>03.mar</c:v>
                </c:pt>
                <c:pt idx="8">
                  <c:v>04.mar</c:v>
                </c:pt>
                <c:pt idx="9">
                  <c:v>05.mar</c:v>
                </c:pt>
                <c:pt idx="10">
                  <c:v>06.mar</c:v>
                </c:pt>
                <c:pt idx="11">
                  <c:v>07.mar</c:v>
                </c:pt>
                <c:pt idx="12">
                  <c:v>08.mar</c:v>
                </c:pt>
                <c:pt idx="13">
                  <c:v>09.mar</c:v>
                </c:pt>
                <c:pt idx="14">
                  <c:v>10.mar</c:v>
                </c:pt>
              </c:strCache>
            </c:strRef>
          </c:cat>
          <c:val>
            <c:numRef>
              <c:f>Tabela2!$E$6:$E$21</c:f>
              <c:numCache>
                <c:formatCode>General</c:formatCode>
                <c:ptCount val="15"/>
                <c:pt idx="0">
                  <c:v>136</c:v>
                </c:pt>
                <c:pt idx="1">
                  <c:v>122</c:v>
                </c:pt>
                <c:pt idx="2">
                  <c:v>118</c:v>
                </c:pt>
                <c:pt idx="3">
                  <c:v>92</c:v>
                </c:pt>
                <c:pt idx="4">
                  <c:v>89</c:v>
                </c:pt>
                <c:pt idx="5">
                  <c:v>97</c:v>
                </c:pt>
                <c:pt idx="6">
                  <c:v>78</c:v>
                </c:pt>
                <c:pt idx="7">
                  <c:v>79</c:v>
                </c:pt>
                <c:pt idx="8">
                  <c:v>92</c:v>
                </c:pt>
                <c:pt idx="9">
                  <c:v>158</c:v>
                </c:pt>
                <c:pt idx="10">
                  <c:v>181</c:v>
                </c:pt>
                <c:pt idx="11">
                  <c:v>103</c:v>
                </c:pt>
                <c:pt idx="12">
                  <c:v>89</c:v>
                </c:pt>
                <c:pt idx="13">
                  <c:v>97</c:v>
                </c:pt>
                <c:pt idx="1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B4-425D-A136-2AF5C93BD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926592"/>
        <c:axId val="2077933312"/>
      </c:barChart>
      <c:catAx>
        <c:axId val="207792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7933312"/>
        <c:crosses val="autoZero"/>
        <c:auto val="1"/>
        <c:lblAlgn val="ctr"/>
        <c:lblOffset val="100"/>
        <c:noMultiLvlLbl val="0"/>
      </c:catAx>
      <c:valAx>
        <c:axId val="20779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79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[Przemysław Owsianka Zadanie 1.xlsx]Tabela3!Tabela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Tabela3!$B$3:$B$4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Tabela3!$A$5:$A$15</c:f>
              <c:strCache>
                <c:ptCount val="10"/>
                <c:pt idx="0">
                  <c:v>25.lut</c:v>
                </c:pt>
                <c:pt idx="1">
                  <c:v>26.lut</c:v>
                </c:pt>
                <c:pt idx="2">
                  <c:v>28.lut</c:v>
                </c:pt>
                <c:pt idx="3">
                  <c:v>29.lut</c:v>
                </c:pt>
                <c:pt idx="4">
                  <c:v>01.mar</c:v>
                </c:pt>
                <c:pt idx="5">
                  <c:v>02.mar</c:v>
                </c:pt>
                <c:pt idx="6">
                  <c:v>06.mar</c:v>
                </c:pt>
                <c:pt idx="7">
                  <c:v>07.mar</c:v>
                </c:pt>
                <c:pt idx="8">
                  <c:v>09.mar</c:v>
                </c:pt>
                <c:pt idx="9">
                  <c:v>10.mar</c:v>
                </c:pt>
              </c:strCache>
            </c:strRef>
          </c:cat>
          <c:val>
            <c:numRef>
              <c:f>Tabela3!$B$5:$B$15</c:f>
              <c:numCache>
                <c:formatCode>General</c:formatCode>
                <c:ptCount val="10"/>
                <c:pt idx="0">
                  <c:v>376</c:v>
                </c:pt>
                <c:pt idx="5">
                  <c:v>144</c:v>
                </c:pt>
                <c:pt idx="9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C-489F-B9D5-AB849A7CA7B0}"/>
            </c:ext>
          </c:extLst>
        </c:ser>
        <c:ser>
          <c:idx val="1"/>
          <c:order val="1"/>
          <c:tx>
            <c:strRef>
              <c:f>Tabela3!$C$3:$C$4</c:f>
              <c:strCache>
                <c:ptCount val="1"/>
                <c:pt idx="0">
                  <c:v>google cpc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Tabela3!$A$5:$A$15</c:f>
              <c:strCache>
                <c:ptCount val="10"/>
                <c:pt idx="0">
                  <c:v>25.lut</c:v>
                </c:pt>
                <c:pt idx="1">
                  <c:v>26.lut</c:v>
                </c:pt>
                <c:pt idx="2">
                  <c:v>28.lut</c:v>
                </c:pt>
                <c:pt idx="3">
                  <c:v>29.lut</c:v>
                </c:pt>
                <c:pt idx="4">
                  <c:v>01.mar</c:v>
                </c:pt>
                <c:pt idx="5">
                  <c:v>02.mar</c:v>
                </c:pt>
                <c:pt idx="6">
                  <c:v>06.mar</c:v>
                </c:pt>
                <c:pt idx="7">
                  <c:v>07.mar</c:v>
                </c:pt>
                <c:pt idx="8">
                  <c:v>09.mar</c:v>
                </c:pt>
                <c:pt idx="9">
                  <c:v>10.mar</c:v>
                </c:pt>
              </c:strCache>
            </c:strRef>
          </c:cat>
          <c:val>
            <c:numRef>
              <c:f>Tabela3!$C$5:$C$15</c:f>
              <c:numCache>
                <c:formatCode>General</c:formatCode>
                <c:ptCount val="10"/>
                <c:pt idx="3">
                  <c:v>356</c:v>
                </c:pt>
                <c:pt idx="6">
                  <c:v>380</c:v>
                </c:pt>
                <c:pt idx="7">
                  <c:v>228</c:v>
                </c:pt>
                <c:pt idx="8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6FC-489F-B9D5-AB849A7CA7B0}"/>
            </c:ext>
          </c:extLst>
        </c:ser>
        <c:ser>
          <c:idx val="2"/>
          <c:order val="2"/>
          <c:tx>
            <c:strRef>
              <c:f>Tabela3!$D$3:$D$4</c:f>
              <c:strCache>
                <c:ptCount val="1"/>
                <c:pt idx="0">
                  <c:v>organic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Tabela3!$A$5:$A$15</c:f>
              <c:strCache>
                <c:ptCount val="10"/>
                <c:pt idx="0">
                  <c:v>25.lut</c:v>
                </c:pt>
                <c:pt idx="1">
                  <c:v>26.lut</c:v>
                </c:pt>
                <c:pt idx="2">
                  <c:v>28.lut</c:v>
                </c:pt>
                <c:pt idx="3">
                  <c:v>29.lut</c:v>
                </c:pt>
                <c:pt idx="4">
                  <c:v>01.mar</c:v>
                </c:pt>
                <c:pt idx="5">
                  <c:v>02.mar</c:v>
                </c:pt>
                <c:pt idx="6">
                  <c:v>06.mar</c:v>
                </c:pt>
                <c:pt idx="7">
                  <c:v>07.mar</c:v>
                </c:pt>
                <c:pt idx="8">
                  <c:v>09.mar</c:v>
                </c:pt>
                <c:pt idx="9">
                  <c:v>10.mar</c:v>
                </c:pt>
              </c:strCache>
            </c:strRef>
          </c:cat>
          <c:val>
            <c:numRef>
              <c:f>Tabela3!$D$5:$D$15</c:f>
              <c:numCache>
                <c:formatCode>General</c:formatCode>
                <c:ptCount val="10"/>
                <c:pt idx="1">
                  <c:v>568</c:v>
                </c:pt>
                <c:pt idx="2">
                  <c:v>448</c:v>
                </c:pt>
                <c:pt idx="4">
                  <c:v>468</c:v>
                </c:pt>
                <c:pt idx="7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6FC-489F-B9D5-AB849A7CA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89055"/>
        <c:axId val="56087135"/>
      </c:barChart>
      <c:catAx>
        <c:axId val="5608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87135"/>
        <c:crosses val="autoZero"/>
        <c:auto val="1"/>
        <c:lblAlgn val="ctr"/>
        <c:lblOffset val="100"/>
        <c:noMultiLvlLbl val="0"/>
      </c:catAx>
      <c:valAx>
        <c:axId val="560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8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57</xdr:row>
      <xdr:rowOff>133350</xdr:rowOff>
    </xdr:from>
    <xdr:to>
      <xdr:col>12</xdr:col>
      <xdr:colOff>590550</xdr:colOff>
      <xdr:row>79</xdr:row>
      <xdr:rowOff>123825</xdr:rowOff>
    </xdr:to>
    <xdr:sp macro="" textlink="">
      <xdr:nvSpPr>
        <xdr:cNvPr id="13" name="Prostokąt: zaokrąglone rogi 12">
          <a:extLst>
            <a:ext uri="{FF2B5EF4-FFF2-40B4-BE49-F238E27FC236}">
              <a16:creationId xmlns:a16="http://schemas.microsoft.com/office/drawing/2014/main" id="{83FA340D-D06B-4E01-BBD3-AC5993F9E8E4}"/>
            </a:ext>
          </a:extLst>
        </xdr:cNvPr>
        <xdr:cNvSpPr/>
      </xdr:nvSpPr>
      <xdr:spPr>
        <a:xfrm>
          <a:off x="838200" y="10991850"/>
          <a:ext cx="8010525" cy="4181475"/>
        </a:xfrm>
        <a:prstGeom prst="roundRect">
          <a:avLst>
            <a:gd name="adj" fmla="val 807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600" b="1">
              <a:solidFill>
                <a:srgbClr val="2F5597"/>
              </a:solidFill>
              <a:latin typeface="+mn-lt"/>
            </a:rPr>
            <a:t> Transakcje</a:t>
          </a:r>
          <a:r>
            <a:rPr lang="pl-PL" sz="1600" b="1" baseline="0">
              <a:solidFill>
                <a:srgbClr val="2F5597"/>
              </a:solidFill>
              <a:latin typeface="+mn-lt"/>
            </a:rPr>
            <a:t> dokonane z użyciem kuponów rabatowych</a:t>
          </a:r>
          <a:endParaRPr lang="pl-PL" sz="1600" b="1">
            <a:solidFill>
              <a:srgbClr val="2F5597"/>
            </a:solidFill>
            <a:latin typeface="+mn-lt"/>
          </a:endParaRPr>
        </a:p>
      </xdr:txBody>
    </xdr:sp>
    <xdr:clientData/>
  </xdr:twoCellAnchor>
  <xdr:twoCellAnchor>
    <xdr:from>
      <xdr:col>1</xdr:col>
      <xdr:colOff>180976</xdr:colOff>
      <xdr:row>34</xdr:row>
      <xdr:rowOff>47625</xdr:rowOff>
    </xdr:from>
    <xdr:to>
      <xdr:col>12</xdr:col>
      <xdr:colOff>542926</xdr:colOff>
      <xdr:row>56</xdr:row>
      <xdr:rowOff>38100</xdr:rowOff>
    </xdr:to>
    <xdr:sp macro="" textlink="">
      <xdr:nvSpPr>
        <xdr:cNvPr id="9" name="Prostokąt: zaokrąglone rogi 8">
          <a:extLst>
            <a:ext uri="{FF2B5EF4-FFF2-40B4-BE49-F238E27FC236}">
              <a16:creationId xmlns:a16="http://schemas.microsoft.com/office/drawing/2014/main" id="{F598800B-772A-4FBE-BC5B-D1AD352F4877}"/>
            </a:ext>
          </a:extLst>
        </xdr:cNvPr>
        <xdr:cNvSpPr/>
      </xdr:nvSpPr>
      <xdr:spPr>
        <a:xfrm>
          <a:off x="790576" y="6524625"/>
          <a:ext cx="8010525" cy="4181475"/>
        </a:xfrm>
        <a:prstGeom prst="roundRect">
          <a:avLst>
            <a:gd name="adj" fmla="val 807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600" b="1">
              <a:solidFill>
                <a:srgbClr val="2F5597"/>
              </a:solidFill>
              <a:latin typeface="+mn-lt"/>
            </a:rPr>
            <a:t> Sprzedaż z</a:t>
          </a:r>
          <a:r>
            <a:rPr lang="pl-PL" sz="1600" b="1" baseline="0">
              <a:solidFill>
                <a:srgbClr val="2F5597"/>
              </a:solidFill>
              <a:latin typeface="+mn-lt"/>
            </a:rPr>
            <a:t> podziałem na produkty</a:t>
          </a:r>
          <a:endParaRPr lang="pl-PL" sz="1600" b="1">
            <a:solidFill>
              <a:srgbClr val="2F5597"/>
            </a:solidFill>
            <a:latin typeface="+mn-lt"/>
          </a:endParaRPr>
        </a:p>
      </xdr:txBody>
    </xdr:sp>
    <xdr:clientData/>
  </xdr:twoCellAnchor>
  <xdr:twoCellAnchor>
    <xdr:from>
      <xdr:col>1</xdr:col>
      <xdr:colOff>276225</xdr:colOff>
      <xdr:row>11</xdr:row>
      <xdr:rowOff>9525</xdr:rowOff>
    </xdr:from>
    <xdr:to>
      <xdr:col>12</xdr:col>
      <xdr:colOff>523875</xdr:colOff>
      <xdr:row>32</xdr:row>
      <xdr:rowOff>180975</xdr:rowOff>
    </xdr:to>
    <xdr:sp macro="" textlink="">
      <xdr:nvSpPr>
        <xdr:cNvPr id="8" name="Prostokąt: zaokrąglone rogi 7">
          <a:extLst>
            <a:ext uri="{FF2B5EF4-FFF2-40B4-BE49-F238E27FC236}">
              <a16:creationId xmlns:a16="http://schemas.microsoft.com/office/drawing/2014/main" id="{38112866-9D91-41A7-824C-3CD172D9F576}"/>
            </a:ext>
          </a:extLst>
        </xdr:cNvPr>
        <xdr:cNvSpPr/>
      </xdr:nvSpPr>
      <xdr:spPr>
        <a:xfrm>
          <a:off x="885825" y="2105025"/>
          <a:ext cx="7724775" cy="4171950"/>
        </a:xfrm>
        <a:prstGeom prst="roundRect">
          <a:avLst>
            <a:gd name="adj" fmla="val 807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600" b="1">
              <a:solidFill>
                <a:srgbClr val="2F5597"/>
              </a:solidFill>
              <a:latin typeface="+mn-lt"/>
            </a:rPr>
            <a:t> </a:t>
          </a:r>
          <a:r>
            <a:rPr lang="pl-PL" sz="1600" b="1">
              <a:solidFill>
                <a:srgbClr val="2F5597"/>
              </a:solidFill>
              <a:effectLst/>
              <a:latin typeface="+mn-lt"/>
              <a:ea typeface="+mn-ea"/>
              <a:cs typeface="+mn-cs"/>
            </a:rPr>
            <a:t>Średni przychód na sesję</a:t>
          </a:r>
          <a:endParaRPr lang="pl-PL" sz="1600" b="1">
            <a:solidFill>
              <a:srgbClr val="2F5597"/>
            </a:solidFill>
            <a:latin typeface="+mn-lt"/>
          </a:endParaRPr>
        </a:p>
      </xdr:txBody>
    </xdr:sp>
    <xdr:clientData/>
  </xdr:twoCellAnchor>
  <xdr:twoCellAnchor>
    <xdr:from>
      <xdr:col>1</xdr:col>
      <xdr:colOff>400051</xdr:colOff>
      <xdr:row>13</xdr:row>
      <xdr:rowOff>133350</xdr:rowOff>
    </xdr:from>
    <xdr:to>
      <xdr:col>12</xdr:col>
      <xdr:colOff>219075</xdr:colOff>
      <xdr:row>31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68A7797-127E-4333-9C65-6DC708891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561974</xdr:colOff>
      <xdr:row>37</xdr:row>
      <xdr:rowOff>180975</xdr:rowOff>
    </xdr:from>
    <xdr:to>
      <xdr:col>12</xdr:col>
      <xdr:colOff>219075</xdr:colOff>
      <xdr:row>55</xdr:row>
      <xdr:rowOff>66675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39A71C7-34C9-4578-A54D-15BEF759F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495300</xdr:colOff>
      <xdr:row>35</xdr:row>
      <xdr:rowOff>47629</xdr:rowOff>
    </xdr:from>
    <xdr:to>
      <xdr:col>12</xdr:col>
      <xdr:colOff>381000</xdr:colOff>
      <xdr:row>37</xdr:row>
      <xdr:rowOff>133351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zrodlo ruchu corrected">
              <a:extLst>
                <a:ext uri="{FF2B5EF4-FFF2-40B4-BE49-F238E27FC236}">
                  <a16:creationId xmlns:a16="http://schemas.microsoft.com/office/drawing/2014/main" id="{6944868E-C0EB-45A9-C59C-E705BD0BBE1F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rodlo ruchu correct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0725" y="6715129"/>
              <a:ext cx="2667000" cy="4667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</xdr:col>
      <xdr:colOff>333375</xdr:colOff>
      <xdr:row>1</xdr:row>
      <xdr:rowOff>57150</xdr:rowOff>
    </xdr:from>
    <xdr:to>
      <xdr:col>21</xdr:col>
      <xdr:colOff>152400</xdr:colOff>
      <xdr:row>9</xdr:row>
      <xdr:rowOff>85725</xdr:rowOff>
    </xdr:to>
    <xdr:sp macro="" textlink="">
      <xdr:nvSpPr>
        <xdr:cNvPr id="7" name="Prostokąt: zaokrąglone rogi 6">
          <a:extLst>
            <a:ext uri="{FF2B5EF4-FFF2-40B4-BE49-F238E27FC236}">
              <a16:creationId xmlns:a16="http://schemas.microsoft.com/office/drawing/2014/main" id="{74B2C3B7-1AFC-5997-F33F-002E9AF4BD53}"/>
            </a:ext>
          </a:extLst>
        </xdr:cNvPr>
        <xdr:cNvSpPr/>
      </xdr:nvSpPr>
      <xdr:spPr>
        <a:xfrm>
          <a:off x="942975" y="247650"/>
          <a:ext cx="12782550" cy="1552575"/>
        </a:xfrm>
        <a:prstGeom prst="roundRect">
          <a:avLst>
            <a:gd name="adj" fmla="val 807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4400">
              <a:solidFill>
                <a:srgbClr val="2F5597"/>
              </a:solidFill>
            </a:rPr>
            <a:t>Analiza produktów w kategorii Smartfony</a:t>
          </a:r>
          <a:endParaRPr lang="pl-PL" sz="4400" b="1">
            <a:solidFill>
              <a:srgbClr val="2F5597"/>
            </a:solidFill>
            <a:latin typeface="+mn-lt"/>
          </a:endParaRPr>
        </a:p>
      </xdr:txBody>
    </xdr:sp>
    <xdr:clientData/>
  </xdr:twoCellAnchor>
  <xdr:twoCellAnchor>
    <xdr:from>
      <xdr:col>13</xdr:col>
      <xdr:colOff>304800</xdr:colOff>
      <xdr:row>10</xdr:row>
      <xdr:rowOff>180975</xdr:rowOff>
    </xdr:from>
    <xdr:to>
      <xdr:col>21</xdr:col>
      <xdr:colOff>133349</xdr:colOff>
      <xdr:row>32</xdr:row>
      <xdr:rowOff>180975</xdr:rowOff>
    </xdr:to>
    <xdr:sp macro="" textlink="">
      <xdr:nvSpPr>
        <xdr:cNvPr id="6" name="Prostokąt: zaokrąglone rogi 5">
          <a:extLst>
            <a:ext uri="{FF2B5EF4-FFF2-40B4-BE49-F238E27FC236}">
              <a16:creationId xmlns:a16="http://schemas.microsoft.com/office/drawing/2014/main" id="{B4BFABAE-100F-470F-B65D-499E5A6412AD}"/>
            </a:ext>
          </a:extLst>
        </xdr:cNvPr>
        <xdr:cNvSpPr/>
      </xdr:nvSpPr>
      <xdr:spPr>
        <a:xfrm>
          <a:off x="9172575" y="2085975"/>
          <a:ext cx="4705349" cy="4191000"/>
        </a:xfrm>
        <a:prstGeom prst="roundRect">
          <a:avLst>
            <a:gd name="adj" fmla="val 807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 wykresie przedstawiającym średni przychód na sesję, segmentowany według źródeł, można zauważyć, że trzymały</a:t>
          </a:r>
          <a:r>
            <a:rPr lang="pl-PL" sz="16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się średnio wokół 60 natomiast</a:t>
          </a:r>
          <a:r>
            <a:rPr lang="pl-PL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od 1 marca średnie przychody z sesji pochodzących z Google CPC oraz organicznych źródeł zaczęły spadać, stabilizując się w okolicach wartości 53 od 3 marca.</a:t>
          </a:r>
          <a:endParaRPr lang="pl-PL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457200</xdr:colOff>
      <xdr:row>61</xdr:row>
      <xdr:rowOff>19050</xdr:rowOff>
    </xdr:from>
    <xdr:to>
      <xdr:col>12</xdr:col>
      <xdr:colOff>352425</xdr:colOff>
      <xdr:row>78</xdr:row>
      <xdr:rowOff>47625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4CFFDFF-2F61-4D64-864A-B8E79753B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295275</xdr:colOff>
      <xdr:row>34</xdr:row>
      <xdr:rowOff>38100</xdr:rowOff>
    </xdr:from>
    <xdr:to>
      <xdr:col>21</xdr:col>
      <xdr:colOff>123824</xdr:colOff>
      <xdr:row>56</xdr:row>
      <xdr:rowOff>38100</xdr:rowOff>
    </xdr:to>
    <xdr:sp macro="" textlink="">
      <xdr:nvSpPr>
        <xdr:cNvPr id="11" name="Prostokąt: zaokrąglone rogi 10">
          <a:extLst>
            <a:ext uri="{FF2B5EF4-FFF2-40B4-BE49-F238E27FC236}">
              <a16:creationId xmlns:a16="http://schemas.microsoft.com/office/drawing/2014/main" id="{D31F3E27-E6EB-404E-B17B-1C1ADDCF2841}"/>
            </a:ext>
          </a:extLst>
        </xdr:cNvPr>
        <xdr:cNvSpPr/>
      </xdr:nvSpPr>
      <xdr:spPr>
        <a:xfrm>
          <a:off x="9163050" y="6515100"/>
          <a:ext cx="4705349" cy="4191000"/>
        </a:xfrm>
        <a:prstGeom prst="roundRect">
          <a:avLst>
            <a:gd name="adj" fmla="val 807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/>
          <a:r>
            <a:rPr lang="pl-PL" sz="16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Na wykresie sprzedaży produktu, segmentowanym według źródła ruchu, możemy zaobserwować prawdopodobną przyczynę problemu. Mianowicie, od 1 marca zanotowano bardzo niską liczbę sesji pochodzących z Google CPC dla modeli 101 i 102. Natomiast w przypadku sesji z organicznych źródeł nie zaobserwowano tego samego trendu, ale jak wiemy z wcześniejszego wykresu, również odnotowano spadek konwersji w tym źródle ruchu.</a:t>
          </a:r>
          <a:endParaRPr lang="pl-PL" sz="1600" b="1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13</xdr:col>
      <xdr:colOff>247650</xdr:colOff>
      <xdr:row>57</xdr:row>
      <xdr:rowOff>142875</xdr:rowOff>
    </xdr:from>
    <xdr:to>
      <xdr:col>21</xdr:col>
      <xdr:colOff>76199</xdr:colOff>
      <xdr:row>79</xdr:row>
      <xdr:rowOff>142875</xdr:rowOff>
    </xdr:to>
    <xdr:sp macro="" textlink="">
      <xdr:nvSpPr>
        <xdr:cNvPr id="12" name="Prostokąt: zaokrąglone rogi 11">
          <a:extLst>
            <a:ext uri="{FF2B5EF4-FFF2-40B4-BE49-F238E27FC236}">
              <a16:creationId xmlns:a16="http://schemas.microsoft.com/office/drawing/2014/main" id="{63816E79-1C42-473A-A0C4-CAC920AB4CA6}"/>
            </a:ext>
          </a:extLst>
        </xdr:cNvPr>
        <xdr:cNvSpPr/>
      </xdr:nvSpPr>
      <xdr:spPr>
        <a:xfrm>
          <a:off x="9115425" y="11001375"/>
          <a:ext cx="4705349" cy="4191000"/>
        </a:xfrm>
        <a:prstGeom prst="roundRect">
          <a:avLst>
            <a:gd name="adj" fmla="val 807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/>
          <a:r>
            <a:rPr lang="pl-PL" sz="16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Następny wykres pokazuje transakcje dokonane za pomocą kodów rabatowych. Moje przypuszczenie jest takie, że przed spadkiem miało miejsce duże generowanie ruchu organicznego za pomocą kuponów rabatowych, co 2 dni (26, 28 lutego oraz 1 marca). Mogło to skutkować mniejszą chęcią do dokonywania transakcji, ponieważ potencjalni konsumenci dowiedzieli się, że wcześniej był dostępny kod rabatowy, co skłoniło ich do wstrzymania się z zakupem.</a:t>
          </a:r>
          <a:endParaRPr lang="pl-PL" sz="1600" b="1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13</xdr:col>
      <xdr:colOff>238125</xdr:colOff>
      <xdr:row>81</xdr:row>
      <xdr:rowOff>28575</xdr:rowOff>
    </xdr:from>
    <xdr:to>
      <xdr:col>21</xdr:col>
      <xdr:colOff>85724</xdr:colOff>
      <xdr:row>95</xdr:row>
      <xdr:rowOff>19050</xdr:rowOff>
    </xdr:to>
    <xdr:sp macro="" textlink="">
      <xdr:nvSpPr>
        <xdr:cNvPr id="14" name="Prostokąt: zaokrąglone rogi 13">
          <a:extLst>
            <a:ext uri="{FF2B5EF4-FFF2-40B4-BE49-F238E27FC236}">
              <a16:creationId xmlns:a16="http://schemas.microsoft.com/office/drawing/2014/main" id="{3AFCB38F-02DD-46A6-B887-382D6AC674B0}"/>
            </a:ext>
          </a:extLst>
        </xdr:cNvPr>
        <xdr:cNvSpPr/>
      </xdr:nvSpPr>
      <xdr:spPr>
        <a:xfrm>
          <a:off x="8934450" y="15459075"/>
          <a:ext cx="4724399" cy="2657475"/>
        </a:xfrm>
        <a:prstGeom prst="roundRect">
          <a:avLst>
            <a:gd name="adj" fmla="val 807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/>
          <a:r>
            <a:rPr lang="pl-PL" sz="16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Dodatkowym wnioskiem, który rzucił mi się w oczy podczas analizy, jest stosunkowo duża konwersja w piątki. Można to wykorzystać poprzez zintensyfikowaną reklamę właśnie w ten dzień.</a:t>
          </a:r>
          <a:endParaRPr lang="pl-PL" sz="1600" b="1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1</xdr:col>
      <xdr:colOff>142875</xdr:colOff>
      <xdr:row>96</xdr:row>
      <xdr:rowOff>85725</xdr:rowOff>
    </xdr:from>
    <xdr:to>
      <xdr:col>21</xdr:col>
      <xdr:colOff>114300</xdr:colOff>
      <xdr:row>111</xdr:row>
      <xdr:rowOff>19050</xdr:rowOff>
    </xdr:to>
    <xdr:sp macro="" textlink="">
      <xdr:nvSpPr>
        <xdr:cNvPr id="16" name="Prostokąt: zaokrąglone rogi 15">
          <a:extLst>
            <a:ext uri="{FF2B5EF4-FFF2-40B4-BE49-F238E27FC236}">
              <a16:creationId xmlns:a16="http://schemas.microsoft.com/office/drawing/2014/main" id="{0BA04163-D66A-4EF1-A82A-CA4F3CF35B06}"/>
            </a:ext>
          </a:extLst>
        </xdr:cNvPr>
        <xdr:cNvSpPr/>
      </xdr:nvSpPr>
      <xdr:spPr>
        <a:xfrm>
          <a:off x="752475" y="18373725"/>
          <a:ext cx="12934950" cy="2790825"/>
        </a:xfrm>
        <a:prstGeom prst="roundRect">
          <a:avLst>
            <a:gd name="adj" fmla="val 807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600" b="1">
              <a:solidFill>
                <a:srgbClr val="2F5597"/>
              </a:solidFill>
              <a:latin typeface="+mn-lt"/>
            </a:rPr>
            <a:t> Na</a:t>
          </a:r>
          <a:r>
            <a:rPr lang="pl-PL" sz="1600" b="1" baseline="0">
              <a:solidFill>
                <a:srgbClr val="2F5597"/>
              </a:solidFill>
              <a:latin typeface="+mn-lt"/>
            </a:rPr>
            <a:t> podstawie wyżej wymienionych wniosków można rozważyć podjęcie nastepujących działań:</a:t>
          </a:r>
          <a:endParaRPr lang="pl-PL" sz="1600" b="1">
            <a:solidFill>
              <a:srgbClr val="2F5597"/>
            </a:solidFill>
            <a:latin typeface="+mn-lt"/>
          </a:endParaRPr>
        </a:p>
        <a:p>
          <a:pPr algn="l"/>
          <a:endParaRPr lang="pl-PL" sz="1600" b="1">
            <a:solidFill>
              <a:srgbClr val="0000B2"/>
            </a:solidFill>
            <a:latin typeface="+mn-lt"/>
          </a:endParaRPr>
        </a:p>
        <a:p>
          <a:r>
            <a:rPr lang="pl-PL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Monitorowanie i analiza ruchu organicznego generowanego za pomocą kuponów rabatowych, aby zobaczyć, czy istnieje związek między generowaniem tego rodzaju ruchu a spadkiem konwersji. </a:t>
          </a:r>
        </a:p>
        <a:p>
          <a:endParaRPr lang="pl-PL" sz="16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Zbadanie przyczyn niskiej liczby sesji pochodzących z Google CPC dla modeli 101 i 102 od 1 marca. Może być konieczne skonsultowanie się z zespołem marketingowym w celu zidentyfikowania problemów i wprowadzenia odpowiednich poprawek.</a:t>
          </a:r>
        </a:p>
        <a:p>
          <a:endParaRPr lang="pl-PL" sz="16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Wykorzystanie informacji o wyższej konwersji w piątki do intensyfikacji reklamy w ten dzień. Można rozważyć zwiększenie budżetu reklamowego, wypromowanie produktów z większym potencjałem sprzedażowym w piątki lub wprowadzenie promocji dostępnych tylko w ten dzień.</a:t>
          </a:r>
        </a:p>
      </xdr:txBody>
    </xdr:sp>
    <xdr:clientData/>
  </xdr:twoCellAnchor>
  <xdr:twoCellAnchor>
    <xdr:from>
      <xdr:col>3</xdr:col>
      <xdr:colOff>371475</xdr:colOff>
      <xdr:row>81</xdr:row>
      <xdr:rowOff>66676</xdr:rowOff>
    </xdr:from>
    <xdr:to>
      <xdr:col>11</xdr:col>
      <xdr:colOff>685799</xdr:colOff>
      <xdr:row>84</xdr:row>
      <xdr:rowOff>19050</xdr:rowOff>
    </xdr:to>
    <xdr:sp macro="" textlink="">
      <xdr:nvSpPr>
        <xdr:cNvPr id="17" name="Prostokąt: zaokrąglone rogi 16">
          <a:extLst>
            <a:ext uri="{FF2B5EF4-FFF2-40B4-BE49-F238E27FC236}">
              <a16:creationId xmlns:a16="http://schemas.microsoft.com/office/drawing/2014/main" id="{EA17B6BA-A5F3-450C-BC35-474430F168DA}"/>
            </a:ext>
          </a:extLst>
        </xdr:cNvPr>
        <xdr:cNvSpPr/>
      </xdr:nvSpPr>
      <xdr:spPr>
        <a:xfrm>
          <a:off x="2238375" y="15497176"/>
          <a:ext cx="5619749" cy="523874"/>
        </a:xfrm>
        <a:prstGeom prst="roundRect">
          <a:avLst>
            <a:gd name="adj" fmla="val 807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600" b="1">
              <a:solidFill>
                <a:srgbClr val="2F5597"/>
              </a:solidFill>
              <a:latin typeface="+mn-lt"/>
            </a:rPr>
            <a:t> Tabela</a:t>
          </a:r>
          <a:r>
            <a:rPr lang="pl-PL" sz="1600" b="1" baseline="0">
              <a:solidFill>
                <a:srgbClr val="2F5597"/>
              </a:solidFill>
              <a:latin typeface="+mn-lt"/>
            </a:rPr>
            <a:t> konwersji z podziałem na dzień tygodnia i źródło ruchu</a:t>
          </a:r>
          <a:endParaRPr lang="pl-PL" sz="1600" b="1">
            <a:solidFill>
              <a:srgbClr val="2F5597"/>
            </a:solidFill>
            <a:latin typeface="+mn-lt"/>
          </a:endParaRPr>
        </a:p>
      </xdr:txBody>
    </xdr:sp>
    <xdr:clientData/>
  </xdr:twoCellAnchor>
  <xdr:twoCellAnchor>
    <xdr:from>
      <xdr:col>13</xdr:col>
      <xdr:colOff>409574</xdr:colOff>
      <xdr:row>11</xdr:row>
      <xdr:rowOff>171450</xdr:rowOff>
    </xdr:from>
    <xdr:to>
      <xdr:col>19</xdr:col>
      <xdr:colOff>600075</xdr:colOff>
      <xdr:row>13</xdr:row>
      <xdr:rowOff>171450</xdr:rowOff>
    </xdr:to>
    <xdr:sp macro="" textlink="">
      <xdr:nvSpPr>
        <xdr:cNvPr id="10" name="pole tekstowe 9">
          <a:extLst>
            <a:ext uri="{FF2B5EF4-FFF2-40B4-BE49-F238E27FC236}">
              <a16:creationId xmlns:a16="http://schemas.microsoft.com/office/drawing/2014/main" id="{F2196FDB-EEF6-0BA7-26D5-5DFF79EDCAE1}"/>
            </a:ext>
          </a:extLst>
        </xdr:cNvPr>
        <xdr:cNvSpPr txBox="1"/>
      </xdr:nvSpPr>
      <xdr:spPr>
        <a:xfrm>
          <a:off x="9105899" y="2266950"/>
          <a:ext cx="3848101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600" b="1">
              <a:solidFill>
                <a:srgbClr val="2F5597"/>
              </a:solidFill>
              <a:effectLst/>
              <a:latin typeface="+mn-lt"/>
              <a:ea typeface="+mn-ea"/>
              <a:cs typeface="+mn-cs"/>
            </a:rPr>
            <a:t>Analiza produktów w kategorii Smartfony</a:t>
          </a:r>
          <a:endParaRPr lang="pl-PL" sz="1600" b="1">
            <a:solidFill>
              <a:srgbClr val="2F5597"/>
            </a:solidFill>
            <a:effectLst/>
          </a:endParaRPr>
        </a:p>
        <a:p>
          <a:endParaRPr lang="pl-PL" sz="1100" b="1"/>
        </a:p>
      </xdr:txBody>
    </xdr:sp>
    <xdr:clientData/>
  </xdr:twoCellAnchor>
  <xdr:twoCellAnchor>
    <xdr:from>
      <xdr:col>13</xdr:col>
      <xdr:colOff>428625</xdr:colOff>
      <xdr:row>35</xdr:row>
      <xdr:rowOff>28575</xdr:rowOff>
    </xdr:from>
    <xdr:to>
      <xdr:col>20</xdr:col>
      <xdr:colOff>9526</xdr:colOff>
      <xdr:row>37</xdr:row>
      <xdr:rowOff>28575</xdr:rowOff>
    </xdr:to>
    <xdr:sp macro="" textlink="">
      <xdr:nvSpPr>
        <xdr:cNvPr id="15" name="pole tekstowe 14">
          <a:extLst>
            <a:ext uri="{FF2B5EF4-FFF2-40B4-BE49-F238E27FC236}">
              <a16:creationId xmlns:a16="http://schemas.microsoft.com/office/drawing/2014/main" id="{13FD8CFC-88BB-46FA-BDCE-6521B68A8621}"/>
            </a:ext>
          </a:extLst>
        </xdr:cNvPr>
        <xdr:cNvSpPr txBox="1"/>
      </xdr:nvSpPr>
      <xdr:spPr>
        <a:xfrm>
          <a:off x="9124950" y="6696075"/>
          <a:ext cx="3848101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600" b="1">
              <a:solidFill>
                <a:srgbClr val="2F5597"/>
              </a:solidFill>
              <a:effectLst/>
              <a:latin typeface="+mn-lt"/>
              <a:ea typeface="+mn-ea"/>
              <a:cs typeface="+mn-cs"/>
            </a:rPr>
            <a:t>Analiza produktów w kategorii Smartfony</a:t>
          </a:r>
          <a:endParaRPr lang="pl-PL" sz="1600" b="1">
            <a:solidFill>
              <a:srgbClr val="2F5597"/>
            </a:solidFill>
            <a:effectLst/>
          </a:endParaRPr>
        </a:p>
        <a:p>
          <a:endParaRPr lang="pl-PL" sz="1100" b="1"/>
        </a:p>
      </xdr:txBody>
    </xdr:sp>
    <xdr:clientData/>
  </xdr:twoCellAnchor>
  <xdr:twoCellAnchor>
    <xdr:from>
      <xdr:col>13</xdr:col>
      <xdr:colOff>361950</xdr:colOff>
      <xdr:row>58</xdr:row>
      <xdr:rowOff>123825</xdr:rowOff>
    </xdr:from>
    <xdr:to>
      <xdr:col>19</xdr:col>
      <xdr:colOff>552451</xdr:colOff>
      <xdr:row>60</xdr:row>
      <xdr:rowOff>123825</xdr:rowOff>
    </xdr:to>
    <xdr:sp macro="" textlink="">
      <xdr:nvSpPr>
        <xdr:cNvPr id="18" name="pole tekstowe 17">
          <a:extLst>
            <a:ext uri="{FF2B5EF4-FFF2-40B4-BE49-F238E27FC236}">
              <a16:creationId xmlns:a16="http://schemas.microsoft.com/office/drawing/2014/main" id="{DED60BDD-3A37-4486-AB5B-42A4A48CFF0F}"/>
            </a:ext>
          </a:extLst>
        </xdr:cNvPr>
        <xdr:cNvSpPr txBox="1"/>
      </xdr:nvSpPr>
      <xdr:spPr>
        <a:xfrm>
          <a:off x="9058275" y="11172825"/>
          <a:ext cx="3848101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600" b="1">
              <a:solidFill>
                <a:srgbClr val="2F5597"/>
              </a:solidFill>
              <a:effectLst/>
              <a:latin typeface="+mn-lt"/>
              <a:ea typeface="+mn-ea"/>
              <a:cs typeface="+mn-cs"/>
            </a:rPr>
            <a:t>Analiza produktów w kategorii Smartfony</a:t>
          </a:r>
          <a:endParaRPr lang="pl-PL" sz="1600" b="1">
            <a:solidFill>
              <a:srgbClr val="2F5597"/>
            </a:solidFill>
            <a:effectLst/>
          </a:endParaRPr>
        </a:p>
        <a:p>
          <a:endParaRPr lang="pl-PL" sz="1100" b="1"/>
        </a:p>
      </xdr:txBody>
    </xdr:sp>
    <xdr:clientData/>
  </xdr:twoCellAnchor>
  <xdr:twoCellAnchor>
    <xdr:from>
      <xdr:col>13</xdr:col>
      <xdr:colOff>323850</xdr:colOff>
      <xdr:row>82</xdr:row>
      <xdr:rowOff>19050</xdr:rowOff>
    </xdr:from>
    <xdr:to>
      <xdr:col>19</xdr:col>
      <xdr:colOff>514351</xdr:colOff>
      <xdr:row>84</xdr:row>
      <xdr:rowOff>19050</xdr:rowOff>
    </xdr:to>
    <xdr:sp macro="" textlink="">
      <xdr:nvSpPr>
        <xdr:cNvPr id="19" name="pole tekstowe 18">
          <a:extLst>
            <a:ext uri="{FF2B5EF4-FFF2-40B4-BE49-F238E27FC236}">
              <a16:creationId xmlns:a16="http://schemas.microsoft.com/office/drawing/2014/main" id="{FBE1167E-B17F-4825-BDAF-9BF20B490C5F}"/>
            </a:ext>
          </a:extLst>
        </xdr:cNvPr>
        <xdr:cNvSpPr txBox="1"/>
      </xdr:nvSpPr>
      <xdr:spPr>
        <a:xfrm>
          <a:off x="9020175" y="15640050"/>
          <a:ext cx="3848101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600" b="1">
              <a:solidFill>
                <a:srgbClr val="2F5597"/>
              </a:solidFill>
              <a:effectLst/>
              <a:latin typeface="+mn-lt"/>
              <a:ea typeface="+mn-ea"/>
              <a:cs typeface="+mn-cs"/>
            </a:rPr>
            <a:t>Analiza produktów w kategorii Smartfony</a:t>
          </a:r>
          <a:endParaRPr lang="pl-PL" sz="1600" b="1">
            <a:solidFill>
              <a:srgbClr val="2F5597"/>
            </a:solidFill>
            <a:effectLst/>
          </a:endParaRPr>
        </a:p>
        <a:p>
          <a:endParaRPr lang="pl-PL" sz="11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0.38715</cdr:x>
      <cdr:y>0.10141</cdr:y>
    </cdr:from>
    <cdr:to>
      <cdr:x>0.51817</cdr:x>
      <cdr:y>0.24472</cdr:y>
    </cdr:to>
    <cdr:sp macro="" textlink="">
      <cdr:nvSpPr>
        <cdr:cNvPr id="5" name="Strzałka: w prawo 4">
          <a:extLst xmlns:a="http://schemas.openxmlformats.org/drawingml/2006/main">
            <a:ext uri="{FF2B5EF4-FFF2-40B4-BE49-F238E27FC236}">
              <a16:creationId xmlns:a16="http://schemas.microsoft.com/office/drawing/2014/main" id="{C3C92987-8E7E-E98B-9931-69E9A9C4C612}"/>
            </a:ext>
          </a:extLst>
        </cdr:cNvPr>
        <cdr:cNvSpPr/>
      </cdr:nvSpPr>
      <cdr:spPr>
        <a:xfrm xmlns:a="http://schemas.openxmlformats.org/drawingml/2006/main" rot="9155786">
          <a:off x="2717788" y="342898"/>
          <a:ext cx="919700" cy="484586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l-PL"/>
        </a:p>
      </cdr:txBody>
    </cdr:sp>
  </cdr:relSizeAnchor>
  <cdr:relSizeAnchor xmlns:cdr="http://schemas.openxmlformats.org/drawingml/2006/chartDrawing">
    <cdr:from>
      <cdr:x>0.23231</cdr:x>
      <cdr:y>0.27941</cdr:y>
    </cdr:from>
    <cdr:to>
      <cdr:x>0.55932</cdr:x>
      <cdr:y>0.55368</cdr:y>
    </cdr:to>
    <cdr:sp macro="" textlink="">
      <cdr:nvSpPr>
        <cdr:cNvPr id="6" name="Owal 5">
          <a:extLst xmlns:a="http://schemas.openxmlformats.org/drawingml/2006/main">
            <a:ext uri="{FF2B5EF4-FFF2-40B4-BE49-F238E27FC236}">
              <a16:creationId xmlns:a16="http://schemas.microsoft.com/office/drawing/2014/main" id="{9F67F126-9096-A5F9-DE8C-87CD6AF043CF}"/>
            </a:ext>
          </a:extLst>
        </cdr:cNvPr>
        <cdr:cNvSpPr/>
      </cdr:nvSpPr>
      <cdr:spPr>
        <a:xfrm xmlns:a="http://schemas.openxmlformats.org/drawingml/2006/main" rot="1673602">
          <a:off x="1630780" y="944793"/>
          <a:ext cx="2295586" cy="92741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2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l-PL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22</xdr:row>
      <xdr:rowOff>52387</xdr:rowOff>
    </xdr:from>
    <xdr:to>
      <xdr:col>14</xdr:col>
      <xdr:colOff>276225</xdr:colOff>
      <xdr:row>39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FE3F3F5-4CB1-5F4A-4367-33841072F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714375</xdr:colOff>
      <xdr:row>4</xdr:row>
      <xdr:rowOff>61912</xdr:rowOff>
    </xdr:from>
    <xdr:to>
      <xdr:col>18</xdr:col>
      <xdr:colOff>876300</xdr:colOff>
      <xdr:row>24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D4470E0-CE82-7802-3B46-BBCC7C90F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387798</xdr:colOff>
      <xdr:row>3</xdr:row>
      <xdr:rowOff>27611</xdr:rowOff>
    </xdr:from>
    <xdr:to>
      <xdr:col>30</xdr:col>
      <xdr:colOff>106481</xdr:colOff>
      <xdr:row>23</xdr:row>
      <xdr:rowOff>127624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CF9C1F0-14CC-6B4A-4ADE-410AD7755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zemysław Owsianka" refreshedDate="45095.822834722225" createdVersion="8" refreshedVersion="8" minRefreshableVersion="3" recordCount="180" xr:uid="{83F79836-A1A2-4748-B603-93F46753E61B}">
  <cacheSource type="worksheet">
    <worksheetSource name="dane_do_zadania_1"/>
  </cacheSource>
  <cacheFields count="16">
    <cacheField name="day" numFmtId="0">
      <sharedItems/>
    </cacheField>
    <cacheField name="product_id" numFmtId="0">
      <sharedItems containsSemiMixedTypes="0" containsString="0" containsNumber="1" containsInteger="1" minValue="101" maxValue="104" count="4">
        <n v="103"/>
        <n v="101"/>
        <n v="102"/>
        <n v="104"/>
      </sharedItems>
    </cacheField>
    <cacheField name="sesje" numFmtId="0">
      <sharedItems containsSemiMixedTypes="0" containsString="0" containsNumber="1" containsInteger="1" minValue="8" maxValue="201"/>
    </cacheField>
    <cacheField name="transakcje" numFmtId="0">
      <sharedItems containsSemiMixedTypes="0" containsString="0" containsNumber="1" containsInteger="1" minValue="1" maxValue="60" count="32">
        <n v="47"/>
        <n v="41"/>
        <n v="28"/>
        <n v="24"/>
        <n v="43"/>
        <n v="37"/>
        <n v="35"/>
        <n v="23"/>
        <n v="34"/>
        <n v="15"/>
        <n v="14"/>
        <n v="33"/>
        <n v="27"/>
        <n v="2"/>
        <n v="17"/>
        <n v="29"/>
        <n v="11"/>
        <n v="30"/>
        <n v="25"/>
        <n v="20"/>
        <n v="53"/>
        <n v="45"/>
        <n v="40"/>
        <n v="60"/>
        <n v="54"/>
        <n v="50"/>
        <n v="42"/>
        <n v="1"/>
        <n v="18"/>
        <n v="31"/>
        <n v="26"/>
        <n v="22"/>
      </sharedItems>
    </cacheField>
    <cacheField name="przychody 2" numFmtId="0">
      <sharedItems containsSemiMixedTypes="0" containsString="0" containsNumber="1" containsInteger="1" minValue="200" maxValue="12000" count="32">
        <n v="9400"/>
        <n v="8200"/>
        <n v="5600"/>
        <n v="4800"/>
        <n v="8600"/>
        <n v="7400"/>
        <n v="7000"/>
        <n v="4600"/>
        <n v="6800"/>
        <n v="3000"/>
        <n v="2800"/>
        <n v="6600"/>
        <n v="5400"/>
        <n v="400"/>
        <n v="3400"/>
        <n v="5800"/>
        <n v="2200"/>
        <n v="6000"/>
        <n v="5000"/>
        <n v="4000"/>
        <n v="10600"/>
        <n v="9000"/>
        <n v="8000"/>
        <n v="12000"/>
        <n v="10800"/>
        <n v="10000"/>
        <n v="8400"/>
        <n v="200"/>
        <n v="3600"/>
        <n v="6200"/>
        <n v="5200"/>
        <n v="4400"/>
      </sharedItems>
    </cacheField>
    <cacheField name="zrodlo ruchu" numFmtId="0">
      <sharedItems count="7">
        <s v="organic "/>
        <s v="organic"/>
        <s v="google cpc"/>
        <s v="direct"/>
        <s v=" google cpc"/>
        <s v="google cpc "/>
        <s v=" direct"/>
      </sharedItems>
    </cacheField>
    <cacheField name="kupon rabatowy" numFmtId="0">
      <sharedItems containsSemiMixedTypes="0" containsString="0" containsNumber="1" containsInteger="1" minValue="0" maxValue="1" count="2">
        <n v="0"/>
        <n v="1"/>
      </sharedItems>
    </cacheField>
    <cacheField name="dzien tygodnia" numFmtId="0">
      <sharedItems count="7">
        <s v="czw"/>
        <s v="pt"/>
        <s v="sb"/>
        <s v="nd"/>
        <s v="pn"/>
        <s v="wt"/>
        <s v="sr"/>
      </sharedItems>
    </cacheField>
    <cacheField name="dzien" numFmtId="0">
      <sharedItems count="15">
        <s v="25"/>
        <s v="26"/>
        <s v="27"/>
        <s v="28"/>
        <s v="29"/>
        <s v="1"/>
        <s v="2"/>
        <s v="3"/>
        <s v="4"/>
        <s v="5"/>
        <s v="6"/>
        <s v="7"/>
        <s v="8"/>
        <s v="9"/>
        <s v="10"/>
      </sharedItems>
    </cacheField>
    <cacheField name="miesiac" numFmtId="0">
      <sharedItems/>
    </cacheField>
    <cacheField name="rok" numFmtId="0">
      <sharedItems count="1">
        <s v="2016"/>
      </sharedItems>
    </cacheField>
    <cacheField name="data" numFmtId="14">
      <sharedItems containsSemiMixedTypes="0" containsNonDate="0" containsDate="1" containsString="0" minDate="2016-02-25T00:00:00" maxDate="2016-03-11T00:00:00" count="15"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</sharedItems>
      <fieldGroup par="13" base="11">
        <rangePr groupBy="days" startDate="2016-02-25T00:00:00" endDate="2016-03-11T00:00:00"/>
        <groupItems count="368">
          <s v="&lt;25.02.2016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11.03.2016"/>
        </groupItems>
      </fieldGroup>
    </cacheField>
    <cacheField name="zrodlo ruchu corrected" numFmtId="0">
      <sharedItems count="3">
        <s v="organic"/>
        <s v="google cpc"/>
        <s v="direct"/>
      </sharedItems>
    </cacheField>
    <cacheField name="Miesiące" numFmtId="0" databaseField="0">
      <fieldGroup base="11">
        <rangePr groupBy="months" startDate="2016-02-25T00:00:00" endDate="2016-03-11T00:00:00"/>
        <groupItems count="14">
          <s v="&lt;25.02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1.03.2016"/>
        </groupItems>
      </fieldGroup>
    </cacheField>
    <cacheField name="Średni przychód na sesje" numFmtId="0" formula="'przychody 2'/sesje" databaseField="0"/>
    <cacheField name="konwersja" numFmtId="0" formula="transakcje/sesje" databaseField="0"/>
  </cacheFields>
  <extLst>
    <ext xmlns:x14="http://schemas.microsoft.com/office/spreadsheetml/2009/9/main" uri="{725AE2AE-9491-48be-B2B4-4EB974FC3084}">
      <x14:pivotCacheDefinition pivotCacheId="6006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s v="2/25/2016"/>
    <x v="0"/>
    <n v="156"/>
    <x v="0"/>
    <x v="0"/>
    <x v="0"/>
    <x v="0"/>
    <x v="0"/>
    <x v="0"/>
    <s v="2"/>
    <x v="0"/>
    <x v="0"/>
    <x v="0"/>
  </r>
  <r>
    <s v="2/25/2016"/>
    <x v="1"/>
    <n v="156"/>
    <x v="0"/>
    <x v="0"/>
    <x v="1"/>
    <x v="0"/>
    <x v="0"/>
    <x v="0"/>
    <s v="2"/>
    <x v="0"/>
    <x v="0"/>
    <x v="0"/>
  </r>
  <r>
    <s v="2/25/2016"/>
    <x v="2"/>
    <n v="156"/>
    <x v="0"/>
    <x v="0"/>
    <x v="1"/>
    <x v="0"/>
    <x v="0"/>
    <x v="0"/>
    <s v="2"/>
    <x v="0"/>
    <x v="0"/>
    <x v="0"/>
  </r>
  <r>
    <s v="2/25/2016"/>
    <x v="3"/>
    <n v="156"/>
    <x v="0"/>
    <x v="0"/>
    <x v="1"/>
    <x v="0"/>
    <x v="0"/>
    <x v="0"/>
    <s v="2"/>
    <x v="0"/>
    <x v="0"/>
    <x v="0"/>
  </r>
  <r>
    <s v="2/25/2016"/>
    <x v="1"/>
    <n v="136"/>
    <x v="1"/>
    <x v="1"/>
    <x v="2"/>
    <x v="0"/>
    <x v="0"/>
    <x v="0"/>
    <s v="2"/>
    <x v="0"/>
    <x v="0"/>
    <x v="1"/>
  </r>
  <r>
    <s v="2/25/2016"/>
    <x v="2"/>
    <n v="136"/>
    <x v="1"/>
    <x v="1"/>
    <x v="2"/>
    <x v="0"/>
    <x v="0"/>
    <x v="0"/>
    <s v="2"/>
    <x v="0"/>
    <x v="0"/>
    <x v="1"/>
  </r>
  <r>
    <s v="2/25/2016"/>
    <x v="0"/>
    <n v="136"/>
    <x v="1"/>
    <x v="1"/>
    <x v="2"/>
    <x v="0"/>
    <x v="0"/>
    <x v="0"/>
    <s v="2"/>
    <x v="0"/>
    <x v="0"/>
    <x v="1"/>
  </r>
  <r>
    <s v="2/25/2016"/>
    <x v="3"/>
    <n v="136"/>
    <x v="1"/>
    <x v="1"/>
    <x v="2"/>
    <x v="0"/>
    <x v="0"/>
    <x v="0"/>
    <s v="2"/>
    <x v="0"/>
    <x v="0"/>
    <x v="1"/>
  </r>
  <r>
    <s v="2/25/2016"/>
    <x v="1"/>
    <n v="94"/>
    <x v="2"/>
    <x v="2"/>
    <x v="3"/>
    <x v="1"/>
    <x v="0"/>
    <x v="0"/>
    <s v="2"/>
    <x v="0"/>
    <x v="0"/>
    <x v="2"/>
  </r>
  <r>
    <s v="2/25/2016"/>
    <x v="2"/>
    <n v="94"/>
    <x v="2"/>
    <x v="2"/>
    <x v="3"/>
    <x v="1"/>
    <x v="0"/>
    <x v="0"/>
    <s v="2"/>
    <x v="0"/>
    <x v="0"/>
    <x v="2"/>
  </r>
  <r>
    <s v="2/25/2016"/>
    <x v="0"/>
    <n v="94"/>
    <x v="2"/>
    <x v="2"/>
    <x v="3"/>
    <x v="1"/>
    <x v="0"/>
    <x v="0"/>
    <s v="2"/>
    <x v="0"/>
    <x v="0"/>
    <x v="2"/>
  </r>
  <r>
    <s v="2/25/2016"/>
    <x v="3"/>
    <n v="94"/>
    <x v="2"/>
    <x v="2"/>
    <x v="3"/>
    <x v="1"/>
    <x v="0"/>
    <x v="0"/>
    <s v="2"/>
    <x v="0"/>
    <x v="0"/>
    <x v="2"/>
  </r>
  <r>
    <s v="2/26/2016"/>
    <x v="1"/>
    <n v="80"/>
    <x v="3"/>
    <x v="3"/>
    <x v="3"/>
    <x v="0"/>
    <x v="1"/>
    <x v="1"/>
    <s v="2"/>
    <x v="0"/>
    <x v="1"/>
    <x v="2"/>
  </r>
  <r>
    <s v="2/26/2016"/>
    <x v="0"/>
    <n v="142"/>
    <x v="4"/>
    <x v="4"/>
    <x v="1"/>
    <x v="1"/>
    <x v="1"/>
    <x v="1"/>
    <s v="2"/>
    <x v="0"/>
    <x v="1"/>
    <x v="0"/>
  </r>
  <r>
    <s v="2/26/2016"/>
    <x v="1"/>
    <n v="142"/>
    <x v="4"/>
    <x v="4"/>
    <x v="1"/>
    <x v="1"/>
    <x v="1"/>
    <x v="1"/>
    <s v="2"/>
    <x v="0"/>
    <x v="1"/>
    <x v="0"/>
  </r>
  <r>
    <s v="2/26/2016"/>
    <x v="2"/>
    <n v="142"/>
    <x v="4"/>
    <x v="4"/>
    <x v="1"/>
    <x v="1"/>
    <x v="1"/>
    <x v="1"/>
    <s v="2"/>
    <x v="0"/>
    <x v="1"/>
    <x v="0"/>
  </r>
  <r>
    <s v="2/26/2016"/>
    <x v="3"/>
    <n v="142"/>
    <x v="4"/>
    <x v="4"/>
    <x v="0"/>
    <x v="1"/>
    <x v="1"/>
    <x v="1"/>
    <s v="2"/>
    <x v="0"/>
    <x v="1"/>
    <x v="0"/>
  </r>
  <r>
    <s v="2/26/2016"/>
    <x v="0"/>
    <n v="122"/>
    <x v="5"/>
    <x v="5"/>
    <x v="4"/>
    <x v="0"/>
    <x v="1"/>
    <x v="1"/>
    <s v="2"/>
    <x v="0"/>
    <x v="1"/>
    <x v="1"/>
  </r>
  <r>
    <s v="2/26/2016"/>
    <x v="1"/>
    <n v="122"/>
    <x v="5"/>
    <x v="5"/>
    <x v="2"/>
    <x v="0"/>
    <x v="1"/>
    <x v="1"/>
    <s v="2"/>
    <x v="0"/>
    <x v="1"/>
    <x v="1"/>
  </r>
  <r>
    <s v="2/26/2016"/>
    <x v="2"/>
    <n v="122"/>
    <x v="5"/>
    <x v="5"/>
    <x v="2"/>
    <x v="0"/>
    <x v="1"/>
    <x v="1"/>
    <s v="2"/>
    <x v="0"/>
    <x v="1"/>
    <x v="1"/>
  </r>
  <r>
    <s v="2/26/2016"/>
    <x v="3"/>
    <n v="122"/>
    <x v="5"/>
    <x v="5"/>
    <x v="2"/>
    <x v="0"/>
    <x v="1"/>
    <x v="1"/>
    <s v="2"/>
    <x v="0"/>
    <x v="1"/>
    <x v="1"/>
  </r>
  <r>
    <s v="2/26/2016"/>
    <x v="2"/>
    <n v="80"/>
    <x v="3"/>
    <x v="3"/>
    <x v="3"/>
    <x v="0"/>
    <x v="1"/>
    <x v="1"/>
    <s v="2"/>
    <x v="0"/>
    <x v="1"/>
    <x v="2"/>
  </r>
  <r>
    <s v="2/26/2016"/>
    <x v="0"/>
    <n v="80"/>
    <x v="3"/>
    <x v="3"/>
    <x v="3"/>
    <x v="0"/>
    <x v="1"/>
    <x v="1"/>
    <s v="2"/>
    <x v="0"/>
    <x v="1"/>
    <x v="2"/>
  </r>
  <r>
    <s v="2/26/2016"/>
    <x v="3"/>
    <n v="80"/>
    <x v="3"/>
    <x v="3"/>
    <x v="3"/>
    <x v="0"/>
    <x v="1"/>
    <x v="1"/>
    <s v="2"/>
    <x v="0"/>
    <x v="1"/>
    <x v="2"/>
  </r>
  <r>
    <s v="2/27/2016"/>
    <x v="0"/>
    <n v="138"/>
    <x v="1"/>
    <x v="1"/>
    <x v="1"/>
    <x v="0"/>
    <x v="2"/>
    <x v="2"/>
    <s v="2"/>
    <x v="0"/>
    <x v="2"/>
    <x v="0"/>
  </r>
  <r>
    <s v="2/27/2016"/>
    <x v="1"/>
    <n v="138"/>
    <x v="1"/>
    <x v="1"/>
    <x v="1"/>
    <x v="0"/>
    <x v="2"/>
    <x v="2"/>
    <s v="2"/>
    <x v="0"/>
    <x v="2"/>
    <x v="0"/>
  </r>
  <r>
    <s v="2/27/2016"/>
    <x v="2"/>
    <n v="138"/>
    <x v="1"/>
    <x v="1"/>
    <x v="1"/>
    <x v="0"/>
    <x v="2"/>
    <x v="2"/>
    <s v="2"/>
    <x v="0"/>
    <x v="2"/>
    <x v="0"/>
  </r>
  <r>
    <s v="2/27/2016"/>
    <x v="3"/>
    <n v="138"/>
    <x v="1"/>
    <x v="1"/>
    <x v="1"/>
    <x v="0"/>
    <x v="2"/>
    <x v="2"/>
    <s v="2"/>
    <x v="0"/>
    <x v="2"/>
    <x v="0"/>
  </r>
  <r>
    <s v="2/27/2016"/>
    <x v="0"/>
    <n v="118"/>
    <x v="6"/>
    <x v="6"/>
    <x v="2"/>
    <x v="0"/>
    <x v="2"/>
    <x v="2"/>
    <s v="2"/>
    <x v="0"/>
    <x v="2"/>
    <x v="1"/>
  </r>
  <r>
    <s v="2/27/2016"/>
    <x v="1"/>
    <n v="118"/>
    <x v="6"/>
    <x v="6"/>
    <x v="2"/>
    <x v="0"/>
    <x v="2"/>
    <x v="2"/>
    <s v="2"/>
    <x v="0"/>
    <x v="2"/>
    <x v="1"/>
  </r>
  <r>
    <s v="2/27/2016"/>
    <x v="2"/>
    <n v="118"/>
    <x v="6"/>
    <x v="6"/>
    <x v="2"/>
    <x v="0"/>
    <x v="2"/>
    <x v="2"/>
    <s v="2"/>
    <x v="0"/>
    <x v="2"/>
    <x v="1"/>
  </r>
  <r>
    <s v="2/27/2016"/>
    <x v="3"/>
    <n v="118"/>
    <x v="6"/>
    <x v="6"/>
    <x v="2"/>
    <x v="0"/>
    <x v="2"/>
    <x v="2"/>
    <s v="2"/>
    <x v="0"/>
    <x v="2"/>
    <x v="1"/>
  </r>
  <r>
    <s v="2/27/2016"/>
    <x v="1"/>
    <n v="76"/>
    <x v="7"/>
    <x v="7"/>
    <x v="3"/>
    <x v="0"/>
    <x v="2"/>
    <x v="2"/>
    <s v="2"/>
    <x v="0"/>
    <x v="2"/>
    <x v="2"/>
  </r>
  <r>
    <s v="2/27/2016"/>
    <x v="2"/>
    <n v="76"/>
    <x v="7"/>
    <x v="7"/>
    <x v="3"/>
    <x v="0"/>
    <x v="2"/>
    <x v="2"/>
    <s v="2"/>
    <x v="0"/>
    <x v="2"/>
    <x v="2"/>
  </r>
  <r>
    <s v="2/27/2016"/>
    <x v="0"/>
    <n v="76"/>
    <x v="7"/>
    <x v="7"/>
    <x v="3"/>
    <x v="0"/>
    <x v="2"/>
    <x v="2"/>
    <s v="2"/>
    <x v="0"/>
    <x v="2"/>
    <x v="2"/>
  </r>
  <r>
    <s v="2/27/2016"/>
    <x v="3"/>
    <n v="76"/>
    <x v="7"/>
    <x v="7"/>
    <x v="3"/>
    <x v="0"/>
    <x v="2"/>
    <x v="2"/>
    <s v="2"/>
    <x v="0"/>
    <x v="2"/>
    <x v="2"/>
  </r>
  <r>
    <s v="2/28/2016"/>
    <x v="0"/>
    <n v="112"/>
    <x v="8"/>
    <x v="8"/>
    <x v="1"/>
    <x v="1"/>
    <x v="3"/>
    <x v="3"/>
    <s v="2"/>
    <x v="0"/>
    <x v="3"/>
    <x v="0"/>
  </r>
  <r>
    <s v="2/28/2016"/>
    <x v="1"/>
    <n v="112"/>
    <x v="8"/>
    <x v="8"/>
    <x v="0"/>
    <x v="1"/>
    <x v="3"/>
    <x v="3"/>
    <s v="2"/>
    <x v="0"/>
    <x v="3"/>
    <x v="0"/>
  </r>
  <r>
    <s v="2/28/2016"/>
    <x v="2"/>
    <n v="112"/>
    <x v="8"/>
    <x v="8"/>
    <x v="1"/>
    <x v="1"/>
    <x v="3"/>
    <x v="3"/>
    <s v="2"/>
    <x v="0"/>
    <x v="3"/>
    <x v="0"/>
  </r>
  <r>
    <s v="2/28/2016"/>
    <x v="3"/>
    <n v="112"/>
    <x v="8"/>
    <x v="8"/>
    <x v="1"/>
    <x v="1"/>
    <x v="3"/>
    <x v="3"/>
    <s v="2"/>
    <x v="0"/>
    <x v="3"/>
    <x v="0"/>
  </r>
  <r>
    <s v="2/28/2016"/>
    <x v="0"/>
    <n v="92"/>
    <x v="2"/>
    <x v="2"/>
    <x v="2"/>
    <x v="0"/>
    <x v="3"/>
    <x v="3"/>
    <s v="2"/>
    <x v="0"/>
    <x v="3"/>
    <x v="1"/>
  </r>
  <r>
    <s v="2/28/2016"/>
    <x v="1"/>
    <n v="92"/>
    <x v="2"/>
    <x v="2"/>
    <x v="4"/>
    <x v="0"/>
    <x v="3"/>
    <x v="3"/>
    <s v="2"/>
    <x v="0"/>
    <x v="3"/>
    <x v="1"/>
  </r>
  <r>
    <s v="2/28/2016"/>
    <x v="2"/>
    <n v="92"/>
    <x v="2"/>
    <x v="2"/>
    <x v="2"/>
    <x v="0"/>
    <x v="3"/>
    <x v="3"/>
    <s v="2"/>
    <x v="0"/>
    <x v="3"/>
    <x v="1"/>
  </r>
  <r>
    <s v="2/28/2016"/>
    <x v="3"/>
    <n v="92"/>
    <x v="2"/>
    <x v="2"/>
    <x v="2"/>
    <x v="0"/>
    <x v="3"/>
    <x v="3"/>
    <s v="2"/>
    <x v="0"/>
    <x v="3"/>
    <x v="1"/>
  </r>
  <r>
    <s v="2/28/2016"/>
    <x v="1"/>
    <n v="50"/>
    <x v="9"/>
    <x v="9"/>
    <x v="3"/>
    <x v="0"/>
    <x v="3"/>
    <x v="3"/>
    <s v="2"/>
    <x v="0"/>
    <x v="3"/>
    <x v="2"/>
  </r>
  <r>
    <s v="2/28/2016"/>
    <x v="2"/>
    <n v="50"/>
    <x v="9"/>
    <x v="9"/>
    <x v="3"/>
    <x v="0"/>
    <x v="3"/>
    <x v="3"/>
    <s v="2"/>
    <x v="0"/>
    <x v="3"/>
    <x v="2"/>
  </r>
  <r>
    <s v="2/28/2016"/>
    <x v="0"/>
    <n v="50"/>
    <x v="9"/>
    <x v="9"/>
    <x v="3"/>
    <x v="0"/>
    <x v="3"/>
    <x v="3"/>
    <s v="2"/>
    <x v="0"/>
    <x v="3"/>
    <x v="2"/>
  </r>
  <r>
    <s v="2/28/2016"/>
    <x v="3"/>
    <n v="50"/>
    <x v="9"/>
    <x v="9"/>
    <x v="3"/>
    <x v="0"/>
    <x v="3"/>
    <x v="3"/>
    <s v="2"/>
    <x v="0"/>
    <x v="3"/>
    <x v="2"/>
  </r>
  <r>
    <s v="2/29/2016"/>
    <x v="1"/>
    <n v="47"/>
    <x v="10"/>
    <x v="10"/>
    <x v="3"/>
    <x v="0"/>
    <x v="4"/>
    <x v="4"/>
    <s v="2"/>
    <x v="0"/>
    <x v="4"/>
    <x v="2"/>
  </r>
  <r>
    <s v="2/29/2016"/>
    <x v="0"/>
    <n v="109"/>
    <x v="11"/>
    <x v="11"/>
    <x v="1"/>
    <x v="0"/>
    <x v="4"/>
    <x v="4"/>
    <s v="2"/>
    <x v="0"/>
    <x v="4"/>
    <x v="0"/>
  </r>
  <r>
    <s v="2/29/2016"/>
    <x v="1"/>
    <n v="109"/>
    <x v="11"/>
    <x v="11"/>
    <x v="1"/>
    <x v="0"/>
    <x v="4"/>
    <x v="4"/>
    <s v="2"/>
    <x v="0"/>
    <x v="4"/>
    <x v="0"/>
  </r>
  <r>
    <s v="2/29/2016"/>
    <x v="2"/>
    <n v="109"/>
    <x v="11"/>
    <x v="11"/>
    <x v="1"/>
    <x v="0"/>
    <x v="4"/>
    <x v="4"/>
    <s v="2"/>
    <x v="0"/>
    <x v="4"/>
    <x v="0"/>
  </r>
  <r>
    <s v="2/29/2016"/>
    <x v="3"/>
    <n v="109"/>
    <x v="11"/>
    <x v="11"/>
    <x v="1"/>
    <x v="0"/>
    <x v="4"/>
    <x v="4"/>
    <s v="2"/>
    <x v="0"/>
    <x v="4"/>
    <x v="0"/>
  </r>
  <r>
    <s v="2/29/2016"/>
    <x v="0"/>
    <n v="89"/>
    <x v="12"/>
    <x v="12"/>
    <x v="2"/>
    <x v="1"/>
    <x v="4"/>
    <x v="4"/>
    <s v="2"/>
    <x v="0"/>
    <x v="4"/>
    <x v="1"/>
  </r>
  <r>
    <s v="2/29/2016"/>
    <x v="1"/>
    <n v="89"/>
    <x v="12"/>
    <x v="12"/>
    <x v="2"/>
    <x v="1"/>
    <x v="4"/>
    <x v="4"/>
    <s v="2"/>
    <x v="0"/>
    <x v="4"/>
    <x v="1"/>
  </r>
  <r>
    <s v="2/29/2016"/>
    <x v="2"/>
    <n v="89"/>
    <x v="12"/>
    <x v="12"/>
    <x v="2"/>
    <x v="1"/>
    <x v="4"/>
    <x v="4"/>
    <s v="2"/>
    <x v="0"/>
    <x v="4"/>
    <x v="1"/>
  </r>
  <r>
    <s v="2/29/2016"/>
    <x v="3"/>
    <n v="89"/>
    <x v="12"/>
    <x v="12"/>
    <x v="2"/>
    <x v="1"/>
    <x v="4"/>
    <x v="4"/>
    <s v="2"/>
    <x v="0"/>
    <x v="4"/>
    <x v="1"/>
  </r>
  <r>
    <s v="2/29/2016"/>
    <x v="2"/>
    <n v="47"/>
    <x v="10"/>
    <x v="10"/>
    <x v="3"/>
    <x v="0"/>
    <x v="4"/>
    <x v="4"/>
    <s v="2"/>
    <x v="0"/>
    <x v="4"/>
    <x v="2"/>
  </r>
  <r>
    <s v="2/29/2016"/>
    <x v="0"/>
    <n v="47"/>
    <x v="10"/>
    <x v="10"/>
    <x v="3"/>
    <x v="0"/>
    <x v="4"/>
    <x v="4"/>
    <s v="2"/>
    <x v="0"/>
    <x v="4"/>
    <x v="2"/>
  </r>
  <r>
    <s v="2/29/2016"/>
    <x v="3"/>
    <n v="47"/>
    <x v="10"/>
    <x v="10"/>
    <x v="3"/>
    <x v="0"/>
    <x v="4"/>
    <x v="4"/>
    <s v="2"/>
    <x v="0"/>
    <x v="4"/>
    <x v="2"/>
  </r>
  <r>
    <s v="3/1/2016"/>
    <x v="1"/>
    <n v="12"/>
    <x v="13"/>
    <x v="13"/>
    <x v="2"/>
    <x v="0"/>
    <x v="5"/>
    <x v="5"/>
    <s v="3"/>
    <x v="0"/>
    <x v="5"/>
    <x v="1"/>
  </r>
  <r>
    <s v="3/1/2016"/>
    <x v="2"/>
    <n v="12"/>
    <x v="13"/>
    <x v="13"/>
    <x v="2"/>
    <x v="0"/>
    <x v="5"/>
    <x v="5"/>
    <s v="3"/>
    <x v="0"/>
    <x v="5"/>
    <x v="1"/>
  </r>
  <r>
    <s v="3/1/2016"/>
    <x v="1"/>
    <n v="55"/>
    <x v="14"/>
    <x v="14"/>
    <x v="3"/>
    <x v="0"/>
    <x v="5"/>
    <x v="5"/>
    <s v="3"/>
    <x v="0"/>
    <x v="5"/>
    <x v="2"/>
  </r>
  <r>
    <s v="3/1/2016"/>
    <x v="2"/>
    <n v="55"/>
    <x v="14"/>
    <x v="14"/>
    <x v="3"/>
    <x v="0"/>
    <x v="5"/>
    <x v="5"/>
    <s v="3"/>
    <x v="0"/>
    <x v="5"/>
    <x v="2"/>
  </r>
  <r>
    <s v="3/1/2016"/>
    <x v="0"/>
    <n v="55"/>
    <x v="14"/>
    <x v="14"/>
    <x v="3"/>
    <x v="0"/>
    <x v="5"/>
    <x v="5"/>
    <s v="3"/>
    <x v="0"/>
    <x v="5"/>
    <x v="2"/>
  </r>
  <r>
    <s v="3/1/2016"/>
    <x v="3"/>
    <n v="55"/>
    <x v="14"/>
    <x v="14"/>
    <x v="3"/>
    <x v="0"/>
    <x v="5"/>
    <x v="5"/>
    <s v="3"/>
    <x v="0"/>
    <x v="5"/>
    <x v="2"/>
  </r>
  <r>
    <s v="3/1/2016"/>
    <x v="0"/>
    <n v="97"/>
    <x v="15"/>
    <x v="15"/>
    <x v="2"/>
    <x v="0"/>
    <x v="5"/>
    <x v="5"/>
    <s v="3"/>
    <x v="0"/>
    <x v="5"/>
    <x v="1"/>
  </r>
  <r>
    <s v="3/1/2016"/>
    <x v="3"/>
    <n v="97"/>
    <x v="15"/>
    <x v="15"/>
    <x v="2"/>
    <x v="0"/>
    <x v="5"/>
    <x v="5"/>
    <s v="3"/>
    <x v="0"/>
    <x v="5"/>
    <x v="1"/>
  </r>
  <r>
    <s v="3/1/2016"/>
    <x v="1"/>
    <n v="117"/>
    <x v="6"/>
    <x v="6"/>
    <x v="1"/>
    <x v="1"/>
    <x v="5"/>
    <x v="5"/>
    <s v="3"/>
    <x v="0"/>
    <x v="5"/>
    <x v="0"/>
  </r>
  <r>
    <s v="3/1/2016"/>
    <x v="2"/>
    <n v="117"/>
    <x v="6"/>
    <x v="6"/>
    <x v="1"/>
    <x v="1"/>
    <x v="5"/>
    <x v="5"/>
    <s v="3"/>
    <x v="0"/>
    <x v="5"/>
    <x v="0"/>
  </r>
  <r>
    <s v="3/1/2016"/>
    <x v="0"/>
    <n v="117"/>
    <x v="6"/>
    <x v="6"/>
    <x v="1"/>
    <x v="1"/>
    <x v="5"/>
    <x v="5"/>
    <s v="3"/>
    <x v="0"/>
    <x v="5"/>
    <x v="0"/>
  </r>
  <r>
    <s v="3/1/2016"/>
    <x v="3"/>
    <n v="117"/>
    <x v="6"/>
    <x v="6"/>
    <x v="1"/>
    <x v="1"/>
    <x v="5"/>
    <x v="5"/>
    <s v="3"/>
    <x v="0"/>
    <x v="5"/>
    <x v="0"/>
  </r>
  <r>
    <s v="3/2/2016"/>
    <x v="1"/>
    <n v="36"/>
    <x v="16"/>
    <x v="16"/>
    <x v="3"/>
    <x v="1"/>
    <x v="6"/>
    <x v="6"/>
    <s v="3"/>
    <x v="0"/>
    <x v="6"/>
    <x v="2"/>
  </r>
  <r>
    <s v="3/2/2016"/>
    <x v="0"/>
    <n v="98"/>
    <x v="15"/>
    <x v="15"/>
    <x v="1"/>
    <x v="0"/>
    <x v="6"/>
    <x v="6"/>
    <s v="3"/>
    <x v="0"/>
    <x v="6"/>
    <x v="0"/>
  </r>
  <r>
    <s v="3/2/2016"/>
    <x v="1"/>
    <n v="98"/>
    <x v="15"/>
    <x v="15"/>
    <x v="1"/>
    <x v="0"/>
    <x v="6"/>
    <x v="6"/>
    <s v="3"/>
    <x v="0"/>
    <x v="6"/>
    <x v="0"/>
  </r>
  <r>
    <s v="3/2/2016"/>
    <x v="2"/>
    <n v="98"/>
    <x v="15"/>
    <x v="15"/>
    <x v="0"/>
    <x v="0"/>
    <x v="6"/>
    <x v="6"/>
    <s v="3"/>
    <x v="0"/>
    <x v="6"/>
    <x v="0"/>
  </r>
  <r>
    <s v="3/2/2016"/>
    <x v="3"/>
    <n v="98"/>
    <x v="15"/>
    <x v="15"/>
    <x v="1"/>
    <x v="0"/>
    <x v="6"/>
    <x v="6"/>
    <s v="3"/>
    <x v="0"/>
    <x v="6"/>
    <x v="0"/>
  </r>
  <r>
    <s v="3/2/2016"/>
    <x v="0"/>
    <n v="78"/>
    <x v="7"/>
    <x v="7"/>
    <x v="2"/>
    <x v="0"/>
    <x v="6"/>
    <x v="6"/>
    <s v="3"/>
    <x v="0"/>
    <x v="6"/>
    <x v="1"/>
  </r>
  <r>
    <s v="3/2/2016"/>
    <x v="3"/>
    <n v="78"/>
    <x v="7"/>
    <x v="7"/>
    <x v="4"/>
    <x v="0"/>
    <x v="6"/>
    <x v="6"/>
    <s v="3"/>
    <x v="0"/>
    <x v="6"/>
    <x v="1"/>
  </r>
  <r>
    <s v="3/2/2016"/>
    <x v="2"/>
    <n v="36"/>
    <x v="16"/>
    <x v="16"/>
    <x v="3"/>
    <x v="1"/>
    <x v="6"/>
    <x v="6"/>
    <s v="3"/>
    <x v="0"/>
    <x v="6"/>
    <x v="2"/>
  </r>
  <r>
    <s v="3/2/2016"/>
    <x v="0"/>
    <n v="36"/>
    <x v="16"/>
    <x v="16"/>
    <x v="3"/>
    <x v="1"/>
    <x v="6"/>
    <x v="6"/>
    <s v="3"/>
    <x v="0"/>
    <x v="6"/>
    <x v="2"/>
  </r>
  <r>
    <s v="3/2/2016"/>
    <x v="3"/>
    <n v="36"/>
    <x v="16"/>
    <x v="16"/>
    <x v="3"/>
    <x v="1"/>
    <x v="6"/>
    <x v="6"/>
    <s v="3"/>
    <x v="0"/>
    <x v="6"/>
    <x v="2"/>
  </r>
  <r>
    <s v="3/2/2016"/>
    <x v="1"/>
    <n v="13"/>
    <x v="13"/>
    <x v="13"/>
    <x v="2"/>
    <x v="0"/>
    <x v="6"/>
    <x v="6"/>
    <s v="3"/>
    <x v="0"/>
    <x v="6"/>
    <x v="1"/>
  </r>
  <r>
    <s v="3/2/2016"/>
    <x v="2"/>
    <n v="13"/>
    <x v="13"/>
    <x v="13"/>
    <x v="5"/>
    <x v="0"/>
    <x v="6"/>
    <x v="6"/>
    <s v="3"/>
    <x v="0"/>
    <x v="6"/>
    <x v="1"/>
  </r>
  <r>
    <s v="3/3/2016"/>
    <x v="0"/>
    <n v="99"/>
    <x v="17"/>
    <x v="17"/>
    <x v="1"/>
    <x v="0"/>
    <x v="0"/>
    <x v="7"/>
    <s v="3"/>
    <x v="0"/>
    <x v="7"/>
    <x v="0"/>
  </r>
  <r>
    <s v="3/3/2016"/>
    <x v="1"/>
    <n v="99"/>
    <x v="18"/>
    <x v="18"/>
    <x v="1"/>
    <x v="0"/>
    <x v="0"/>
    <x v="7"/>
    <s v="3"/>
    <x v="0"/>
    <x v="7"/>
    <x v="0"/>
  </r>
  <r>
    <s v="3/3/2016"/>
    <x v="2"/>
    <n v="99"/>
    <x v="18"/>
    <x v="18"/>
    <x v="1"/>
    <x v="0"/>
    <x v="0"/>
    <x v="7"/>
    <s v="3"/>
    <x v="0"/>
    <x v="7"/>
    <x v="0"/>
  </r>
  <r>
    <s v="3/3/2016"/>
    <x v="3"/>
    <n v="99"/>
    <x v="18"/>
    <x v="18"/>
    <x v="1"/>
    <x v="0"/>
    <x v="0"/>
    <x v="7"/>
    <s v="3"/>
    <x v="0"/>
    <x v="7"/>
    <x v="0"/>
  </r>
  <r>
    <s v="3/3/2016"/>
    <x v="0"/>
    <n v="79"/>
    <x v="3"/>
    <x v="3"/>
    <x v="2"/>
    <x v="0"/>
    <x v="0"/>
    <x v="7"/>
    <s v="3"/>
    <x v="0"/>
    <x v="7"/>
    <x v="1"/>
  </r>
  <r>
    <s v="3/3/2016"/>
    <x v="3"/>
    <n v="79"/>
    <x v="19"/>
    <x v="19"/>
    <x v="2"/>
    <x v="0"/>
    <x v="0"/>
    <x v="7"/>
    <s v="3"/>
    <x v="0"/>
    <x v="7"/>
    <x v="1"/>
  </r>
  <r>
    <s v="3/3/2016"/>
    <x v="1"/>
    <n v="37"/>
    <x v="16"/>
    <x v="16"/>
    <x v="3"/>
    <x v="0"/>
    <x v="0"/>
    <x v="7"/>
    <s v="3"/>
    <x v="0"/>
    <x v="7"/>
    <x v="2"/>
  </r>
  <r>
    <s v="3/3/2016"/>
    <x v="2"/>
    <n v="37"/>
    <x v="16"/>
    <x v="16"/>
    <x v="3"/>
    <x v="0"/>
    <x v="0"/>
    <x v="7"/>
    <s v="3"/>
    <x v="0"/>
    <x v="7"/>
    <x v="2"/>
  </r>
  <r>
    <s v="3/3/2016"/>
    <x v="0"/>
    <n v="37"/>
    <x v="16"/>
    <x v="16"/>
    <x v="3"/>
    <x v="0"/>
    <x v="0"/>
    <x v="7"/>
    <s v="3"/>
    <x v="0"/>
    <x v="7"/>
    <x v="2"/>
  </r>
  <r>
    <s v="3/3/2016"/>
    <x v="3"/>
    <n v="37"/>
    <x v="16"/>
    <x v="16"/>
    <x v="3"/>
    <x v="0"/>
    <x v="0"/>
    <x v="7"/>
    <s v="3"/>
    <x v="0"/>
    <x v="7"/>
    <x v="2"/>
  </r>
  <r>
    <s v="3/3/2016"/>
    <x v="1"/>
    <n v="12"/>
    <x v="13"/>
    <x v="13"/>
    <x v="2"/>
    <x v="0"/>
    <x v="0"/>
    <x v="7"/>
    <s v="3"/>
    <x v="0"/>
    <x v="7"/>
    <x v="1"/>
  </r>
  <r>
    <s v="3/3/2016"/>
    <x v="2"/>
    <n v="12"/>
    <x v="13"/>
    <x v="13"/>
    <x v="4"/>
    <x v="0"/>
    <x v="0"/>
    <x v="7"/>
    <s v="3"/>
    <x v="0"/>
    <x v="7"/>
    <x v="1"/>
  </r>
  <r>
    <s v="3/4/2016"/>
    <x v="0"/>
    <n v="112"/>
    <x v="8"/>
    <x v="8"/>
    <x v="1"/>
    <x v="0"/>
    <x v="1"/>
    <x v="8"/>
    <s v="3"/>
    <x v="0"/>
    <x v="8"/>
    <x v="0"/>
  </r>
  <r>
    <s v="3/4/2016"/>
    <x v="0"/>
    <n v="92"/>
    <x v="2"/>
    <x v="2"/>
    <x v="2"/>
    <x v="0"/>
    <x v="1"/>
    <x v="8"/>
    <s v="3"/>
    <x v="0"/>
    <x v="8"/>
    <x v="1"/>
  </r>
  <r>
    <s v="3/4/2016"/>
    <x v="1"/>
    <n v="112"/>
    <x v="2"/>
    <x v="2"/>
    <x v="1"/>
    <x v="0"/>
    <x v="1"/>
    <x v="8"/>
    <s v="3"/>
    <x v="0"/>
    <x v="8"/>
    <x v="0"/>
  </r>
  <r>
    <s v="3/4/2016"/>
    <x v="2"/>
    <n v="112"/>
    <x v="2"/>
    <x v="2"/>
    <x v="1"/>
    <x v="0"/>
    <x v="1"/>
    <x v="8"/>
    <s v="3"/>
    <x v="0"/>
    <x v="8"/>
    <x v="0"/>
  </r>
  <r>
    <s v="3/4/2016"/>
    <x v="3"/>
    <n v="112"/>
    <x v="2"/>
    <x v="2"/>
    <x v="1"/>
    <x v="0"/>
    <x v="1"/>
    <x v="8"/>
    <s v="3"/>
    <x v="0"/>
    <x v="8"/>
    <x v="0"/>
  </r>
  <r>
    <s v="3/4/2016"/>
    <x v="3"/>
    <n v="92"/>
    <x v="7"/>
    <x v="7"/>
    <x v="2"/>
    <x v="0"/>
    <x v="1"/>
    <x v="8"/>
    <s v="3"/>
    <x v="0"/>
    <x v="8"/>
    <x v="1"/>
  </r>
  <r>
    <s v="3/4/2016"/>
    <x v="1"/>
    <n v="50"/>
    <x v="9"/>
    <x v="9"/>
    <x v="3"/>
    <x v="0"/>
    <x v="1"/>
    <x v="8"/>
    <s v="3"/>
    <x v="0"/>
    <x v="8"/>
    <x v="2"/>
  </r>
  <r>
    <s v="3/4/2016"/>
    <x v="2"/>
    <n v="50"/>
    <x v="9"/>
    <x v="9"/>
    <x v="3"/>
    <x v="0"/>
    <x v="1"/>
    <x v="8"/>
    <s v="3"/>
    <x v="0"/>
    <x v="8"/>
    <x v="2"/>
  </r>
  <r>
    <s v="3/4/2016"/>
    <x v="0"/>
    <n v="50"/>
    <x v="9"/>
    <x v="9"/>
    <x v="3"/>
    <x v="0"/>
    <x v="1"/>
    <x v="8"/>
    <s v="3"/>
    <x v="0"/>
    <x v="8"/>
    <x v="2"/>
  </r>
  <r>
    <s v="3/4/2016"/>
    <x v="3"/>
    <n v="50"/>
    <x v="9"/>
    <x v="9"/>
    <x v="3"/>
    <x v="0"/>
    <x v="1"/>
    <x v="8"/>
    <s v="3"/>
    <x v="0"/>
    <x v="8"/>
    <x v="2"/>
  </r>
  <r>
    <s v="3/4/2016"/>
    <x v="1"/>
    <n v="11"/>
    <x v="13"/>
    <x v="13"/>
    <x v="2"/>
    <x v="0"/>
    <x v="1"/>
    <x v="8"/>
    <s v="3"/>
    <x v="0"/>
    <x v="8"/>
    <x v="1"/>
  </r>
  <r>
    <s v="3/4/2016"/>
    <x v="2"/>
    <n v="11"/>
    <x v="13"/>
    <x v="13"/>
    <x v="2"/>
    <x v="0"/>
    <x v="1"/>
    <x v="8"/>
    <s v="3"/>
    <x v="0"/>
    <x v="8"/>
    <x v="1"/>
  </r>
  <r>
    <s v="3/5/2016"/>
    <x v="0"/>
    <n v="178"/>
    <x v="20"/>
    <x v="20"/>
    <x v="1"/>
    <x v="0"/>
    <x v="2"/>
    <x v="9"/>
    <s v="3"/>
    <x v="0"/>
    <x v="9"/>
    <x v="0"/>
  </r>
  <r>
    <s v="3/5/2016"/>
    <x v="0"/>
    <n v="158"/>
    <x v="0"/>
    <x v="0"/>
    <x v="2"/>
    <x v="0"/>
    <x v="2"/>
    <x v="9"/>
    <s v="3"/>
    <x v="0"/>
    <x v="9"/>
    <x v="1"/>
  </r>
  <r>
    <s v="3/5/2016"/>
    <x v="1"/>
    <n v="178"/>
    <x v="21"/>
    <x v="21"/>
    <x v="1"/>
    <x v="0"/>
    <x v="2"/>
    <x v="9"/>
    <s v="3"/>
    <x v="0"/>
    <x v="9"/>
    <x v="0"/>
  </r>
  <r>
    <s v="3/5/2016"/>
    <x v="2"/>
    <n v="178"/>
    <x v="21"/>
    <x v="21"/>
    <x v="1"/>
    <x v="0"/>
    <x v="2"/>
    <x v="9"/>
    <s v="3"/>
    <x v="0"/>
    <x v="9"/>
    <x v="0"/>
  </r>
  <r>
    <s v="3/5/2016"/>
    <x v="3"/>
    <n v="178"/>
    <x v="21"/>
    <x v="21"/>
    <x v="1"/>
    <x v="0"/>
    <x v="2"/>
    <x v="9"/>
    <s v="3"/>
    <x v="0"/>
    <x v="9"/>
    <x v="0"/>
  </r>
  <r>
    <s v="3/5/2016"/>
    <x v="3"/>
    <n v="158"/>
    <x v="22"/>
    <x v="22"/>
    <x v="2"/>
    <x v="0"/>
    <x v="2"/>
    <x v="9"/>
    <s v="3"/>
    <x v="0"/>
    <x v="9"/>
    <x v="1"/>
  </r>
  <r>
    <s v="3/5/2016"/>
    <x v="1"/>
    <n v="116"/>
    <x v="6"/>
    <x v="6"/>
    <x v="3"/>
    <x v="0"/>
    <x v="2"/>
    <x v="9"/>
    <s v="3"/>
    <x v="0"/>
    <x v="9"/>
    <x v="2"/>
  </r>
  <r>
    <s v="3/5/2016"/>
    <x v="2"/>
    <n v="116"/>
    <x v="6"/>
    <x v="6"/>
    <x v="3"/>
    <x v="0"/>
    <x v="2"/>
    <x v="9"/>
    <s v="3"/>
    <x v="0"/>
    <x v="9"/>
    <x v="2"/>
  </r>
  <r>
    <s v="3/5/2016"/>
    <x v="0"/>
    <n v="116"/>
    <x v="6"/>
    <x v="6"/>
    <x v="3"/>
    <x v="0"/>
    <x v="2"/>
    <x v="9"/>
    <s v="3"/>
    <x v="0"/>
    <x v="9"/>
    <x v="2"/>
  </r>
  <r>
    <s v="3/5/2016"/>
    <x v="3"/>
    <n v="116"/>
    <x v="6"/>
    <x v="6"/>
    <x v="3"/>
    <x v="0"/>
    <x v="2"/>
    <x v="9"/>
    <s v="3"/>
    <x v="0"/>
    <x v="9"/>
    <x v="2"/>
  </r>
  <r>
    <s v="3/5/2016"/>
    <x v="1"/>
    <n v="10"/>
    <x v="13"/>
    <x v="13"/>
    <x v="2"/>
    <x v="0"/>
    <x v="2"/>
    <x v="9"/>
    <s v="3"/>
    <x v="0"/>
    <x v="9"/>
    <x v="1"/>
  </r>
  <r>
    <s v="3/5/2016"/>
    <x v="2"/>
    <n v="10"/>
    <x v="13"/>
    <x v="13"/>
    <x v="2"/>
    <x v="0"/>
    <x v="2"/>
    <x v="9"/>
    <s v="3"/>
    <x v="0"/>
    <x v="9"/>
    <x v="1"/>
  </r>
  <r>
    <s v="3/6/2016"/>
    <x v="0"/>
    <n v="201"/>
    <x v="23"/>
    <x v="23"/>
    <x v="1"/>
    <x v="0"/>
    <x v="3"/>
    <x v="10"/>
    <s v="3"/>
    <x v="0"/>
    <x v="10"/>
    <x v="0"/>
  </r>
  <r>
    <s v="3/6/2016"/>
    <x v="0"/>
    <n v="181"/>
    <x v="24"/>
    <x v="24"/>
    <x v="2"/>
    <x v="1"/>
    <x v="3"/>
    <x v="10"/>
    <s v="3"/>
    <x v="0"/>
    <x v="10"/>
    <x v="1"/>
  </r>
  <r>
    <s v="3/6/2016"/>
    <x v="1"/>
    <n v="201"/>
    <x v="25"/>
    <x v="25"/>
    <x v="1"/>
    <x v="0"/>
    <x v="3"/>
    <x v="10"/>
    <s v="3"/>
    <x v="0"/>
    <x v="10"/>
    <x v="0"/>
  </r>
  <r>
    <s v="3/6/2016"/>
    <x v="2"/>
    <n v="201"/>
    <x v="25"/>
    <x v="25"/>
    <x v="1"/>
    <x v="0"/>
    <x v="3"/>
    <x v="10"/>
    <s v="3"/>
    <x v="0"/>
    <x v="10"/>
    <x v="0"/>
  </r>
  <r>
    <s v="3/6/2016"/>
    <x v="3"/>
    <n v="201"/>
    <x v="25"/>
    <x v="25"/>
    <x v="1"/>
    <x v="0"/>
    <x v="3"/>
    <x v="10"/>
    <s v="3"/>
    <x v="0"/>
    <x v="10"/>
    <x v="0"/>
  </r>
  <r>
    <s v="3/6/2016"/>
    <x v="3"/>
    <n v="181"/>
    <x v="21"/>
    <x v="21"/>
    <x v="2"/>
    <x v="1"/>
    <x v="3"/>
    <x v="10"/>
    <s v="3"/>
    <x v="0"/>
    <x v="10"/>
    <x v="1"/>
  </r>
  <r>
    <s v="3/6/2016"/>
    <x v="1"/>
    <n v="139"/>
    <x v="26"/>
    <x v="26"/>
    <x v="3"/>
    <x v="0"/>
    <x v="3"/>
    <x v="10"/>
    <s v="3"/>
    <x v="0"/>
    <x v="10"/>
    <x v="2"/>
  </r>
  <r>
    <s v="3/6/2016"/>
    <x v="2"/>
    <n v="139"/>
    <x v="26"/>
    <x v="26"/>
    <x v="3"/>
    <x v="0"/>
    <x v="3"/>
    <x v="10"/>
    <s v="3"/>
    <x v="0"/>
    <x v="10"/>
    <x v="2"/>
  </r>
  <r>
    <s v="3/6/2016"/>
    <x v="0"/>
    <n v="139"/>
    <x v="26"/>
    <x v="26"/>
    <x v="3"/>
    <x v="0"/>
    <x v="3"/>
    <x v="10"/>
    <s v="3"/>
    <x v="0"/>
    <x v="10"/>
    <x v="2"/>
  </r>
  <r>
    <s v="3/6/2016"/>
    <x v="3"/>
    <n v="139"/>
    <x v="26"/>
    <x v="26"/>
    <x v="3"/>
    <x v="0"/>
    <x v="3"/>
    <x v="10"/>
    <s v="3"/>
    <x v="0"/>
    <x v="10"/>
    <x v="2"/>
  </r>
  <r>
    <s v="3/6/2016"/>
    <x v="2"/>
    <n v="9"/>
    <x v="13"/>
    <x v="13"/>
    <x v="2"/>
    <x v="1"/>
    <x v="3"/>
    <x v="10"/>
    <s v="3"/>
    <x v="0"/>
    <x v="10"/>
    <x v="1"/>
  </r>
  <r>
    <s v="3/6/2016"/>
    <x v="1"/>
    <n v="9"/>
    <x v="27"/>
    <x v="27"/>
    <x v="2"/>
    <x v="1"/>
    <x v="3"/>
    <x v="10"/>
    <s v="3"/>
    <x v="0"/>
    <x v="10"/>
    <x v="1"/>
  </r>
  <r>
    <s v="3/7/2016"/>
    <x v="1"/>
    <n v="61"/>
    <x v="28"/>
    <x v="28"/>
    <x v="3"/>
    <x v="0"/>
    <x v="4"/>
    <x v="11"/>
    <s v="3"/>
    <x v="0"/>
    <x v="11"/>
    <x v="2"/>
  </r>
  <r>
    <s v="3/7/2016"/>
    <x v="0"/>
    <n v="123"/>
    <x v="5"/>
    <x v="5"/>
    <x v="1"/>
    <x v="1"/>
    <x v="4"/>
    <x v="11"/>
    <s v="3"/>
    <x v="0"/>
    <x v="11"/>
    <x v="0"/>
  </r>
  <r>
    <s v="3/7/2016"/>
    <x v="2"/>
    <n v="61"/>
    <x v="28"/>
    <x v="28"/>
    <x v="3"/>
    <x v="0"/>
    <x v="4"/>
    <x v="11"/>
    <s v="3"/>
    <x v="0"/>
    <x v="11"/>
    <x v="2"/>
  </r>
  <r>
    <s v="3/7/2016"/>
    <x v="0"/>
    <n v="61"/>
    <x v="28"/>
    <x v="28"/>
    <x v="3"/>
    <x v="0"/>
    <x v="4"/>
    <x v="11"/>
    <s v="3"/>
    <x v="0"/>
    <x v="11"/>
    <x v="2"/>
  </r>
  <r>
    <s v="3/7/2016"/>
    <x v="3"/>
    <n v="61"/>
    <x v="28"/>
    <x v="28"/>
    <x v="3"/>
    <x v="0"/>
    <x v="4"/>
    <x v="11"/>
    <s v="3"/>
    <x v="0"/>
    <x v="11"/>
    <x v="2"/>
  </r>
  <r>
    <s v="3/7/2016"/>
    <x v="0"/>
    <n v="103"/>
    <x v="29"/>
    <x v="29"/>
    <x v="2"/>
    <x v="1"/>
    <x v="4"/>
    <x v="11"/>
    <s v="3"/>
    <x v="0"/>
    <x v="11"/>
    <x v="1"/>
  </r>
  <r>
    <s v="3/7/2016"/>
    <x v="1"/>
    <n v="123"/>
    <x v="29"/>
    <x v="29"/>
    <x v="1"/>
    <x v="1"/>
    <x v="4"/>
    <x v="11"/>
    <s v="3"/>
    <x v="0"/>
    <x v="11"/>
    <x v="0"/>
  </r>
  <r>
    <s v="3/7/2016"/>
    <x v="2"/>
    <n v="123"/>
    <x v="29"/>
    <x v="29"/>
    <x v="1"/>
    <x v="1"/>
    <x v="4"/>
    <x v="11"/>
    <s v="3"/>
    <x v="0"/>
    <x v="11"/>
    <x v="0"/>
  </r>
  <r>
    <s v="3/7/2016"/>
    <x v="3"/>
    <n v="123"/>
    <x v="29"/>
    <x v="29"/>
    <x v="1"/>
    <x v="1"/>
    <x v="4"/>
    <x v="11"/>
    <s v="3"/>
    <x v="0"/>
    <x v="11"/>
    <x v="0"/>
  </r>
  <r>
    <s v="3/7/2016"/>
    <x v="3"/>
    <n v="103"/>
    <x v="30"/>
    <x v="30"/>
    <x v="2"/>
    <x v="1"/>
    <x v="4"/>
    <x v="11"/>
    <s v="3"/>
    <x v="0"/>
    <x v="11"/>
    <x v="1"/>
  </r>
  <r>
    <s v="3/7/2016"/>
    <x v="1"/>
    <n v="11"/>
    <x v="13"/>
    <x v="13"/>
    <x v="2"/>
    <x v="1"/>
    <x v="4"/>
    <x v="11"/>
    <s v="3"/>
    <x v="0"/>
    <x v="11"/>
    <x v="1"/>
  </r>
  <r>
    <s v="3/7/2016"/>
    <x v="2"/>
    <n v="11"/>
    <x v="13"/>
    <x v="13"/>
    <x v="2"/>
    <x v="1"/>
    <x v="4"/>
    <x v="11"/>
    <s v="3"/>
    <x v="0"/>
    <x v="11"/>
    <x v="1"/>
  </r>
  <r>
    <s v="3/8/2016"/>
    <x v="1"/>
    <n v="47"/>
    <x v="10"/>
    <x v="10"/>
    <x v="6"/>
    <x v="0"/>
    <x v="5"/>
    <x v="12"/>
    <s v="3"/>
    <x v="0"/>
    <x v="12"/>
    <x v="2"/>
  </r>
  <r>
    <s v="3/8/2016"/>
    <x v="2"/>
    <n v="47"/>
    <x v="10"/>
    <x v="10"/>
    <x v="3"/>
    <x v="0"/>
    <x v="5"/>
    <x v="12"/>
    <s v="3"/>
    <x v="0"/>
    <x v="12"/>
    <x v="2"/>
  </r>
  <r>
    <s v="3/8/2016"/>
    <x v="0"/>
    <n v="47"/>
    <x v="10"/>
    <x v="10"/>
    <x v="3"/>
    <x v="0"/>
    <x v="5"/>
    <x v="12"/>
    <s v="3"/>
    <x v="0"/>
    <x v="12"/>
    <x v="2"/>
  </r>
  <r>
    <s v="3/8/2016"/>
    <x v="3"/>
    <n v="47"/>
    <x v="10"/>
    <x v="10"/>
    <x v="3"/>
    <x v="0"/>
    <x v="5"/>
    <x v="12"/>
    <s v="3"/>
    <x v="0"/>
    <x v="12"/>
    <x v="2"/>
  </r>
  <r>
    <s v="3/8/2016"/>
    <x v="0"/>
    <n v="109"/>
    <x v="11"/>
    <x v="11"/>
    <x v="1"/>
    <x v="0"/>
    <x v="5"/>
    <x v="12"/>
    <s v="3"/>
    <x v="0"/>
    <x v="12"/>
    <x v="0"/>
  </r>
  <r>
    <s v="3/8/2016"/>
    <x v="0"/>
    <n v="89"/>
    <x v="12"/>
    <x v="12"/>
    <x v="5"/>
    <x v="0"/>
    <x v="5"/>
    <x v="12"/>
    <s v="3"/>
    <x v="0"/>
    <x v="12"/>
    <x v="1"/>
  </r>
  <r>
    <s v="3/8/2016"/>
    <x v="1"/>
    <n v="109"/>
    <x v="12"/>
    <x v="12"/>
    <x v="1"/>
    <x v="0"/>
    <x v="5"/>
    <x v="12"/>
    <s v="3"/>
    <x v="0"/>
    <x v="12"/>
    <x v="0"/>
  </r>
  <r>
    <s v="3/8/2016"/>
    <x v="2"/>
    <n v="109"/>
    <x v="12"/>
    <x v="12"/>
    <x v="1"/>
    <x v="0"/>
    <x v="5"/>
    <x v="12"/>
    <s v="3"/>
    <x v="0"/>
    <x v="12"/>
    <x v="0"/>
  </r>
  <r>
    <s v="3/8/2016"/>
    <x v="3"/>
    <n v="109"/>
    <x v="12"/>
    <x v="12"/>
    <x v="1"/>
    <x v="0"/>
    <x v="5"/>
    <x v="12"/>
    <s v="3"/>
    <x v="0"/>
    <x v="12"/>
    <x v="0"/>
  </r>
  <r>
    <s v="3/8/2016"/>
    <x v="3"/>
    <n v="89"/>
    <x v="31"/>
    <x v="31"/>
    <x v="2"/>
    <x v="0"/>
    <x v="5"/>
    <x v="12"/>
    <s v="3"/>
    <x v="0"/>
    <x v="12"/>
    <x v="1"/>
  </r>
  <r>
    <s v="3/8/2016"/>
    <x v="1"/>
    <n v="12"/>
    <x v="13"/>
    <x v="13"/>
    <x v="2"/>
    <x v="0"/>
    <x v="5"/>
    <x v="12"/>
    <s v="3"/>
    <x v="0"/>
    <x v="12"/>
    <x v="1"/>
  </r>
  <r>
    <s v="3/8/2016"/>
    <x v="2"/>
    <n v="12"/>
    <x v="13"/>
    <x v="13"/>
    <x v="2"/>
    <x v="0"/>
    <x v="5"/>
    <x v="12"/>
    <s v="3"/>
    <x v="0"/>
    <x v="12"/>
    <x v="1"/>
  </r>
  <r>
    <s v="3/9/2016"/>
    <x v="1"/>
    <n v="55"/>
    <x v="14"/>
    <x v="14"/>
    <x v="3"/>
    <x v="0"/>
    <x v="6"/>
    <x v="13"/>
    <s v="3"/>
    <x v="0"/>
    <x v="13"/>
    <x v="2"/>
  </r>
  <r>
    <s v="3/9/2016"/>
    <x v="2"/>
    <n v="55"/>
    <x v="14"/>
    <x v="14"/>
    <x v="3"/>
    <x v="0"/>
    <x v="6"/>
    <x v="13"/>
    <s v="3"/>
    <x v="0"/>
    <x v="13"/>
    <x v="2"/>
  </r>
  <r>
    <s v="3/9/2016"/>
    <x v="0"/>
    <n v="55"/>
    <x v="14"/>
    <x v="14"/>
    <x v="3"/>
    <x v="0"/>
    <x v="6"/>
    <x v="13"/>
    <s v="3"/>
    <x v="0"/>
    <x v="13"/>
    <x v="2"/>
  </r>
  <r>
    <s v="3/9/2016"/>
    <x v="3"/>
    <n v="55"/>
    <x v="14"/>
    <x v="14"/>
    <x v="3"/>
    <x v="0"/>
    <x v="6"/>
    <x v="13"/>
    <s v="3"/>
    <x v="0"/>
    <x v="13"/>
    <x v="2"/>
  </r>
  <r>
    <s v="3/9/2016"/>
    <x v="0"/>
    <n v="117"/>
    <x v="6"/>
    <x v="6"/>
    <x v="1"/>
    <x v="0"/>
    <x v="6"/>
    <x v="13"/>
    <s v="3"/>
    <x v="0"/>
    <x v="13"/>
    <x v="0"/>
  </r>
  <r>
    <s v="3/9/2016"/>
    <x v="0"/>
    <n v="97"/>
    <x v="15"/>
    <x v="15"/>
    <x v="2"/>
    <x v="1"/>
    <x v="6"/>
    <x v="13"/>
    <s v="3"/>
    <x v="0"/>
    <x v="13"/>
    <x v="1"/>
  </r>
  <r>
    <s v="3/9/2016"/>
    <x v="1"/>
    <n v="117"/>
    <x v="15"/>
    <x v="15"/>
    <x v="1"/>
    <x v="0"/>
    <x v="6"/>
    <x v="13"/>
    <s v="3"/>
    <x v="0"/>
    <x v="13"/>
    <x v="0"/>
  </r>
  <r>
    <s v="3/9/2016"/>
    <x v="2"/>
    <n v="117"/>
    <x v="15"/>
    <x v="15"/>
    <x v="1"/>
    <x v="0"/>
    <x v="6"/>
    <x v="13"/>
    <s v="3"/>
    <x v="0"/>
    <x v="13"/>
    <x v="0"/>
  </r>
  <r>
    <s v="3/9/2016"/>
    <x v="3"/>
    <n v="117"/>
    <x v="15"/>
    <x v="15"/>
    <x v="1"/>
    <x v="0"/>
    <x v="6"/>
    <x v="13"/>
    <s v="3"/>
    <x v="0"/>
    <x v="13"/>
    <x v="0"/>
  </r>
  <r>
    <s v="3/9/2016"/>
    <x v="3"/>
    <n v="97"/>
    <x v="3"/>
    <x v="3"/>
    <x v="2"/>
    <x v="1"/>
    <x v="6"/>
    <x v="13"/>
    <s v="3"/>
    <x v="0"/>
    <x v="13"/>
    <x v="1"/>
  </r>
  <r>
    <s v="3/9/2016"/>
    <x v="1"/>
    <n v="8"/>
    <x v="27"/>
    <x v="27"/>
    <x v="2"/>
    <x v="1"/>
    <x v="6"/>
    <x v="13"/>
    <s v="3"/>
    <x v="0"/>
    <x v="13"/>
    <x v="1"/>
  </r>
  <r>
    <s v="3/9/2016"/>
    <x v="2"/>
    <n v="8"/>
    <x v="27"/>
    <x v="27"/>
    <x v="2"/>
    <x v="1"/>
    <x v="6"/>
    <x v="13"/>
    <s v="3"/>
    <x v="0"/>
    <x v="13"/>
    <x v="1"/>
  </r>
  <r>
    <s v="3/10/2016"/>
    <x v="1"/>
    <n v="36"/>
    <x v="16"/>
    <x v="16"/>
    <x v="3"/>
    <x v="1"/>
    <x v="0"/>
    <x v="14"/>
    <s v="3"/>
    <x v="0"/>
    <x v="14"/>
    <x v="2"/>
  </r>
  <r>
    <s v="3/10/2016"/>
    <x v="2"/>
    <n v="36"/>
    <x v="16"/>
    <x v="16"/>
    <x v="3"/>
    <x v="1"/>
    <x v="0"/>
    <x v="14"/>
    <s v="3"/>
    <x v="0"/>
    <x v="14"/>
    <x v="2"/>
  </r>
  <r>
    <s v="3/10/2016"/>
    <x v="0"/>
    <n v="36"/>
    <x v="16"/>
    <x v="16"/>
    <x v="6"/>
    <x v="1"/>
    <x v="0"/>
    <x v="14"/>
    <s v="3"/>
    <x v="0"/>
    <x v="14"/>
    <x v="2"/>
  </r>
  <r>
    <s v="3/10/2016"/>
    <x v="3"/>
    <n v="36"/>
    <x v="16"/>
    <x v="16"/>
    <x v="3"/>
    <x v="1"/>
    <x v="0"/>
    <x v="14"/>
    <s v="3"/>
    <x v="0"/>
    <x v="14"/>
    <x v="2"/>
  </r>
  <r>
    <s v="3/10/2016"/>
    <x v="0"/>
    <n v="98"/>
    <x v="15"/>
    <x v="15"/>
    <x v="1"/>
    <x v="0"/>
    <x v="0"/>
    <x v="14"/>
    <s v="3"/>
    <x v="0"/>
    <x v="14"/>
    <x v="0"/>
  </r>
  <r>
    <s v="3/10/2016"/>
    <x v="1"/>
    <n v="98"/>
    <x v="18"/>
    <x v="18"/>
    <x v="1"/>
    <x v="0"/>
    <x v="0"/>
    <x v="14"/>
    <s v="3"/>
    <x v="0"/>
    <x v="14"/>
    <x v="0"/>
  </r>
  <r>
    <s v="3/10/2016"/>
    <x v="2"/>
    <n v="98"/>
    <x v="18"/>
    <x v="18"/>
    <x v="1"/>
    <x v="0"/>
    <x v="0"/>
    <x v="14"/>
    <s v="3"/>
    <x v="0"/>
    <x v="14"/>
    <x v="0"/>
  </r>
  <r>
    <s v="3/10/2016"/>
    <x v="3"/>
    <n v="98"/>
    <x v="18"/>
    <x v="18"/>
    <x v="1"/>
    <x v="0"/>
    <x v="0"/>
    <x v="14"/>
    <s v="3"/>
    <x v="0"/>
    <x v="14"/>
    <x v="0"/>
  </r>
  <r>
    <s v="3/10/2016"/>
    <x v="0"/>
    <n v="78"/>
    <x v="7"/>
    <x v="7"/>
    <x v="5"/>
    <x v="0"/>
    <x v="0"/>
    <x v="14"/>
    <s v="3"/>
    <x v="0"/>
    <x v="14"/>
    <x v="1"/>
  </r>
  <r>
    <s v="3/10/2016"/>
    <x v="3"/>
    <n v="78"/>
    <x v="19"/>
    <x v="19"/>
    <x v="2"/>
    <x v="0"/>
    <x v="0"/>
    <x v="14"/>
    <s v="3"/>
    <x v="0"/>
    <x v="14"/>
    <x v="1"/>
  </r>
  <r>
    <s v="3/10/2016"/>
    <x v="1"/>
    <n v="10"/>
    <x v="13"/>
    <x v="13"/>
    <x v="2"/>
    <x v="0"/>
    <x v="0"/>
    <x v="14"/>
    <s v="3"/>
    <x v="0"/>
    <x v="14"/>
    <x v="1"/>
  </r>
  <r>
    <s v="3/10/2016"/>
    <x v="2"/>
    <n v="10"/>
    <x v="13"/>
    <x v="13"/>
    <x v="5"/>
    <x v="0"/>
    <x v="0"/>
    <x v="14"/>
    <s v="3"/>
    <x v="0"/>
    <x v="1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A11AC-ABEC-4F46-9B20-703735445C8A}" name="Tabela przestawna9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1">
  <location ref="A3:E20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11"/>
  </rowFields>
  <rowItems count="16"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a z Średni przychód na sesje" fld="14" baseField="0" baseItem="0"/>
  </dataFields>
  <chartFormats count="10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7294D-012D-49AA-A2D4-6DD3E40B4175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A4:F21" firstHeaderRow="1" firstDataRow="2" firstDataCol="1" rowPageCount="1" colPageCount="1"/>
  <pivotFields count="16">
    <pivotField showAll="0"/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showAll="0"/>
    <pivotField showAll="0">
      <items count="8">
        <item x="6"/>
        <item x="4"/>
        <item x="3"/>
        <item x="2"/>
        <item x="5"/>
        <item x="1"/>
        <item x="0"/>
        <item t="default"/>
      </items>
    </pivotField>
    <pivotField showAll="0"/>
    <pivotField showAll="0"/>
    <pivotField showAll="0">
      <items count="16">
        <item x="5"/>
        <item x="14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4">
        <item x="2"/>
        <item x="1"/>
        <item x="0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  <pivotField dragToRow="0" dragToCol="0" dragToPage="0" showAll="0" defaultSubtotal="0"/>
  </pivotFields>
  <rowFields count="1">
    <field x="11"/>
  </rowFields>
  <rowItems count="16"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12" item="1" hier="-1"/>
  </pageFields>
  <dataFields count="1">
    <dataField name="Suma z sesje" fld="2" baseField="0" baseItem="0"/>
  </dataFields>
  <chartFormats count="8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F95BA-1F03-4C15-AA59-939C8CF1AF55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A3:E15" firstHeaderRow="1" firstDataRow="2" firstDataCol="1" rowPageCount="1" colPageCount="1"/>
  <pivotFields count="16">
    <pivotField showAll="0"/>
    <pivotField showAll="0">
      <items count="5">
        <item x="1"/>
        <item x="2"/>
        <item x="0"/>
        <item x="3"/>
        <item t="default"/>
      </items>
    </pivotField>
    <pivotField dataField="1" showAll="0"/>
    <pivotField showAll="0">
      <items count="33">
        <item x="27"/>
        <item x="13"/>
        <item x="16"/>
        <item x="10"/>
        <item x="9"/>
        <item x="14"/>
        <item x="28"/>
        <item x="19"/>
        <item x="31"/>
        <item x="7"/>
        <item x="3"/>
        <item x="18"/>
        <item x="30"/>
        <item x="12"/>
        <item x="2"/>
        <item x="15"/>
        <item x="17"/>
        <item x="29"/>
        <item x="11"/>
        <item x="8"/>
        <item x="6"/>
        <item x="5"/>
        <item x="22"/>
        <item x="1"/>
        <item x="26"/>
        <item x="4"/>
        <item x="21"/>
        <item x="0"/>
        <item x="25"/>
        <item x="20"/>
        <item x="24"/>
        <item x="23"/>
        <item t="default"/>
      </items>
    </pivotField>
    <pivotField showAll="0">
      <items count="33">
        <item x="27"/>
        <item x="13"/>
        <item x="16"/>
        <item x="10"/>
        <item x="9"/>
        <item x="14"/>
        <item x="28"/>
        <item x="19"/>
        <item x="31"/>
        <item x="7"/>
        <item x="3"/>
        <item x="18"/>
        <item x="30"/>
        <item x="12"/>
        <item x="2"/>
        <item x="15"/>
        <item x="17"/>
        <item x="29"/>
        <item x="11"/>
        <item x="8"/>
        <item x="6"/>
        <item x="5"/>
        <item x="22"/>
        <item x="1"/>
        <item x="26"/>
        <item x="4"/>
        <item x="21"/>
        <item x="0"/>
        <item x="25"/>
        <item x="20"/>
        <item x="24"/>
        <item x="23"/>
        <item t="default"/>
      </items>
    </pivotField>
    <pivotField showAll="0">
      <items count="8">
        <item x="6"/>
        <item x="4"/>
        <item x="3"/>
        <item x="2"/>
        <item x="5"/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>
      <items count="16">
        <item x="5"/>
        <item x="14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2">
        <item x="0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  <pivotField dragToRow="0" dragToCol="0" dragToPage="0" showAll="0" defaultSubtotal="0"/>
  </pivotFields>
  <rowFields count="1">
    <field x="11"/>
  </rowFields>
  <rowItems count="11">
    <i>
      <x v="56"/>
    </i>
    <i>
      <x v="57"/>
    </i>
    <i>
      <x v="59"/>
    </i>
    <i>
      <x v="60"/>
    </i>
    <i>
      <x v="61"/>
    </i>
    <i>
      <x v="62"/>
    </i>
    <i>
      <x v="66"/>
    </i>
    <i>
      <x v="67"/>
    </i>
    <i>
      <x v="69"/>
    </i>
    <i>
      <x v="70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6" item="1" hier="-1"/>
  </pageFields>
  <dataFields count="1">
    <dataField name="Suma z sesje" fld="2" baseField="0" baseItem="0"/>
  </dataFields>
  <chartFormats count="9">
    <chartFormat chart="0" format="77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78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79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6" format="8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8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8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B111D-F963-4666-9CCD-1BD37C065F54}" name="Tabela przestawna4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3:I8" firstHeaderRow="1" firstDataRow="2" firstDataCol="1"/>
  <pivotFields count="16"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>
      <items count="8">
        <item x="6"/>
        <item x="4"/>
        <item x="3"/>
        <item x="2"/>
        <item x="5"/>
        <item x="1"/>
        <item x="0"/>
        <item t="default"/>
      </items>
    </pivotField>
    <pivotField showAll="0"/>
    <pivotField axis="axisCol" showAll="0" nonAutoSortDefault="1">
      <items count="8">
        <item x="0"/>
        <item x="3"/>
        <item x="4"/>
        <item x="1"/>
        <item x="2"/>
        <item x="6"/>
        <item x="5"/>
        <item t="default"/>
      </items>
    </pivotField>
    <pivotField showAll="0">
      <items count="16">
        <item x="5"/>
        <item x="14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z konwersja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898CC8-E825-4337-B3E1-F696248D42DF}" autoFormatId="16" applyNumberFormats="0" applyBorderFormats="0" applyFontFormats="0" applyPatternFormats="0" applyAlignmentFormats="0" applyWidthHeightFormats="0">
  <queryTableRefresh nextId="16" unboundColumnsRight="5">
    <queryTableFields count="13">
      <queryTableField id="1" name="day" tableColumnId="1"/>
      <queryTableField id="2" name="product_id" tableColumnId="2"/>
      <queryTableField id="3" name="sesje" tableColumnId="3"/>
      <queryTableField id="4" name="transakcje" tableColumnId="4"/>
      <queryTableField id="5" name="przychody 2" tableColumnId="5"/>
      <queryTableField id="6" name="zrodlo ruchu" tableColumnId="6"/>
      <queryTableField id="7" name="kupon rabatowy" tableColumnId="7"/>
      <queryTableField id="8" name="dzien tygodnia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4" dataBound="0" tableColumnId="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zrodlo_ruchu_corrected" xr10:uid="{447DFD11-4C5E-498E-92F1-30ACB07FE30D}" sourceName="zrodlo ruchu corrected">
  <pivotTables>
    <pivotTable tabId="11" name="Tabela przestawna2"/>
  </pivotTables>
  <data>
    <tabular pivotCacheId="600647">
      <items count="3">
        <i x="2"/>
        <i x="1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zrodlo ruchu corrected" xr10:uid="{F40149CA-E22E-462C-81D1-3E069F763F9C}" cache="Fragmentator_zrodlo_ruchu_corrected" caption="zrodlo ruchu corrected" columnCount="3" showCaption="0" style="SlicerStyleOther2" rowHeight="3600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6F97DA-2EC1-443B-92C0-CAE7E4C794C5}" name="dane_do_zadania_1" displayName="dane_do_zadania_1" ref="A1:M181" tableType="queryTable" totalsRowShown="0">
  <autoFilter ref="A1:M181" xr:uid="{576F97DA-2EC1-443B-92C0-CAE7E4C794C5}"/>
  <tableColumns count="13">
    <tableColumn id="1" xr3:uid="{5F896B5A-72E5-417D-990E-0AEB6A68E8E1}" uniqueName="1" name="day" queryTableFieldId="1" dataDxfId="7"/>
    <tableColumn id="2" xr3:uid="{CC69003E-7EDD-4051-8FC0-B9F5B931C81A}" uniqueName="2" name="product_id" queryTableFieldId="2"/>
    <tableColumn id="3" xr3:uid="{F7A0B1D0-3FF1-4793-9128-9BDFF4B7AE22}" uniqueName="3" name="sesje" queryTableFieldId="3"/>
    <tableColumn id="4" xr3:uid="{D478E89B-CABB-497D-910E-B05AEA861111}" uniqueName="4" name="transakcje" queryTableFieldId="4"/>
    <tableColumn id="5" xr3:uid="{FC0BDEE7-78FD-447F-9D13-F132CDAC1116}" uniqueName="5" name="przychody 2" queryTableFieldId="5"/>
    <tableColumn id="6" xr3:uid="{6EEEC2F6-6AF6-433E-80E4-D7BE09EA955F}" uniqueName="6" name="zrodlo ruchu" queryTableFieldId="6" dataDxfId="6"/>
    <tableColumn id="7" xr3:uid="{EB364B8A-B701-4240-97FB-15FE88F5279D}" uniqueName="7" name="kupon rabatowy" queryTableFieldId="7"/>
    <tableColumn id="8" xr3:uid="{0475E217-5F03-4168-8730-6A8B9DDD8A97}" uniqueName="8" name="dzien tygodnia" queryTableFieldId="8" dataDxfId="5"/>
    <tableColumn id="9" xr3:uid="{3188B377-7DD2-486F-9C1D-89C37516A540}" uniqueName="9" name="dzien" queryTableFieldId="9" dataDxfId="4">
      <calculatedColumnFormula>MID(A2,FIND("/",A2)+1,IF(FIND("/",A2,FIND("/",A2)+1)-FIND("/",A2)=3,2,1))</calculatedColumnFormula>
    </tableColumn>
    <tableColumn id="10" xr3:uid="{483CC2A1-4706-41AF-8520-8BA492CDCE2F}" uniqueName="10" name="miesiac" queryTableFieldId="10" dataDxfId="3">
      <calculatedColumnFormula>IF(MID(A2,2,1)="/",LEFT(A2,1),LEFT(A2,2))</calculatedColumnFormula>
    </tableColumn>
    <tableColumn id="11" xr3:uid="{9C53F6D2-3B26-4D90-8FD2-37A054D1B33C}" uniqueName="11" name="rok" queryTableFieldId="11" dataDxfId="2">
      <calculatedColumnFormula>RIGHT(A2,4)</calculatedColumnFormula>
    </tableColumn>
    <tableColumn id="12" xr3:uid="{AEEDB71C-60D8-4DC6-A4AD-862C8D3588CA}" uniqueName="12" name="data" queryTableFieldId="12" dataDxfId="1">
      <calculatedColumnFormula>DATE(K2,J2,I2)</calculatedColumnFormula>
    </tableColumn>
    <tableColumn id="14" xr3:uid="{D4D4C3ED-4E01-41EF-907E-F45BBF9CF8A5}" uniqueName="14" name="zrodlo ruchu corrected" queryTableFieldId="14" dataDxfId="0">
      <calculatedColumnFormula>TRIM(F:F)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7169-B2A8-4A3B-8B7A-5B2C74E82D16}">
  <dimension ref="A1:M191"/>
  <sheetViews>
    <sheetView topLeftCell="A25" workbookViewId="0">
      <selection activeCell="G19" sqref="G19"/>
    </sheetView>
  </sheetViews>
  <sheetFormatPr defaultRowHeight="15" x14ac:dyDescent="0.25"/>
  <cols>
    <col min="1" max="1" width="10.140625" bestFit="1" customWidth="1"/>
    <col min="2" max="2" width="12.85546875" bestFit="1" customWidth="1"/>
    <col min="3" max="3" width="7.85546875" bestFit="1" customWidth="1"/>
    <col min="4" max="4" width="12.28515625" bestFit="1" customWidth="1"/>
    <col min="5" max="5" width="13.7109375" bestFit="1" customWidth="1"/>
    <col min="6" max="6" width="14.28515625" bestFit="1" customWidth="1"/>
    <col min="7" max="7" width="17.7109375" bestFit="1" customWidth="1"/>
    <col min="8" max="8" width="16.42578125" bestFit="1" customWidth="1"/>
    <col min="12" max="12" width="10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</v>
      </c>
      <c r="J1" t="s">
        <v>40</v>
      </c>
      <c r="K1" t="s">
        <v>37</v>
      </c>
      <c r="L1" t="s">
        <v>38</v>
      </c>
      <c r="M1" t="s">
        <v>59</v>
      </c>
    </row>
    <row r="2" spans="1:13" x14ac:dyDescent="0.25">
      <c r="A2" t="s">
        <v>8</v>
      </c>
      <c r="B2">
        <v>103</v>
      </c>
      <c r="C2">
        <v>156</v>
      </c>
      <c r="D2">
        <v>47</v>
      </c>
      <c r="E2">
        <v>9400</v>
      </c>
      <c r="F2" t="s">
        <v>9</v>
      </c>
      <c r="G2">
        <v>0</v>
      </c>
      <c r="H2" t="s">
        <v>10</v>
      </c>
      <c r="I2" t="str">
        <f>MID(A2,FIND("/",A2)+1,IF(FIND("/",A2,FIND("/",A2)+1)-FIND("/",A2)=3,2,1))</f>
        <v>25</v>
      </c>
      <c r="J2" t="str">
        <f t="shared" ref="J2:J33" si="0">IF(MID(A2,2,1)="/",LEFT(A2,1),LEFT(A2,2))</f>
        <v>2</v>
      </c>
      <c r="K2" t="str">
        <f t="shared" ref="K2:K33" si="1">RIGHT(A2,4)</f>
        <v>2016</v>
      </c>
      <c r="L2" s="1">
        <f t="shared" ref="L2:L33" si="2">DATE(K2,J2,I2)</f>
        <v>42425</v>
      </c>
      <c r="M2" t="str">
        <f t="shared" ref="M2:M33" si="3">TRIM(F:F)</f>
        <v>organic</v>
      </c>
    </row>
    <row r="3" spans="1:13" x14ac:dyDescent="0.25">
      <c r="A3" t="s">
        <v>8</v>
      </c>
      <c r="B3">
        <v>101</v>
      </c>
      <c r="C3">
        <v>156</v>
      </c>
      <c r="D3">
        <v>47</v>
      </c>
      <c r="E3">
        <v>9400</v>
      </c>
      <c r="F3" t="s">
        <v>11</v>
      </c>
      <c r="G3">
        <v>0</v>
      </c>
      <c r="H3" t="s">
        <v>10</v>
      </c>
      <c r="I3" t="str">
        <f t="shared" ref="I3:I33" si="4">MID(A3,FIND("/",A3)+1,IF(FIND("/",A3,FIND("/",A3)+1)-FIND("/",A3)=3,2,1))</f>
        <v>25</v>
      </c>
      <c r="J3" t="str">
        <f t="shared" si="0"/>
        <v>2</v>
      </c>
      <c r="K3" t="str">
        <f t="shared" si="1"/>
        <v>2016</v>
      </c>
      <c r="L3" s="1">
        <f t="shared" si="2"/>
        <v>42425</v>
      </c>
      <c r="M3" t="str">
        <f t="shared" si="3"/>
        <v>organic</v>
      </c>
    </row>
    <row r="4" spans="1:13" x14ac:dyDescent="0.25">
      <c r="A4" t="s">
        <v>8</v>
      </c>
      <c r="B4">
        <v>102</v>
      </c>
      <c r="C4">
        <v>156</v>
      </c>
      <c r="D4">
        <v>47</v>
      </c>
      <c r="E4">
        <v>9400</v>
      </c>
      <c r="F4" t="s">
        <v>11</v>
      </c>
      <c r="G4">
        <v>0</v>
      </c>
      <c r="H4" t="s">
        <v>10</v>
      </c>
      <c r="I4" t="str">
        <f t="shared" si="4"/>
        <v>25</v>
      </c>
      <c r="J4" t="str">
        <f t="shared" si="0"/>
        <v>2</v>
      </c>
      <c r="K4" t="str">
        <f t="shared" si="1"/>
        <v>2016</v>
      </c>
      <c r="L4" s="1">
        <f t="shared" si="2"/>
        <v>42425</v>
      </c>
      <c r="M4" t="str">
        <f t="shared" si="3"/>
        <v>organic</v>
      </c>
    </row>
    <row r="5" spans="1:13" x14ac:dyDescent="0.25">
      <c r="A5" t="s">
        <v>8</v>
      </c>
      <c r="B5">
        <v>104</v>
      </c>
      <c r="C5">
        <v>156</v>
      </c>
      <c r="D5">
        <v>47</v>
      </c>
      <c r="E5">
        <v>9400</v>
      </c>
      <c r="F5" t="s">
        <v>11</v>
      </c>
      <c r="G5">
        <v>0</v>
      </c>
      <c r="H5" t="s">
        <v>10</v>
      </c>
      <c r="I5" t="str">
        <f t="shared" si="4"/>
        <v>25</v>
      </c>
      <c r="J5" t="str">
        <f t="shared" si="0"/>
        <v>2</v>
      </c>
      <c r="K5" t="str">
        <f t="shared" si="1"/>
        <v>2016</v>
      </c>
      <c r="L5" s="1">
        <f t="shared" si="2"/>
        <v>42425</v>
      </c>
      <c r="M5" t="str">
        <f t="shared" si="3"/>
        <v>organic</v>
      </c>
    </row>
    <row r="6" spans="1:13" x14ac:dyDescent="0.25">
      <c r="A6" t="s">
        <v>8</v>
      </c>
      <c r="B6">
        <v>101</v>
      </c>
      <c r="C6">
        <v>136</v>
      </c>
      <c r="D6">
        <v>41</v>
      </c>
      <c r="E6">
        <v>8200</v>
      </c>
      <c r="F6" t="s">
        <v>12</v>
      </c>
      <c r="G6">
        <v>0</v>
      </c>
      <c r="H6" t="s">
        <v>10</v>
      </c>
      <c r="I6" t="str">
        <f t="shared" si="4"/>
        <v>25</v>
      </c>
      <c r="J6" t="str">
        <f t="shared" si="0"/>
        <v>2</v>
      </c>
      <c r="K6" t="str">
        <f t="shared" si="1"/>
        <v>2016</v>
      </c>
      <c r="L6" s="1">
        <f t="shared" si="2"/>
        <v>42425</v>
      </c>
      <c r="M6" t="str">
        <f t="shared" si="3"/>
        <v>google cpc</v>
      </c>
    </row>
    <row r="7" spans="1:13" x14ac:dyDescent="0.25">
      <c r="A7" t="s">
        <v>8</v>
      </c>
      <c r="B7">
        <v>102</v>
      </c>
      <c r="C7">
        <v>136</v>
      </c>
      <c r="D7">
        <v>41</v>
      </c>
      <c r="E7">
        <v>8200</v>
      </c>
      <c r="F7" t="s">
        <v>12</v>
      </c>
      <c r="G7">
        <v>0</v>
      </c>
      <c r="H7" t="s">
        <v>10</v>
      </c>
      <c r="I7" t="str">
        <f t="shared" si="4"/>
        <v>25</v>
      </c>
      <c r="J7" t="str">
        <f t="shared" si="0"/>
        <v>2</v>
      </c>
      <c r="K7" t="str">
        <f t="shared" si="1"/>
        <v>2016</v>
      </c>
      <c r="L7" s="1">
        <f t="shared" si="2"/>
        <v>42425</v>
      </c>
      <c r="M7" t="str">
        <f t="shared" si="3"/>
        <v>google cpc</v>
      </c>
    </row>
    <row r="8" spans="1:13" x14ac:dyDescent="0.25">
      <c r="A8" t="s">
        <v>8</v>
      </c>
      <c r="B8">
        <v>103</v>
      </c>
      <c r="C8">
        <v>136</v>
      </c>
      <c r="D8">
        <v>41</v>
      </c>
      <c r="E8">
        <v>8200</v>
      </c>
      <c r="F8" t="s">
        <v>12</v>
      </c>
      <c r="G8">
        <v>0</v>
      </c>
      <c r="H8" t="s">
        <v>10</v>
      </c>
      <c r="I8" t="str">
        <f t="shared" si="4"/>
        <v>25</v>
      </c>
      <c r="J8" t="str">
        <f t="shared" si="0"/>
        <v>2</v>
      </c>
      <c r="K8" t="str">
        <f t="shared" si="1"/>
        <v>2016</v>
      </c>
      <c r="L8" s="1">
        <f t="shared" si="2"/>
        <v>42425</v>
      </c>
      <c r="M8" t="str">
        <f t="shared" si="3"/>
        <v>google cpc</v>
      </c>
    </row>
    <row r="9" spans="1:13" x14ac:dyDescent="0.25">
      <c r="A9" t="s">
        <v>8</v>
      </c>
      <c r="B9">
        <v>104</v>
      </c>
      <c r="C9">
        <v>136</v>
      </c>
      <c r="D9">
        <v>41</v>
      </c>
      <c r="E9">
        <v>8200</v>
      </c>
      <c r="F9" t="s">
        <v>12</v>
      </c>
      <c r="G9">
        <v>0</v>
      </c>
      <c r="H9" t="s">
        <v>10</v>
      </c>
      <c r="I9" t="str">
        <f t="shared" si="4"/>
        <v>25</v>
      </c>
      <c r="J9" t="str">
        <f t="shared" si="0"/>
        <v>2</v>
      </c>
      <c r="K9" t="str">
        <f t="shared" si="1"/>
        <v>2016</v>
      </c>
      <c r="L9" s="1">
        <f t="shared" si="2"/>
        <v>42425</v>
      </c>
      <c r="M9" t="str">
        <f t="shared" si="3"/>
        <v>google cpc</v>
      </c>
    </row>
    <row r="10" spans="1:13" x14ac:dyDescent="0.25">
      <c r="A10" t="s">
        <v>8</v>
      </c>
      <c r="B10">
        <v>101</v>
      </c>
      <c r="C10">
        <v>94</v>
      </c>
      <c r="D10">
        <v>28</v>
      </c>
      <c r="E10">
        <v>5600</v>
      </c>
      <c r="F10" t="s">
        <v>13</v>
      </c>
      <c r="G10">
        <v>1</v>
      </c>
      <c r="H10" t="s">
        <v>10</v>
      </c>
      <c r="I10" t="str">
        <f t="shared" si="4"/>
        <v>25</v>
      </c>
      <c r="J10" t="str">
        <f t="shared" si="0"/>
        <v>2</v>
      </c>
      <c r="K10" t="str">
        <f t="shared" si="1"/>
        <v>2016</v>
      </c>
      <c r="L10" s="1">
        <f t="shared" si="2"/>
        <v>42425</v>
      </c>
      <c r="M10" t="str">
        <f t="shared" si="3"/>
        <v>direct</v>
      </c>
    </row>
    <row r="11" spans="1:13" x14ac:dyDescent="0.25">
      <c r="A11" t="s">
        <v>8</v>
      </c>
      <c r="B11">
        <v>102</v>
      </c>
      <c r="C11">
        <v>94</v>
      </c>
      <c r="D11">
        <v>28</v>
      </c>
      <c r="E11">
        <v>5600</v>
      </c>
      <c r="F11" t="s">
        <v>13</v>
      </c>
      <c r="G11">
        <v>1</v>
      </c>
      <c r="H11" t="s">
        <v>10</v>
      </c>
      <c r="I11" t="str">
        <f t="shared" si="4"/>
        <v>25</v>
      </c>
      <c r="J11" t="str">
        <f t="shared" si="0"/>
        <v>2</v>
      </c>
      <c r="K11" t="str">
        <f t="shared" si="1"/>
        <v>2016</v>
      </c>
      <c r="L11" s="1">
        <f t="shared" si="2"/>
        <v>42425</v>
      </c>
      <c r="M11" t="str">
        <f t="shared" si="3"/>
        <v>direct</v>
      </c>
    </row>
    <row r="12" spans="1:13" x14ac:dyDescent="0.25">
      <c r="A12" t="s">
        <v>8</v>
      </c>
      <c r="B12">
        <v>103</v>
      </c>
      <c r="C12">
        <v>94</v>
      </c>
      <c r="D12">
        <v>28</v>
      </c>
      <c r="E12">
        <v>5600</v>
      </c>
      <c r="F12" t="s">
        <v>13</v>
      </c>
      <c r="G12">
        <v>1</v>
      </c>
      <c r="H12" t="s">
        <v>10</v>
      </c>
      <c r="I12" t="str">
        <f t="shared" si="4"/>
        <v>25</v>
      </c>
      <c r="J12" t="str">
        <f t="shared" si="0"/>
        <v>2</v>
      </c>
      <c r="K12" t="str">
        <f t="shared" si="1"/>
        <v>2016</v>
      </c>
      <c r="L12" s="1">
        <f t="shared" si="2"/>
        <v>42425</v>
      </c>
      <c r="M12" t="str">
        <f t="shared" si="3"/>
        <v>direct</v>
      </c>
    </row>
    <row r="13" spans="1:13" x14ac:dyDescent="0.25">
      <c r="A13" t="s">
        <v>8</v>
      </c>
      <c r="B13">
        <v>104</v>
      </c>
      <c r="C13">
        <v>94</v>
      </c>
      <c r="D13">
        <v>28</v>
      </c>
      <c r="E13">
        <v>5600</v>
      </c>
      <c r="F13" t="s">
        <v>13</v>
      </c>
      <c r="G13">
        <v>1</v>
      </c>
      <c r="H13" t="s">
        <v>10</v>
      </c>
      <c r="I13" t="str">
        <f t="shared" si="4"/>
        <v>25</v>
      </c>
      <c r="J13" t="str">
        <f t="shared" si="0"/>
        <v>2</v>
      </c>
      <c r="K13" t="str">
        <f t="shared" si="1"/>
        <v>2016</v>
      </c>
      <c r="L13" s="1">
        <f t="shared" si="2"/>
        <v>42425</v>
      </c>
      <c r="M13" t="str">
        <f t="shared" si="3"/>
        <v>direct</v>
      </c>
    </row>
    <row r="14" spans="1:13" x14ac:dyDescent="0.25">
      <c r="A14" t="s">
        <v>14</v>
      </c>
      <c r="B14">
        <v>101</v>
      </c>
      <c r="C14">
        <v>80</v>
      </c>
      <c r="D14">
        <v>24</v>
      </c>
      <c r="E14">
        <v>4800</v>
      </c>
      <c r="F14" t="s">
        <v>13</v>
      </c>
      <c r="G14">
        <v>0</v>
      </c>
      <c r="H14" t="s">
        <v>15</v>
      </c>
      <c r="I14" t="str">
        <f t="shared" si="4"/>
        <v>26</v>
      </c>
      <c r="J14" t="str">
        <f t="shared" si="0"/>
        <v>2</v>
      </c>
      <c r="K14" t="str">
        <f t="shared" si="1"/>
        <v>2016</v>
      </c>
      <c r="L14" s="1">
        <f t="shared" si="2"/>
        <v>42426</v>
      </c>
      <c r="M14" t="str">
        <f t="shared" si="3"/>
        <v>direct</v>
      </c>
    </row>
    <row r="15" spans="1:13" x14ac:dyDescent="0.25">
      <c r="A15" t="s">
        <v>14</v>
      </c>
      <c r="B15">
        <v>103</v>
      </c>
      <c r="C15">
        <v>142</v>
      </c>
      <c r="D15">
        <v>43</v>
      </c>
      <c r="E15">
        <v>8600</v>
      </c>
      <c r="F15" t="s">
        <v>11</v>
      </c>
      <c r="G15">
        <v>1</v>
      </c>
      <c r="H15" t="s">
        <v>15</v>
      </c>
      <c r="I15" t="str">
        <f t="shared" si="4"/>
        <v>26</v>
      </c>
      <c r="J15" t="str">
        <f t="shared" si="0"/>
        <v>2</v>
      </c>
      <c r="K15" t="str">
        <f t="shared" si="1"/>
        <v>2016</v>
      </c>
      <c r="L15" s="1">
        <f t="shared" si="2"/>
        <v>42426</v>
      </c>
      <c r="M15" t="str">
        <f t="shared" si="3"/>
        <v>organic</v>
      </c>
    </row>
    <row r="16" spans="1:13" x14ac:dyDescent="0.25">
      <c r="A16" t="s">
        <v>14</v>
      </c>
      <c r="B16">
        <v>101</v>
      </c>
      <c r="C16">
        <v>142</v>
      </c>
      <c r="D16">
        <v>43</v>
      </c>
      <c r="E16">
        <v>8600</v>
      </c>
      <c r="F16" t="s">
        <v>11</v>
      </c>
      <c r="G16">
        <v>1</v>
      </c>
      <c r="H16" t="s">
        <v>15</v>
      </c>
      <c r="I16" t="str">
        <f t="shared" si="4"/>
        <v>26</v>
      </c>
      <c r="J16" t="str">
        <f t="shared" si="0"/>
        <v>2</v>
      </c>
      <c r="K16" t="str">
        <f t="shared" si="1"/>
        <v>2016</v>
      </c>
      <c r="L16" s="1">
        <f t="shared" si="2"/>
        <v>42426</v>
      </c>
      <c r="M16" t="str">
        <f t="shared" si="3"/>
        <v>organic</v>
      </c>
    </row>
    <row r="17" spans="1:13" x14ac:dyDescent="0.25">
      <c r="A17" t="s">
        <v>14</v>
      </c>
      <c r="B17">
        <v>102</v>
      </c>
      <c r="C17">
        <v>142</v>
      </c>
      <c r="D17">
        <v>43</v>
      </c>
      <c r="E17">
        <v>8600</v>
      </c>
      <c r="F17" t="s">
        <v>11</v>
      </c>
      <c r="G17">
        <v>1</v>
      </c>
      <c r="H17" t="s">
        <v>15</v>
      </c>
      <c r="I17" t="str">
        <f t="shared" si="4"/>
        <v>26</v>
      </c>
      <c r="J17" t="str">
        <f t="shared" si="0"/>
        <v>2</v>
      </c>
      <c r="K17" t="str">
        <f t="shared" si="1"/>
        <v>2016</v>
      </c>
      <c r="L17" s="1">
        <f t="shared" si="2"/>
        <v>42426</v>
      </c>
      <c r="M17" t="str">
        <f t="shared" si="3"/>
        <v>organic</v>
      </c>
    </row>
    <row r="18" spans="1:13" x14ac:dyDescent="0.25">
      <c r="A18" t="s">
        <v>14</v>
      </c>
      <c r="B18">
        <v>104</v>
      </c>
      <c r="C18">
        <v>142</v>
      </c>
      <c r="D18">
        <v>43</v>
      </c>
      <c r="E18">
        <v>8600</v>
      </c>
      <c r="F18" t="s">
        <v>9</v>
      </c>
      <c r="G18">
        <v>1</v>
      </c>
      <c r="H18" t="s">
        <v>15</v>
      </c>
      <c r="I18" t="str">
        <f t="shared" si="4"/>
        <v>26</v>
      </c>
      <c r="J18" t="str">
        <f t="shared" si="0"/>
        <v>2</v>
      </c>
      <c r="K18" t="str">
        <f t="shared" si="1"/>
        <v>2016</v>
      </c>
      <c r="L18" s="1">
        <f t="shared" si="2"/>
        <v>42426</v>
      </c>
      <c r="M18" t="str">
        <f t="shared" si="3"/>
        <v>organic</v>
      </c>
    </row>
    <row r="19" spans="1:13" x14ac:dyDescent="0.25">
      <c r="A19" t="s">
        <v>14</v>
      </c>
      <c r="B19">
        <v>103</v>
      </c>
      <c r="C19">
        <v>122</v>
      </c>
      <c r="D19">
        <v>37</v>
      </c>
      <c r="E19">
        <v>7400</v>
      </c>
      <c r="F19" t="s">
        <v>16</v>
      </c>
      <c r="G19">
        <v>0</v>
      </c>
      <c r="H19" t="s">
        <v>15</v>
      </c>
      <c r="I19" t="str">
        <f t="shared" si="4"/>
        <v>26</v>
      </c>
      <c r="J19" t="str">
        <f t="shared" si="0"/>
        <v>2</v>
      </c>
      <c r="K19" t="str">
        <f t="shared" si="1"/>
        <v>2016</v>
      </c>
      <c r="L19" s="1">
        <f t="shared" si="2"/>
        <v>42426</v>
      </c>
      <c r="M19" t="str">
        <f t="shared" si="3"/>
        <v>google cpc</v>
      </c>
    </row>
    <row r="20" spans="1:13" x14ac:dyDescent="0.25">
      <c r="A20" t="s">
        <v>14</v>
      </c>
      <c r="B20">
        <v>101</v>
      </c>
      <c r="C20">
        <v>122</v>
      </c>
      <c r="D20">
        <v>37</v>
      </c>
      <c r="E20">
        <v>7400</v>
      </c>
      <c r="F20" t="s">
        <v>12</v>
      </c>
      <c r="G20">
        <v>0</v>
      </c>
      <c r="H20" t="s">
        <v>15</v>
      </c>
      <c r="I20" t="str">
        <f t="shared" si="4"/>
        <v>26</v>
      </c>
      <c r="J20" t="str">
        <f t="shared" si="0"/>
        <v>2</v>
      </c>
      <c r="K20" t="str">
        <f t="shared" si="1"/>
        <v>2016</v>
      </c>
      <c r="L20" s="1">
        <f t="shared" si="2"/>
        <v>42426</v>
      </c>
      <c r="M20" t="str">
        <f t="shared" si="3"/>
        <v>google cpc</v>
      </c>
    </row>
    <row r="21" spans="1:13" x14ac:dyDescent="0.25">
      <c r="A21" t="s">
        <v>14</v>
      </c>
      <c r="B21">
        <v>102</v>
      </c>
      <c r="C21">
        <v>122</v>
      </c>
      <c r="D21">
        <v>37</v>
      </c>
      <c r="E21">
        <v>7400</v>
      </c>
      <c r="F21" t="s">
        <v>12</v>
      </c>
      <c r="G21">
        <v>0</v>
      </c>
      <c r="H21" t="s">
        <v>15</v>
      </c>
      <c r="I21" t="str">
        <f t="shared" si="4"/>
        <v>26</v>
      </c>
      <c r="J21" t="str">
        <f t="shared" si="0"/>
        <v>2</v>
      </c>
      <c r="K21" t="str">
        <f t="shared" si="1"/>
        <v>2016</v>
      </c>
      <c r="L21" s="1">
        <f t="shared" si="2"/>
        <v>42426</v>
      </c>
      <c r="M21" t="str">
        <f t="shared" si="3"/>
        <v>google cpc</v>
      </c>
    </row>
    <row r="22" spans="1:13" x14ac:dyDescent="0.25">
      <c r="A22" t="s">
        <v>14</v>
      </c>
      <c r="B22">
        <v>104</v>
      </c>
      <c r="C22">
        <v>122</v>
      </c>
      <c r="D22">
        <v>37</v>
      </c>
      <c r="E22">
        <v>7400</v>
      </c>
      <c r="F22" t="s">
        <v>12</v>
      </c>
      <c r="G22">
        <v>0</v>
      </c>
      <c r="H22" t="s">
        <v>15</v>
      </c>
      <c r="I22" t="str">
        <f t="shared" si="4"/>
        <v>26</v>
      </c>
      <c r="J22" t="str">
        <f t="shared" si="0"/>
        <v>2</v>
      </c>
      <c r="K22" t="str">
        <f t="shared" si="1"/>
        <v>2016</v>
      </c>
      <c r="L22" s="1">
        <f t="shared" si="2"/>
        <v>42426</v>
      </c>
      <c r="M22" t="str">
        <f t="shared" si="3"/>
        <v>google cpc</v>
      </c>
    </row>
    <row r="23" spans="1:13" x14ac:dyDescent="0.25">
      <c r="A23" t="s">
        <v>14</v>
      </c>
      <c r="B23">
        <v>102</v>
      </c>
      <c r="C23">
        <v>80</v>
      </c>
      <c r="D23">
        <v>24</v>
      </c>
      <c r="E23">
        <v>4800</v>
      </c>
      <c r="F23" t="s">
        <v>13</v>
      </c>
      <c r="G23">
        <v>0</v>
      </c>
      <c r="H23" t="s">
        <v>15</v>
      </c>
      <c r="I23" t="str">
        <f t="shared" si="4"/>
        <v>26</v>
      </c>
      <c r="J23" t="str">
        <f t="shared" si="0"/>
        <v>2</v>
      </c>
      <c r="K23" t="str">
        <f t="shared" si="1"/>
        <v>2016</v>
      </c>
      <c r="L23" s="1">
        <f t="shared" si="2"/>
        <v>42426</v>
      </c>
      <c r="M23" t="str">
        <f t="shared" si="3"/>
        <v>direct</v>
      </c>
    </row>
    <row r="24" spans="1:13" x14ac:dyDescent="0.25">
      <c r="A24" t="s">
        <v>14</v>
      </c>
      <c r="B24">
        <v>103</v>
      </c>
      <c r="C24">
        <v>80</v>
      </c>
      <c r="D24">
        <v>24</v>
      </c>
      <c r="E24">
        <v>4800</v>
      </c>
      <c r="F24" t="s">
        <v>13</v>
      </c>
      <c r="G24">
        <v>0</v>
      </c>
      <c r="H24" t="s">
        <v>15</v>
      </c>
      <c r="I24" t="str">
        <f t="shared" si="4"/>
        <v>26</v>
      </c>
      <c r="J24" t="str">
        <f t="shared" si="0"/>
        <v>2</v>
      </c>
      <c r="K24" t="str">
        <f t="shared" si="1"/>
        <v>2016</v>
      </c>
      <c r="L24" s="1">
        <f t="shared" si="2"/>
        <v>42426</v>
      </c>
      <c r="M24" t="str">
        <f t="shared" si="3"/>
        <v>direct</v>
      </c>
    </row>
    <row r="25" spans="1:13" x14ac:dyDescent="0.25">
      <c r="A25" t="s">
        <v>14</v>
      </c>
      <c r="B25">
        <v>104</v>
      </c>
      <c r="C25">
        <v>80</v>
      </c>
      <c r="D25">
        <v>24</v>
      </c>
      <c r="E25">
        <v>4800</v>
      </c>
      <c r="F25" t="s">
        <v>13</v>
      </c>
      <c r="G25">
        <v>0</v>
      </c>
      <c r="H25" t="s">
        <v>15</v>
      </c>
      <c r="I25" t="str">
        <f t="shared" si="4"/>
        <v>26</v>
      </c>
      <c r="J25" t="str">
        <f t="shared" si="0"/>
        <v>2</v>
      </c>
      <c r="K25" t="str">
        <f t="shared" si="1"/>
        <v>2016</v>
      </c>
      <c r="L25" s="1">
        <f t="shared" si="2"/>
        <v>42426</v>
      </c>
      <c r="M25" t="str">
        <f t="shared" si="3"/>
        <v>direct</v>
      </c>
    </row>
    <row r="26" spans="1:13" x14ac:dyDescent="0.25">
      <c r="A26" t="s">
        <v>17</v>
      </c>
      <c r="B26">
        <v>103</v>
      </c>
      <c r="C26">
        <v>138</v>
      </c>
      <c r="D26">
        <v>41</v>
      </c>
      <c r="E26">
        <v>8200</v>
      </c>
      <c r="F26" t="s">
        <v>11</v>
      </c>
      <c r="G26">
        <v>0</v>
      </c>
      <c r="H26" t="s">
        <v>18</v>
      </c>
      <c r="I26" t="str">
        <f t="shared" si="4"/>
        <v>27</v>
      </c>
      <c r="J26" t="str">
        <f t="shared" si="0"/>
        <v>2</v>
      </c>
      <c r="K26" t="str">
        <f t="shared" si="1"/>
        <v>2016</v>
      </c>
      <c r="L26" s="1">
        <f t="shared" si="2"/>
        <v>42427</v>
      </c>
      <c r="M26" t="str">
        <f t="shared" si="3"/>
        <v>organic</v>
      </c>
    </row>
    <row r="27" spans="1:13" x14ac:dyDescent="0.25">
      <c r="A27" t="s">
        <v>17</v>
      </c>
      <c r="B27">
        <v>101</v>
      </c>
      <c r="C27">
        <v>138</v>
      </c>
      <c r="D27">
        <v>41</v>
      </c>
      <c r="E27">
        <v>8200</v>
      </c>
      <c r="F27" t="s">
        <v>11</v>
      </c>
      <c r="G27">
        <v>0</v>
      </c>
      <c r="H27" t="s">
        <v>18</v>
      </c>
      <c r="I27" t="str">
        <f t="shared" si="4"/>
        <v>27</v>
      </c>
      <c r="J27" t="str">
        <f t="shared" si="0"/>
        <v>2</v>
      </c>
      <c r="K27" t="str">
        <f t="shared" si="1"/>
        <v>2016</v>
      </c>
      <c r="L27" s="1">
        <f t="shared" si="2"/>
        <v>42427</v>
      </c>
      <c r="M27" t="str">
        <f t="shared" si="3"/>
        <v>organic</v>
      </c>
    </row>
    <row r="28" spans="1:13" x14ac:dyDescent="0.25">
      <c r="A28" t="s">
        <v>17</v>
      </c>
      <c r="B28">
        <v>102</v>
      </c>
      <c r="C28">
        <v>138</v>
      </c>
      <c r="D28">
        <v>41</v>
      </c>
      <c r="E28">
        <v>8200</v>
      </c>
      <c r="F28" t="s">
        <v>11</v>
      </c>
      <c r="G28">
        <v>0</v>
      </c>
      <c r="H28" t="s">
        <v>18</v>
      </c>
      <c r="I28" t="str">
        <f t="shared" si="4"/>
        <v>27</v>
      </c>
      <c r="J28" t="str">
        <f t="shared" si="0"/>
        <v>2</v>
      </c>
      <c r="K28" t="str">
        <f t="shared" si="1"/>
        <v>2016</v>
      </c>
      <c r="L28" s="1">
        <f t="shared" si="2"/>
        <v>42427</v>
      </c>
      <c r="M28" t="str">
        <f t="shared" si="3"/>
        <v>organic</v>
      </c>
    </row>
    <row r="29" spans="1:13" x14ac:dyDescent="0.25">
      <c r="A29" t="s">
        <v>17</v>
      </c>
      <c r="B29">
        <v>104</v>
      </c>
      <c r="C29">
        <v>138</v>
      </c>
      <c r="D29">
        <v>41</v>
      </c>
      <c r="E29">
        <v>8200</v>
      </c>
      <c r="F29" t="s">
        <v>11</v>
      </c>
      <c r="G29">
        <v>0</v>
      </c>
      <c r="H29" t="s">
        <v>18</v>
      </c>
      <c r="I29" t="str">
        <f t="shared" si="4"/>
        <v>27</v>
      </c>
      <c r="J29" t="str">
        <f t="shared" si="0"/>
        <v>2</v>
      </c>
      <c r="K29" t="str">
        <f t="shared" si="1"/>
        <v>2016</v>
      </c>
      <c r="L29" s="1">
        <f t="shared" si="2"/>
        <v>42427</v>
      </c>
      <c r="M29" t="str">
        <f t="shared" si="3"/>
        <v>organic</v>
      </c>
    </row>
    <row r="30" spans="1:13" x14ac:dyDescent="0.25">
      <c r="A30" t="s">
        <v>17</v>
      </c>
      <c r="B30">
        <v>103</v>
      </c>
      <c r="C30">
        <v>118</v>
      </c>
      <c r="D30">
        <v>35</v>
      </c>
      <c r="E30">
        <v>7000</v>
      </c>
      <c r="F30" t="s">
        <v>12</v>
      </c>
      <c r="G30">
        <v>0</v>
      </c>
      <c r="H30" t="s">
        <v>18</v>
      </c>
      <c r="I30" t="str">
        <f t="shared" si="4"/>
        <v>27</v>
      </c>
      <c r="J30" t="str">
        <f t="shared" si="0"/>
        <v>2</v>
      </c>
      <c r="K30" t="str">
        <f t="shared" si="1"/>
        <v>2016</v>
      </c>
      <c r="L30" s="1">
        <f t="shared" si="2"/>
        <v>42427</v>
      </c>
      <c r="M30" t="str">
        <f t="shared" si="3"/>
        <v>google cpc</v>
      </c>
    </row>
    <row r="31" spans="1:13" x14ac:dyDescent="0.25">
      <c r="A31" t="s">
        <v>17</v>
      </c>
      <c r="B31">
        <v>101</v>
      </c>
      <c r="C31">
        <v>118</v>
      </c>
      <c r="D31">
        <v>35</v>
      </c>
      <c r="E31">
        <v>7000</v>
      </c>
      <c r="F31" t="s">
        <v>12</v>
      </c>
      <c r="G31">
        <v>0</v>
      </c>
      <c r="H31" t="s">
        <v>18</v>
      </c>
      <c r="I31" t="str">
        <f t="shared" si="4"/>
        <v>27</v>
      </c>
      <c r="J31" t="str">
        <f t="shared" si="0"/>
        <v>2</v>
      </c>
      <c r="K31" t="str">
        <f t="shared" si="1"/>
        <v>2016</v>
      </c>
      <c r="L31" s="1">
        <f t="shared" si="2"/>
        <v>42427</v>
      </c>
      <c r="M31" t="str">
        <f t="shared" si="3"/>
        <v>google cpc</v>
      </c>
    </row>
    <row r="32" spans="1:13" x14ac:dyDescent="0.25">
      <c r="A32" t="s">
        <v>17</v>
      </c>
      <c r="B32">
        <v>102</v>
      </c>
      <c r="C32">
        <v>118</v>
      </c>
      <c r="D32">
        <v>35</v>
      </c>
      <c r="E32">
        <v>7000</v>
      </c>
      <c r="F32" t="s">
        <v>12</v>
      </c>
      <c r="G32">
        <v>0</v>
      </c>
      <c r="H32" t="s">
        <v>18</v>
      </c>
      <c r="I32" t="str">
        <f t="shared" si="4"/>
        <v>27</v>
      </c>
      <c r="J32" t="str">
        <f t="shared" si="0"/>
        <v>2</v>
      </c>
      <c r="K32" t="str">
        <f t="shared" si="1"/>
        <v>2016</v>
      </c>
      <c r="L32" s="1">
        <f t="shared" si="2"/>
        <v>42427</v>
      </c>
      <c r="M32" t="str">
        <f t="shared" si="3"/>
        <v>google cpc</v>
      </c>
    </row>
    <row r="33" spans="1:13" x14ac:dyDescent="0.25">
      <c r="A33" t="s">
        <v>17</v>
      </c>
      <c r="B33">
        <v>104</v>
      </c>
      <c r="C33">
        <v>118</v>
      </c>
      <c r="D33">
        <v>35</v>
      </c>
      <c r="E33">
        <v>7000</v>
      </c>
      <c r="F33" t="s">
        <v>12</v>
      </c>
      <c r="G33">
        <v>0</v>
      </c>
      <c r="H33" t="s">
        <v>18</v>
      </c>
      <c r="I33" t="str">
        <f t="shared" si="4"/>
        <v>27</v>
      </c>
      <c r="J33" t="str">
        <f t="shared" si="0"/>
        <v>2</v>
      </c>
      <c r="K33" t="str">
        <f t="shared" si="1"/>
        <v>2016</v>
      </c>
      <c r="L33" s="1">
        <f t="shared" si="2"/>
        <v>42427</v>
      </c>
      <c r="M33" t="str">
        <f t="shared" si="3"/>
        <v>google cpc</v>
      </c>
    </row>
    <row r="34" spans="1:13" x14ac:dyDescent="0.25">
      <c r="A34" t="s">
        <v>17</v>
      </c>
      <c r="B34">
        <v>101</v>
      </c>
      <c r="C34">
        <v>76</v>
      </c>
      <c r="D34">
        <v>23</v>
      </c>
      <c r="E34">
        <v>4600</v>
      </c>
      <c r="F34" t="s">
        <v>13</v>
      </c>
      <c r="G34">
        <v>0</v>
      </c>
      <c r="H34" t="s">
        <v>18</v>
      </c>
      <c r="I34" t="str">
        <f t="shared" ref="I34:I65" si="5">MID(A34,FIND("/",A34)+1,IF(FIND("/",A34,FIND("/",A34)+1)-FIND("/",A34)=3,2,1))</f>
        <v>27</v>
      </c>
      <c r="J34" t="str">
        <f t="shared" ref="J34:J65" si="6">IF(MID(A34,2,1)="/",LEFT(A34,1),LEFT(A34,2))</f>
        <v>2</v>
      </c>
      <c r="K34" t="str">
        <f t="shared" ref="K34:K65" si="7">RIGHT(A34,4)</f>
        <v>2016</v>
      </c>
      <c r="L34" s="1">
        <f t="shared" ref="L34:L65" si="8">DATE(K34,J34,I34)</f>
        <v>42427</v>
      </c>
      <c r="M34" t="str">
        <f t="shared" ref="M34:M65" si="9">TRIM(F:F)</f>
        <v>direct</v>
      </c>
    </row>
    <row r="35" spans="1:13" x14ac:dyDescent="0.25">
      <c r="A35" t="s">
        <v>17</v>
      </c>
      <c r="B35">
        <v>102</v>
      </c>
      <c r="C35">
        <v>76</v>
      </c>
      <c r="D35">
        <v>23</v>
      </c>
      <c r="E35">
        <v>4600</v>
      </c>
      <c r="F35" t="s">
        <v>13</v>
      </c>
      <c r="G35">
        <v>0</v>
      </c>
      <c r="H35" t="s">
        <v>18</v>
      </c>
      <c r="I35" t="str">
        <f t="shared" si="5"/>
        <v>27</v>
      </c>
      <c r="J35" t="str">
        <f t="shared" si="6"/>
        <v>2</v>
      </c>
      <c r="K35" t="str">
        <f t="shared" si="7"/>
        <v>2016</v>
      </c>
      <c r="L35" s="1">
        <f t="shared" si="8"/>
        <v>42427</v>
      </c>
      <c r="M35" t="str">
        <f t="shared" si="9"/>
        <v>direct</v>
      </c>
    </row>
    <row r="36" spans="1:13" x14ac:dyDescent="0.25">
      <c r="A36" t="s">
        <v>17</v>
      </c>
      <c r="B36">
        <v>103</v>
      </c>
      <c r="C36">
        <v>76</v>
      </c>
      <c r="D36">
        <v>23</v>
      </c>
      <c r="E36">
        <v>4600</v>
      </c>
      <c r="F36" t="s">
        <v>13</v>
      </c>
      <c r="G36">
        <v>0</v>
      </c>
      <c r="H36" t="s">
        <v>18</v>
      </c>
      <c r="I36" t="str">
        <f t="shared" si="5"/>
        <v>27</v>
      </c>
      <c r="J36" t="str">
        <f t="shared" si="6"/>
        <v>2</v>
      </c>
      <c r="K36" t="str">
        <f t="shared" si="7"/>
        <v>2016</v>
      </c>
      <c r="L36" s="1">
        <f t="shared" si="8"/>
        <v>42427</v>
      </c>
      <c r="M36" t="str">
        <f t="shared" si="9"/>
        <v>direct</v>
      </c>
    </row>
    <row r="37" spans="1:13" x14ac:dyDescent="0.25">
      <c r="A37" t="s">
        <v>17</v>
      </c>
      <c r="B37">
        <v>104</v>
      </c>
      <c r="C37">
        <v>76</v>
      </c>
      <c r="D37">
        <v>23</v>
      </c>
      <c r="E37">
        <v>4600</v>
      </c>
      <c r="F37" t="s">
        <v>13</v>
      </c>
      <c r="G37">
        <v>0</v>
      </c>
      <c r="H37" t="s">
        <v>18</v>
      </c>
      <c r="I37" t="str">
        <f t="shared" si="5"/>
        <v>27</v>
      </c>
      <c r="J37" t="str">
        <f t="shared" si="6"/>
        <v>2</v>
      </c>
      <c r="K37" t="str">
        <f t="shared" si="7"/>
        <v>2016</v>
      </c>
      <c r="L37" s="1">
        <f t="shared" si="8"/>
        <v>42427</v>
      </c>
      <c r="M37" t="str">
        <f t="shared" si="9"/>
        <v>direct</v>
      </c>
    </row>
    <row r="38" spans="1:13" x14ac:dyDescent="0.25">
      <c r="A38" t="s">
        <v>19</v>
      </c>
      <c r="B38">
        <v>103</v>
      </c>
      <c r="C38">
        <v>112</v>
      </c>
      <c r="D38">
        <v>34</v>
      </c>
      <c r="E38">
        <v>6800</v>
      </c>
      <c r="F38" t="s">
        <v>11</v>
      </c>
      <c r="G38">
        <v>1</v>
      </c>
      <c r="H38" t="s">
        <v>20</v>
      </c>
      <c r="I38" t="str">
        <f t="shared" si="5"/>
        <v>28</v>
      </c>
      <c r="J38" t="str">
        <f t="shared" si="6"/>
        <v>2</v>
      </c>
      <c r="K38" t="str">
        <f t="shared" si="7"/>
        <v>2016</v>
      </c>
      <c r="L38" s="1">
        <f t="shared" si="8"/>
        <v>42428</v>
      </c>
      <c r="M38" t="str">
        <f t="shared" si="9"/>
        <v>organic</v>
      </c>
    </row>
    <row r="39" spans="1:13" x14ac:dyDescent="0.25">
      <c r="A39" t="s">
        <v>19</v>
      </c>
      <c r="B39">
        <v>101</v>
      </c>
      <c r="C39">
        <v>112</v>
      </c>
      <c r="D39">
        <v>34</v>
      </c>
      <c r="E39">
        <v>6800</v>
      </c>
      <c r="F39" t="s">
        <v>9</v>
      </c>
      <c r="G39">
        <v>1</v>
      </c>
      <c r="H39" t="s">
        <v>20</v>
      </c>
      <c r="I39" t="str">
        <f t="shared" si="5"/>
        <v>28</v>
      </c>
      <c r="J39" t="str">
        <f t="shared" si="6"/>
        <v>2</v>
      </c>
      <c r="K39" t="str">
        <f t="shared" si="7"/>
        <v>2016</v>
      </c>
      <c r="L39" s="1">
        <f t="shared" si="8"/>
        <v>42428</v>
      </c>
      <c r="M39" t="str">
        <f t="shared" si="9"/>
        <v>organic</v>
      </c>
    </row>
    <row r="40" spans="1:13" x14ac:dyDescent="0.25">
      <c r="A40" t="s">
        <v>19</v>
      </c>
      <c r="B40">
        <v>102</v>
      </c>
      <c r="C40">
        <v>112</v>
      </c>
      <c r="D40">
        <v>34</v>
      </c>
      <c r="E40">
        <v>6800</v>
      </c>
      <c r="F40" t="s">
        <v>11</v>
      </c>
      <c r="G40">
        <v>1</v>
      </c>
      <c r="H40" t="s">
        <v>20</v>
      </c>
      <c r="I40" t="str">
        <f t="shared" si="5"/>
        <v>28</v>
      </c>
      <c r="J40" t="str">
        <f t="shared" si="6"/>
        <v>2</v>
      </c>
      <c r="K40" t="str">
        <f t="shared" si="7"/>
        <v>2016</v>
      </c>
      <c r="L40" s="1">
        <f t="shared" si="8"/>
        <v>42428</v>
      </c>
      <c r="M40" t="str">
        <f t="shared" si="9"/>
        <v>organic</v>
      </c>
    </row>
    <row r="41" spans="1:13" x14ac:dyDescent="0.25">
      <c r="A41" t="s">
        <v>19</v>
      </c>
      <c r="B41">
        <v>104</v>
      </c>
      <c r="C41">
        <v>112</v>
      </c>
      <c r="D41">
        <v>34</v>
      </c>
      <c r="E41">
        <v>6800</v>
      </c>
      <c r="F41" t="s">
        <v>11</v>
      </c>
      <c r="G41">
        <v>1</v>
      </c>
      <c r="H41" t="s">
        <v>20</v>
      </c>
      <c r="I41" t="str">
        <f t="shared" si="5"/>
        <v>28</v>
      </c>
      <c r="J41" t="str">
        <f t="shared" si="6"/>
        <v>2</v>
      </c>
      <c r="K41" t="str">
        <f t="shared" si="7"/>
        <v>2016</v>
      </c>
      <c r="L41" s="1">
        <f t="shared" si="8"/>
        <v>42428</v>
      </c>
      <c r="M41" t="str">
        <f t="shared" si="9"/>
        <v>organic</v>
      </c>
    </row>
    <row r="42" spans="1:13" x14ac:dyDescent="0.25">
      <c r="A42" t="s">
        <v>19</v>
      </c>
      <c r="B42">
        <v>103</v>
      </c>
      <c r="C42">
        <v>92</v>
      </c>
      <c r="D42">
        <v>28</v>
      </c>
      <c r="E42">
        <v>5600</v>
      </c>
      <c r="F42" t="s">
        <v>12</v>
      </c>
      <c r="G42">
        <v>0</v>
      </c>
      <c r="H42" t="s">
        <v>20</v>
      </c>
      <c r="I42" t="str">
        <f t="shared" si="5"/>
        <v>28</v>
      </c>
      <c r="J42" t="str">
        <f t="shared" si="6"/>
        <v>2</v>
      </c>
      <c r="K42" t="str">
        <f t="shared" si="7"/>
        <v>2016</v>
      </c>
      <c r="L42" s="1">
        <f t="shared" si="8"/>
        <v>42428</v>
      </c>
      <c r="M42" t="str">
        <f t="shared" si="9"/>
        <v>google cpc</v>
      </c>
    </row>
    <row r="43" spans="1:13" x14ac:dyDescent="0.25">
      <c r="A43" t="s">
        <v>19</v>
      </c>
      <c r="B43">
        <v>101</v>
      </c>
      <c r="C43">
        <v>92</v>
      </c>
      <c r="D43">
        <v>28</v>
      </c>
      <c r="E43">
        <v>5600</v>
      </c>
      <c r="F43" t="s">
        <v>16</v>
      </c>
      <c r="G43">
        <v>0</v>
      </c>
      <c r="H43" t="s">
        <v>20</v>
      </c>
      <c r="I43" t="str">
        <f t="shared" si="5"/>
        <v>28</v>
      </c>
      <c r="J43" t="str">
        <f t="shared" si="6"/>
        <v>2</v>
      </c>
      <c r="K43" t="str">
        <f t="shared" si="7"/>
        <v>2016</v>
      </c>
      <c r="L43" s="1">
        <f t="shared" si="8"/>
        <v>42428</v>
      </c>
      <c r="M43" t="str">
        <f t="shared" si="9"/>
        <v>google cpc</v>
      </c>
    </row>
    <row r="44" spans="1:13" x14ac:dyDescent="0.25">
      <c r="A44" t="s">
        <v>19</v>
      </c>
      <c r="B44">
        <v>102</v>
      </c>
      <c r="C44">
        <v>92</v>
      </c>
      <c r="D44">
        <v>28</v>
      </c>
      <c r="E44">
        <v>5600</v>
      </c>
      <c r="F44" t="s">
        <v>12</v>
      </c>
      <c r="G44">
        <v>0</v>
      </c>
      <c r="H44" t="s">
        <v>20</v>
      </c>
      <c r="I44" t="str">
        <f t="shared" si="5"/>
        <v>28</v>
      </c>
      <c r="J44" t="str">
        <f t="shared" si="6"/>
        <v>2</v>
      </c>
      <c r="K44" t="str">
        <f t="shared" si="7"/>
        <v>2016</v>
      </c>
      <c r="L44" s="1">
        <f t="shared" si="8"/>
        <v>42428</v>
      </c>
      <c r="M44" t="str">
        <f t="shared" si="9"/>
        <v>google cpc</v>
      </c>
    </row>
    <row r="45" spans="1:13" x14ac:dyDescent="0.25">
      <c r="A45" t="s">
        <v>19</v>
      </c>
      <c r="B45">
        <v>104</v>
      </c>
      <c r="C45">
        <v>92</v>
      </c>
      <c r="D45">
        <v>28</v>
      </c>
      <c r="E45">
        <v>5600</v>
      </c>
      <c r="F45" t="s">
        <v>12</v>
      </c>
      <c r="G45">
        <v>0</v>
      </c>
      <c r="H45" t="s">
        <v>20</v>
      </c>
      <c r="I45" t="str">
        <f t="shared" si="5"/>
        <v>28</v>
      </c>
      <c r="J45" t="str">
        <f t="shared" si="6"/>
        <v>2</v>
      </c>
      <c r="K45" t="str">
        <f t="shared" si="7"/>
        <v>2016</v>
      </c>
      <c r="L45" s="1">
        <f t="shared" si="8"/>
        <v>42428</v>
      </c>
      <c r="M45" t="str">
        <f t="shared" si="9"/>
        <v>google cpc</v>
      </c>
    </row>
    <row r="46" spans="1:13" x14ac:dyDescent="0.25">
      <c r="A46" t="s">
        <v>19</v>
      </c>
      <c r="B46">
        <v>101</v>
      </c>
      <c r="C46">
        <v>50</v>
      </c>
      <c r="D46">
        <v>15</v>
      </c>
      <c r="E46">
        <v>3000</v>
      </c>
      <c r="F46" t="s">
        <v>13</v>
      </c>
      <c r="G46">
        <v>0</v>
      </c>
      <c r="H46" t="s">
        <v>20</v>
      </c>
      <c r="I46" t="str">
        <f t="shared" si="5"/>
        <v>28</v>
      </c>
      <c r="J46" t="str">
        <f t="shared" si="6"/>
        <v>2</v>
      </c>
      <c r="K46" t="str">
        <f t="shared" si="7"/>
        <v>2016</v>
      </c>
      <c r="L46" s="1">
        <f t="shared" si="8"/>
        <v>42428</v>
      </c>
      <c r="M46" t="str">
        <f t="shared" si="9"/>
        <v>direct</v>
      </c>
    </row>
    <row r="47" spans="1:13" x14ac:dyDescent="0.25">
      <c r="A47" t="s">
        <v>19</v>
      </c>
      <c r="B47">
        <v>102</v>
      </c>
      <c r="C47">
        <v>50</v>
      </c>
      <c r="D47">
        <v>15</v>
      </c>
      <c r="E47">
        <v>3000</v>
      </c>
      <c r="F47" t="s">
        <v>13</v>
      </c>
      <c r="G47">
        <v>0</v>
      </c>
      <c r="H47" t="s">
        <v>20</v>
      </c>
      <c r="I47" t="str">
        <f t="shared" si="5"/>
        <v>28</v>
      </c>
      <c r="J47" t="str">
        <f t="shared" si="6"/>
        <v>2</v>
      </c>
      <c r="K47" t="str">
        <f t="shared" si="7"/>
        <v>2016</v>
      </c>
      <c r="L47" s="1">
        <f t="shared" si="8"/>
        <v>42428</v>
      </c>
      <c r="M47" t="str">
        <f t="shared" si="9"/>
        <v>direct</v>
      </c>
    </row>
    <row r="48" spans="1:13" x14ac:dyDescent="0.25">
      <c r="A48" t="s">
        <v>19</v>
      </c>
      <c r="B48">
        <v>103</v>
      </c>
      <c r="C48">
        <v>50</v>
      </c>
      <c r="D48">
        <v>15</v>
      </c>
      <c r="E48">
        <v>3000</v>
      </c>
      <c r="F48" t="s">
        <v>13</v>
      </c>
      <c r="G48">
        <v>0</v>
      </c>
      <c r="H48" t="s">
        <v>20</v>
      </c>
      <c r="I48" t="str">
        <f t="shared" si="5"/>
        <v>28</v>
      </c>
      <c r="J48" t="str">
        <f t="shared" si="6"/>
        <v>2</v>
      </c>
      <c r="K48" t="str">
        <f t="shared" si="7"/>
        <v>2016</v>
      </c>
      <c r="L48" s="1">
        <f t="shared" si="8"/>
        <v>42428</v>
      </c>
      <c r="M48" t="str">
        <f t="shared" si="9"/>
        <v>direct</v>
      </c>
    </row>
    <row r="49" spans="1:13" x14ac:dyDescent="0.25">
      <c r="A49" t="s">
        <v>19</v>
      </c>
      <c r="B49">
        <v>104</v>
      </c>
      <c r="C49">
        <v>50</v>
      </c>
      <c r="D49">
        <v>15</v>
      </c>
      <c r="E49">
        <v>3000</v>
      </c>
      <c r="F49" t="s">
        <v>13</v>
      </c>
      <c r="G49">
        <v>0</v>
      </c>
      <c r="H49" t="s">
        <v>20</v>
      </c>
      <c r="I49" t="str">
        <f t="shared" si="5"/>
        <v>28</v>
      </c>
      <c r="J49" t="str">
        <f t="shared" si="6"/>
        <v>2</v>
      </c>
      <c r="K49" t="str">
        <f t="shared" si="7"/>
        <v>2016</v>
      </c>
      <c r="L49" s="1">
        <f t="shared" si="8"/>
        <v>42428</v>
      </c>
      <c r="M49" t="str">
        <f t="shared" si="9"/>
        <v>direct</v>
      </c>
    </row>
    <row r="50" spans="1:13" x14ac:dyDescent="0.25">
      <c r="A50" t="s">
        <v>21</v>
      </c>
      <c r="B50">
        <v>101</v>
      </c>
      <c r="C50">
        <v>47</v>
      </c>
      <c r="D50">
        <v>14</v>
      </c>
      <c r="E50">
        <v>2800</v>
      </c>
      <c r="F50" t="s">
        <v>13</v>
      </c>
      <c r="G50">
        <v>0</v>
      </c>
      <c r="H50" t="s">
        <v>22</v>
      </c>
      <c r="I50" t="str">
        <f t="shared" si="5"/>
        <v>29</v>
      </c>
      <c r="J50" t="str">
        <f t="shared" si="6"/>
        <v>2</v>
      </c>
      <c r="K50" t="str">
        <f t="shared" si="7"/>
        <v>2016</v>
      </c>
      <c r="L50" s="1">
        <f t="shared" si="8"/>
        <v>42429</v>
      </c>
      <c r="M50" t="str">
        <f t="shared" si="9"/>
        <v>direct</v>
      </c>
    </row>
    <row r="51" spans="1:13" x14ac:dyDescent="0.25">
      <c r="A51" t="s">
        <v>21</v>
      </c>
      <c r="B51">
        <v>103</v>
      </c>
      <c r="C51">
        <v>109</v>
      </c>
      <c r="D51">
        <v>33</v>
      </c>
      <c r="E51">
        <v>6600</v>
      </c>
      <c r="F51" t="s">
        <v>11</v>
      </c>
      <c r="G51">
        <v>0</v>
      </c>
      <c r="H51" t="s">
        <v>22</v>
      </c>
      <c r="I51" t="str">
        <f t="shared" si="5"/>
        <v>29</v>
      </c>
      <c r="J51" t="str">
        <f t="shared" si="6"/>
        <v>2</v>
      </c>
      <c r="K51" t="str">
        <f t="shared" si="7"/>
        <v>2016</v>
      </c>
      <c r="L51" s="1">
        <f t="shared" si="8"/>
        <v>42429</v>
      </c>
      <c r="M51" t="str">
        <f t="shared" si="9"/>
        <v>organic</v>
      </c>
    </row>
    <row r="52" spans="1:13" x14ac:dyDescent="0.25">
      <c r="A52" t="s">
        <v>21</v>
      </c>
      <c r="B52">
        <v>101</v>
      </c>
      <c r="C52">
        <v>109</v>
      </c>
      <c r="D52">
        <v>33</v>
      </c>
      <c r="E52">
        <v>6600</v>
      </c>
      <c r="F52" t="s">
        <v>11</v>
      </c>
      <c r="G52">
        <v>0</v>
      </c>
      <c r="H52" t="s">
        <v>22</v>
      </c>
      <c r="I52" t="str">
        <f t="shared" si="5"/>
        <v>29</v>
      </c>
      <c r="J52" t="str">
        <f t="shared" si="6"/>
        <v>2</v>
      </c>
      <c r="K52" t="str">
        <f t="shared" si="7"/>
        <v>2016</v>
      </c>
      <c r="L52" s="1">
        <f t="shared" si="8"/>
        <v>42429</v>
      </c>
      <c r="M52" t="str">
        <f t="shared" si="9"/>
        <v>organic</v>
      </c>
    </row>
    <row r="53" spans="1:13" x14ac:dyDescent="0.25">
      <c r="A53" t="s">
        <v>21</v>
      </c>
      <c r="B53">
        <v>102</v>
      </c>
      <c r="C53">
        <v>109</v>
      </c>
      <c r="D53">
        <v>33</v>
      </c>
      <c r="E53">
        <v>6600</v>
      </c>
      <c r="F53" t="s">
        <v>11</v>
      </c>
      <c r="G53">
        <v>0</v>
      </c>
      <c r="H53" t="s">
        <v>22</v>
      </c>
      <c r="I53" t="str">
        <f t="shared" si="5"/>
        <v>29</v>
      </c>
      <c r="J53" t="str">
        <f t="shared" si="6"/>
        <v>2</v>
      </c>
      <c r="K53" t="str">
        <f t="shared" si="7"/>
        <v>2016</v>
      </c>
      <c r="L53" s="1">
        <f t="shared" si="8"/>
        <v>42429</v>
      </c>
      <c r="M53" t="str">
        <f t="shared" si="9"/>
        <v>organic</v>
      </c>
    </row>
    <row r="54" spans="1:13" x14ac:dyDescent="0.25">
      <c r="A54" t="s">
        <v>21</v>
      </c>
      <c r="B54">
        <v>104</v>
      </c>
      <c r="C54">
        <v>109</v>
      </c>
      <c r="D54">
        <v>33</v>
      </c>
      <c r="E54">
        <v>6600</v>
      </c>
      <c r="F54" t="s">
        <v>11</v>
      </c>
      <c r="G54">
        <v>0</v>
      </c>
      <c r="H54" t="s">
        <v>22</v>
      </c>
      <c r="I54" t="str">
        <f t="shared" si="5"/>
        <v>29</v>
      </c>
      <c r="J54" t="str">
        <f t="shared" si="6"/>
        <v>2</v>
      </c>
      <c r="K54" t="str">
        <f t="shared" si="7"/>
        <v>2016</v>
      </c>
      <c r="L54" s="1">
        <f t="shared" si="8"/>
        <v>42429</v>
      </c>
      <c r="M54" t="str">
        <f t="shared" si="9"/>
        <v>organic</v>
      </c>
    </row>
    <row r="55" spans="1:13" x14ac:dyDescent="0.25">
      <c r="A55" t="s">
        <v>21</v>
      </c>
      <c r="B55">
        <v>103</v>
      </c>
      <c r="C55">
        <v>89</v>
      </c>
      <c r="D55">
        <v>27</v>
      </c>
      <c r="E55">
        <v>5400</v>
      </c>
      <c r="F55" t="s">
        <v>12</v>
      </c>
      <c r="G55">
        <v>1</v>
      </c>
      <c r="H55" t="s">
        <v>22</v>
      </c>
      <c r="I55" t="str">
        <f t="shared" si="5"/>
        <v>29</v>
      </c>
      <c r="J55" t="str">
        <f t="shared" si="6"/>
        <v>2</v>
      </c>
      <c r="K55" t="str">
        <f t="shared" si="7"/>
        <v>2016</v>
      </c>
      <c r="L55" s="1">
        <f t="shared" si="8"/>
        <v>42429</v>
      </c>
      <c r="M55" t="str">
        <f t="shared" si="9"/>
        <v>google cpc</v>
      </c>
    </row>
    <row r="56" spans="1:13" x14ac:dyDescent="0.25">
      <c r="A56" t="s">
        <v>21</v>
      </c>
      <c r="B56">
        <v>101</v>
      </c>
      <c r="C56">
        <v>89</v>
      </c>
      <c r="D56">
        <v>27</v>
      </c>
      <c r="E56">
        <v>5400</v>
      </c>
      <c r="F56" t="s">
        <v>12</v>
      </c>
      <c r="G56">
        <v>1</v>
      </c>
      <c r="H56" t="s">
        <v>22</v>
      </c>
      <c r="I56" t="str">
        <f t="shared" si="5"/>
        <v>29</v>
      </c>
      <c r="J56" t="str">
        <f t="shared" si="6"/>
        <v>2</v>
      </c>
      <c r="K56" t="str">
        <f t="shared" si="7"/>
        <v>2016</v>
      </c>
      <c r="L56" s="1">
        <f t="shared" si="8"/>
        <v>42429</v>
      </c>
      <c r="M56" t="str">
        <f t="shared" si="9"/>
        <v>google cpc</v>
      </c>
    </row>
    <row r="57" spans="1:13" x14ac:dyDescent="0.25">
      <c r="A57" t="s">
        <v>21</v>
      </c>
      <c r="B57">
        <v>102</v>
      </c>
      <c r="C57">
        <v>89</v>
      </c>
      <c r="D57">
        <v>27</v>
      </c>
      <c r="E57">
        <v>5400</v>
      </c>
      <c r="F57" t="s">
        <v>12</v>
      </c>
      <c r="G57">
        <v>1</v>
      </c>
      <c r="H57" t="s">
        <v>22</v>
      </c>
      <c r="I57" t="str">
        <f t="shared" si="5"/>
        <v>29</v>
      </c>
      <c r="J57" t="str">
        <f t="shared" si="6"/>
        <v>2</v>
      </c>
      <c r="K57" t="str">
        <f t="shared" si="7"/>
        <v>2016</v>
      </c>
      <c r="L57" s="1">
        <f t="shared" si="8"/>
        <v>42429</v>
      </c>
      <c r="M57" t="str">
        <f t="shared" si="9"/>
        <v>google cpc</v>
      </c>
    </row>
    <row r="58" spans="1:13" x14ac:dyDescent="0.25">
      <c r="A58" t="s">
        <v>21</v>
      </c>
      <c r="B58">
        <v>104</v>
      </c>
      <c r="C58">
        <v>89</v>
      </c>
      <c r="D58">
        <v>27</v>
      </c>
      <c r="E58">
        <v>5400</v>
      </c>
      <c r="F58" t="s">
        <v>12</v>
      </c>
      <c r="G58">
        <v>1</v>
      </c>
      <c r="H58" t="s">
        <v>22</v>
      </c>
      <c r="I58" t="str">
        <f t="shared" si="5"/>
        <v>29</v>
      </c>
      <c r="J58" t="str">
        <f t="shared" si="6"/>
        <v>2</v>
      </c>
      <c r="K58" t="str">
        <f t="shared" si="7"/>
        <v>2016</v>
      </c>
      <c r="L58" s="1">
        <f t="shared" si="8"/>
        <v>42429</v>
      </c>
      <c r="M58" t="str">
        <f t="shared" si="9"/>
        <v>google cpc</v>
      </c>
    </row>
    <row r="59" spans="1:13" x14ac:dyDescent="0.25">
      <c r="A59" t="s">
        <v>21</v>
      </c>
      <c r="B59">
        <v>102</v>
      </c>
      <c r="C59">
        <v>47</v>
      </c>
      <c r="D59">
        <v>14</v>
      </c>
      <c r="E59">
        <v>2800</v>
      </c>
      <c r="F59" t="s">
        <v>13</v>
      </c>
      <c r="G59">
        <v>0</v>
      </c>
      <c r="H59" t="s">
        <v>22</v>
      </c>
      <c r="I59" t="str">
        <f t="shared" si="5"/>
        <v>29</v>
      </c>
      <c r="J59" t="str">
        <f t="shared" si="6"/>
        <v>2</v>
      </c>
      <c r="K59" t="str">
        <f t="shared" si="7"/>
        <v>2016</v>
      </c>
      <c r="L59" s="1">
        <f t="shared" si="8"/>
        <v>42429</v>
      </c>
      <c r="M59" t="str">
        <f t="shared" si="9"/>
        <v>direct</v>
      </c>
    </row>
    <row r="60" spans="1:13" x14ac:dyDescent="0.25">
      <c r="A60" t="s">
        <v>21</v>
      </c>
      <c r="B60">
        <v>103</v>
      </c>
      <c r="C60">
        <v>47</v>
      </c>
      <c r="D60">
        <v>14</v>
      </c>
      <c r="E60">
        <v>2800</v>
      </c>
      <c r="F60" t="s">
        <v>13</v>
      </c>
      <c r="G60">
        <v>0</v>
      </c>
      <c r="H60" t="s">
        <v>22</v>
      </c>
      <c r="I60" t="str">
        <f t="shared" si="5"/>
        <v>29</v>
      </c>
      <c r="J60" t="str">
        <f t="shared" si="6"/>
        <v>2</v>
      </c>
      <c r="K60" t="str">
        <f t="shared" si="7"/>
        <v>2016</v>
      </c>
      <c r="L60" s="1">
        <f t="shared" si="8"/>
        <v>42429</v>
      </c>
      <c r="M60" t="str">
        <f t="shared" si="9"/>
        <v>direct</v>
      </c>
    </row>
    <row r="61" spans="1:13" x14ac:dyDescent="0.25">
      <c r="A61" t="s">
        <v>21</v>
      </c>
      <c r="B61">
        <v>104</v>
      </c>
      <c r="C61">
        <v>47</v>
      </c>
      <c r="D61">
        <v>14</v>
      </c>
      <c r="E61">
        <v>2800</v>
      </c>
      <c r="F61" t="s">
        <v>13</v>
      </c>
      <c r="G61">
        <v>0</v>
      </c>
      <c r="H61" t="s">
        <v>22</v>
      </c>
      <c r="I61" t="str">
        <f t="shared" si="5"/>
        <v>29</v>
      </c>
      <c r="J61" t="str">
        <f t="shared" si="6"/>
        <v>2</v>
      </c>
      <c r="K61" t="str">
        <f t="shared" si="7"/>
        <v>2016</v>
      </c>
      <c r="L61" s="1">
        <f t="shared" si="8"/>
        <v>42429</v>
      </c>
      <c r="M61" t="str">
        <f t="shared" si="9"/>
        <v>direct</v>
      </c>
    </row>
    <row r="62" spans="1:13" x14ac:dyDescent="0.25">
      <c r="A62" t="s">
        <v>23</v>
      </c>
      <c r="B62">
        <v>101</v>
      </c>
      <c r="C62">
        <v>12</v>
      </c>
      <c r="D62">
        <v>2</v>
      </c>
      <c r="E62">
        <v>400</v>
      </c>
      <c r="F62" t="s">
        <v>12</v>
      </c>
      <c r="G62">
        <v>0</v>
      </c>
      <c r="H62" t="s">
        <v>24</v>
      </c>
      <c r="I62" t="str">
        <f t="shared" si="5"/>
        <v>1</v>
      </c>
      <c r="J62" t="str">
        <f t="shared" si="6"/>
        <v>3</v>
      </c>
      <c r="K62" t="str">
        <f t="shared" si="7"/>
        <v>2016</v>
      </c>
      <c r="L62" s="1">
        <f t="shared" si="8"/>
        <v>42430</v>
      </c>
      <c r="M62" t="str">
        <f t="shared" si="9"/>
        <v>google cpc</v>
      </c>
    </row>
    <row r="63" spans="1:13" x14ac:dyDescent="0.25">
      <c r="A63" t="s">
        <v>23</v>
      </c>
      <c r="B63">
        <v>102</v>
      </c>
      <c r="C63">
        <v>12</v>
      </c>
      <c r="D63">
        <v>2</v>
      </c>
      <c r="E63">
        <v>400</v>
      </c>
      <c r="F63" t="s">
        <v>12</v>
      </c>
      <c r="G63">
        <v>0</v>
      </c>
      <c r="H63" t="s">
        <v>24</v>
      </c>
      <c r="I63" t="str">
        <f t="shared" si="5"/>
        <v>1</v>
      </c>
      <c r="J63" t="str">
        <f t="shared" si="6"/>
        <v>3</v>
      </c>
      <c r="K63" t="str">
        <f t="shared" si="7"/>
        <v>2016</v>
      </c>
      <c r="L63" s="1">
        <f t="shared" si="8"/>
        <v>42430</v>
      </c>
      <c r="M63" t="str">
        <f t="shared" si="9"/>
        <v>google cpc</v>
      </c>
    </row>
    <row r="64" spans="1:13" x14ac:dyDescent="0.25">
      <c r="A64" t="s">
        <v>23</v>
      </c>
      <c r="B64">
        <v>101</v>
      </c>
      <c r="C64">
        <v>55</v>
      </c>
      <c r="D64">
        <v>17</v>
      </c>
      <c r="E64">
        <v>3400</v>
      </c>
      <c r="F64" t="s">
        <v>13</v>
      </c>
      <c r="G64">
        <v>0</v>
      </c>
      <c r="H64" t="s">
        <v>24</v>
      </c>
      <c r="I64" t="str">
        <f t="shared" si="5"/>
        <v>1</v>
      </c>
      <c r="J64" t="str">
        <f t="shared" si="6"/>
        <v>3</v>
      </c>
      <c r="K64" t="str">
        <f t="shared" si="7"/>
        <v>2016</v>
      </c>
      <c r="L64" s="1">
        <f t="shared" si="8"/>
        <v>42430</v>
      </c>
      <c r="M64" t="str">
        <f t="shared" si="9"/>
        <v>direct</v>
      </c>
    </row>
    <row r="65" spans="1:13" x14ac:dyDescent="0.25">
      <c r="A65" t="s">
        <v>23</v>
      </c>
      <c r="B65">
        <v>102</v>
      </c>
      <c r="C65">
        <v>55</v>
      </c>
      <c r="D65">
        <v>17</v>
      </c>
      <c r="E65">
        <v>3400</v>
      </c>
      <c r="F65" t="s">
        <v>13</v>
      </c>
      <c r="G65">
        <v>0</v>
      </c>
      <c r="H65" t="s">
        <v>24</v>
      </c>
      <c r="I65" t="str">
        <f t="shared" si="5"/>
        <v>1</v>
      </c>
      <c r="J65" t="str">
        <f t="shared" si="6"/>
        <v>3</v>
      </c>
      <c r="K65" t="str">
        <f t="shared" si="7"/>
        <v>2016</v>
      </c>
      <c r="L65" s="1">
        <f t="shared" si="8"/>
        <v>42430</v>
      </c>
      <c r="M65" t="str">
        <f t="shared" si="9"/>
        <v>direct</v>
      </c>
    </row>
    <row r="66" spans="1:13" x14ac:dyDescent="0.25">
      <c r="A66" t="s">
        <v>23</v>
      </c>
      <c r="B66">
        <v>103</v>
      </c>
      <c r="C66">
        <v>55</v>
      </c>
      <c r="D66">
        <v>17</v>
      </c>
      <c r="E66">
        <v>3400</v>
      </c>
      <c r="F66" t="s">
        <v>13</v>
      </c>
      <c r="G66">
        <v>0</v>
      </c>
      <c r="H66" t="s">
        <v>24</v>
      </c>
      <c r="I66" t="str">
        <f t="shared" ref="I66:I97" si="10">MID(A66,FIND("/",A66)+1,IF(FIND("/",A66,FIND("/",A66)+1)-FIND("/",A66)=3,2,1))</f>
        <v>1</v>
      </c>
      <c r="J66" t="str">
        <f t="shared" ref="J66:J97" si="11">IF(MID(A66,2,1)="/",LEFT(A66,1),LEFT(A66,2))</f>
        <v>3</v>
      </c>
      <c r="K66" t="str">
        <f t="shared" ref="K66:K97" si="12">RIGHT(A66,4)</f>
        <v>2016</v>
      </c>
      <c r="L66" s="1">
        <f t="shared" ref="L66:L97" si="13">DATE(K66,J66,I66)</f>
        <v>42430</v>
      </c>
      <c r="M66" t="str">
        <f t="shared" ref="M66:M97" si="14">TRIM(F:F)</f>
        <v>direct</v>
      </c>
    </row>
    <row r="67" spans="1:13" x14ac:dyDescent="0.25">
      <c r="A67" t="s">
        <v>23</v>
      </c>
      <c r="B67">
        <v>104</v>
      </c>
      <c r="C67">
        <v>55</v>
      </c>
      <c r="D67">
        <v>17</v>
      </c>
      <c r="E67">
        <v>3400</v>
      </c>
      <c r="F67" t="s">
        <v>13</v>
      </c>
      <c r="G67">
        <v>0</v>
      </c>
      <c r="H67" t="s">
        <v>24</v>
      </c>
      <c r="I67" t="str">
        <f t="shared" si="10"/>
        <v>1</v>
      </c>
      <c r="J67" t="str">
        <f t="shared" si="11"/>
        <v>3</v>
      </c>
      <c r="K67" t="str">
        <f t="shared" si="12"/>
        <v>2016</v>
      </c>
      <c r="L67" s="1">
        <f t="shared" si="13"/>
        <v>42430</v>
      </c>
      <c r="M67" t="str">
        <f t="shared" si="14"/>
        <v>direct</v>
      </c>
    </row>
    <row r="68" spans="1:13" x14ac:dyDescent="0.25">
      <c r="A68" t="s">
        <v>23</v>
      </c>
      <c r="B68">
        <v>103</v>
      </c>
      <c r="C68">
        <v>97</v>
      </c>
      <c r="D68">
        <v>29</v>
      </c>
      <c r="E68">
        <v>5800</v>
      </c>
      <c r="F68" t="s">
        <v>12</v>
      </c>
      <c r="G68">
        <v>0</v>
      </c>
      <c r="H68" t="s">
        <v>24</v>
      </c>
      <c r="I68" t="str">
        <f t="shared" si="10"/>
        <v>1</v>
      </c>
      <c r="J68" t="str">
        <f t="shared" si="11"/>
        <v>3</v>
      </c>
      <c r="K68" t="str">
        <f t="shared" si="12"/>
        <v>2016</v>
      </c>
      <c r="L68" s="1">
        <f t="shared" si="13"/>
        <v>42430</v>
      </c>
      <c r="M68" t="str">
        <f t="shared" si="14"/>
        <v>google cpc</v>
      </c>
    </row>
    <row r="69" spans="1:13" x14ac:dyDescent="0.25">
      <c r="A69" t="s">
        <v>23</v>
      </c>
      <c r="B69">
        <v>104</v>
      </c>
      <c r="C69">
        <v>97</v>
      </c>
      <c r="D69">
        <v>29</v>
      </c>
      <c r="E69">
        <v>5800</v>
      </c>
      <c r="F69" t="s">
        <v>12</v>
      </c>
      <c r="G69">
        <v>0</v>
      </c>
      <c r="H69" t="s">
        <v>24</v>
      </c>
      <c r="I69" t="str">
        <f t="shared" si="10"/>
        <v>1</v>
      </c>
      <c r="J69" t="str">
        <f t="shared" si="11"/>
        <v>3</v>
      </c>
      <c r="K69" t="str">
        <f t="shared" si="12"/>
        <v>2016</v>
      </c>
      <c r="L69" s="1">
        <f t="shared" si="13"/>
        <v>42430</v>
      </c>
      <c r="M69" t="str">
        <f t="shared" si="14"/>
        <v>google cpc</v>
      </c>
    </row>
    <row r="70" spans="1:13" x14ac:dyDescent="0.25">
      <c r="A70" t="s">
        <v>23</v>
      </c>
      <c r="B70">
        <v>101</v>
      </c>
      <c r="C70">
        <v>117</v>
      </c>
      <c r="D70">
        <v>35</v>
      </c>
      <c r="E70">
        <v>7000</v>
      </c>
      <c r="F70" t="s">
        <v>11</v>
      </c>
      <c r="G70">
        <v>1</v>
      </c>
      <c r="H70" t="s">
        <v>24</v>
      </c>
      <c r="I70" t="str">
        <f t="shared" si="10"/>
        <v>1</v>
      </c>
      <c r="J70" t="str">
        <f t="shared" si="11"/>
        <v>3</v>
      </c>
      <c r="K70" t="str">
        <f t="shared" si="12"/>
        <v>2016</v>
      </c>
      <c r="L70" s="1">
        <f t="shared" si="13"/>
        <v>42430</v>
      </c>
      <c r="M70" t="str">
        <f t="shared" si="14"/>
        <v>organic</v>
      </c>
    </row>
    <row r="71" spans="1:13" x14ac:dyDescent="0.25">
      <c r="A71" t="s">
        <v>23</v>
      </c>
      <c r="B71">
        <v>102</v>
      </c>
      <c r="C71">
        <v>117</v>
      </c>
      <c r="D71">
        <v>35</v>
      </c>
      <c r="E71">
        <v>7000</v>
      </c>
      <c r="F71" t="s">
        <v>11</v>
      </c>
      <c r="G71">
        <v>1</v>
      </c>
      <c r="H71" t="s">
        <v>24</v>
      </c>
      <c r="I71" t="str">
        <f t="shared" si="10"/>
        <v>1</v>
      </c>
      <c r="J71" t="str">
        <f t="shared" si="11"/>
        <v>3</v>
      </c>
      <c r="K71" t="str">
        <f t="shared" si="12"/>
        <v>2016</v>
      </c>
      <c r="L71" s="1">
        <f t="shared" si="13"/>
        <v>42430</v>
      </c>
      <c r="M71" t="str">
        <f t="shared" si="14"/>
        <v>organic</v>
      </c>
    </row>
    <row r="72" spans="1:13" x14ac:dyDescent="0.25">
      <c r="A72" t="s">
        <v>23</v>
      </c>
      <c r="B72">
        <v>103</v>
      </c>
      <c r="C72">
        <v>117</v>
      </c>
      <c r="D72">
        <v>35</v>
      </c>
      <c r="E72">
        <v>7000</v>
      </c>
      <c r="F72" t="s">
        <v>11</v>
      </c>
      <c r="G72">
        <v>1</v>
      </c>
      <c r="H72" t="s">
        <v>24</v>
      </c>
      <c r="I72" t="str">
        <f t="shared" si="10"/>
        <v>1</v>
      </c>
      <c r="J72" t="str">
        <f t="shared" si="11"/>
        <v>3</v>
      </c>
      <c r="K72" t="str">
        <f t="shared" si="12"/>
        <v>2016</v>
      </c>
      <c r="L72" s="1">
        <f t="shared" si="13"/>
        <v>42430</v>
      </c>
      <c r="M72" t="str">
        <f t="shared" si="14"/>
        <v>organic</v>
      </c>
    </row>
    <row r="73" spans="1:13" x14ac:dyDescent="0.25">
      <c r="A73" t="s">
        <v>23</v>
      </c>
      <c r="B73">
        <v>104</v>
      </c>
      <c r="C73">
        <v>117</v>
      </c>
      <c r="D73">
        <v>35</v>
      </c>
      <c r="E73">
        <v>7000</v>
      </c>
      <c r="F73" t="s">
        <v>11</v>
      </c>
      <c r="G73">
        <v>1</v>
      </c>
      <c r="H73" t="s">
        <v>24</v>
      </c>
      <c r="I73" t="str">
        <f t="shared" si="10"/>
        <v>1</v>
      </c>
      <c r="J73" t="str">
        <f t="shared" si="11"/>
        <v>3</v>
      </c>
      <c r="K73" t="str">
        <f t="shared" si="12"/>
        <v>2016</v>
      </c>
      <c r="L73" s="1">
        <f t="shared" si="13"/>
        <v>42430</v>
      </c>
      <c r="M73" t="str">
        <f t="shared" si="14"/>
        <v>organic</v>
      </c>
    </row>
    <row r="74" spans="1:13" x14ac:dyDescent="0.25">
      <c r="A74" t="s">
        <v>25</v>
      </c>
      <c r="B74">
        <v>101</v>
      </c>
      <c r="C74">
        <v>36</v>
      </c>
      <c r="D74">
        <v>11</v>
      </c>
      <c r="E74">
        <v>2200</v>
      </c>
      <c r="F74" t="s">
        <v>13</v>
      </c>
      <c r="G74">
        <v>1</v>
      </c>
      <c r="H74" t="s">
        <v>26</v>
      </c>
      <c r="I74" t="str">
        <f t="shared" si="10"/>
        <v>2</v>
      </c>
      <c r="J74" t="str">
        <f t="shared" si="11"/>
        <v>3</v>
      </c>
      <c r="K74" t="str">
        <f t="shared" si="12"/>
        <v>2016</v>
      </c>
      <c r="L74" s="1">
        <f t="shared" si="13"/>
        <v>42431</v>
      </c>
      <c r="M74" t="str">
        <f t="shared" si="14"/>
        <v>direct</v>
      </c>
    </row>
    <row r="75" spans="1:13" x14ac:dyDescent="0.25">
      <c r="A75" t="s">
        <v>25</v>
      </c>
      <c r="B75">
        <v>103</v>
      </c>
      <c r="C75">
        <v>98</v>
      </c>
      <c r="D75">
        <v>29</v>
      </c>
      <c r="E75">
        <v>5800</v>
      </c>
      <c r="F75" t="s">
        <v>11</v>
      </c>
      <c r="G75">
        <v>0</v>
      </c>
      <c r="H75" t="s">
        <v>26</v>
      </c>
      <c r="I75" t="str">
        <f t="shared" si="10"/>
        <v>2</v>
      </c>
      <c r="J75" t="str">
        <f t="shared" si="11"/>
        <v>3</v>
      </c>
      <c r="K75" t="str">
        <f t="shared" si="12"/>
        <v>2016</v>
      </c>
      <c r="L75" s="1">
        <f t="shared" si="13"/>
        <v>42431</v>
      </c>
      <c r="M75" t="str">
        <f t="shared" si="14"/>
        <v>organic</v>
      </c>
    </row>
    <row r="76" spans="1:13" x14ac:dyDescent="0.25">
      <c r="A76" t="s">
        <v>25</v>
      </c>
      <c r="B76">
        <v>101</v>
      </c>
      <c r="C76">
        <v>98</v>
      </c>
      <c r="D76">
        <v>29</v>
      </c>
      <c r="E76">
        <v>5800</v>
      </c>
      <c r="F76" t="s">
        <v>11</v>
      </c>
      <c r="G76">
        <v>0</v>
      </c>
      <c r="H76" t="s">
        <v>26</v>
      </c>
      <c r="I76" t="str">
        <f t="shared" si="10"/>
        <v>2</v>
      </c>
      <c r="J76" t="str">
        <f t="shared" si="11"/>
        <v>3</v>
      </c>
      <c r="K76" t="str">
        <f t="shared" si="12"/>
        <v>2016</v>
      </c>
      <c r="L76" s="1">
        <f t="shared" si="13"/>
        <v>42431</v>
      </c>
      <c r="M76" t="str">
        <f t="shared" si="14"/>
        <v>organic</v>
      </c>
    </row>
    <row r="77" spans="1:13" x14ac:dyDescent="0.25">
      <c r="A77" t="s">
        <v>25</v>
      </c>
      <c r="B77">
        <v>102</v>
      </c>
      <c r="C77">
        <v>98</v>
      </c>
      <c r="D77">
        <v>29</v>
      </c>
      <c r="E77">
        <v>5800</v>
      </c>
      <c r="F77" t="s">
        <v>9</v>
      </c>
      <c r="G77">
        <v>0</v>
      </c>
      <c r="H77" t="s">
        <v>26</v>
      </c>
      <c r="I77" t="str">
        <f t="shared" si="10"/>
        <v>2</v>
      </c>
      <c r="J77" t="str">
        <f t="shared" si="11"/>
        <v>3</v>
      </c>
      <c r="K77" t="str">
        <f t="shared" si="12"/>
        <v>2016</v>
      </c>
      <c r="L77" s="1">
        <f t="shared" si="13"/>
        <v>42431</v>
      </c>
      <c r="M77" t="str">
        <f t="shared" si="14"/>
        <v>organic</v>
      </c>
    </row>
    <row r="78" spans="1:13" x14ac:dyDescent="0.25">
      <c r="A78" t="s">
        <v>25</v>
      </c>
      <c r="B78">
        <v>104</v>
      </c>
      <c r="C78">
        <v>98</v>
      </c>
      <c r="D78">
        <v>29</v>
      </c>
      <c r="E78">
        <v>5800</v>
      </c>
      <c r="F78" t="s">
        <v>11</v>
      </c>
      <c r="G78">
        <v>0</v>
      </c>
      <c r="H78" t="s">
        <v>26</v>
      </c>
      <c r="I78" t="str">
        <f t="shared" si="10"/>
        <v>2</v>
      </c>
      <c r="J78" t="str">
        <f t="shared" si="11"/>
        <v>3</v>
      </c>
      <c r="K78" t="str">
        <f t="shared" si="12"/>
        <v>2016</v>
      </c>
      <c r="L78" s="1">
        <f t="shared" si="13"/>
        <v>42431</v>
      </c>
      <c r="M78" t="str">
        <f t="shared" si="14"/>
        <v>organic</v>
      </c>
    </row>
    <row r="79" spans="1:13" x14ac:dyDescent="0.25">
      <c r="A79" t="s">
        <v>25</v>
      </c>
      <c r="B79">
        <v>103</v>
      </c>
      <c r="C79">
        <v>78</v>
      </c>
      <c r="D79">
        <v>23</v>
      </c>
      <c r="E79">
        <v>4600</v>
      </c>
      <c r="F79" t="s">
        <v>12</v>
      </c>
      <c r="G79">
        <v>0</v>
      </c>
      <c r="H79" t="s">
        <v>26</v>
      </c>
      <c r="I79" t="str">
        <f t="shared" si="10"/>
        <v>2</v>
      </c>
      <c r="J79" t="str">
        <f t="shared" si="11"/>
        <v>3</v>
      </c>
      <c r="K79" t="str">
        <f t="shared" si="12"/>
        <v>2016</v>
      </c>
      <c r="L79" s="1">
        <f t="shared" si="13"/>
        <v>42431</v>
      </c>
      <c r="M79" t="str">
        <f t="shared" si="14"/>
        <v>google cpc</v>
      </c>
    </row>
    <row r="80" spans="1:13" x14ac:dyDescent="0.25">
      <c r="A80" t="s">
        <v>25</v>
      </c>
      <c r="B80">
        <v>104</v>
      </c>
      <c r="C80">
        <v>78</v>
      </c>
      <c r="D80">
        <v>23</v>
      </c>
      <c r="E80">
        <v>4600</v>
      </c>
      <c r="F80" t="s">
        <v>16</v>
      </c>
      <c r="G80">
        <v>0</v>
      </c>
      <c r="H80" t="s">
        <v>26</v>
      </c>
      <c r="I80" t="str">
        <f t="shared" si="10"/>
        <v>2</v>
      </c>
      <c r="J80" t="str">
        <f t="shared" si="11"/>
        <v>3</v>
      </c>
      <c r="K80" t="str">
        <f t="shared" si="12"/>
        <v>2016</v>
      </c>
      <c r="L80" s="1">
        <f t="shared" si="13"/>
        <v>42431</v>
      </c>
      <c r="M80" t="str">
        <f t="shared" si="14"/>
        <v>google cpc</v>
      </c>
    </row>
    <row r="81" spans="1:13" x14ac:dyDescent="0.25">
      <c r="A81" t="s">
        <v>25</v>
      </c>
      <c r="B81">
        <v>102</v>
      </c>
      <c r="C81">
        <v>36</v>
      </c>
      <c r="D81">
        <v>11</v>
      </c>
      <c r="E81">
        <v>2200</v>
      </c>
      <c r="F81" t="s">
        <v>13</v>
      </c>
      <c r="G81">
        <v>1</v>
      </c>
      <c r="H81" t="s">
        <v>26</v>
      </c>
      <c r="I81" t="str">
        <f t="shared" si="10"/>
        <v>2</v>
      </c>
      <c r="J81" t="str">
        <f t="shared" si="11"/>
        <v>3</v>
      </c>
      <c r="K81" t="str">
        <f t="shared" si="12"/>
        <v>2016</v>
      </c>
      <c r="L81" s="1">
        <f t="shared" si="13"/>
        <v>42431</v>
      </c>
      <c r="M81" t="str">
        <f t="shared" si="14"/>
        <v>direct</v>
      </c>
    </row>
    <row r="82" spans="1:13" x14ac:dyDescent="0.25">
      <c r="A82" t="s">
        <v>25</v>
      </c>
      <c r="B82">
        <v>103</v>
      </c>
      <c r="C82">
        <v>36</v>
      </c>
      <c r="D82">
        <v>11</v>
      </c>
      <c r="E82">
        <v>2200</v>
      </c>
      <c r="F82" t="s">
        <v>13</v>
      </c>
      <c r="G82">
        <v>1</v>
      </c>
      <c r="H82" t="s">
        <v>26</v>
      </c>
      <c r="I82" t="str">
        <f t="shared" si="10"/>
        <v>2</v>
      </c>
      <c r="J82" t="str">
        <f t="shared" si="11"/>
        <v>3</v>
      </c>
      <c r="K82" t="str">
        <f t="shared" si="12"/>
        <v>2016</v>
      </c>
      <c r="L82" s="1">
        <f t="shared" si="13"/>
        <v>42431</v>
      </c>
      <c r="M82" t="str">
        <f t="shared" si="14"/>
        <v>direct</v>
      </c>
    </row>
    <row r="83" spans="1:13" x14ac:dyDescent="0.25">
      <c r="A83" t="s">
        <v>25</v>
      </c>
      <c r="B83">
        <v>104</v>
      </c>
      <c r="C83">
        <v>36</v>
      </c>
      <c r="D83">
        <v>11</v>
      </c>
      <c r="E83">
        <v>2200</v>
      </c>
      <c r="F83" t="s">
        <v>13</v>
      </c>
      <c r="G83">
        <v>1</v>
      </c>
      <c r="H83" t="s">
        <v>26</v>
      </c>
      <c r="I83" t="str">
        <f t="shared" si="10"/>
        <v>2</v>
      </c>
      <c r="J83" t="str">
        <f t="shared" si="11"/>
        <v>3</v>
      </c>
      <c r="K83" t="str">
        <f t="shared" si="12"/>
        <v>2016</v>
      </c>
      <c r="L83" s="1">
        <f t="shared" si="13"/>
        <v>42431</v>
      </c>
      <c r="M83" t="str">
        <f t="shared" si="14"/>
        <v>direct</v>
      </c>
    </row>
    <row r="84" spans="1:13" x14ac:dyDescent="0.25">
      <c r="A84" t="s">
        <v>25</v>
      </c>
      <c r="B84">
        <v>101</v>
      </c>
      <c r="C84">
        <v>13</v>
      </c>
      <c r="D84">
        <v>2</v>
      </c>
      <c r="E84">
        <v>400</v>
      </c>
      <c r="F84" t="s">
        <v>12</v>
      </c>
      <c r="G84">
        <v>0</v>
      </c>
      <c r="H84" t="s">
        <v>26</v>
      </c>
      <c r="I84" t="str">
        <f t="shared" si="10"/>
        <v>2</v>
      </c>
      <c r="J84" t="str">
        <f t="shared" si="11"/>
        <v>3</v>
      </c>
      <c r="K84" t="str">
        <f t="shared" si="12"/>
        <v>2016</v>
      </c>
      <c r="L84" s="1">
        <f t="shared" si="13"/>
        <v>42431</v>
      </c>
      <c r="M84" t="str">
        <f t="shared" si="14"/>
        <v>google cpc</v>
      </c>
    </row>
    <row r="85" spans="1:13" x14ac:dyDescent="0.25">
      <c r="A85" t="s">
        <v>25</v>
      </c>
      <c r="B85">
        <v>102</v>
      </c>
      <c r="C85">
        <v>13</v>
      </c>
      <c r="D85">
        <v>2</v>
      </c>
      <c r="E85">
        <v>400</v>
      </c>
      <c r="F85" t="s">
        <v>27</v>
      </c>
      <c r="G85">
        <v>0</v>
      </c>
      <c r="H85" t="s">
        <v>26</v>
      </c>
      <c r="I85" t="str">
        <f t="shared" si="10"/>
        <v>2</v>
      </c>
      <c r="J85" t="str">
        <f t="shared" si="11"/>
        <v>3</v>
      </c>
      <c r="K85" t="str">
        <f t="shared" si="12"/>
        <v>2016</v>
      </c>
      <c r="L85" s="1">
        <f t="shared" si="13"/>
        <v>42431</v>
      </c>
      <c r="M85" t="str">
        <f t="shared" si="14"/>
        <v>google cpc</v>
      </c>
    </row>
    <row r="86" spans="1:13" x14ac:dyDescent="0.25">
      <c r="A86" t="s">
        <v>28</v>
      </c>
      <c r="B86">
        <v>103</v>
      </c>
      <c r="C86">
        <v>99</v>
      </c>
      <c r="D86">
        <v>30</v>
      </c>
      <c r="E86">
        <v>6000</v>
      </c>
      <c r="F86" t="s">
        <v>11</v>
      </c>
      <c r="G86">
        <v>0</v>
      </c>
      <c r="H86" t="s">
        <v>10</v>
      </c>
      <c r="I86" t="str">
        <f t="shared" si="10"/>
        <v>3</v>
      </c>
      <c r="J86" t="str">
        <f t="shared" si="11"/>
        <v>3</v>
      </c>
      <c r="K86" t="str">
        <f t="shared" si="12"/>
        <v>2016</v>
      </c>
      <c r="L86" s="1">
        <f t="shared" si="13"/>
        <v>42432</v>
      </c>
      <c r="M86" t="str">
        <f t="shared" si="14"/>
        <v>organic</v>
      </c>
    </row>
    <row r="87" spans="1:13" x14ac:dyDescent="0.25">
      <c r="A87" t="s">
        <v>28</v>
      </c>
      <c r="B87">
        <v>101</v>
      </c>
      <c r="C87">
        <v>99</v>
      </c>
      <c r="D87">
        <v>25</v>
      </c>
      <c r="E87">
        <v>5000</v>
      </c>
      <c r="F87" t="s">
        <v>11</v>
      </c>
      <c r="G87">
        <v>0</v>
      </c>
      <c r="H87" t="s">
        <v>10</v>
      </c>
      <c r="I87" t="str">
        <f t="shared" si="10"/>
        <v>3</v>
      </c>
      <c r="J87" t="str">
        <f t="shared" si="11"/>
        <v>3</v>
      </c>
      <c r="K87" t="str">
        <f t="shared" si="12"/>
        <v>2016</v>
      </c>
      <c r="L87" s="1">
        <f t="shared" si="13"/>
        <v>42432</v>
      </c>
      <c r="M87" t="str">
        <f t="shared" si="14"/>
        <v>organic</v>
      </c>
    </row>
    <row r="88" spans="1:13" x14ac:dyDescent="0.25">
      <c r="A88" t="s">
        <v>28</v>
      </c>
      <c r="B88">
        <v>102</v>
      </c>
      <c r="C88">
        <v>99</v>
      </c>
      <c r="D88">
        <v>25</v>
      </c>
      <c r="E88">
        <v>5000</v>
      </c>
      <c r="F88" t="s">
        <v>11</v>
      </c>
      <c r="G88">
        <v>0</v>
      </c>
      <c r="H88" t="s">
        <v>10</v>
      </c>
      <c r="I88" t="str">
        <f t="shared" si="10"/>
        <v>3</v>
      </c>
      <c r="J88" t="str">
        <f t="shared" si="11"/>
        <v>3</v>
      </c>
      <c r="K88" t="str">
        <f t="shared" si="12"/>
        <v>2016</v>
      </c>
      <c r="L88" s="1">
        <f t="shared" si="13"/>
        <v>42432</v>
      </c>
      <c r="M88" t="str">
        <f t="shared" si="14"/>
        <v>organic</v>
      </c>
    </row>
    <row r="89" spans="1:13" x14ac:dyDescent="0.25">
      <c r="A89" t="s">
        <v>28</v>
      </c>
      <c r="B89">
        <v>104</v>
      </c>
      <c r="C89">
        <v>99</v>
      </c>
      <c r="D89">
        <v>25</v>
      </c>
      <c r="E89">
        <v>5000</v>
      </c>
      <c r="F89" t="s">
        <v>11</v>
      </c>
      <c r="G89">
        <v>0</v>
      </c>
      <c r="H89" t="s">
        <v>10</v>
      </c>
      <c r="I89" t="str">
        <f t="shared" si="10"/>
        <v>3</v>
      </c>
      <c r="J89" t="str">
        <f t="shared" si="11"/>
        <v>3</v>
      </c>
      <c r="K89" t="str">
        <f t="shared" si="12"/>
        <v>2016</v>
      </c>
      <c r="L89" s="1">
        <f t="shared" si="13"/>
        <v>42432</v>
      </c>
      <c r="M89" t="str">
        <f t="shared" si="14"/>
        <v>organic</v>
      </c>
    </row>
    <row r="90" spans="1:13" x14ac:dyDescent="0.25">
      <c r="A90" t="s">
        <v>28</v>
      </c>
      <c r="B90">
        <v>103</v>
      </c>
      <c r="C90">
        <v>79</v>
      </c>
      <c r="D90">
        <v>24</v>
      </c>
      <c r="E90">
        <v>4800</v>
      </c>
      <c r="F90" t="s">
        <v>12</v>
      </c>
      <c r="G90">
        <v>0</v>
      </c>
      <c r="H90" t="s">
        <v>10</v>
      </c>
      <c r="I90" t="str">
        <f t="shared" si="10"/>
        <v>3</v>
      </c>
      <c r="J90" t="str">
        <f t="shared" si="11"/>
        <v>3</v>
      </c>
      <c r="K90" t="str">
        <f t="shared" si="12"/>
        <v>2016</v>
      </c>
      <c r="L90" s="1">
        <f t="shared" si="13"/>
        <v>42432</v>
      </c>
      <c r="M90" t="str">
        <f t="shared" si="14"/>
        <v>google cpc</v>
      </c>
    </row>
    <row r="91" spans="1:13" x14ac:dyDescent="0.25">
      <c r="A91" t="s">
        <v>28</v>
      </c>
      <c r="B91">
        <v>104</v>
      </c>
      <c r="C91">
        <v>79</v>
      </c>
      <c r="D91">
        <v>20</v>
      </c>
      <c r="E91">
        <v>4000</v>
      </c>
      <c r="F91" t="s">
        <v>12</v>
      </c>
      <c r="G91">
        <v>0</v>
      </c>
      <c r="H91" t="s">
        <v>10</v>
      </c>
      <c r="I91" t="str">
        <f t="shared" si="10"/>
        <v>3</v>
      </c>
      <c r="J91" t="str">
        <f t="shared" si="11"/>
        <v>3</v>
      </c>
      <c r="K91" t="str">
        <f t="shared" si="12"/>
        <v>2016</v>
      </c>
      <c r="L91" s="1">
        <f t="shared" si="13"/>
        <v>42432</v>
      </c>
      <c r="M91" t="str">
        <f t="shared" si="14"/>
        <v>google cpc</v>
      </c>
    </row>
    <row r="92" spans="1:13" x14ac:dyDescent="0.25">
      <c r="A92" t="s">
        <v>28</v>
      </c>
      <c r="B92">
        <v>101</v>
      </c>
      <c r="C92">
        <v>37</v>
      </c>
      <c r="D92">
        <v>11</v>
      </c>
      <c r="E92">
        <v>2200</v>
      </c>
      <c r="F92" t="s">
        <v>13</v>
      </c>
      <c r="G92">
        <v>0</v>
      </c>
      <c r="H92" t="s">
        <v>10</v>
      </c>
      <c r="I92" t="str">
        <f t="shared" si="10"/>
        <v>3</v>
      </c>
      <c r="J92" t="str">
        <f t="shared" si="11"/>
        <v>3</v>
      </c>
      <c r="K92" t="str">
        <f t="shared" si="12"/>
        <v>2016</v>
      </c>
      <c r="L92" s="1">
        <f t="shared" si="13"/>
        <v>42432</v>
      </c>
      <c r="M92" t="str">
        <f t="shared" si="14"/>
        <v>direct</v>
      </c>
    </row>
    <row r="93" spans="1:13" x14ac:dyDescent="0.25">
      <c r="A93" t="s">
        <v>28</v>
      </c>
      <c r="B93">
        <v>102</v>
      </c>
      <c r="C93">
        <v>37</v>
      </c>
      <c r="D93">
        <v>11</v>
      </c>
      <c r="E93">
        <v>2200</v>
      </c>
      <c r="F93" t="s">
        <v>13</v>
      </c>
      <c r="G93">
        <v>0</v>
      </c>
      <c r="H93" t="s">
        <v>10</v>
      </c>
      <c r="I93" t="str">
        <f t="shared" si="10"/>
        <v>3</v>
      </c>
      <c r="J93" t="str">
        <f t="shared" si="11"/>
        <v>3</v>
      </c>
      <c r="K93" t="str">
        <f t="shared" si="12"/>
        <v>2016</v>
      </c>
      <c r="L93" s="1">
        <f t="shared" si="13"/>
        <v>42432</v>
      </c>
      <c r="M93" t="str">
        <f t="shared" si="14"/>
        <v>direct</v>
      </c>
    </row>
    <row r="94" spans="1:13" x14ac:dyDescent="0.25">
      <c r="A94" t="s">
        <v>28</v>
      </c>
      <c r="B94">
        <v>103</v>
      </c>
      <c r="C94">
        <v>37</v>
      </c>
      <c r="D94">
        <v>11</v>
      </c>
      <c r="E94">
        <v>2200</v>
      </c>
      <c r="F94" t="s">
        <v>13</v>
      </c>
      <c r="G94">
        <v>0</v>
      </c>
      <c r="H94" t="s">
        <v>10</v>
      </c>
      <c r="I94" t="str">
        <f t="shared" si="10"/>
        <v>3</v>
      </c>
      <c r="J94" t="str">
        <f t="shared" si="11"/>
        <v>3</v>
      </c>
      <c r="K94" t="str">
        <f t="shared" si="12"/>
        <v>2016</v>
      </c>
      <c r="L94" s="1">
        <f t="shared" si="13"/>
        <v>42432</v>
      </c>
      <c r="M94" t="str">
        <f t="shared" si="14"/>
        <v>direct</v>
      </c>
    </row>
    <row r="95" spans="1:13" x14ac:dyDescent="0.25">
      <c r="A95" t="s">
        <v>28</v>
      </c>
      <c r="B95">
        <v>104</v>
      </c>
      <c r="C95">
        <v>37</v>
      </c>
      <c r="D95">
        <v>11</v>
      </c>
      <c r="E95">
        <v>2200</v>
      </c>
      <c r="F95" t="s">
        <v>13</v>
      </c>
      <c r="G95">
        <v>0</v>
      </c>
      <c r="H95" t="s">
        <v>10</v>
      </c>
      <c r="I95" t="str">
        <f t="shared" si="10"/>
        <v>3</v>
      </c>
      <c r="J95" t="str">
        <f t="shared" si="11"/>
        <v>3</v>
      </c>
      <c r="K95" t="str">
        <f t="shared" si="12"/>
        <v>2016</v>
      </c>
      <c r="L95" s="1">
        <f t="shared" si="13"/>
        <v>42432</v>
      </c>
      <c r="M95" t="str">
        <f t="shared" si="14"/>
        <v>direct</v>
      </c>
    </row>
    <row r="96" spans="1:13" x14ac:dyDescent="0.25">
      <c r="A96" t="s">
        <v>28</v>
      </c>
      <c r="B96">
        <v>101</v>
      </c>
      <c r="C96">
        <v>12</v>
      </c>
      <c r="D96">
        <v>2</v>
      </c>
      <c r="E96">
        <v>400</v>
      </c>
      <c r="F96" t="s">
        <v>12</v>
      </c>
      <c r="G96">
        <v>0</v>
      </c>
      <c r="H96" t="s">
        <v>10</v>
      </c>
      <c r="I96" t="str">
        <f t="shared" si="10"/>
        <v>3</v>
      </c>
      <c r="J96" t="str">
        <f t="shared" si="11"/>
        <v>3</v>
      </c>
      <c r="K96" t="str">
        <f t="shared" si="12"/>
        <v>2016</v>
      </c>
      <c r="L96" s="1">
        <f t="shared" si="13"/>
        <v>42432</v>
      </c>
      <c r="M96" t="str">
        <f t="shared" si="14"/>
        <v>google cpc</v>
      </c>
    </row>
    <row r="97" spans="1:13" x14ac:dyDescent="0.25">
      <c r="A97" t="s">
        <v>28</v>
      </c>
      <c r="B97">
        <v>102</v>
      </c>
      <c r="C97">
        <v>12</v>
      </c>
      <c r="D97">
        <v>2</v>
      </c>
      <c r="E97">
        <v>400</v>
      </c>
      <c r="F97" t="s">
        <v>16</v>
      </c>
      <c r="G97">
        <v>0</v>
      </c>
      <c r="H97" t="s">
        <v>10</v>
      </c>
      <c r="I97" t="str">
        <f t="shared" si="10"/>
        <v>3</v>
      </c>
      <c r="J97" t="str">
        <f t="shared" si="11"/>
        <v>3</v>
      </c>
      <c r="K97" t="str">
        <f t="shared" si="12"/>
        <v>2016</v>
      </c>
      <c r="L97" s="1">
        <f t="shared" si="13"/>
        <v>42432</v>
      </c>
      <c r="M97" t="str">
        <f t="shared" si="14"/>
        <v>google cpc</v>
      </c>
    </row>
    <row r="98" spans="1:13" x14ac:dyDescent="0.25">
      <c r="A98" t="s">
        <v>29</v>
      </c>
      <c r="B98">
        <v>103</v>
      </c>
      <c r="C98">
        <v>112</v>
      </c>
      <c r="D98">
        <v>34</v>
      </c>
      <c r="E98">
        <v>6800</v>
      </c>
      <c r="F98" t="s">
        <v>11</v>
      </c>
      <c r="G98">
        <v>0</v>
      </c>
      <c r="H98" t="s">
        <v>15</v>
      </c>
      <c r="I98" t="str">
        <f t="shared" ref="I98:I129" si="15">MID(A98,FIND("/",A98)+1,IF(FIND("/",A98,FIND("/",A98)+1)-FIND("/",A98)=3,2,1))</f>
        <v>4</v>
      </c>
      <c r="J98" t="str">
        <f t="shared" ref="J98:J129" si="16">IF(MID(A98,2,1)="/",LEFT(A98,1),LEFT(A98,2))</f>
        <v>3</v>
      </c>
      <c r="K98" t="str">
        <f t="shared" ref="K98:K129" si="17">RIGHT(A98,4)</f>
        <v>2016</v>
      </c>
      <c r="L98" s="1">
        <f t="shared" ref="L98:L129" si="18">DATE(K98,J98,I98)</f>
        <v>42433</v>
      </c>
      <c r="M98" t="str">
        <f t="shared" ref="M98:M129" si="19">TRIM(F:F)</f>
        <v>organic</v>
      </c>
    </row>
    <row r="99" spans="1:13" x14ac:dyDescent="0.25">
      <c r="A99" t="s">
        <v>29</v>
      </c>
      <c r="B99">
        <v>103</v>
      </c>
      <c r="C99">
        <v>92</v>
      </c>
      <c r="D99">
        <v>28</v>
      </c>
      <c r="E99">
        <v>5600</v>
      </c>
      <c r="F99" t="s">
        <v>12</v>
      </c>
      <c r="G99">
        <v>0</v>
      </c>
      <c r="H99" t="s">
        <v>15</v>
      </c>
      <c r="I99" t="str">
        <f t="shared" si="15"/>
        <v>4</v>
      </c>
      <c r="J99" t="str">
        <f t="shared" si="16"/>
        <v>3</v>
      </c>
      <c r="K99" t="str">
        <f t="shared" si="17"/>
        <v>2016</v>
      </c>
      <c r="L99" s="1">
        <f t="shared" si="18"/>
        <v>42433</v>
      </c>
      <c r="M99" t="str">
        <f t="shared" si="19"/>
        <v>google cpc</v>
      </c>
    </row>
    <row r="100" spans="1:13" x14ac:dyDescent="0.25">
      <c r="A100" t="s">
        <v>29</v>
      </c>
      <c r="B100">
        <v>101</v>
      </c>
      <c r="C100">
        <v>112</v>
      </c>
      <c r="D100">
        <v>28</v>
      </c>
      <c r="E100">
        <v>5600</v>
      </c>
      <c r="F100" t="s">
        <v>11</v>
      </c>
      <c r="G100">
        <v>0</v>
      </c>
      <c r="H100" t="s">
        <v>15</v>
      </c>
      <c r="I100" t="str">
        <f t="shared" si="15"/>
        <v>4</v>
      </c>
      <c r="J100" t="str">
        <f t="shared" si="16"/>
        <v>3</v>
      </c>
      <c r="K100" t="str">
        <f t="shared" si="17"/>
        <v>2016</v>
      </c>
      <c r="L100" s="1">
        <f t="shared" si="18"/>
        <v>42433</v>
      </c>
      <c r="M100" t="str">
        <f t="shared" si="19"/>
        <v>organic</v>
      </c>
    </row>
    <row r="101" spans="1:13" x14ac:dyDescent="0.25">
      <c r="A101" t="s">
        <v>29</v>
      </c>
      <c r="B101">
        <v>102</v>
      </c>
      <c r="C101">
        <v>112</v>
      </c>
      <c r="D101">
        <v>28</v>
      </c>
      <c r="E101">
        <v>5600</v>
      </c>
      <c r="F101" t="s">
        <v>11</v>
      </c>
      <c r="G101">
        <v>0</v>
      </c>
      <c r="H101" t="s">
        <v>15</v>
      </c>
      <c r="I101" t="str">
        <f t="shared" si="15"/>
        <v>4</v>
      </c>
      <c r="J101" t="str">
        <f t="shared" si="16"/>
        <v>3</v>
      </c>
      <c r="K101" t="str">
        <f t="shared" si="17"/>
        <v>2016</v>
      </c>
      <c r="L101" s="1">
        <f t="shared" si="18"/>
        <v>42433</v>
      </c>
      <c r="M101" t="str">
        <f t="shared" si="19"/>
        <v>organic</v>
      </c>
    </row>
    <row r="102" spans="1:13" x14ac:dyDescent="0.25">
      <c r="A102" t="s">
        <v>29</v>
      </c>
      <c r="B102">
        <v>104</v>
      </c>
      <c r="C102">
        <v>112</v>
      </c>
      <c r="D102">
        <v>28</v>
      </c>
      <c r="E102">
        <v>5600</v>
      </c>
      <c r="F102" t="s">
        <v>11</v>
      </c>
      <c r="G102">
        <v>0</v>
      </c>
      <c r="H102" t="s">
        <v>15</v>
      </c>
      <c r="I102" t="str">
        <f t="shared" si="15"/>
        <v>4</v>
      </c>
      <c r="J102" t="str">
        <f t="shared" si="16"/>
        <v>3</v>
      </c>
      <c r="K102" t="str">
        <f t="shared" si="17"/>
        <v>2016</v>
      </c>
      <c r="L102" s="1">
        <f t="shared" si="18"/>
        <v>42433</v>
      </c>
      <c r="M102" t="str">
        <f t="shared" si="19"/>
        <v>organic</v>
      </c>
    </row>
    <row r="103" spans="1:13" x14ac:dyDescent="0.25">
      <c r="A103" t="s">
        <v>29</v>
      </c>
      <c r="B103">
        <v>104</v>
      </c>
      <c r="C103">
        <v>92</v>
      </c>
      <c r="D103">
        <v>23</v>
      </c>
      <c r="E103">
        <v>4600</v>
      </c>
      <c r="F103" t="s">
        <v>12</v>
      </c>
      <c r="G103">
        <v>0</v>
      </c>
      <c r="H103" t="s">
        <v>15</v>
      </c>
      <c r="I103" t="str">
        <f t="shared" si="15"/>
        <v>4</v>
      </c>
      <c r="J103" t="str">
        <f t="shared" si="16"/>
        <v>3</v>
      </c>
      <c r="K103" t="str">
        <f t="shared" si="17"/>
        <v>2016</v>
      </c>
      <c r="L103" s="1">
        <f t="shared" si="18"/>
        <v>42433</v>
      </c>
      <c r="M103" t="str">
        <f t="shared" si="19"/>
        <v>google cpc</v>
      </c>
    </row>
    <row r="104" spans="1:13" x14ac:dyDescent="0.25">
      <c r="A104" t="s">
        <v>29</v>
      </c>
      <c r="B104">
        <v>101</v>
      </c>
      <c r="C104">
        <v>50</v>
      </c>
      <c r="D104">
        <v>15</v>
      </c>
      <c r="E104">
        <v>3000</v>
      </c>
      <c r="F104" t="s">
        <v>13</v>
      </c>
      <c r="G104">
        <v>0</v>
      </c>
      <c r="H104" t="s">
        <v>15</v>
      </c>
      <c r="I104" t="str">
        <f t="shared" si="15"/>
        <v>4</v>
      </c>
      <c r="J104" t="str">
        <f t="shared" si="16"/>
        <v>3</v>
      </c>
      <c r="K104" t="str">
        <f t="shared" si="17"/>
        <v>2016</v>
      </c>
      <c r="L104" s="1">
        <f t="shared" si="18"/>
        <v>42433</v>
      </c>
      <c r="M104" t="str">
        <f t="shared" si="19"/>
        <v>direct</v>
      </c>
    </row>
    <row r="105" spans="1:13" x14ac:dyDescent="0.25">
      <c r="A105" t="s">
        <v>29</v>
      </c>
      <c r="B105">
        <v>102</v>
      </c>
      <c r="C105">
        <v>50</v>
      </c>
      <c r="D105">
        <v>15</v>
      </c>
      <c r="E105">
        <v>3000</v>
      </c>
      <c r="F105" t="s">
        <v>13</v>
      </c>
      <c r="G105">
        <v>0</v>
      </c>
      <c r="H105" t="s">
        <v>15</v>
      </c>
      <c r="I105" t="str">
        <f t="shared" si="15"/>
        <v>4</v>
      </c>
      <c r="J105" t="str">
        <f t="shared" si="16"/>
        <v>3</v>
      </c>
      <c r="K105" t="str">
        <f t="shared" si="17"/>
        <v>2016</v>
      </c>
      <c r="L105" s="1">
        <f t="shared" si="18"/>
        <v>42433</v>
      </c>
      <c r="M105" t="str">
        <f t="shared" si="19"/>
        <v>direct</v>
      </c>
    </row>
    <row r="106" spans="1:13" x14ac:dyDescent="0.25">
      <c r="A106" t="s">
        <v>29</v>
      </c>
      <c r="B106">
        <v>103</v>
      </c>
      <c r="C106">
        <v>50</v>
      </c>
      <c r="D106">
        <v>15</v>
      </c>
      <c r="E106">
        <v>3000</v>
      </c>
      <c r="F106" t="s">
        <v>13</v>
      </c>
      <c r="G106">
        <v>0</v>
      </c>
      <c r="H106" t="s">
        <v>15</v>
      </c>
      <c r="I106" t="str">
        <f t="shared" si="15"/>
        <v>4</v>
      </c>
      <c r="J106" t="str">
        <f t="shared" si="16"/>
        <v>3</v>
      </c>
      <c r="K106" t="str">
        <f t="shared" si="17"/>
        <v>2016</v>
      </c>
      <c r="L106" s="1">
        <f t="shared" si="18"/>
        <v>42433</v>
      </c>
      <c r="M106" t="str">
        <f t="shared" si="19"/>
        <v>direct</v>
      </c>
    </row>
    <row r="107" spans="1:13" x14ac:dyDescent="0.25">
      <c r="A107" t="s">
        <v>29</v>
      </c>
      <c r="B107">
        <v>104</v>
      </c>
      <c r="C107">
        <v>50</v>
      </c>
      <c r="D107">
        <v>15</v>
      </c>
      <c r="E107">
        <v>3000</v>
      </c>
      <c r="F107" t="s">
        <v>13</v>
      </c>
      <c r="G107">
        <v>0</v>
      </c>
      <c r="H107" t="s">
        <v>15</v>
      </c>
      <c r="I107" t="str">
        <f t="shared" si="15"/>
        <v>4</v>
      </c>
      <c r="J107" t="str">
        <f t="shared" si="16"/>
        <v>3</v>
      </c>
      <c r="K107" t="str">
        <f t="shared" si="17"/>
        <v>2016</v>
      </c>
      <c r="L107" s="1">
        <f t="shared" si="18"/>
        <v>42433</v>
      </c>
      <c r="M107" t="str">
        <f t="shared" si="19"/>
        <v>direct</v>
      </c>
    </row>
    <row r="108" spans="1:13" x14ac:dyDescent="0.25">
      <c r="A108" t="s">
        <v>29</v>
      </c>
      <c r="B108">
        <v>101</v>
      </c>
      <c r="C108">
        <v>11</v>
      </c>
      <c r="D108">
        <v>2</v>
      </c>
      <c r="E108">
        <v>400</v>
      </c>
      <c r="F108" t="s">
        <v>12</v>
      </c>
      <c r="G108">
        <v>0</v>
      </c>
      <c r="H108" t="s">
        <v>15</v>
      </c>
      <c r="I108" t="str">
        <f t="shared" si="15"/>
        <v>4</v>
      </c>
      <c r="J108" t="str">
        <f t="shared" si="16"/>
        <v>3</v>
      </c>
      <c r="K108" t="str">
        <f t="shared" si="17"/>
        <v>2016</v>
      </c>
      <c r="L108" s="1">
        <f t="shared" si="18"/>
        <v>42433</v>
      </c>
      <c r="M108" t="str">
        <f t="shared" si="19"/>
        <v>google cpc</v>
      </c>
    </row>
    <row r="109" spans="1:13" x14ac:dyDescent="0.25">
      <c r="A109" t="s">
        <v>29</v>
      </c>
      <c r="B109">
        <v>102</v>
      </c>
      <c r="C109">
        <v>11</v>
      </c>
      <c r="D109">
        <v>2</v>
      </c>
      <c r="E109">
        <v>400</v>
      </c>
      <c r="F109" t="s">
        <v>12</v>
      </c>
      <c r="G109">
        <v>0</v>
      </c>
      <c r="H109" t="s">
        <v>15</v>
      </c>
      <c r="I109" t="str">
        <f t="shared" si="15"/>
        <v>4</v>
      </c>
      <c r="J109" t="str">
        <f t="shared" si="16"/>
        <v>3</v>
      </c>
      <c r="K109" t="str">
        <f t="shared" si="17"/>
        <v>2016</v>
      </c>
      <c r="L109" s="1">
        <f t="shared" si="18"/>
        <v>42433</v>
      </c>
      <c r="M109" t="str">
        <f t="shared" si="19"/>
        <v>google cpc</v>
      </c>
    </row>
    <row r="110" spans="1:13" x14ac:dyDescent="0.25">
      <c r="A110" t="s">
        <v>30</v>
      </c>
      <c r="B110">
        <v>103</v>
      </c>
      <c r="C110">
        <v>178</v>
      </c>
      <c r="D110">
        <v>53</v>
      </c>
      <c r="E110">
        <v>10600</v>
      </c>
      <c r="F110" t="s">
        <v>11</v>
      </c>
      <c r="G110">
        <v>0</v>
      </c>
      <c r="H110" t="s">
        <v>18</v>
      </c>
      <c r="I110" t="str">
        <f t="shared" si="15"/>
        <v>5</v>
      </c>
      <c r="J110" t="str">
        <f t="shared" si="16"/>
        <v>3</v>
      </c>
      <c r="K110" t="str">
        <f t="shared" si="17"/>
        <v>2016</v>
      </c>
      <c r="L110" s="1">
        <f t="shared" si="18"/>
        <v>42434</v>
      </c>
      <c r="M110" t="str">
        <f t="shared" si="19"/>
        <v>organic</v>
      </c>
    </row>
    <row r="111" spans="1:13" x14ac:dyDescent="0.25">
      <c r="A111" t="s">
        <v>30</v>
      </c>
      <c r="B111">
        <v>103</v>
      </c>
      <c r="C111">
        <v>158</v>
      </c>
      <c r="D111">
        <v>47</v>
      </c>
      <c r="E111">
        <v>9400</v>
      </c>
      <c r="F111" t="s">
        <v>12</v>
      </c>
      <c r="G111">
        <v>0</v>
      </c>
      <c r="H111" t="s">
        <v>18</v>
      </c>
      <c r="I111" t="str">
        <f t="shared" si="15"/>
        <v>5</v>
      </c>
      <c r="J111" t="str">
        <f t="shared" si="16"/>
        <v>3</v>
      </c>
      <c r="K111" t="str">
        <f t="shared" si="17"/>
        <v>2016</v>
      </c>
      <c r="L111" s="1">
        <f t="shared" si="18"/>
        <v>42434</v>
      </c>
      <c r="M111" t="str">
        <f t="shared" si="19"/>
        <v>google cpc</v>
      </c>
    </row>
    <row r="112" spans="1:13" x14ac:dyDescent="0.25">
      <c r="A112" t="s">
        <v>30</v>
      </c>
      <c r="B112">
        <v>101</v>
      </c>
      <c r="C112">
        <v>178</v>
      </c>
      <c r="D112">
        <v>45</v>
      </c>
      <c r="E112">
        <v>9000</v>
      </c>
      <c r="F112" t="s">
        <v>11</v>
      </c>
      <c r="G112">
        <v>0</v>
      </c>
      <c r="H112" t="s">
        <v>18</v>
      </c>
      <c r="I112" t="str">
        <f t="shared" si="15"/>
        <v>5</v>
      </c>
      <c r="J112" t="str">
        <f t="shared" si="16"/>
        <v>3</v>
      </c>
      <c r="K112" t="str">
        <f t="shared" si="17"/>
        <v>2016</v>
      </c>
      <c r="L112" s="1">
        <f t="shared" si="18"/>
        <v>42434</v>
      </c>
      <c r="M112" t="str">
        <f t="shared" si="19"/>
        <v>organic</v>
      </c>
    </row>
    <row r="113" spans="1:13" x14ac:dyDescent="0.25">
      <c r="A113" t="s">
        <v>30</v>
      </c>
      <c r="B113">
        <v>102</v>
      </c>
      <c r="C113">
        <v>178</v>
      </c>
      <c r="D113">
        <v>45</v>
      </c>
      <c r="E113">
        <v>9000</v>
      </c>
      <c r="F113" t="s">
        <v>11</v>
      </c>
      <c r="G113">
        <v>0</v>
      </c>
      <c r="H113" t="s">
        <v>18</v>
      </c>
      <c r="I113" t="str">
        <f t="shared" si="15"/>
        <v>5</v>
      </c>
      <c r="J113" t="str">
        <f t="shared" si="16"/>
        <v>3</v>
      </c>
      <c r="K113" t="str">
        <f t="shared" si="17"/>
        <v>2016</v>
      </c>
      <c r="L113" s="1">
        <f t="shared" si="18"/>
        <v>42434</v>
      </c>
      <c r="M113" t="str">
        <f t="shared" si="19"/>
        <v>organic</v>
      </c>
    </row>
    <row r="114" spans="1:13" x14ac:dyDescent="0.25">
      <c r="A114" t="s">
        <v>30</v>
      </c>
      <c r="B114">
        <v>104</v>
      </c>
      <c r="C114">
        <v>178</v>
      </c>
      <c r="D114">
        <v>45</v>
      </c>
      <c r="E114">
        <v>9000</v>
      </c>
      <c r="F114" t="s">
        <v>11</v>
      </c>
      <c r="G114">
        <v>0</v>
      </c>
      <c r="H114" t="s">
        <v>18</v>
      </c>
      <c r="I114" t="str">
        <f t="shared" si="15"/>
        <v>5</v>
      </c>
      <c r="J114" t="str">
        <f t="shared" si="16"/>
        <v>3</v>
      </c>
      <c r="K114" t="str">
        <f t="shared" si="17"/>
        <v>2016</v>
      </c>
      <c r="L114" s="1">
        <f t="shared" si="18"/>
        <v>42434</v>
      </c>
      <c r="M114" t="str">
        <f t="shared" si="19"/>
        <v>organic</v>
      </c>
    </row>
    <row r="115" spans="1:13" x14ac:dyDescent="0.25">
      <c r="A115" t="s">
        <v>30</v>
      </c>
      <c r="B115">
        <v>104</v>
      </c>
      <c r="C115">
        <v>158</v>
      </c>
      <c r="D115">
        <v>40</v>
      </c>
      <c r="E115">
        <v>8000</v>
      </c>
      <c r="F115" t="s">
        <v>12</v>
      </c>
      <c r="G115">
        <v>0</v>
      </c>
      <c r="H115" t="s">
        <v>18</v>
      </c>
      <c r="I115" t="str">
        <f t="shared" si="15"/>
        <v>5</v>
      </c>
      <c r="J115" t="str">
        <f t="shared" si="16"/>
        <v>3</v>
      </c>
      <c r="K115" t="str">
        <f t="shared" si="17"/>
        <v>2016</v>
      </c>
      <c r="L115" s="1">
        <f t="shared" si="18"/>
        <v>42434</v>
      </c>
      <c r="M115" t="str">
        <f t="shared" si="19"/>
        <v>google cpc</v>
      </c>
    </row>
    <row r="116" spans="1:13" x14ac:dyDescent="0.25">
      <c r="A116" t="s">
        <v>30</v>
      </c>
      <c r="B116">
        <v>101</v>
      </c>
      <c r="C116">
        <v>116</v>
      </c>
      <c r="D116">
        <v>35</v>
      </c>
      <c r="E116">
        <v>7000</v>
      </c>
      <c r="F116" t="s">
        <v>13</v>
      </c>
      <c r="G116">
        <v>0</v>
      </c>
      <c r="H116" t="s">
        <v>18</v>
      </c>
      <c r="I116" t="str">
        <f t="shared" si="15"/>
        <v>5</v>
      </c>
      <c r="J116" t="str">
        <f t="shared" si="16"/>
        <v>3</v>
      </c>
      <c r="K116" t="str">
        <f t="shared" si="17"/>
        <v>2016</v>
      </c>
      <c r="L116" s="1">
        <f t="shared" si="18"/>
        <v>42434</v>
      </c>
      <c r="M116" t="str">
        <f t="shared" si="19"/>
        <v>direct</v>
      </c>
    </row>
    <row r="117" spans="1:13" x14ac:dyDescent="0.25">
      <c r="A117" t="s">
        <v>30</v>
      </c>
      <c r="B117">
        <v>102</v>
      </c>
      <c r="C117">
        <v>116</v>
      </c>
      <c r="D117">
        <v>35</v>
      </c>
      <c r="E117">
        <v>7000</v>
      </c>
      <c r="F117" t="s">
        <v>13</v>
      </c>
      <c r="G117">
        <v>0</v>
      </c>
      <c r="H117" t="s">
        <v>18</v>
      </c>
      <c r="I117" t="str">
        <f t="shared" si="15"/>
        <v>5</v>
      </c>
      <c r="J117" t="str">
        <f t="shared" si="16"/>
        <v>3</v>
      </c>
      <c r="K117" t="str">
        <f t="shared" si="17"/>
        <v>2016</v>
      </c>
      <c r="L117" s="1">
        <f t="shared" si="18"/>
        <v>42434</v>
      </c>
      <c r="M117" t="str">
        <f t="shared" si="19"/>
        <v>direct</v>
      </c>
    </row>
    <row r="118" spans="1:13" x14ac:dyDescent="0.25">
      <c r="A118" t="s">
        <v>30</v>
      </c>
      <c r="B118">
        <v>103</v>
      </c>
      <c r="C118">
        <v>116</v>
      </c>
      <c r="D118">
        <v>35</v>
      </c>
      <c r="E118">
        <v>7000</v>
      </c>
      <c r="F118" t="s">
        <v>13</v>
      </c>
      <c r="G118">
        <v>0</v>
      </c>
      <c r="H118" t="s">
        <v>18</v>
      </c>
      <c r="I118" t="str">
        <f t="shared" si="15"/>
        <v>5</v>
      </c>
      <c r="J118" t="str">
        <f t="shared" si="16"/>
        <v>3</v>
      </c>
      <c r="K118" t="str">
        <f t="shared" si="17"/>
        <v>2016</v>
      </c>
      <c r="L118" s="1">
        <f t="shared" si="18"/>
        <v>42434</v>
      </c>
      <c r="M118" t="str">
        <f t="shared" si="19"/>
        <v>direct</v>
      </c>
    </row>
    <row r="119" spans="1:13" x14ac:dyDescent="0.25">
      <c r="A119" t="s">
        <v>30</v>
      </c>
      <c r="B119">
        <v>104</v>
      </c>
      <c r="C119">
        <v>116</v>
      </c>
      <c r="D119">
        <v>35</v>
      </c>
      <c r="E119">
        <v>7000</v>
      </c>
      <c r="F119" t="s">
        <v>13</v>
      </c>
      <c r="G119">
        <v>0</v>
      </c>
      <c r="H119" t="s">
        <v>18</v>
      </c>
      <c r="I119" t="str">
        <f t="shared" si="15"/>
        <v>5</v>
      </c>
      <c r="J119" t="str">
        <f t="shared" si="16"/>
        <v>3</v>
      </c>
      <c r="K119" t="str">
        <f t="shared" si="17"/>
        <v>2016</v>
      </c>
      <c r="L119" s="1">
        <f t="shared" si="18"/>
        <v>42434</v>
      </c>
      <c r="M119" t="str">
        <f t="shared" si="19"/>
        <v>direct</v>
      </c>
    </row>
    <row r="120" spans="1:13" x14ac:dyDescent="0.25">
      <c r="A120" t="s">
        <v>30</v>
      </c>
      <c r="B120">
        <v>101</v>
      </c>
      <c r="C120">
        <v>10</v>
      </c>
      <c r="D120">
        <v>2</v>
      </c>
      <c r="E120">
        <v>400</v>
      </c>
      <c r="F120" t="s">
        <v>12</v>
      </c>
      <c r="G120">
        <v>0</v>
      </c>
      <c r="H120" t="s">
        <v>18</v>
      </c>
      <c r="I120" t="str">
        <f t="shared" si="15"/>
        <v>5</v>
      </c>
      <c r="J120" t="str">
        <f t="shared" si="16"/>
        <v>3</v>
      </c>
      <c r="K120" t="str">
        <f t="shared" si="17"/>
        <v>2016</v>
      </c>
      <c r="L120" s="1">
        <f t="shared" si="18"/>
        <v>42434</v>
      </c>
      <c r="M120" t="str">
        <f t="shared" si="19"/>
        <v>google cpc</v>
      </c>
    </row>
    <row r="121" spans="1:13" x14ac:dyDescent="0.25">
      <c r="A121" t="s">
        <v>30</v>
      </c>
      <c r="B121">
        <v>102</v>
      </c>
      <c r="C121">
        <v>10</v>
      </c>
      <c r="D121">
        <v>2</v>
      </c>
      <c r="E121">
        <v>400</v>
      </c>
      <c r="F121" t="s">
        <v>12</v>
      </c>
      <c r="G121">
        <v>0</v>
      </c>
      <c r="H121" t="s">
        <v>18</v>
      </c>
      <c r="I121" t="str">
        <f t="shared" si="15"/>
        <v>5</v>
      </c>
      <c r="J121" t="str">
        <f t="shared" si="16"/>
        <v>3</v>
      </c>
      <c r="K121" t="str">
        <f t="shared" si="17"/>
        <v>2016</v>
      </c>
      <c r="L121" s="1">
        <f t="shared" si="18"/>
        <v>42434</v>
      </c>
      <c r="M121" t="str">
        <f t="shared" si="19"/>
        <v>google cpc</v>
      </c>
    </row>
    <row r="122" spans="1:13" x14ac:dyDescent="0.25">
      <c r="A122" t="s">
        <v>31</v>
      </c>
      <c r="B122">
        <v>103</v>
      </c>
      <c r="C122">
        <v>201</v>
      </c>
      <c r="D122">
        <v>60</v>
      </c>
      <c r="E122">
        <v>12000</v>
      </c>
      <c r="F122" t="s">
        <v>11</v>
      </c>
      <c r="G122">
        <v>0</v>
      </c>
      <c r="H122" t="s">
        <v>20</v>
      </c>
      <c r="I122" t="str">
        <f t="shared" si="15"/>
        <v>6</v>
      </c>
      <c r="J122" t="str">
        <f t="shared" si="16"/>
        <v>3</v>
      </c>
      <c r="K122" t="str">
        <f t="shared" si="17"/>
        <v>2016</v>
      </c>
      <c r="L122" s="1">
        <f t="shared" si="18"/>
        <v>42435</v>
      </c>
      <c r="M122" t="str">
        <f t="shared" si="19"/>
        <v>organic</v>
      </c>
    </row>
    <row r="123" spans="1:13" x14ac:dyDescent="0.25">
      <c r="A123" t="s">
        <v>31</v>
      </c>
      <c r="B123">
        <v>103</v>
      </c>
      <c r="C123">
        <v>181</v>
      </c>
      <c r="D123">
        <v>54</v>
      </c>
      <c r="E123">
        <v>10800</v>
      </c>
      <c r="F123" t="s">
        <v>12</v>
      </c>
      <c r="G123">
        <v>1</v>
      </c>
      <c r="H123" t="s">
        <v>20</v>
      </c>
      <c r="I123" t="str">
        <f t="shared" si="15"/>
        <v>6</v>
      </c>
      <c r="J123" t="str">
        <f t="shared" si="16"/>
        <v>3</v>
      </c>
      <c r="K123" t="str">
        <f t="shared" si="17"/>
        <v>2016</v>
      </c>
      <c r="L123" s="1">
        <f t="shared" si="18"/>
        <v>42435</v>
      </c>
      <c r="M123" t="str">
        <f t="shared" si="19"/>
        <v>google cpc</v>
      </c>
    </row>
    <row r="124" spans="1:13" x14ac:dyDescent="0.25">
      <c r="A124" t="s">
        <v>31</v>
      </c>
      <c r="B124">
        <v>101</v>
      </c>
      <c r="C124">
        <v>201</v>
      </c>
      <c r="D124">
        <v>50</v>
      </c>
      <c r="E124">
        <v>10000</v>
      </c>
      <c r="F124" t="s">
        <v>11</v>
      </c>
      <c r="G124">
        <v>0</v>
      </c>
      <c r="H124" t="s">
        <v>20</v>
      </c>
      <c r="I124" t="str">
        <f t="shared" si="15"/>
        <v>6</v>
      </c>
      <c r="J124" t="str">
        <f t="shared" si="16"/>
        <v>3</v>
      </c>
      <c r="K124" t="str">
        <f t="shared" si="17"/>
        <v>2016</v>
      </c>
      <c r="L124" s="1">
        <f t="shared" si="18"/>
        <v>42435</v>
      </c>
      <c r="M124" t="str">
        <f t="shared" si="19"/>
        <v>organic</v>
      </c>
    </row>
    <row r="125" spans="1:13" x14ac:dyDescent="0.25">
      <c r="A125" t="s">
        <v>31</v>
      </c>
      <c r="B125">
        <v>102</v>
      </c>
      <c r="C125">
        <v>201</v>
      </c>
      <c r="D125">
        <v>50</v>
      </c>
      <c r="E125">
        <v>10000</v>
      </c>
      <c r="F125" t="s">
        <v>11</v>
      </c>
      <c r="G125">
        <v>0</v>
      </c>
      <c r="H125" t="s">
        <v>20</v>
      </c>
      <c r="I125" t="str">
        <f t="shared" si="15"/>
        <v>6</v>
      </c>
      <c r="J125" t="str">
        <f t="shared" si="16"/>
        <v>3</v>
      </c>
      <c r="K125" t="str">
        <f t="shared" si="17"/>
        <v>2016</v>
      </c>
      <c r="L125" s="1">
        <f t="shared" si="18"/>
        <v>42435</v>
      </c>
      <c r="M125" t="str">
        <f t="shared" si="19"/>
        <v>organic</v>
      </c>
    </row>
    <row r="126" spans="1:13" x14ac:dyDescent="0.25">
      <c r="A126" t="s">
        <v>31</v>
      </c>
      <c r="B126">
        <v>104</v>
      </c>
      <c r="C126">
        <v>201</v>
      </c>
      <c r="D126">
        <v>50</v>
      </c>
      <c r="E126">
        <v>10000</v>
      </c>
      <c r="F126" t="s">
        <v>11</v>
      </c>
      <c r="G126">
        <v>0</v>
      </c>
      <c r="H126" t="s">
        <v>20</v>
      </c>
      <c r="I126" t="str">
        <f t="shared" si="15"/>
        <v>6</v>
      </c>
      <c r="J126" t="str">
        <f t="shared" si="16"/>
        <v>3</v>
      </c>
      <c r="K126" t="str">
        <f t="shared" si="17"/>
        <v>2016</v>
      </c>
      <c r="L126" s="1">
        <f t="shared" si="18"/>
        <v>42435</v>
      </c>
      <c r="M126" t="str">
        <f t="shared" si="19"/>
        <v>organic</v>
      </c>
    </row>
    <row r="127" spans="1:13" x14ac:dyDescent="0.25">
      <c r="A127" t="s">
        <v>31</v>
      </c>
      <c r="B127">
        <v>104</v>
      </c>
      <c r="C127">
        <v>181</v>
      </c>
      <c r="D127">
        <v>45</v>
      </c>
      <c r="E127">
        <v>9000</v>
      </c>
      <c r="F127" t="s">
        <v>12</v>
      </c>
      <c r="G127">
        <v>1</v>
      </c>
      <c r="H127" t="s">
        <v>20</v>
      </c>
      <c r="I127" t="str">
        <f t="shared" si="15"/>
        <v>6</v>
      </c>
      <c r="J127" t="str">
        <f t="shared" si="16"/>
        <v>3</v>
      </c>
      <c r="K127" t="str">
        <f t="shared" si="17"/>
        <v>2016</v>
      </c>
      <c r="L127" s="1">
        <f t="shared" si="18"/>
        <v>42435</v>
      </c>
      <c r="M127" t="str">
        <f t="shared" si="19"/>
        <v>google cpc</v>
      </c>
    </row>
    <row r="128" spans="1:13" x14ac:dyDescent="0.25">
      <c r="A128" t="s">
        <v>31</v>
      </c>
      <c r="B128">
        <v>101</v>
      </c>
      <c r="C128">
        <v>139</v>
      </c>
      <c r="D128">
        <v>42</v>
      </c>
      <c r="E128">
        <v>8400</v>
      </c>
      <c r="F128" t="s">
        <v>13</v>
      </c>
      <c r="G128">
        <v>0</v>
      </c>
      <c r="H128" t="s">
        <v>20</v>
      </c>
      <c r="I128" t="str">
        <f t="shared" si="15"/>
        <v>6</v>
      </c>
      <c r="J128" t="str">
        <f t="shared" si="16"/>
        <v>3</v>
      </c>
      <c r="K128" t="str">
        <f t="shared" si="17"/>
        <v>2016</v>
      </c>
      <c r="L128" s="1">
        <f t="shared" si="18"/>
        <v>42435</v>
      </c>
      <c r="M128" t="str">
        <f t="shared" si="19"/>
        <v>direct</v>
      </c>
    </row>
    <row r="129" spans="1:13" x14ac:dyDescent="0.25">
      <c r="A129" t="s">
        <v>31</v>
      </c>
      <c r="B129">
        <v>102</v>
      </c>
      <c r="C129">
        <v>139</v>
      </c>
      <c r="D129">
        <v>42</v>
      </c>
      <c r="E129">
        <v>8400</v>
      </c>
      <c r="F129" t="s">
        <v>13</v>
      </c>
      <c r="G129">
        <v>0</v>
      </c>
      <c r="H129" t="s">
        <v>20</v>
      </c>
      <c r="I129" t="str">
        <f t="shared" si="15"/>
        <v>6</v>
      </c>
      <c r="J129" t="str">
        <f t="shared" si="16"/>
        <v>3</v>
      </c>
      <c r="K129" t="str">
        <f t="shared" si="17"/>
        <v>2016</v>
      </c>
      <c r="L129" s="1">
        <f t="shared" si="18"/>
        <v>42435</v>
      </c>
      <c r="M129" t="str">
        <f t="shared" si="19"/>
        <v>direct</v>
      </c>
    </row>
    <row r="130" spans="1:13" x14ac:dyDescent="0.25">
      <c r="A130" t="s">
        <v>31</v>
      </c>
      <c r="B130">
        <v>103</v>
      </c>
      <c r="C130">
        <v>139</v>
      </c>
      <c r="D130">
        <v>42</v>
      </c>
      <c r="E130">
        <v>8400</v>
      </c>
      <c r="F130" t="s">
        <v>13</v>
      </c>
      <c r="G130">
        <v>0</v>
      </c>
      <c r="H130" t="s">
        <v>20</v>
      </c>
      <c r="I130" t="str">
        <f t="shared" ref="I130:I161" si="20">MID(A130,FIND("/",A130)+1,IF(FIND("/",A130,FIND("/",A130)+1)-FIND("/",A130)=3,2,1))</f>
        <v>6</v>
      </c>
      <c r="J130" t="str">
        <f t="shared" ref="J130:J161" si="21">IF(MID(A130,2,1)="/",LEFT(A130,1),LEFT(A130,2))</f>
        <v>3</v>
      </c>
      <c r="K130" t="str">
        <f t="shared" ref="K130:K161" si="22">RIGHT(A130,4)</f>
        <v>2016</v>
      </c>
      <c r="L130" s="1">
        <f t="shared" ref="L130:L161" si="23">DATE(K130,J130,I130)</f>
        <v>42435</v>
      </c>
      <c r="M130" t="str">
        <f t="shared" ref="M130:M161" si="24">TRIM(F:F)</f>
        <v>direct</v>
      </c>
    </row>
    <row r="131" spans="1:13" x14ac:dyDescent="0.25">
      <c r="A131" t="s">
        <v>31</v>
      </c>
      <c r="B131">
        <v>104</v>
      </c>
      <c r="C131">
        <v>139</v>
      </c>
      <c r="D131">
        <v>42</v>
      </c>
      <c r="E131">
        <v>8400</v>
      </c>
      <c r="F131" t="s">
        <v>13</v>
      </c>
      <c r="G131">
        <v>0</v>
      </c>
      <c r="H131" t="s">
        <v>20</v>
      </c>
      <c r="I131" t="str">
        <f t="shared" si="20"/>
        <v>6</v>
      </c>
      <c r="J131" t="str">
        <f t="shared" si="21"/>
        <v>3</v>
      </c>
      <c r="K131" t="str">
        <f t="shared" si="22"/>
        <v>2016</v>
      </c>
      <c r="L131" s="1">
        <f t="shared" si="23"/>
        <v>42435</v>
      </c>
      <c r="M131" t="str">
        <f t="shared" si="24"/>
        <v>direct</v>
      </c>
    </row>
    <row r="132" spans="1:13" x14ac:dyDescent="0.25">
      <c r="A132" t="s">
        <v>31</v>
      </c>
      <c r="B132">
        <v>102</v>
      </c>
      <c r="C132">
        <v>9</v>
      </c>
      <c r="D132">
        <v>2</v>
      </c>
      <c r="E132">
        <v>400</v>
      </c>
      <c r="F132" t="s">
        <v>12</v>
      </c>
      <c r="G132">
        <v>1</v>
      </c>
      <c r="H132" t="s">
        <v>20</v>
      </c>
      <c r="I132" t="str">
        <f t="shared" si="20"/>
        <v>6</v>
      </c>
      <c r="J132" t="str">
        <f t="shared" si="21"/>
        <v>3</v>
      </c>
      <c r="K132" t="str">
        <f t="shared" si="22"/>
        <v>2016</v>
      </c>
      <c r="L132" s="1">
        <f t="shared" si="23"/>
        <v>42435</v>
      </c>
      <c r="M132" t="str">
        <f t="shared" si="24"/>
        <v>google cpc</v>
      </c>
    </row>
    <row r="133" spans="1:13" x14ac:dyDescent="0.25">
      <c r="A133" t="s">
        <v>31</v>
      </c>
      <c r="B133">
        <v>101</v>
      </c>
      <c r="C133">
        <v>9</v>
      </c>
      <c r="D133">
        <v>1</v>
      </c>
      <c r="E133">
        <v>200</v>
      </c>
      <c r="F133" t="s">
        <v>12</v>
      </c>
      <c r="G133">
        <v>1</v>
      </c>
      <c r="H133" t="s">
        <v>20</v>
      </c>
      <c r="I133" t="str">
        <f t="shared" si="20"/>
        <v>6</v>
      </c>
      <c r="J133" t="str">
        <f t="shared" si="21"/>
        <v>3</v>
      </c>
      <c r="K133" t="str">
        <f t="shared" si="22"/>
        <v>2016</v>
      </c>
      <c r="L133" s="1">
        <f t="shared" si="23"/>
        <v>42435</v>
      </c>
      <c r="M133" t="str">
        <f t="shared" si="24"/>
        <v>google cpc</v>
      </c>
    </row>
    <row r="134" spans="1:13" x14ac:dyDescent="0.25">
      <c r="A134" t="s">
        <v>32</v>
      </c>
      <c r="B134">
        <v>101</v>
      </c>
      <c r="C134">
        <v>61</v>
      </c>
      <c r="D134">
        <v>18</v>
      </c>
      <c r="E134">
        <v>3600</v>
      </c>
      <c r="F134" t="s">
        <v>13</v>
      </c>
      <c r="G134">
        <v>0</v>
      </c>
      <c r="H134" t="s">
        <v>22</v>
      </c>
      <c r="I134" t="str">
        <f t="shared" si="20"/>
        <v>7</v>
      </c>
      <c r="J134" t="str">
        <f t="shared" si="21"/>
        <v>3</v>
      </c>
      <c r="K134" t="str">
        <f t="shared" si="22"/>
        <v>2016</v>
      </c>
      <c r="L134" s="1">
        <f t="shared" si="23"/>
        <v>42436</v>
      </c>
      <c r="M134" t="str">
        <f t="shared" si="24"/>
        <v>direct</v>
      </c>
    </row>
    <row r="135" spans="1:13" x14ac:dyDescent="0.25">
      <c r="A135" t="s">
        <v>32</v>
      </c>
      <c r="B135">
        <v>103</v>
      </c>
      <c r="C135">
        <v>123</v>
      </c>
      <c r="D135">
        <v>37</v>
      </c>
      <c r="E135">
        <v>7400</v>
      </c>
      <c r="F135" t="s">
        <v>11</v>
      </c>
      <c r="G135">
        <v>1</v>
      </c>
      <c r="H135" t="s">
        <v>22</v>
      </c>
      <c r="I135" t="str">
        <f t="shared" si="20"/>
        <v>7</v>
      </c>
      <c r="J135" t="str">
        <f t="shared" si="21"/>
        <v>3</v>
      </c>
      <c r="K135" t="str">
        <f t="shared" si="22"/>
        <v>2016</v>
      </c>
      <c r="L135" s="1">
        <f t="shared" si="23"/>
        <v>42436</v>
      </c>
      <c r="M135" t="str">
        <f t="shared" si="24"/>
        <v>organic</v>
      </c>
    </row>
    <row r="136" spans="1:13" x14ac:dyDescent="0.25">
      <c r="A136" t="s">
        <v>32</v>
      </c>
      <c r="B136">
        <v>102</v>
      </c>
      <c r="C136">
        <v>61</v>
      </c>
      <c r="D136">
        <v>18</v>
      </c>
      <c r="E136">
        <v>3600</v>
      </c>
      <c r="F136" t="s">
        <v>13</v>
      </c>
      <c r="G136">
        <v>0</v>
      </c>
      <c r="H136" t="s">
        <v>22</v>
      </c>
      <c r="I136" t="str">
        <f t="shared" si="20"/>
        <v>7</v>
      </c>
      <c r="J136" t="str">
        <f t="shared" si="21"/>
        <v>3</v>
      </c>
      <c r="K136" t="str">
        <f t="shared" si="22"/>
        <v>2016</v>
      </c>
      <c r="L136" s="1">
        <f t="shared" si="23"/>
        <v>42436</v>
      </c>
      <c r="M136" t="str">
        <f t="shared" si="24"/>
        <v>direct</v>
      </c>
    </row>
    <row r="137" spans="1:13" x14ac:dyDescent="0.25">
      <c r="A137" t="s">
        <v>32</v>
      </c>
      <c r="B137">
        <v>103</v>
      </c>
      <c r="C137">
        <v>61</v>
      </c>
      <c r="D137">
        <v>18</v>
      </c>
      <c r="E137">
        <v>3600</v>
      </c>
      <c r="F137" t="s">
        <v>13</v>
      </c>
      <c r="G137">
        <v>0</v>
      </c>
      <c r="H137" t="s">
        <v>22</v>
      </c>
      <c r="I137" t="str">
        <f t="shared" si="20"/>
        <v>7</v>
      </c>
      <c r="J137" t="str">
        <f t="shared" si="21"/>
        <v>3</v>
      </c>
      <c r="K137" t="str">
        <f t="shared" si="22"/>
        <v>2016</v>
      </c>
      <c r="L137" s="1">
        <f t="shared" si="23"/>
        <v>42436</v>
      </c>
      <c r="M137" t="str">
        <f t="shared" si="24"/>
        <v>direct</v>
      </c>
    </row>
    <row r="138" spans="1:13" x14ac:dyDescent="0.25">
      <c r="A138" t="s">
        <v>32</v>
      </c>
      <c r="B138">
        <v>104</v>
      </c>
      <c r="C138">
        <v>61</v>
      </c>
      <c r="D138">
        <v>18</v>
      </c>
      <c r="E138">
        <v>3600</v>
      </c>
      <c r="F138" t="s">
        <v>13</v>
      </c>
      <c r="G138">
        <v>0</v>
      </c>
      <c r="H138" t="s">
        <v>22</v>
      </c>
      <c r="I138" t="str">
        <f t="shared" si="20"/>
        <v>7</v>
      </c>
      <c r="J138" t="str">
        <f t="shared" si="21"/>
        <v>3</v>
      </c>
      <c r="K138" t="str">
        <f t="shared" si="22"/>
        <v>2016</v>
      </c>
      <c r="L138" s="1">
        <f t="shared" si="23"/>
        <v>42436</v>
      </c>
      <c r="M138" t="str">
        <f t="shared" si="24"/>
        <v>direct</v>
      </c>
    </row>
    <row r="139" spans="1:13" x14ac:dyDescent="0.25">
      <c r="A139" t="s">
        <v>32</v>
      </c>
      <c r="B139">
        <v>103</v>
      </c>
      <c r="C139">
        <v>103</v>
      </c>
      <c r="D139">
        <v>31</v>
      </c>
      <c r="E139">
        <v>6200</v>
      </c>
      <c r="F139" t="s">
        <v>12</v>
      </c>
      <c r="G139">
        <v>1</v>
      </c>
      <c r="H139" t="s">
        <v>22</v>
      </c>
      <c r="I139" t="str">
        <f t="shared" si="20"/>
        <v>7</v>
      </c>
      <c r="J139" t="str">
        <f t="shared" si="21"/>
        <v>3</v>
      </c>
      <c r="K139" t="str">
        <f t="shared" si="22"/>
        <v>2016</v>
      </c>
      <c r="L139" s="1">
        <f t="shared" si="23"/>
        <v>42436</v>
      </c>
      <c r="M139" t="str">
        <f t="shared" si="24"/>
        <v>google cpc</v>
      </c>
    </row>
    <row r="140" spans="1:13" x14ac:dyDescent="0.25">
      <c r="A140" t="s">
        <v>32</v>
      </c>
      <c r="B140">
        <v>101</v>
      </c>
      <c r="C140">
        <v>123</v>
      </c>
      <c r="D140">
        <v>31</v>
      </c>
      <c r="E140">
        <v>6200</v>
      </c>
      <c r="F140" t="s">
        <v>11</v>
      </c>
      <c r="G140">
        <v>1</v>
      </c>
      <c r="H140" t="s">
        <v>22</v>
      </c>
      <c r="I140" t="str">
        <f t="shared" si="20"/>
        <v>7</v>
      </c>
      <c r="J140" t="str">
        <f t="shared" si="21"/>
        <v>3</v>
      </c>
      <c r="K140" t="str">
        <f t="shared" si="22"/>
        <v>2016</v>
      </c>
      <c r="L140" s="1">
        <f t="shared" si="23"/>
        <v>42436</v>
      </c>
      <c r="M140" t="str">
        <f t="shared" si="24"/>
        <v>organic</v>
      </c>
    </row>
    <row r="141" spans="1:13" x14ac:dyDescent="0.25">
      <c r="A141" t="s">
        <v>32</v>
      </c>
      <c r="B141">
        <v>102</v>
      </c>
      <c r="C141">
        <v>123</v>
      </c>
      <c r="D141">
        <v>31</v>
      </c>
      <c r="E141">
        <v>6200</v>
      </c>
      <c r="F141" t="s">
        <v>11</v>
      </c>
      <c r="G141">
        <v>1</v>
      </c>
      <c r="H141" t="s">
        <v>22</v>
      </c>
      <c r="I141" t="str">
        <f t="shared" si="20"/>
        <v>7</v>
      </c>
      <c r="J141" t="str">
        <f t="shared" si="21"/>
        <v>3</v>
      </c>
      <c r="K141" t="str">
        <f t="shared" si="22"/>
        <v>2016</v>
      </c>
      <c r="L141" s="1">
        <f t="shared" si="23"/>
        <v>42436</v>
      </c>
      <c r="M141" t="str">
        <f t="shared" si="24"/>
        <v>organic</v>
      </c>
    </row>
    <row r="142" spans="1:13" x14ac:dyDescent="0.25">
      <c r="A142" t="s">
        <v>32</v>
      </c>
      <c r="B142">
        <v>104</v>
      </c>
      <c r="C142">
        <v>123</v>
      </c>
      <c r="D142">
        <v>31</v>
      </c>
      <c r="E142">
        <v>6200</v>
      </c>
      <c r="F142" t="s">
        <v>11</v>
      </c>
      <c r="G142">
        <v>1</v>
      </c>
      <c r="H142" t="s">
        <v>22</v>
      </c>
      <c r="I142" t="str">
        <f t="shared" si="20"/>
        <v>7</v>
      </c>
      <c r="J142" t="str">
        <f t="shared" si="21"/>
        <v>3</v>
      </c>
      <c r="K142" t="str">
        <f t="shared" si="22"/>
        <v>2016</v>
      </c>
      <c r="L142" s="1">
        <f t="shared" si="23"/>
        <v>42436</v>
      </c>
      <c r="M142" t="str">
        <f t="shared" si="24"/>
        <v>organic</v>
      </c>
    </row>
    <row r="143" spans="1:13" x14ac:dyDescent="0.25">
      <c r="A143" t="s">
        <v>32</v>
      </c>
      <c r="B143">
        <v>104</v>
      </c>
      <c r="C143">
        <v>103</v>
      </c>
      <c r="D143">
        <v>26</v>
      </c>
      <c r="E143">
        <v>5200</v>
      </c>
      <c r="F143" t="s">
        <v>12</v>
      </c>
      <c r="G143">
        <v>1</v>
      </c>
      <c r="H143" t="s">
        <v>22</v>
      </c>
      <c r="I143" t="str">
        <f t="shared" si="20"/>
        <v>7</v>
      </c>
      <c r="J143" t="str">
        <f t="shared" si="21"/>
        <v>3</v>
      </c>
      <c r="K143" t="str">
        <f t="shared" si="22"/>
        <v>2016</v>
      </c>
      <c r="L143" s="1">
        <f t="shared" si="23"/>
        <v>42436</v>
      </c>
      <c r="M143" t="str">
        <f t="shared" si="24"/>
        <v>google cpc</v>
      </c>
    </row>
    <row r="144" spans="1:13" x14ac:dyDescent="0.25">
      <c r="A144" t="s">
        <v>32</v>
      </c>
      <c r="B144">
        <v>101</v>
      </c>
      <c r="C144">
        <v>11</v>
      </c>
      <c r="D144">
        <v>2</v>
      </c>
      <c r="E144">
        <v>400</v>
      </c>
      <c r="F144" t="s">
        <v>12</v>
      </c>
      <c r="G144">
        <v>1</v>
      </c>
      <c r="H144" t="s">
        <v>22</v>
      </c>
      <c r="I144" t="str">
        <f t="shared" si="20"/>
        <v>7</v>
      </c>
      <c r="J144" t="str">
        <f t="shared" si="21"/>
        <v>3</v>
      </c>
      <c r="K144" t="str">
        <f t="shared" si="22"/>
        <v>2016</v>
      </c>
      <c r="L144" s="1">
        <f t="shared" si="23"/>
        <v>42436</v>
      </c>
      <c r="M144" t="str">
        <f t="shared" si="24"/>
        <v>google cpc</v>
      </c>
    </row>
    <row r="145" spans="1:13" x14ac:dyDescent="0.25">
      <c r="A145" t="s">
        <v>32</v>
      </c>
      <c r="B145">
        <v>102</v>
      </c>
      <c r="C145">
        <v>11</v>
      </c>
      <c r="D145">
        <v>2</v>
      </c>
      <c r="E145">
        <v>400</v>
      </c>
      <c r="F145" t="s">
        <v>12</v>
      </c>
      <c r="G145">
        <v>1</v>
      </c>
      <c r="H145" t="s">
        <v>22</v>
      </c>
      <c r="I145" t="str">
        <f t="shared" si="20"/>
        <v>7</v>
      </c>
      <c r="J145" t="str">
        <f t="shared" si="21"/>
        <v>3</v>
      </c>
      <c r="K145" t="str">
        <f t="shared" si="22"/>
        <v>2016</v>
      </c>
      <c r="L145" s="1">
        <f t="shared" si="23"/>
        <v>42436</v>
      </c>
      <c r="M145" t="str">
        <f t="shared" si="24"/>
        <v>google cpc</v>
      </c>
    </row>
    <row r="146" spans="1:13" x14ac:dyDescent="0.25">
      <c r="A146" t="s">
        <v>33</v>
      </c>
      <c r="B146">
        <v>101</v>
      </c>
      <c r="C146">
        <v>47</v>
      </c>
      <c r="D146">
        <v>14</v>
      </c>
      <c r="E146">
        <v>2800</v>
      </c>
      <c r="F146" t="s">
        <v>34</v>
      </c>
      <c r="G146">
        <v>0</v>
      </c>
      <c r="H146" t="s">
        <v>24</v>
      </c>
      <c r="I146" t="str">
        <f t="shared" si="20"/>
        <v>8</v>
      </c>
      <c r="J146" t="str">
        <f t="shared" si="21"/>
        <v>3</v>
      </c>
      <c r="K146" t="str">
        <f t="shared" si="22"/>
        <v>2016</v>
      </c>
      <c r="L146" s="1">
        <f t="shared" si="23"/>
        <v>42437</v>
      </c>
      <c r="M146" t="str">
        <f t="shared" si="24"/>
        <v>direct</v>
      </c>
    </row>
    <row r="147" spans="1:13" x14ac:dyDescent="0.25">
      <c r="A147" t="s">
        <v>33</v>
      </c>
      <c r="B147">
        <v>102</v>
      </c>
      <c r="C147">
        <v>47</v>
      </c>
      <c r="D147">
        <v>14</v>
      </c>
      <c r="E147">
        <v>2800</v>
      </c>
      <c r="F147" t="s">
        <v>13</v>
      </c>
      <c r="G147">
        <v>0</v>
      </c>
      <c r="H147" t="s">
        <v>24</v>
      </c>
      <c r="I147" t="str">
        <f t="shared" si="20"/>
        <v>8</v>
      </c>
      <c r="J147" t="str">
        <f t="shared" si="21"/>
        <v>3</v>
      </c>
      <c r="K147" t="str">
        <f t="shared" si="22"/>
        <v>2016</v>
      </c>
      <c r="L147" s="1">
        <f t="shared" si="23"/>
        <v>42437</v>
      </c>
      <c r="M147" t="str">
        <f t="shared" si="24"/>
        <v>direct</v>
      </c>
    </row>
    <row r="148" spans="1:13" x14ac:dyDescent="0.25">
      <c r="A148" t="s">
        <v>33</v>
      </c>
      <c r="B148">
        <v>103</v>
      </c>
      <c r="C148">
        <v>47</v>
      </c>
      <c r="D148">
        <v>14</v>
      </c>
      <c r="E148">
        <v>2800</v>
      </c>
      <c r="F148" t="s">
        <v>13</v>
      </c>
      <c r="G148">
        <v>0</v>
      </c>
      <c r="H148" t="s">
        <v>24</v>
      </c>
      <c r="I148" t="str">
        <f t="shared" si="20"/>
        <v>8</v>
      </c>
      <c r="J148" t="str">
        <f t="shared" si="21"/>
        <v>3</v>
      </c>
      <c r="K148" t="str">
        <f t="shared" si="22"/>
        <v>2016</v>
      </c>
      <c r="L148" s="1">
        <f t="shared" si="23"/>
        <v>42437</v>
      </c>
      <c r="M148" t="str">
        <f t="shared" si="24"/>
        <v>direct</v>
      </c>
    </row>
    <row r="149" spans="1:13" x14ac:dyDescent="0.25">
      <c r="A149" t="s">
        <v>33</v>
      </c>
      <c r="B149">
        <v>104</v>
      </c>
      <c r="C149">
        <v>47</v>
      </c>
      <c r="D149">
        <v>14</v>
      </c>
      <c r="E149">
        <v>2800</v>
      </c>
      <c r="F149" t="s">
        <v>13</v>
      </c>
      <c r="G149">
        <v>0</v>
      </c>
      <c r="H149" t="s">
        <v>24</v>
      </c>
      <c r="I149" t="str">
        <f t="shared" si="20"/>
        <v>8</v>
      </c>
      <c r="J149" t="str">
        <f t="shared" si="21"/>
        <v>3</v>
      </c>
      <c r="K149" t="str">
        <f t="shared" si="22"/>
        <v>2016</v>
      </c>
      <c r="L149" s="1">
        <f t="shared" si="23"/>
        <v>42437</v>
      </c>
      <c r="M149" t="str">
        <f t="shared" si="24"/>
        <v>direct</v>
      </c>
    </row>
    <row r="150" spans="1:13" x14ac:dyDescent="0.25">
      <c r="A150" t="s">
        <v>33</v>
      </c>
      <c r="B150">
        <v>103</v>
      </c>
      <c r="C150">
        <v>109</v>
      </c>
      <c r="D150">
        <v>33</v>
      </c>
      <c r="E150">
        <v>6600</v>
      </c>
      <c r="F150" t="s">
        <v>11</v>
      </c>
      <c r="G150">
        <v>0</v>
      </c>
      <c r="H150" t="s">
        <v>24</v>
      </c>
      <c r="I150" t="str">
        <f t="shared" si="20"/>
        <v>8</v>
      </c>
      <c r="J150" t="str">
        <f t="shared" si="21"/>
        <v>3</v>
      </c>
      <c r="K150" t="str">
        <f t="shared" si="22"/>
        <v>2016</v>
      </c>
      <c r="L150" s="1">
        <f t="shared" si="23"/>
        <v>42437</v>
      </c>
      <c r="M150" t="str">
        <f t="shared" si="24"/>
        <v>organic</v>
      </c>
    </row>
    <row r="151" spans="1:13" x14ac:dyDescent="0.25">
      <c r="A151" t="s">
        <v>33</v>
      </c>
      <c r="B151">
        <v>103</v>
      </c>
      <c r="C151">
        <v>89</v>
      </c>
      <c r="D151">
        <v>27</v>
      </c>
      <c r="E151">
        <v>5400</v>
      </c>
      <c r="F151" t="s">
        <v>27</v>
      </c>
      <c r="G151">
        <v>0</v>
      </c>
      <c r="H151" t="s">
        <v>24</v>
      </c>
      <c r="I151" t="str">
        <f t="shared" si="20"/>
        <v>8</v>
      </c>
      <c r="J151" t="str">
        <f t="shared" si="21"/>
        <v>3</v>
      </c>
      <c r="K151" t="str">
        <f t="shared" si="22"/>
        <v>2016</v>
      </c>
      <c r="L151" s="1">
        <f t="shared" si="23"/>
        <v>42437</v>
      </c>
      <c r="M151" t="str">
        <f t="shared" si="24"/>
        <v>google cpc</v>
      </c>
    </row>
    <row r="152" spans="1:13" x14ac:dyDescent="0.25">
      <c r="A152" t="s">
        <v>33</v>
      </c>
      <c r="B152">
        <v>101</v>
      </c>
      <c r="C152">
        <v>109</v>
      </c>
      <c r="D152">
        <v>27</v>
      </c>
      <c r="E152">
        <v>5400</v>
      </c>
      <c r="F152" t="s">
        <v>11</v>
      </c>
      <c r="G152">
        <v>0</v>
      </c>
      <c r="H152" t="s">
        <v>24</v>
      </c>
      <c r="I152" t="str">
        <f t="shared" si="20"/>
        <v>8</v>
      </c>
      <c r="J152" t="str">
        <f t="shared" si="21"/>
        <v>3</v>
      </c>
      <c r="K152" t="str">
        <f t="shared" si="22"/>
        <v>2016</v>
      </c>
      <c r="L152" s="1">
        <f t="shared" si="23"/>
        <v>42437</v>
      </c>
      <c r="M152" t="str">
        <f t="shared" si="24"/>
        <v>organic</v>
      </c>
    </row>
    <row r="153" spans="1:13" x14ac:dyDescent="0.25">
      <c r="A153" t="s">
        <v>33</v>
      </c>
      <c r="B153">
        <v>102</v>
      </c>
      <c r="C153">
        <v>109</v>
      </c>
      <c r="D153">
        <v>27</v>
      </c>
      <c r="E153">
        <v>5400</v>
      </c>
      <c r="F153" t="s">
        <v>11</v>
      </c>
      <c r="G153">
        <v>0</v>
      </c>
      <c r="H153" t="s">
        <v>24</v>
      </c>
      <c r="I153" t="str">
        <f t="shared" si="20"/>
        <v>8</v>
      </c>
      <c r="J153" t="str">
        <f t="shared" si="21"/>
        <v>3</v>
      </c>
      <c r="K153" t="str">
        <f t="shared" si="22"/>
        <v>2016</v>
      </c>
      <c r="L153" s="1">
        <f t="shared" si="23"/>
        <v>42437</v>
      </c>
      <c r="M153" t="str">
        <f t="shared" si="24"/>
        <v>organic</v>
      </c>
    </row>
    <row r="154" spans="1:13" x14ac:dyDescent="0.25">
      <c r="A154" t="s">
        <v>33</v>
      </c>
      <c r="B154">
        <v>104</v>
      </c>
      <c r="C154">
        <v>109</v>
      </c>
      <c r="D154">
        <v>27</v>
      </c>
      <c r="E154">
        <v>5400</v>
      </c>
      <c r="F154" t="s">
        <v>11</v>
      </c>
      <c r="G154">
        <v>0</v>
      </c>
      <c r="H154" t="s">
        <v>24</v>
      </c>
      <c r="I154" t="str">
        <f t="shared" si="20"/>
        <v>8</v>
      </c>
      <c r="J154" t="str">
        <f t="shared" si="21"/>
        <v>3</v>
      </c>
      <c r="K154" t="str">
        <f t="shared" si="22"/>
        <v>2016</v>
      </c>
      <c r="L154" s="1">
        <f t="shared" si="23"/>
        <v>42437</v>
      </c>
      <c r="M154" t="str">
        <f t="shared" si="24"/>
        <v>organic</v>
      </c>
    </row>
    <row r="155" spans="1:13" x14ac:dyDescent="0.25">
      <c r="A155" t="s">
        <v>33</v>
      </c>
      <c r="B155">
        <v>104</v>
      </c>
      <c r="C155">
        <v>89</v>
      </c>
      <c r="D155">
        <v>22</v>
      </c>
      <c r="E155">
        <v>4400</v>
      </c>
      <c r="F155" t="s">
        <v>12</v>
      </c>
      <c r="G155">
        <v>0</v>
      </c>
      <c r="H155" t="s">
        <v>24</v>
      </c>
      <c r="I155" t="str">
        <f t="shared" si="20"/>
        <v>8</v>
      </c>
      <c r="J155" t="str">
        <f t="shared" si="21"/>
        <v>3</v>
      </c>
      <c r="K155" t="str">
        <f t="shared" si="22"/>
        <v>2016</v>
      </c>
      <c r="L155" s="1">
        <f t="shared" si="23"/>
        <v>42437</v>
      </c>
      <c r="M155" t="str">
        <f t="shared" si="24"/>
        <v>google cpc</v>
      </c>
    </row>
    <row r="156" spans="1:13" x14ac:dyDescent="0.25">
      <c r="A156" t="s">
        <v>33</v>
      </c>
      <c r="B156">
        <v>101</v>
      </c>
      <c r="C156">
        <v>12</v>
      </c>
      <c r="D156">
        <v>2</v>
      </c>
      <c r="E156">
        <v>400</v>
      </c>
      <c r="F156" t="s">
        <v>12</v>
      </c>
      <c r="G156">
        <v>0</v>
      </c>
      <c r="H156" t="s">
        <v>24</v>
      </c>
      <c r="I156" t="str">
        <f t="shared" si="20"/>
        <v>8</v>
      </c>
      <c r="J156" t="str">
        <f t="shared" si="21"/>
        <v>3</v>
      </c>
      <c r="K156" t="str">
        <f t="shared" si="22"/>
        <v>2016</v>
      </c>
      <c r="L156" s="1">
        <f t="shared" si="23"/>
        <v>42437</v>
      </c>
      <c r="M156" t="str">
        <f t="shared" si="24"/>
        <v>google cpc</v>
      </c>
    </row>
    <row r="157" spans="1:13" x14ac:dyDescent="0.25">
      <c r="A157" t="s">
        <v>33</v>
      </c>
      <c r="B157">
        <v>102</v>
      </c>
      <c r="C157">
        <v>12</v>
      </c>
      <c r="D157">
        <v>2</v>
      </c>
      <c r="E157">
        <v>400</v>
      </c>
      <c r="F157" t="s">
        <v>12</v>
      </c>
      <c r="G157">
        <v>0</v>
      </c>
      <c r="H157" t="s">
        <v>24</v>
      </c>
      <c r="I157" t="str">
        <f t="shared" si="20"/>
        <v>8</v>
      </c>
      <c r="J157" t="str">
        <f t="shared" si="21"/>
        <v>3</v>
      </c>
      <c r="K157" t="str">
        <f t="shared" si="22"/>
        <v>2016</v>
      </c>
      <c r="L157" s="1">
        <f t="shared" si="23"/>
        <v>42437</v>
      </c>
      <c r="M157" t="str">
        <f t="shared" si="24"/>
        <v>google cpc</v>
      </c>
    </row>
    <row r="158" spans="1:13" x14ac:dyDescent="0.25">
      <c r="A158" t="s">
        <v>35</v>
      </c>
      <c r="B158">
        <v>101</v>
      </c>
      <c r="C158">
        <v>55</v>
      </c>
      <c r="D158">
        <v>17</v>
      </c>
      <c r="E158">
        <v>3400</v>
      </c>
      <c r="F158" t="s">
        <v>13</v>
      </c>
      <c r="G158">
        <v>0</v>
      </c>
      <c r="H158" t="s">
        <v>26</v>
      </c>
      <c r="I158" t="str">
        <f t="shared" si="20"/>
        <v>9</v>
      </c>
      <c r="J158" t="str">
        <f t="shared" si="21"/>
        <v>3</v>
      </c>
      <c r="K158" t="str">
        <f t="shared" si="22"/>
        <v>2016</v>
      </c>
      <c r="L158" s="1">
        <f t="shared" si="23"/>
        <v>42438</v>
      </c>
      <c r="M158" t="str">
        <f t="shared" si="24"/>
        <v>direct</v>
      </c>
    </row>
    <row r="159" spans="1:13" x14ac:dyDescent="0.25">
      <c r="A159" t="s">
        <v>35</v>
      </c>
      <c r="B159">
        <v>102</v>
      </c>
      <c r="C159">
        <v>55</v>
      </c>
      <c r="D159">
        <v>17</v>
      </c>
      <c r="E159">
        <v>3400</v>
      </c>
      <c r="F159" t="s">
        <v>13</v>
      </c>
      <c r="G159">
        <v>0</v>
      </c>
      <c r="H159" t="s">
        <v>26</v>
      </c>
      <c r="I159" t="str">
        <f t="shared" si="20"/>
        <v>9</v>
      </c>
      <c r="J159" t="str">
        <f t="shared" si="21"/>
        <v>3</v>
      </c>
      <c r="K159" t="str">
        <f t="shared" si="22"/>
        <v>2016</v>
      </c>
      <c r="L159" s="1">
        <f t="shared" si="23"/>
        <v>42438</v>
      </c>
      <c r="M159" t="str">
        <f t="shared" si="24"/>
        <v>direct</v>
      </c>
    </row>
    <row r="160" spans="1:13" x14ac:dyDescent="0.25">
      <c r="A160" t="s">
        <v>35</v>
      </c>
      <c r="B160">
        <v>103</v>
      </c>
      <c r="C160">
        <v>55</v>
      </c>
      <c r="D160">
        <v>17</v>
      </c>
      <c r="E160">
        <v>3400</v>
      </c>
      <c r="F160" t="s">
        <v>13</v>
      </c>
      <c r="G160">
        <v>0</v>
      </c>
      <c r="H160" t="s">
        <v>26</v>
      </c>
      <c r="I160" t="str">
        <f t="shared" si="20"/>
        <v>9</v>
      </c>
      <c r="J160" t="str">
        <f t="shared" si="21"/>
        <v>3</v>
      </c>
      <c r="K160" t="str">
        <f t="shared" si="22"/>
        <v>2016</v>
      </c>
      <c r="L160" s="1">
        <f t="shared" si="23"/>
        <v>42438</v>
      </c>
      <c r="M160" t="str">
        <f t="shared" si="24"/>
        <v>direct</v>
      </c>
    </row>
    <row r="161" spans="1:13" x14ac:dyDescent="0.25">
      <c r="A161" t="s">
        <v>35</v>
      </c>
      <c r="B161">
        <v>104</v>
      </c>
      <c r="C161">
        <v>55</v>
      </c>
      <c r="D161">
        <v>17</v>
      </c>
      <c r="E161">
        <v>3400</v>
      </c>
      <c r="F161" t="s">
        <v>13</v>
      </c>
      <c r="G161">
        <v>0</v>
      </c>
      <c r="H161" t="s">
        <v>26</v>
      </c>
      <c r="I161" t="str">
        <f t="shared" si="20"/>
        <v>9</v>
      </c>
      <c r="J161" t="str">
        <f t="shared" si="21"/>
        <v>3</v>
      </c>
      <c r="K161" t="str">
        <f t="shared" si="22"/>
        <v>2016</v>
      </c>
      <c r="L161" s="1">
        <f t="shared" si="23"/>
        <v>42438</v>
      </c>
      <c r="M161" t="str">
        <f t="shared" si="24"/>
        <v>direct</v>
      </c>
    </row>
    <row r="162" spans="1:13" x14ac:dyDescent="0.25">
      <c r="A162" t="s">
        <v>35</v>
      </c>
      <c r="B162">
        <v>103</v>
      </c>
      <c r="C162">
        <v>117</v>
      </c>
      <c r="D162">
        <v>35</v>
      </c>
      <c r="E162">
        <v>7000</v>
      </c>
      <c r="F162" t="s">
        <v>11</v>
      </c>
      <c r="G162">
        <v>0</v>
      </c>
      <c r="H162" t="s">
        <v>26</v>
      </c>
      <c r="I162" t="str">
        <f t="shared" ref="I162:I181" si="25">MID(A162,FIND("/",A162)+1,IF(FIND("/",A162,FIND("/",A162)+1)-FIND("/",A162)=3,2,1))</f>
        <v>9</v>
      </c>
      <c r="J162" t="str">
        <f t="shared" ref="J162:J181" si="26">IF(MID(A162,2,1)="/",LEFT(A162,1),LEFT(A162,2))</f>
        <v>3</v>
      </c>
      <c r="K162" t="str">
        <f t="shared" ref="K162:K181" si="27">RIGHT(A162,4)</f>
        <v>2016</v>
      </c>
      <c r="L162" s="1">
        <f t="shared" ref="L162:L181" si="28">DATE(K162,J162,I162)</f>
        <v>42438</v>
      </c>
      <c r="M162" t="str">
        <f t="shared" ref="M162:M181" si="29">TRIM(F:F)</f>
        <v>organic</v>
      </c>
    </row>
    <row r="163" spans="1:13" x14ac:dyDescent="0.25">
      <c r="A163" t="s">
        <v>35</v>
      </c>
      <c r="B163">
        <v>103</v>
      </c>
      <c r="C163">
        <v>97</v>
      </c>
      <c r="D163">
        <v>29</v>
      </c>
      <c r="E163">
        <v>5800</v>
      </c>
      <c r="F163" t="s">
        <v>12</v>
      </c>
      <c r="G163">
        <v>1</v>
      </c>
      <c r="H163" t="s">
        <v>26</v>
      </c>
      <c r="I163" t="str">
        <f t="shared" si="25"/>
        <v>9</v>
      </c>
      <c r="J163" t="str">
        <f t="shared" si="26"/>
        <v>3</v>
      </c>
      <c r="K163" t="str">
        <f t="shared" si="27"/>
        <v>2016</v>
      </c>
      <c r="L163" s="1">
        <f t="shared" si="28"/>
        <v>42438</v>
      </c>
      <c r="M163" t="str">
        <f t="shared" si="29"/>
        <v>google cpc</v>
      </c>
    </row>
    <row r="164" spans="1:13" x14ac:dyDescent="0.25">
      <c r="A164" t="s">
        <v>35</v>
      </c>
      <c r="B164">
        <v>101</v>
      </c>
      <c r="C164">
        <v>117</v>
      </c>
      <c r="D164">
        <v>29</v>
      </c>
      <c r="E164">
        <v>5800</v>
      </c>
      <c r="F164" t="s">
        <v>11</v>
      </c>
      <c r="G164">
        <v>0</v>
      </c>
      <c r="H164" t="s">
        <v>26</v>
      </c>
      <c r="I164" t="str">
        <f t="shared" si="25"/>
        <v>9</v>
      </c>
      <c r="J164" t="str">
        <f t="shared" si="26"/>
        <v>3</v>
      </c>
      <c r="K164" t="str">
        <f t="shared" si="27"/>
        <v>2016</v>
      </c>
      <c r="L164" s="1">
        <f t="shared" si="28"/>
        <v>42438</v>
      </c>
      <c r="M164" t="str">
        <f t="shared" si="29"/>
        <v>organic</v>
      </c>
    </row>
    <row r="165" spans="1:13" x14ac:dyDescent="0.25">
      <c r="A165" t="s">
        <v>35</v>
      </c>
      <c r="B165">
        <v>102</v>
      </c>
      <c r="C165">
        <v>117</v>
      </c>
      <c r="D165">
        <v>29</v>
      </c>
      <c r="E165">
        <v>5800</v>
      </c>
      <c r="F165" t="s">
        <v>11</v>
      </c>
      <c r="G165">
        <v>0</v>
      </c>
      <c r="H165" t="s">
        <v>26</v>
      </c>
      <c r="I165" t="str">
        <f t="shared" si="25"/>
        <v>9</v>
      </c>
      <c r="J165" t="str">
        <f t="shared" si="26"/>
        <v>3</v>
      </c>
      <c r="K165" t="str">
        <f t="shared" si="27"/>
        <v>2016</v>
      </c>
      <c r="L165" s="1">
        <f t="shared" si="28"/>
        <v>42438</v>
      </c>
      <c r="M165" t="str">
        <f t="shared" si="29"/>
        <v>organic</v>
      </c>
    </row>
    <row r="166" spans="1:13" x14ac:dyDescent="0.25">
      <c r="A166" t="s">
        <v>35</v>
      </c>
      <c r="B166">
        <v>104</v>
      </c>
      <c r="C166">
        <v>117</v>
      </c>
      <c r="D166">
        <v>29</v>
      </c>
      <c r="E166">
        <v>5800</v>
      </c>
      <c r="F166" t="s">
        <v>11</v>
      </c>
      <c r="G166">
        <v>0</v>
      </c>
      <c r="H166" t="s">
        <v>26</v>
      </c>
      <c r="I166" t="str">
        <f t="shared" si="25"/>
        <v>9</v>
      </c>
      <c r="J166" t="str">
        <f t="shared" si="26"/>
        <v>3</v>
      </c>
      <c r="K166" t="str">
        <f t="shared" si="27"/>
        <v>2016</v>
      </c>
      <c r="L166" s="1">
        <f t="shared" si="28"/>
        <v>42438</v>
      </c>
      <c r="M166" t="str">
        <f t="shared" si="29"/>
        <v>organic</v>
      </c>
    </row>
    <row r="167" spans="1:13" x14ac:dyDescent="0.25">
      <c r="A167" t="s">
        <v>35</v>
      </c>
      <c r="B167">
        <v>104</v>
      </c>
      <c r="C167">
        <v>97</v>
      </c>
      <c r="D167">
        <v>24</v>
      </c>
      <c r="E167">
        <v>4800</v>
      </c>
      <c r="F167" t="s">
        <v>12</v>
      </c>
      <c r="G167">
        <v>1</v>
      </c>
      <c r="H167" t="s">
        <v>26</v>
      </c>
      <c r="I167" t="str">
        <f t="shared" si="25"/>
        <v>9</v>
      </c>
      <c r="J167" t="str">
        <f t="shared" si="26"/>
        <v>3</v>
      </c>
      <c r="K167" t="str">
        <f t="shared" si="27"/>
        <v>2016</v>
      </c>
      <c r="L167" s="1">
        <f t="shared" si="28"/>
        <v>42438</v>
      </c>
      <c r="M167" t="str">
        <f t="shared" si="29"/>
        <v>google cpc</v>
      </c>
    </row>
    <row r="168" spans="1:13" x14ac:dyDescent="0.25">
      <c r="A168" t="s">
        <v>35</v>
      </c>
      <c r="B168">
        <v>101</v>
      </c>
      <c r="C168">
        <v>8</v>
      </c>
      <c r="D168">
        <v>1</v>
      </c>
      <c r="E168">
        <v>200</v>
      </c>
      <c r="F168" t="s">
        <v>12</v>
      </c>
      <c r="G168">
        <v>1</v>
      </c>
      <c r="H168" t="s">
        <v>26</v>
      </c>
      <c r="I168" t="str">
        <f t="shared" si="25"/>
        <v>9</v>
      </c>
      <c r="J168" t="str">
        <f t="shared" si="26"/>
        <v>3</v>
      </c>
      <c r="K168" t="str">
        <f t="shared" si="27"/>
        <v>2016</v>
      </c>
      <c r="L168" s="1">
        <f t="shared" si="28"/>
        <v>42438</v>
      </c>
      <c r="M168" t="str">
        <f t="shared" si="29"/>
        <v>google cpc</v>
      </c>
    </row>
    <row r="169" spans="1:13" x14ac:dyDescent="0.25">
      <c r="A169" t="s">
        <v>35</v>
      </c>
      <c r="B169">
        <v>102</v>
      </c>
      <c r="C169">
        <v>8</v>
      </c>
      <c r="D169">
        <v>1</v>
      </c>
      <c r="E169">
        <v>200</v>
      </c>
      <c r="F169" t="s">
        <v>12</v>
      </c>
      <c r="G169">
        <v>1</v>
      </c>
      <c r="H169" t="s">
        <v>26</v>
      </c>
      <c r="I169" t="str">
        <f t="shared" si="25"/>
        <v>9</v>
      </c>
      <c r="J169" t="str">
        <f t="shared" si="26"/>
        <v>3</v>
      </c>
      <c r="K169" t="str">
        <f t="shared" si="27"/>
        <v>2016</v>
      </c>
      <c r="L169" s="1">
        <f t="shared" si="28"/>
        <v>42438</v>
      </c>
      <c r="M169" t="str">
        <f t="shared" si="29"/>
        <v>google cpc</v>
      </c>
    </row>
    <row r="170" spans="1:13" x14ac:dyDescent="0.25">
      <c r="A170" t="s">
        <v>36</v>
      </c>
      <c r="B170">
        <v>101</v>
      </c>
      <c r="C170">
        <v>36</v>
      </c>
      <c r="D170">
        <v>11</v>
      </c>
      <c r="E170">
        <v>2200</v>
      </c>
      <c r="F170" t="s">
        <v>13</v>
      </c>
      <c r="G170">
        <v>1</v>
      </c>
      <c r="H170" t="s">
        <v>10</v>
      </c>
      <c r="I170" t="str">
        <f t="shared" si="25"/>
        <v>10</v>
      </c>
      <c r="J170" t="str">
        <f t="shared" si="26"/>
        <v>3</v>
      </c>
      <c r="K170" t="str">
        <f t="shared" si="27"/>
        <v>2016</v>
      </c>
      <c r="L170" s="1">
        <f t="shared" si="28"/>
        <v>42439</v>
      </c>
      <c r="M170" t="str">
        <f t="shared" si="29"/>
        <v>direct</v>
      </c>
    </row>
    <row r="171" spans="1:13" x14ac:dyDescent="0.25">
      <c r="A171" t="s">
        <v>36</v>
      </c>
      <c r="B171">
        <v>102</v>
      </c>
      <c r="C171">
        <v>36</v>
      </c>
      <c r="D171">
        <v>11</v>
      </c>
      <c r="E171">
        <v>2200</v>
      </c>
      <c r="F171" t="s">
        <v>13</v>
      </c>
      <c r="G171">
        <v>1</v>
      </c>
      <c r="H171" t="s">
        <v>10</v>
      </c>
      <c r="I171" t="str">
        <f t="shared" si="25"/>
        <v>10</v>
      </c>
      <c r="J171" t="str">
        <f t="shared" si="26"/>
        <v>3</v>
      </c>
      <c r="K171" t="str">
        <f t="shared" si="27"/>
        <v>2016</v>
      </c>
      <c r="L171" s="1">
        <f t="shared" si="28"/>
        <v>42439</v>
      </c>
      <c r="M171" t="str">
        <f t="shared" si="29"/>
        <v>direct</v>
      </c>
    </row>
    <row r="172" spans="1:13" x14ac:dyDescent="0.25">
      <c r="A172" t="s">
        <v>36</v>
      </c>
      <c r="B172">
        <v>103</v>
      </c>
      <c r="C172">
        <v>36</v>
      </c>
      <c r="D172">
        <v>11</v>
      </c>
      <c r="E172">
        <v>2200</v>
      </c>
      <c r="F172" t="s">
        <v>34</v>
      </c>
      <c r="G172">
        <v>1</v>
      </c>
      <c r="H172" t="s">
        <v>10</v>
      </c>
      <c r="I172" t="str">
        <f t="shared" si="25"/>
        <v>10</v>
      </c>
      <c r="J172" t="str">
        <f t="shared" si="26"/>
        <v>3</v>
      </c>
      <c r="K172" t="str">
        <f t="shared" si="27"/>
        <v>2016</v>
      </c>
      <c r="L172" s="1">
        <f t="shared" si="28"/>
        <v>42439</v>
      </c>
      <c r="M172" t="str">
        <f t="shared" si="29"/>
        <v>direct</v>
      </c>
    </row>
    <row r="173" spans="1:13" x14ac:dyDescent="0.25">
      <c r="A173" t="s">
        <v>36</v>
      </c>
      <c r="B173">
        <v>104</v>
      </c>
      <c r="C173">
        <v>36</v>
      </c>
      <c r="D173">
        <v>11</v>
      </c>
      <c r="E173">
        <v>2200</v>
      </c>
      <c r="F173" t="s">
        <v>13</v>
      </c>
      <c r="G173">
        <v>1</v>
      </c>
      <c r="H173" t="s">
        <v>10</v>
      </c>
      <c r="I173" t="str">
        <f t="shared" si="25"/>
        <v>10</v>
      </c>
      <c r="J173" t="str">
        <f t="shared" si="26"/>
        <v>3</v>
      </c>
      <c r="K173" t="str">
        <f t="shared" si="27"/>
        <v>2016</v>
      </c>
      <c r="L173" s="1">
        <f t="shared" si="28"/>
        <v>42439</v>
      </c>
      <c r="M173" t="str">
        <f t="shared" si="29"/>
        <v>direct</v>
      </c>
    </row>
    <row r="174" spans="1:13" x14ac:dyDescent="0.25">
      <c r="A174" t="s">
        <v>36</v>
      </c>
      <c r="B174">
        <v>103</v>
      </c>
      <c r="C174">
        <v>98</v>
      </c>
      <c r="D174">
        <v>29</v>
      </c>
      <c r="E174">
        <v>5800</v>
      </c>
      <c r="F174" t="s">
        <v>11</v>
      </c>
      <c r="G174">
        <v>0</v>
      </c>
      <c r="H174" t="s">
        <v>10</v>
      </c>
      <c r="I174" t="str">
        <f t="shared" si="25"/>
        <v>10</v>
      </c>
      <c r="J174" t="str">
        <f t="shared" si="26"/>
        <v>3</v>
      </c>
      <c r="K174" t="str">
        <f t="shared" si="27"/>
        <v>2016</v>
      </c>
      <c r="L174" s="1">
        <f t="shared" si="28"/>
        <v>42439</v>
      </c>
      <c r="M174" t="str">
        <f t="shared" si="29"/>
        <v>organic</v>
      </c>
    </row>
    <row r="175" spans="1:13" x14ac:dyDescent="0.25">
      <c r="A175" t="s">
        <v>36</v>
      </c>
      <c r="B175">
        <v>101</v>
      </c>
      <c r="C175">
        <v>98</v>
      </c>
      <c r="D175">
        <v>25</v>
      </c>
      <c r="E175">
        <v>5000</v>
      </c>
      <c r="F175" t="s">
        <v>11</v>
      </c>
      <c r="G175">
        <v>0</v>
      </c>
      <c r="H175" t="s">
        <v>10</v>
      </c>
      <c r="I175" t="str">
        <f t="shared" si="25"/>
        <v>10</v>
      </c>
      <c r="J175" t="str">
        <f t="shared" si="26"/>
        <v>3</v>
      </c>
      <c r="K175" t="str">
        <f t="shared" si="27"/>
        <v>2016</v>
      </c>
      <c r="L175" s="1">
        <f t="shared" si="28"/>
        <v>42439</v>
      </c>
      <c r="M175" t="str">
        <f t="shared" si="29"/>
        <v>organic</v>
      </c>
    </row>
    <row r="176" spans="1:13" x14ac:dyDescent="0.25">
      <c r="A176" t="s">
        <v>36</v>
      </c>
      <c r="B176">
        <v>102</v>
      </c>
      <c r="C176">
        <v>98</v>
      </c>
      <c r="D176">
        <v>25</v>
      </c>
      <c r="E176">
        <v>5000</v>
      </c>
      <c r="F176" t="s">
        <v>11</v>
      </c>
      <c r="G176">
        <v>0</v>
      </c>
      <c r="H176" t="s">
        <v>10</v>
      </c>
      <c r="I176" t="str">
        <f t="shared" si="25"/>
        <v>10</v>
      </c>
      <c r="J176" t="str">
        <f t="shared" si="26"/>
        <v>3</v>
      </c>
      <c r="K176" t="str">
        <f t="shared" si="27"/>
        <v>2016</v>
      </c>
      <c r="L176" s="1">
        <f t="shared" si="28"/>
        <v>42439</v>
      </c>
      <c r="M176" t="str">
        <f t="shared" si="29"/>
        <v>organic</v>
      </c>
    </row>
    <row r="177" spans="1:13" x14ac:dyDescent="0.25">
      <c r="A177" t="s">
        <v>36</v>
      </c>
      <c r="B177">
        <v>104</v>
      </c>
      <c r="C177">
        <v>98</v>
      </c>
      <c r="D177">
        <v>25</v>
      </c>
      <c r="E177">
        <v>5000</v>
      </c>
      <c r="F177" t="s">
        <v>11</v>
      </c>
      <c r="G177">
        <v>0</v>
      </c>
      <c r="H177" t="s">
        <v>10</v>
      </c>
      <c r="I177" t="str">
        <f t="shared" si="25"/>
        <v>10</v>
      </c>
      <c r="J177" t="str">
        <f t="shared" si="26"/>
        <v>3</v>
      </c>
      <c r="K177" t="str">
        <f t="shared" si="27"/>
        <v>2016</v>
      </c>
      <c r="L177" s="1">
        <f t="shared" si="28"/>
        <v>42439</v>
      </c>
      <c r="M177" t="str">
        <f t="shared" si="29"/>
        <v>organic</v>
      </c>
    </row>
    <row r="178" spans="1:13" x14ac:dyDescent="0.25">
      <c r="A178" t="s">
        <v>36</v>
      </c>
      <c r="B178">
        <v>103</v>
      </c>
      <c r="C178">
        <v>78</v>
      </c>
      <c r="D178">
        <v>23</v>
      </c>
      <c r="E178">
        <v>4600</v>
      </c>
      <c r="F178" t="s">
        <v>27</v>
      </c>
      <c r="G178">
        <v>0</v>
      </c>
      <c r="H178" t="s">
        <v>10</v>
      </c>
      <c r="I178" t="str">
        <f t="shared" si="25"/>
        <v>10</v>
      </c>
      <c r="J178" t="str">
        <f t="shared" si="26"/>
        <v>3</v>
      </c>
      <c r="K178" t="str">
        <f t="shared" si="27"/>
        <v>2016</v>
      </c>
      <c r="L178" s="1">
        <f t="shared" si="28"/>
        <v>42439</v>
      </c>
      <c r="M178" t="str">
        <f t="shared" si="29"/>
        <v>google cpc</v>
      </c>
    </row>
    <row r="179" spans="1:13" x14ac:dyDescent="0.25">
      <c r="A179" t="s">
        <v>36</v>
      </c>
      <c r="B179">
        <v>104</v>
      </c>
      <c r="C179">
        <v>78</v>
      </c>
      <c r="D179">
        <v>20</v>
      </c>
      <c r="E179">
        <v>4000</v>
      </c>
      <c r="F179" t="s">
        <v>12</v>
      </c>
      <c r="G179">
        <v>0</v>
      </c>
      <c r="H179" t="s">
        <v>10</v>
      </c>
      <c r="I179" t="str">
        <f t="shared" si="25"/>
        <v>10</v>
      </c>
      <c r="J179" t="str">
        <f t="shared" si="26"/>
        <v>3</v>
      </c>
      <c r="K179" t="str">
        <f t="shared" si="27"/>
        <v>2016</v>
      </c>
      <c r="L179" s="1">
        <f t="shared" si="28"/>
        <v>42439</v>
      </c>
      <c r="M179" t="str">
        <f t="shared" si="29"/>
        <v>google cpc</v>
      </c>
    </row>
    <row r="180" spans="1:13" x14ac:dyDescent="0.25">
      <c r="A180" t="s">
        <v>36</v>
      </c>
      <c r="B180">
        <v>101</v>
      </c>
      <c r="C180">
        <v>10</v>
      </c>
      <c r="D180">
        <v>2</v>
      </c>
      <c r="E180">
        <v>400</v>
      </c>
      <c r="F180" t="s">
        <v>12</v>
      </c>
      <c r="G180">
        <v>0</v>
      </c>
      <c r="H180" t="s">
        <v>10</v>
      </c>
      <c r="I180" t="str">
        <f t="shared" si="25"/>
        <v>10</v>
      </c>
      <c r="J180" t="str">
        <f t="shared" si="26"/>
        <v>3</v>
      </c>
      <c r="K180" t="str">
        <f t="shared" si="27"/>
        <v>2016</v>
      </c>
      <c r="L180" s="1">
        <f t="shared" si="28"/>
        <v>42439</v>
      </c>
      <c r="M180" t="str">
        <f t="shared" si="29"/>
        <v>google cpc</v>
      </c>
    </row>
    <row r="181" spans="1:13" x14ac:dyDescent="0.25">
      <c r="A181" t="s">
        <v>36</v>
      </c>
      <c r="B181">
        <v>102</v>
      </c>
      <c r="C181">
        <v>10</v>
      </c>
      <c r="D181">
        <v>2</v>
      </c>
      <c r="E181">
        <v>400</v>
      </c>
      <c r="F181" t="s">
        <v>27</v>
      </c>
      <c r="G181">
        <v>0</v>
      </c>
      <c r="H181" t="s">
        <v>10</v>
      </c>
      <c r="I181" t="str">
        <f t="shared" si="25"/>
        <v>10</v>
      </c>
      <c r="J181" t="str">
        <f t="shared" si="26"/>
        <v>3</v>
      </c>
      <c r="K181" t="str">
        <f t="shared" si="27"/>
        <v>2016</v>
      </c>
      <c r="L181" s="1">
        <f t="shared" si="28"/>
        <v>42439</v>
      </c>
      <c r="M181" t="str">
        <f t="shared" si="29"/>
        <v>google cpc</v>
      </c>
    </row>
    <row r="191" spans="1:13" x14ac:dyDescent="0.25">
      <c r="A19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16920-3D92-4244-A61C-90F5C576EF0E}">
  <dimension ref="D30:L91"/>
  <sheetViews>
    <sheetView showGridLines="0" tabSelected="1" workbookViewId="0">
      <selection activeCell="W12" sqref="W12"/>
    </sheetView>
  </sheetViews>
  <sheetFormatPr defaultRowHeight="15" x14ac:dyDescent="0.25"/>
  <cols>
    <col min="2" max="2" width="9.140625" customWidth="1"/>
    <col min="3" max="3" width="9.7109375" customWidth="1"/>
    <col min="4" max="4" width="15" customWidth="1"/>
    <col min="11" max="11" width="9.7109375" customWidth="1"/>
    <col min="12" max="12" width="13.7109375" customWidth="1"/>
  </cols>
  <sheetData>
    <row r="30" customFormat="1" x14ac:dyDescent="0.25"/>
    <row r="87" spans="4:12" x14ac:dyDescent="0.25">
      <c r="D87" s="5" t="s">
        <v>41</v>
      </c>
      <c r="E87" s="5" t="s">
        <v>22</v>
      </c>
      <c r="F87" s="5" t="s">
        <v>24</v>
      </c>
      <c r="G87" s="5" t="s">
        <v>26</v>
      </c>
      <c r="H87" s="5" t="s">
        <v>10</v>
      </c>
      <c r="I87" s="5" t="s">
        <v>15</v>
      </c>
      <c r="J87" s="5" t="s">
        <v>18</v>
      </c>
      <c r="K87" s="5" t="s">
        <v>20</v>
      </c>
      <c r="L87" s="5" t="s">
        <v>42</v>
      </c>
    </row>
    <row r="88" spans="4:12" x14ac:dyDescent="0.25">
      <c r="D88" s="4" t="s">
        <v>13</v>
      </c>
      <c r="E88">
        <v>0.29629629629629628</v>
      </c>
      <c r="F88">
        <v>0.30392156862745096</v>
      </c>
      <c r="G88">
        <v>0.30769230769230771</v>
      </c>
      <c r="H88">
        <v>0.29940119760479039</v>
      </c>
      <c r="I88">
        <v>0.3</v>
      </c>
      <c r="J88">
        <v>0.30208333333333331</v>
      </c>
      <c r="K88">
        <v>0.30158730158730157</v>
      </c>
      <c r="L88">
        <v>0.30132788559754853</v>
      </c>
    </row>
    <row r="89" spans="4:12" x14ac:dyDescent="0.25">
      <c r="D89" s="4" t="s">
        <v>12</v>
      </c>
      <c r="E89">
        <v>0.28938356164383561</v>
      </c>
      <c r="F89">
        <v>0.27380952380952384</v>
      </c>
      <c r="G89">
        <v>0.26785714285714285</v>
      </c>
      <c r="H89">
        <v>0.28713968957871394</v>
      </c>
      <c r="I89">
        <v>0.29250720461095103</v>
      </c>
      <c r="J89">
        <v>0.28589108910891087</v>
      </c>
      <c r="K89">
        <v>0.28609625668449196</v>
      </c>
      <c r="L89">
        <v>0.28496042216358841</v>
      </c>
    </row>
    <row r="90" spans="4:12" x14ac:dyDescent="0.25">
      <c r="D90" s="4" t="s">
        <v>11</v>
      </c>
      <c r="E90">
        <v>0.28232758620689657</v>
      </c>
      <c r="F90">
        <v>0.28097345132743362</v>
      </c>
      <c r="G90">
        <v>0.27674418604651163</v>
      </c>
      <c r="H90">
        <v>0.28116147308781869</v>
      </c>
      <c r="I90">
        <v>0.28543307086614172</v>
      </c>
      <c r="J90">
        <v>0.27848101265822783</v>
      </c>
      <c r="K90">
        <v>0.27635782747603832</v>
      </c>
      <c r="L90">
        <v>0.28012048192771083</v>
      </c>
    </row>
    <row r="91" spans="4:12" x14ac:dyDescent="0.25">
      <c r="D91" s="7" t="s">
        <v>42</v>
      </c>
      <c r="E91" s="6">
        <v>0.28755144032921809</v>
      </c>
      <c r="F91" s="6">
        <v>0.28464203233256352</v>
      </c>
      <c r="G91" s="6">
        <v>0.28155940594059403</v>
      </c>
      <c r="H91" s="6">
        <v>0.28705566733735749</v>
      </c>
      <c r="I91" s="6">
        <v>0.29103139013452917</v>
      </c>
      <c r="J91" s="6">
        <v>0.2869718309859155</v>
      </c>
      <c r="K91" s="6">
        <v>0.28592162554426703</v>
      </c>
      <c r="L91" s="6">
        <v>0.28664596273291926</v>
      </c>
    </row>
  </sheetData>
  <conditionalFormatting sqref="E88:L9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0278-A15C-4E47-A32E-00D52F7597FB}">
  <dimension ref="A3:E20"/>
  <sheetViews>
    <sheetView topLeftCell="A10" workbookViewId="0">
      <selection activeCell="E10" sqref="E10"/>
    </sheetView>
  </sheetViews>
  <sheetFormatPr defaultRowHeight="15" x14ac:dyDescent="0.25"/>
  <cols>
    <col min="1" max="1" width="30" bestFit="1" customWidth="1"/>
    <col min="2" max="2" width="17.7109375" bestFit="1" customWidth="1"/>
    <col min="3" max="4" width="12" bestFit="1" customWidth="1"/>
    <col min="5" max="5" width="14.28515625" bestFit="1" customWidth="1"/>
    <col min="6" max="10" width="12" bestFit="1" customWidth="1"/>
    <col min="11" max="11" width="9.28515625" bestFit="1" customWidth="1"/>
    <col min="12" max="16" width="12" bestFit="1" customWidth="1"/>
    <col min="17" max="17" width="9.28515625" bestFit="1" customWidth="1"/>
    <col min="18" max="28" width="12" bestFit="1" customWidth="1"/>
    <col min="29" max="30" width="11" bestFit="1" customWidth="1"/>
    <col min="31" max="38" width="12" bestFit="1" customWidth="1"/>
    <col min="39" max="39" width="11" bestFit="1" customWidth="1"/>
    <col min="40" max="40" width="12" bestFit="1" customWidth="1"/>
    <col min="41" max="41" width="14.28515625" bestFit="1" customWidth="1"/>
    <col min="42" max="79" width="8.140625" bestFit="1" customWidth="1"/>
    <col min="80" max="80" width="19.28515625" bestFit="1" customWidth="1"/>
    <col min="81" max="81" width="25.28515625" bestFit="1" customWidth="1"/>
  </cols>
  <sheetData>
    <row r="3" spans="1:5" x14ac:dyDescent="0.25">
      <c r="A3" s="2" t="s">
        <v>58</v>
      </c>
      <c r="B3" s="2" t="s">
        <v>60</v>
      </c>
    </row>
    <row r="4" spans="1:5" x14ac:dyDescent="0.25">
      <c r="A4" s="2" t="s">
        <v>41</v>
      </c>
      <c r="B4" t="s">
        <v>13</v>
      </c>
      <c r="C4" t="s">
        <v>12</v>
      </c>
      <c r="D4" t="s">
        <v>11</v>
      </c>
      <c r="E4" t="s">
        <v>42</v>
      </c>
    </row>
    <row r="5" spans="1:5" x14ac:dyDescent="0.25">
      <c r="A5" s="3" t="s">
        <v>43</v>
      </c>
      <c r="B5">
        <v>59.574468085106382</v>
      </c>
      <c r="C5">
        <v>60.294117647058826</v>
      </c>
      <c r="D5">
        <v>60.256410256410255</v>
      </c>
      <c r="E5">
        <v>60.103626943005182</v>
      </c>
    </row>
    <row r="6" spans="1:5" x14ac:dyDescent="0.25">
      <c r="A6" s="3" t="s">
        <v>44</v>
      </c>
      <c r="B6">
        <v>60</v>
      </c>
      <c r="C6">
        <v>60.655737704918032</v>
      </c>
      <c r="D6">
        <v>60.563380281690144</v>
      </c>
      <c r="E6">
        <v>60.465116279069768</v>
      </c>
    </row>
    <row r="7" spans="1:5" x14ac:dyDescent="0.25">
      <c r="A7" s="3" t="s">
        <v>45</v>
      </c>
      <c r="B7">
        <v>60.526315789473685</v>
      </c>
      <c r="C7">
        <v>59.322033898305087</v>
      </c>
      <c r="D7">
        <v>59.420289855072461</v>
      </c>
      <c r="E7">
        <v>59.638554216867469</v>
      </c>
    </row>
    <row r="8" spans="1:5" x14ac:dyDescent="0.25">
      <c r="A8" s="3" t="s">
        <v>46</v>
      </c>
      <c r="B8">
        <v>60</v>
      </c>
      <c r="C8">
        <v>60.869565217391305</v>
      </c>
      <c r="D8">
        <v>60.714285714285715</v>
      </c>
      <c r="E8">
        <v>60.629921259842519</v>
      </c>
    </row>
    <row r="9" spans="1:5" x14ac:dyDescent="0.25">
      <c r="A9" s="3" t="s">
        <v>47</v>
      </c>
      <c r="B9">
        <v>59.574468085106382</v>
      </c>
      <c r="C9">
        <v>60.674157303370784</v>
      </c>
      <c r="D9">
        <v>60.550458715596328</v>
      </c>
      <c r="E9">
        <v>60.408163265306122</v>
      </c>
    </row>
    <row r="10" spans="1:5" x14ac:dyDescent="0.25">
      <c r="A10" s="3" t="s">
        <v>48</v>
      </c>
      <c r="B10">
        <v>61.81818181818182</v>
      </c>
      <c r="C10">
        <v>56.88073394495413</v>
      </c>
      <c r="D10">
        <v>59.82905982905983</v>
      </c>
      <c r="E10">
        <v>59.602649006622514</v>
      </c>
    </row>
    <row r="11" spans="1:5" x14ac:dyDescent="0.25">
      <c r="A11" s="3" t="s">
        <v>49</v>
      </c>
      <c r="B11">
        <v>61.111111111111114</v>
      </c>
      <c r="C11">
        <v>54.945054945054942</v>
      </c>
      <c r="D11">
        <v>59.183673469387756</v>
      </c>
      <c r="E11">
        <v>58.495821727019496</v>
      </c>
    </row>
    <row r="12" spans="1:5" x14ac:dyDescent="0.25">
      <c r="A12" s="3" t="s">
        <v>50</v>
      </c>
      <c r="B12">
        <v>59.45945945945946</v>
      </c>
      <c r="C12">
        <v>52.747252747252745</v>
      </c>
      <c r="D12">
        <v>53.030303030303031</v>
      </c>
      <c r="E12">
        <v>54.269972451790636</v>
      </c>
    </row>
    <row r="13" spans="1:5" x14ac:dyDescent="0.25">
      <c r="A13" s="3" t="s">
        <v>51</v>
      </c>
      <c r="B13">
        <v>60</v>
      </c>
      <c r="C13">
        <v>53.398058252427184</v>
      </c>
      <c r="D13">
        <v>52.678571428571431</v>
      </c>
      <c r="E13">
        <v>54.566744730679154</v>
      </c>
    </row>
    <row r="14" spans="1:5" x14ac:dyDescent="0.25">
      <c r="A14" s="3" t="s">
        <v>52</v>
      </c>
      <c r="B14">
        <v>60.344827586206897</v>
      </c>
      <c r="C14">
        <v>54.166666666666664</v>
      </c>
      <c r="D14">
        <v>52.80898876404494</v>
      </c>
      <c r="E14">
        <v>55.423280423280424</v>
      </c>
    </row>
    <row r="15" spans="1:5" x14ac:dyDescent="0.25">
      <c r="A15" s="3" t="s">
        <v>53</v>
      </c>
      <c r="B15">
        <v>60.431654676258994</v>
      </c>
      <c r="C15">
        <v>53.684210526315788</v>
      </c>
      <c r="D15">
        <v>52.238805970149251</v>
      </c>
      <c r="E15">
        <v>55.172413793103445</v>
      </c>
    </row>
    <row r="16" spans="1:5" x14ac:dyDescent="0.25">
      <c r="A16" s="3" t="s">
        <v>54</v>
      </c>
      <c r="B16">
        <v>59.016393442622949</v>
      </c>
      <c r="C16">
        <v>53.508771929824562</v>
      </c>
      <c r="D16">
        <v>52.845528455284551</v>
      </c>
      <c r="E16">
        <v>54.564315352697093</v>
      </c>
    </row>
    <row r="17" spans="1:5" x14ac:dyDescent="0.25">
      <c r="A17" s="3" t="s">
        <v>55</v>
      </c>
      <c r="B17">
        <v>59.574468085106382</v>
      </c>
      <c r="C17">
        <v>52.475247524752476</v>
      </c>
      <c r="D17">
        <v>52.293577981651374</v>
      </c>
      <c r="E17">
        <v>53.995157384987891</v>
      </c>
    </row>
    <row r="18" spans="1:5" x14ac:dyDescent="0.25">
      <c r="A18" s="3" t="s">
        <v>56</v>
      </c>
      <c r="B18">
        <v>61.81818181818182</v>
      </c>
      <c r="C18">
        <v>52.38095238095238</v>
      </c>
      <c r="D18">
        <v>52.136752136752136</v>
      </c>
      <c r="E18">
        <v>54.565701559020042</v>
      </c>
    </row>
    <row r="19" spans="1:5" x14ac:dyDescent="0.25">
      <c r="A19" s="3" t="s">
        <v>57</v>
      </c>
      <c r="B19">
        <v>61.111111111111114</v>
      </c>
      <c r="C19">
        <v>53.409090909090907</v>
      </c>
      <c r="D19">
        <v>53.061224489795919</v>
      </c>
      <c r="E19">
        <v>54.775280898876403</v>
      </c>
    </row>
    <row r="20" spans="1:5" x14ac:dyDescent="0.25">
      <c r="A20" s="3" t="s">
        <v>42</v>
      </c>
      <c r="B20">
        <v>60.2655771195097</v>
      </c>
      <c r="C20">
        <v>56.992084432717675</v>
      </c>
      <c r="D20">
        <v>56.024096385542165</v>
      </c>
      <c r="E20">
        <v>57.329192546583847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C0D1-10DE-47B0-9905-29EC84257658}">
  <dimension ref="A2:F21"/>
  <sheetViews>
    <sheetView workbookViewId="0">
      <selection activeCell="G5" sqref="G5"/>
    </sheetView>
  </sheetViews>
  <sheetFormatPr defaultRowHeight="15" x14ac:dyDescent="0.25"/>
  <cols>
    <col min="1" max="1" width="21.140625" bestFit="1" customWidth="1"/>
    <col min="2" max="2" width="17.7109375" bestFit="1" customWidth="1"/>
    <col min="3" max="3" width="4" bestFit="1" customWidth="1"/>
    <col min="4" max="5" width="5" bestFit="1" customWidth="1"/>
    <col min="6" max="6" width="14.28515625" bestFit="1" customWidth="1"/>
    <col min="7" max="7" width="12.140625" bestFit="1" customWidth="1"/>
    <col min="8" max="8" width="16.7109375" bestFit="1" customWidth="1"/>
    <col min="9" max="9" width="12.140625" bestFit="1" customWidth="1"/>
    <col min="10" max="10" width="23.85546875" bestFit="1" customWidth="1"/>
    <col min="11" max="11" width="19.28515625" bestFit="1" customWidth="1"/>
    <col min="12" max="13" width="4" bestFit="1" customWidth="1"/>
    <col min="14" max="14" width="11.42578125" bestFit="1" customWidth="1"/>
    <col min="15" max="15" width="12.140625" bestFit="1" customWidth="1"/>
    <col min="16" max="18" width="4" bestFit="1" customWidth="1"/>
    <col min="19" max="19" width="15.7109375" bestFit="1" customWidth="1"/>
    <col min="20" max="20" width="12.5703125" bestFit="1" customWidth="1"/>
    <col min="21" max="21" width="4" bestFit="1" customWidth="1"/>
    <col min="22" max="22" width="16.140625" bestFit="1" customWidth="1"/>
    <col min="23" max="23" width="9.28515625" bestFit="1" customWidth="1"/>
    <col min="24" max="26" width="4" bestFit="1" customWidth="1"/>
    <col min="27" max="27" width="12.7109375" bestFit="1" customWidth="1"/>
    <col min="28" max="28" width="9.7109375" bestFit="1" customWidth="1"/>
    <col min="29" max="31" width="4" bestFit="1" customWidth="1"/>
    <col min="32" max="32" width="13.28515625" bestFit="1" customWidth="1"/>
    <col min="33" max="33" width="14.28515625" bestFit="1" customWidth="1"/>
  </cols>
  <sheetData>
    <row r="2" spans="1:6" x14ac:dyDescent="0.25">
      <c r="A2" s="2" t="s">
        <v>59</v>
      </c>
      <c r="B2" t="s">
        <v>12</v>
      </c>
    </row>
    <row r="4" spans="1:6" x14ac:dyDescent="0.25">
      <c r="A4" s="2" t="s">
        <v>62</v>
      </c>
      <c r="B4" s="2" t="s">
        <v>60</v>
      </c>
    </row>
    <row r="5" spans="1:6" x14ac:dyDescent="0.25">
      <c r="A5" s="2" t="s">
        <v>41</v>
      </c>
      <c r="B5">
        <v>101</v>
      </c>
      <c r="C5">
        <v>102</v>
      </c>
      <c r="D5">
        <v>103</v>
      </c>
      <c r="E5">
        <v>104</v>
      </c>
      <c r="F5" t="s">
        <v>42</v>
      </c>
    </row>
    <row r="6" spans="1:6" x14ac:dyDescent="0.25">
      <c r="A6" s="3" t="s">
        <v>43</v>
      </c>
      <c r="B6">
        <v>136</v>
      </c>
      <c r="C6">
        <v>136</v>
      </c>
      <c r="D6">
        <v>136</v>
      </c>
      <c r="E6">
        <v>136</v>
      </c>
      <c r="F6">
        <v>544</v>
      </c>
    </row>
    <row r="7" spans="1:6" x14ac:dyDescent="0.25">
      <c r="A7" s="3" t="s">
        <v>44</v>
      </c>
      <c r="B7">
        <v>122</v>
      </c>
      <c r="C7">
        <v>122</v>
      </c>
      <c r="D7">
        <v>122</v>
      </c>
      <c r="E7">
        <v>122</v>
      </c>
      <c r="F7">
        <v>488</v>
      </c>
    </row>
    <row r="8" spans="1:6" x14ac:dyDescent="0.25">
      <c r="A8" s="3" t="s">
        <v>45</v>
      </c>
      <c r="B8">
        <v>118</v>
      </c>
      <c r="C8">
        <v>118</v>
      </c>
      <c r="D8">
        <v>118</v>
      </c>
      <c r="E8">
        <v>118</v>
      </c>
      <c r="F8">
        <v>472</v>
      </c>
    </row>
    <row r="9" spans="1:6" x14ac:dyDescent="0.25">
      <c r="A9" s="3" t="s">
        <v>46</v>
      </c>
      <c r="B9">
        <v>92</v>
      </c>
      <c r="C9">
        <v>92</v>
      </c>
      <c r="D9">
        <v>92</v>
      </c>
      <c r="E9">
        <v>92</v>
      </c>
      <c r="F9">
        <v>368</v>
      </c>
    </row>
    <row r="10" spans="1:6" x14ac:dyDescent="0.25">
      <c r="A10" s="3" t="s">
        <v>47</v>
      </c>
      <c r="B10">
        <v>89</v>
      </c>
      <c r="C10">
        <v>89</v>
      </c>
      <c r="D10">
        <v>89</v>
      </c>
      <c r="E10">
        <v>89</v>
      </c>
      <c r="F10">
        <v>356</v>
      </c>
    </row>
    <row r="11" spans="1:6" x14ac:dyDescent="0.25">
      <c r="A11" s="3" t="s">
        <v>48</v>
      </c>
      <c r="B11">
        <v>12</v>
      </c>
      <c r="C11">
        <v>12</v>
      </c>
      <c r="D11">
        <v>97</v>
      </c>
      <c r="E11">
        <v>97</v>
      </c>
      <c r="F11">
        <v>218</v>
      </c>
    </row>
    <row r="12" spans="1:6" x14ac:dyDescent="0.25">
      <c r="A12" s="3" t="s">
        <v>49</v>
      </c>
      <c r="B12">
        <v>13</v>
      </c>
      <c r="C12">
        <v>13</v>
      </c>
      <c r="D12">
        <v>78</v>
      </c>
      <c r="E12">
        <v>78</v>
      </c>
      <c r="F12">
        <v>182</v>
      </c>
    </row>
    <row r="13" spans="1:6" x14ac:dyDescent="0.25">
      <c r="A13" s="3" t="s">
        <v>50</v>
      </c>
      <c r="B13">
        <v>12</v>
      </c>
      <c r="C13">
        <v>12</v>
      </c>
      <c r="D13">
        <v>79</v>
      </c>
      <c r="E13">
        <v>79</v>
      </c>
      <c r="F13">
        <v>182</v>
      </c>
    </row>
    <row r="14" spans="1:6" x14ac:dyDescent="0.25">
      <c r="A14" s="3" t="s">
        <v>51</v>
      </c>
      <c r="B14">
        <v>11</v>
      </c>
      <c r="C14">
        <v>11</v>
      </c>
      <c r="D14">
        <v>92</v>
      </c>
      <c r="E14">
        <v>92</v>
      </c>
      <c r="F14">
        <v>206</v>
      </c>
    </row>
    <row r="15" spans="1:6" x14ac:dyDescent="0.25">
      <c r="A15" s="3" t="s">
        <v>52</v>
      </c>
      <c r="B15">
        <v>10</v>
      </c>
      <c r="C15">
        <v>10</v>
      </c>
      <c r="D15">
        <v>158</v>
      </c>
      <c r="E15">
        <v>158</v>
      </c>
      <c r="F15">
        <v>336</v>
      </c>
    </row>
    <row r="16" spans="1:6" x14ac:dyDescent="0.25">
      <c r="A16" s="3" t="s">
        <v>53</v>
      </c>
      <c r="B16">
        <v>9</v>
      </c>
      <c r="C16">
        <v>9</v>
      </c>
      <c r="D16">
        <v>181</v>
      </c>
      <c r="E16">
        <v>181</v>
      </c>
      <c r="F16">
        <v>380</v>
      </c>
    </row>
    <row r="17" spans="1:6" x14ac:dyDescent="0.25">
      <c r="A17" s="3" t="s">
        <v>54</v>
      </c>
      <c r="B17">
        <v>11</v>
      </c>
      <c r="C17">
        <v>11</v>
      </c>
      <c r="D17">
        <v>103</v>
      </c>
      <c r="E17">
        <v>103</v>
      </c>
      <c r="F17">
        <v>228</v>
      </c>
    </row>
    <row r="18" spans="1:6" x14ac:dyDescent="0.25">
      <c r="A18" s="3" t="s">
        <v>55</v>
      </c>
      <c r="B18">
        <v>12</v>
      </c>
      <c r="C18">
        <v>12</v>
      </c>
      <c r="D18">
        <v>89</v>
      </c>
      <c r="E18">
        <v>89</v>
      </c>
      <c r="F18">
        <v>202</v>
      </c>
    </row>
    <row r="19" spans="1:6" x14ac:dyDescent="0.25">
      <c r="A19" s="3" t="s">
        <v>56</v>
      </c>
      <c r="B19">
        <v>8</v>
      </c>
      <c r="C19">
        <v>8</v>
      </c>
      <c r="D19">
        <v>97</v>
      </c>
      <c r="E19">
        <v>97</v>
      </c>
      <c r="F19">
        <v>210</v>
      </c>
    </row>
    <row r="20" spans="1:6" x14ac:dyDescent="0.25">
      <c r="A20" s="3" t="s">
        <v>57</v>
      </c>
      <c r="B20">
        <v>10</v>
      </c>
      <c r="C20">
        <v>10</v>
      </c>
      <c r="D20">
        <v>78</v>
      </c>
      <c r="E20">
        <v>78</v>
      </c>
      <c r="F20">
        <v>176</v>
      </c>
    </row>
    <row r="21" spans="1:6" x14ac:dyDescent="0.25">
      <c r="A21" s="3" t="s">
        <v>42</v>
      </c>
      <c r="B21">
        <v>665</v>
      </c>
      <c r="C21">
        <v>665</v>
      </c>
      <c r="D21">
        <v>1609</v>
      </c>
      <c r="E21">
        <v>1609</v>
      </c>
      <c r="F21">
        <v>4548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6505-C178-439B-AF32-58494C419756}">
  <dimension ref="A1:E15"/>
  <sheetViews>
    <sheetView zoomScaleNormal="100" workbookViewId="0">
      <selection activeCell="E27" sqref="E27"/>
    </sheetView>
  </sheetViews>
  <sheetFormatPr defaultRowHeight="15" x14ac:dyDescent="0.25"/>
  <cols>
    <col min="1" max="2" width="17.7109375" bestFit="1" customWidth="1"/>
    <col min="3" max="3" width="10.28515625" bestFit="1" customWidth="1"/>
    <col min="4" max="4" width="7.42578125" bestFit="1" customWidth="1"/>
    <col min="5" max="5" width="14.28515625" bestFit="1" customWidth="1"/>
    <col min="6" max="6" width="4" bestFit="1" customWidth="1"/>
    <col min="7" max="7" width="15.7109375" bestFit="1" customWidth="1"/>
    <col min="8" max="8" width="9.28515625" bestFit="1" customWidth="1"/>
    <col min="9" max="9" width="4" bestFit="1" customWidth="1"/>
    <col min="10" max="10" width="12.7109375" bestFit="1" customWidth="1"/>
    <col min="11" max="11" width="14.28515625" bestFit="1" customWidth="1"/>
    <col min="12" max="12" width="11.42578125" bestFit="1" customWidth="1"/>
    <col min="13" max="13" width="12.140625" bestFit="1" customWidth="1"/>
    <col min="14" max="14" width="4" bestFit="1" customWidth="1"/>
    <col min="15" max="29" width="5" bestFit="1" customWidth="1"/>
    <col min="30" max="30" width="6" bestFit="1" customWidth="1"/>
    <col min="31" max="31" width="15.7109375" bestFit="1" customWidth="1"/>
    <col min="32" max="32" width="9.28515625" bestFit="1" customWidth="1"/>
    <col min="33" max="45" width="5" bestFit="1" customWidth="1"/>
    <col min="46" max="48" width="6" bestFit="1" customWidth="1"/>
    <col min="49" max="49" width="12.7109375" bestFit="1" customWidth="1"/>
    <col min="50" max="50" width="14.28515625" bestFit="1" customWidth="1"/>
  </cols>
  <sheetData>
    <row r="1" spans="1:5" x14ac:dyDescent="0.25">
      <c r="A1" s="2" t="s">
        <v>6</v>
      </c>
      <c r="B1" s="4">
        <v>1</v>
      </c>
    </row>
    <row r="3" spans="1:5" x14ac:dyDescent="0.25">
      <c r="A3" s="2" t="s">
        <v>62</v>
      </c>
      <c r="B3" s="2" t="s">
        <v>60</v>
      </c>
    </row>
    <row r="4" spans="1:5" x14ac:dyDescent="0.25">
      <c r="A4" s="2" t="s">
        <v>41</v>
      </c>
      <c r="B4" t="s">
        <v>13</v>
      </c>
      <c r="C4" t="s">
        <v>12</v>
      </c>
      <c r="D4" t="s">
        <v>11</v>
      </c>
      <c r="E4" t="s">
        <v>42</v>
      </c>
    </row>
    <row r="5" spans="1:5" x14ac:dyDescent="0.25">
      <c r="A5" s="3" t="s">
        <v>43</v>
      </c>
      <c r="B5">
        <v>376</v>
      </c>
      <c r="E5">
        <v>376</v>
      </c>
    </row>
    <row r="6" spans="1:5" x14ac:dyDescent="0.25">
      <c r="A6" s="3" t="s">
        <v>44</v>
      </c>
      <c r="D6">
        <v>568</v>
      </c>
      <c r="E6">
        <v>568</v>
      </c>
    </row>
    <row r="7" spans="1:5" x14ac:dyDescent="0.25">
      <c r="A7" s="3" t="s">
        <v>46</v>
      </c>
      <c r="D7">
        <v>448</v>
      </c>
      <c r="E7">
        <v>448</v>
      </c>
    </row>
    <row r="8" spans="1:5" x14ac:dyDescent="0.25">
      <c r="A8" s="3" t="s">
        <v>47</v>
      </c>
      <c r="C8">
        <v>356</v>
      </c>
      <c r="E8">
        <v>356</v>
      </c>
    </row>
    <row r="9" spans="1:5" x14ac:dyDescent="0.25">
      <c r="A9" s="3" t="s">
        <v>48</v>
      </c>
      <c r="D9">
        <v>468</v>
      </c>
      <c r="E9">
        <v>468</v>
      </c>
    </row>
    <row r="10" spans="1:5" x14ac:dyDescent="0.25">
      <c r="A10" s="3" t="s">
        <v>49</v>
      </c>
      <c r="B10">
        <v>144</v>
      </c>
      <c r="E10">
        <v>144</v>
      </c>
    </row>
    <row r="11" spans="1:5" x14ac:dyDescent="0.25">
      <c r="A11" s="3" t="s">
        <v>53</v>
      </c>
      <c r="C11">
        <v>380</v>
      </c>
      <c r="E11">
        <v>380</v>
      </c>
    </row>
    <row r="12" spans="1:5" x14ac:dyDescent="0.25">
      <c r="A12" s="3" t="s">
        <v>54</v>
      </c>
      <c r="C12">
        <v>228</v>
      </c>
      <c r="D12">
        <v>492</v>
      </c>
      <c r="E12">
        <v>720</v>
      </c>
    </row>
    <row r="13" spans="1:5" x14ac:dyDescent="0.25">
      <c r="A13" s="3" t="s">
        <v>56</v>
      </c>
      <c r="C13">
        <v>210</v>
      </c>
      <c r="E13">
        <v>210</v>
      </c>
    </row>
    <row r="14" spans="1:5" x14ac:dyDescent="0.25">
      <c r="A14" s="3" t="s">
        <v>57</v>
      </c>
      <c r="B14">
        <v>144</v>
      </c>
      <c r="E14">
        <v>144</v>
      </c>
    </row>
    <row r="15" spans="1:5" x14ac:dyDescent="0.25">
      <c r="A15" s="3" t="s">
        <v>42</v>
      </c>
      <c r="B15">
        <v>664</v>
      </c>
      <c r="C15">
        <v>1174</v>
      </c>
      <c r="D15">
        <v>1976</v>
      </c>
      <c r="E15">
        <v>3814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C45E-1721-4CAF-B68C-54EDA480F163}">
  <dimension ref="A3:I8"/>
  <sheetViews>
    <sheetView workbookViewId="0">
      <selection activeCell="G39" sqref="G39"/>
    </sheetView>
  </sheetViews>
  <sheetFormatPr defaultRowHeight="15" x14ac:dyDescent="0.25"/>
  <cols>
    <col min="1" max="2" width="17.7109375" bestFit="1" customWidth="1"/>
    <col min="3" max="8" width="12" bestFit="1" customWidth="1"/>
    <col min="9" max="9" width="14.28515625" bestFit="1" customWidth="1"/>
    <col min="10" max="10" width="30" bestFit="1" customWidth="1"/>
    <col min="11" max="11" width="16.85546875" bestFit="1" customWidth="1"/>
    <col min="12" max="12" width="30" bestFit="1" customWidth="1"/>
    <col min="13" max="13" width="16.85546875" bestFit="1" customWidth="1"/>
    <col min="14" max="14" width="30" bestFit="1" customWidth="1"/>
    <col min="15" max="15" width="16.85546875" bestFit="1" customWidth="1"/>
    <col min="16" max="16" width="37" bestFit="1" customWidth="1"/>
    <col min="17" max="17" width="24" bestFit="1" customWidth="1"/>
    <col min="18" max="33" width="12" bestFit="1" customWidth="1"/>
    <col min="34" max="34" width="14.28515625" bestFit="1" customWidth="1"/>
    <col min="35" max="65" width="12" bestFit="1" customWidth="1"/>
    <col min="66" max="66" width="14.28515625" bestFit="1" customWidth="1"/>
  </cols>
  <sheetData>
    <row r="3" spans="1:9" x14ac:dyDescent="0.25">
      <c r="A3" s="2" t="s">
        <v>61</v>
      </c>
      <c r="B3" s="2" t="s">
        <v>60</v>
      </c>
    </row>
    <row r="4" spans="1:9" x14ac:dyDescent="0.25">
      <c r="A4" s="2" t="s">
        <v>41</v>
      </c>
      <c r="B4" t="s">
        <v>10</v>
      </c>
      <c r="C4" t="s">
        <v>20</v>
      </c>
      <c r="D4" t="s">
        <v>22</v>
      </c>
      <c r="E4" t="s">
        <v>15</v>
      </c>
      <c r="F4" t="s">
        <v>18</v>
      </c>
      <c r="G4" t="s">
        <v>26</v>
      </c>
      <c r="H4" t="s">
        <v>24</v>
      </c>
      <c r="I4" t="s">
        <v>42</v>
      </c>
    </row>
    <row r="5" spans="1:9" x14ac:dyDescent="0.25">
      <c r="A5" s="4" t="s">
        <v>13</v>
      </c>
      <c r="B5">
        <v>0.29940119760479039</v>
      </c>
      <c r="C5">
        <v>0.30158730158730157</v>
      </c>
      <c r="D5">
        <v>0.29629629629629628</v>
      </c>
      <c r="E5">
        <v>0.3</v>
      </c>
      <c r="F5">
        <v>0.30208333333333331</v>
      </c>
      <c r="G5">
        <v>0.30769230769230771</v>
      </c>
      <c r="H5">
        <v>0.30392156862745096</v>
      </c>
      <c r="I5">
        <v>0.30132788559754853</v>
      </c>
    </row>
    <row r="6" spans="1:9" x14ac:dyDescent="0.25">
      <c r="A6" s="4" t="s">
        <v>12</v>
      </c>
      <c r="B6">
        <v>0.28713968957871394</v>
      </c>
      <c r="C6">
        <v>0.28609625668449196</v>
      </c>
      <c r="D6">
        <v>0.28938356164383561</v>
      </c>
      <c r="E6">
        <v>0.29250720461095103</v>
      </c>
      <c r="F6">
        <v>0.28589108910891087</v>
      </c>
      <c r="G6">
        <v>0.26785714285714285</v>
      </c>
      <c r="H6">
        <v>0.27380952380952384</v>
      </c>
      <c r="I6">
        <v>0.28496042216358841</v>
      </c>
    </row>
    <row r="7" spans="1:9" x14ac:dyDescent="0.25">
      <c r="A7" s="4" t="s">
        <v>11</v>
      </c>
      <c r="B7">
        <v>0.28116147308781869</v>
      </c>
      <c r="C7">
        <v>0.27635782747603832</v>
      </c>
      <c r="D7">
        <v>0.28232758620689657</v>
      </c>
      <c r="E7">
        <v>0.28543307086614172</v>
      </c>
      <c r="F7">
        <v>0.27848101265822783</v>
      </c>
      <c r="G7">
        <v>0.27674418604651163</v>
      </c>
      <c r="H7">
        <v>0.28097345132743362</v>
      </c>
      <c r="I7">
        <v>0.28012048192771083</v>
      </c>
    </row>
    <row r="8" spans="1:9" x14ac:dyDescent="0.25">
      <c r="A8" s="4" t="s">
        <v>42</v>
      </c>
      <c r="B8">
        <v>0.28705566733735749</v>
      </c>
      <c r="C8">
        <v>0.28592162554426703</v>
      </c>
      <c r="D8">
        <v>0.28755144032921809</v>
      </c>
      <c r="E8">
        <v>0.29103139013452917</v>
      </c>
      <c r="F8">
        <v>0.2869718309859155</v>
      </c>
      <c r="G8">
        <v>0.28155940594059403</v>
      </c>
      <c r="H8">
        <v>0.28464203233256352</v>
      </c>
      <c r="I8">
        <v>0.28664596273291926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E A A B Q S w M E F A A C A A g A B p b S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B p b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W 0 l Z 5 Q 3 H h z Q E A A J I D A A A T A B w A R m 9 y b X V s Y X M v U 2 V j d G l v b j E u b S C i G A A o o B Q A A A A A A A A A A A A A A A A A A A A A A A A A A A C N U s t u E z E U 3 U f K P 1 j u Z i J Z I x I B Q l S z Q A k I N h W Q w I I O Q o 5 9 S U w 8 v i M / G m a i b L r h I / i M r p D Y l f k v P K Q 0 b S c V z G Z s X 9 9 z z j 3 H D o R X a M h 0 9 x 8 e 9 3 v 9 n l t y C 5 I c U c k N E I m k 5 n G l O B l S k h E N v t 8 j 8 W t + 2 M s L 2 Z x j P B y 7 s 3 S C I h R g f P J C a U j H a H z c u I S O n + b v H F i X i 6 W A R T 7 B t d H I p c v B 8 3 K U d 0 j S V L g z O m C n E 9 C q U B 5 s R h l l Z I w 6 F M Z l T x h 5 b g R K Z R b Z c P T o A S N v A n q Y + k p D t l + m J 2 j g 4 4 D t x B 7 R E 7 5 o z i 8 v 1 i t F k J Q o 1 1 X z 0 9 V o q i L u a o W F g n a 8 G Z / H 3 t c W i w j 0 E r i M y p P r U R k 5 v S o 9 0 3 o q u O b W Z d 6 G m 0 Q f I p K J Z i L x V b m H n F l u 3 G e 0 x W 6 O W V W C S / 5 P F t t s Y h Z V 9 C A i A v H w 1 W 8 Z 2 d D S o g z C f 1 I y l l 4 Z / / h h 2 s L + q T l w X 6 B 7 7 F s V f C U O 1 U p b V 2 K J s i K j D l U d q T Q S G 8 Q y d I q r U M Y 3 Z P m c e 1 x X X W B Z R 0 d i z w J l T P h W + / a G b / z a u D W 3 H p v v v 7 7 t 7 X s L p e Y C 3 n M d I L l r M q N p + 0 Q o u 7 p l / 1 6 f R Q 5 2 e 7 L t P U k N / x n V Q Y F t N g e M M 6 G Y g 9 1 N f y e 5 7 a D f U + Y e D c e / A V B L A Q I t A B Q A A g A I A A a W 0 l Z E h i h C p A A A A P Y A A A A S A A A A A A A A A A A A A A A A A A A A A A B D b 2 5 m a W c v U G F j a 2 F n Z S 5 4 b W x Q S w E C L Q A U A A I A C A A G l t J W D 8 r p q 6 Q A A A D p A A A A E w A A A A A A A A A A A A A A A A D w A A A A W 0 N v b n R l b n R f V H l w Z X N d L n h t b F B L A Q I t A B Q A A g A I A A a W 0 l Z 5 Q 3 H h z Q E A A J I D A A A T A A A A A A A A A A A A A A A A A O E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P A A A A A A A A 7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Z G 8 l M j B 6 Y W R h b m l h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R h b m V f Z G 9 f e m F k Y W 5 p Y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j o 0 O D o x M y 4 1 M j E y M D M 2 W i I g L z 4 8 R W 5 0 c n k g V H l w Z T 0 i R m l s b E N v b H V t b l R 5 c G V z I i B W Y W x 1 Z T 0 i c 0 J n T U R B d 1 V H Q X d Z P S I g L z 4 8 R W 5 0 c n k g V H l w Z T 0 i R m l s b E N v b H V t b k 5 h b W V z I i B W Y W x 1 Z T 0 i c 1 s m c X V v d D t k Y X k m c X V v d D s s J n F 1 b 3 Q 7 c H J v Z H V j d F 9 p Z C Z x d W 9 0 O y w m c X V v d D t z Z X N q Z S Z x d W 9 0 O y w m c X V v d D t 0 c m F u c 2 F r Y 2 p l J n F 1 b 3 Q 7 L C Z x d W 9 0 O 3 B y e n l j a G 9 k e S A y J n F 1 b 3 Q 7 L C Z x d W 9 0 O 3 p y b 2 R s b y B y d W N o d S Z x d W 9 0 O y w m c X V v d D t r d X B v b i B y Y W J h d G 9 3 e S Z x d W 9 0 O y w m c X V v d D t k e m l l b i B 0 e W d v Z G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U g Z G 8 g e m F k Y W 5 p Y S A x L 0 F 1 d G 9 S Z W 1 v d m V k Q 2 9 s d W 1 u c z E u e 2 R h e S w w f S Z x d W 9 0 O y w m c X V v d D t T Z W N 0 a W 9 u M S 9 k Y W 5 l I G R v I H p h Z G F u a W E g M S 9 B d X R v U m V t b 3 Z l Z E N v b H V t b n M x L n t w c m 9 k d W N 0 X 2 l k L D F 9 J n F 1 b 3 Q 7 L C Z x d W 9 0 O 1 N l Y 3 R p b 2 4 x L 2 R h b m U g Z G 8 g e m F k Y W 5 p Y S A x L 0 F 1 d G 9 S Z W 1 v d m V k Q 2 9 s d W 1 u c z E u e 3 N l c 2 p l L D J 9 J n F 1 b 3 Q 7 L C Z x d W 9 0 O 1 N l Y 3 R p b 2 4 x L 2 R h b m U g Z G 8 g e m F k Y W 5 p Y S A x L 0 F 1 d G 9 S Z W 1 v d m V k Q 2 9 s d W 1 u c z E u e 3 R y Y W 5 z Y W t j a m U s M 3 0 m c X V v d D s s J n F 1 b 3 Q 7 U 2 V j d G l v b j E v Z G F u Z S B k b y B 6 Y W R h b m l h I D E v Q X V 0 b 1 J l b W 9 2 Z W R D b 2 x 1 b W 5 z M S 5 7 c H J 6 e W N o b 2 R 5 I D I s N H 0 m c X V v d D s s J n F 1 b 3 Q 7 U 2 V j d G l v b j E v Z G F u Z S B k b y B 6 Y W R h b m l h I D E v Q X V 0 b 1 J l b W 9 2 Z W R D b 2 x 1 b W 5 z M S 5 7 e n J v Z G x v I H J 1 Y 2 h 1 L D V 9 J n F 1 b 3 Q 7 L C Z x d W 9 0 O 1 N l Y 3 R p b 2 4 x L 2 R h b m U g Z G 8 g e m F k Y W 5 p Y S A x L 0 F 1 d G 9 S Z W 1 v d m V k Q 2 9 s d W 1 u c z E u e 2 t 1 c G 9 u I H J h Y m F 0 b 3 d 5 L D Z 9 J n F 1 b 3 Q 7 L C Z x d W 9 0 O 1 N l Y 3 R p b 2 4 x L 2 R h b m U g Z G 8 g e m F k Y W 5 p Y S A x L 0 F 1 d G 9 S Z W 1 v d m V k Q 2 9 s d W 1 u c z E u e 2 R 6 a W V u I H R 5 Z 2 9 k b m l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b m U g Z G 8 g e m F k Y W 5 p Y S A x L 0 F 1 d G 9 S Z W 1 v d m V k Q 2 9 s d W 1 u c z E u e 2 R h e S w w f S Z x d W 9 0 O y w m c X V v d D t T Z W N 0 a W 9 u M S 9 k Y W 5 l I G R v I H p h Z G F u a W E g M S 9 B d X R v U m V t b 3 Z l Z E N v b H V t b n M x L n t w c m 9 k d W N 0 X 2 l k L D F 9 J n F 1 b 3 Q 7 L C Z x d W 9 0 O 1 N l Y 3 R p b 2 4 x L 2 R h b m U g Z G 8 g e m F k Y W 5 p Y S A x L 0 F 1 d G 9 S Z W 1 v d m V k Q 2 9 s d W 1 u c z E u e 3 N l c 2 p l L D J 9 J n F 1 b 3 Q 7 L C Z x d W 9 0 O 1 N l Y 3 R p b 2 4 x L 2 R h b m U g Z G 8 g e m F k Y W 5 p Y S A x L 0 F 1 d G 9 S Z W 1 v d m V k Q 2 9 s d W 1 u c z E u e 3 R y Y W 5 z Y W t j a m U s M 3 0 m c X V v d D s s J n F 1 b 3 Q 7 U 2 V j d G l v b j E v Z G F u Z S B k b y B 6 Y W R h b m l h I D E v Q X V 0 b 1 J l b W 9 2 Z W R D b 2 x 1 b W 5 z M S 5 7 c H J 6 e W N o b 2 R 5 I D I s N H 0 m c X V v d D s s J n F 1 b 3 Q 7 U 2 V j d G l v b j E v Z G F u Z S B k b y B 6 Y W R h b m l h I D E v Q X V 0 b 1 J l b W 9 2 Z W R D b 2 x 1 b W 5 z M S 5 7 e n J v Z G x v I H J 1 Y 2 h 1 L D V 9 J n F 1 b 3 Q 7 L C Z x d W 9 0 O 1 N l Y 3 R p b 2 4 x L 2 R h b m U g Z G 8 g e m F k Y W 5 p Y S A x L 0 F 1 d G 9 S Z W 1 v d m V k Q 2 9 s d W 1 u c z E u e 2 t 1 c G 9 u I H J h Y m F 0 b 3 d 5 L D Z 9 J n F 1 b 3 Q 7 L C Z x d W 9 0 O 1 N l Y 3 R p b 2 4 x L 2 R h b m U g Z G 8 g e m F k Y W 5 p Y S A x L 0 F 1 d G 9 S Z W 1 v d m V k Q 2 9 s d W 1 u c z E u e 2 R 6 a W V u I H R 5 Z 2 9 k b m l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l J T I w Z G 8 l M j B 6 Y W R h b m l h J T I w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Z G 8 l M j B 6 Y W R h b m l h J T I w M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B k b y U y M H p h Z G F u a W E l M j A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B k b y U y M H p h Z G F u a W E l M j A x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B k b y U y M H p h Z G F u a W E l M j A x L 1 p t a W V u a W 9 u b y U y M H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0 A i c 4 S t U W i g e e A s 9 8 I m Q A A A A A C A A A A A A A Q Z g A A A A E A A C A A A A A n Y L O 9 N t P I G 5 1 N w P T 9 9 X W Q M s q s l D V h u e l + j D 7 z i t h q F Q A A A A A O g A A A A A I A A C A A A A A o A R o 3 f M g K I h T h p K C x P F n r C T K P s M e h K 0 N c 1 S 6 m V z + 7 a V A A A A A W 5 a 3 7 w 9 4 l I 1 T n i A d k 1 Z J n / O H n O 0 B u w g X / 0 7 r H S d w w a f c e Z l f S L w Z a f b n c 1 5 4 7 m O b y p r h o Z W C n o V z T s 5 X o d N G 9 x u Z a f c N V T r 7 / c O S y + O P n X E A A A A B / z J x s P R 4 X b 8 a h l H E h 2 x i u / M X q d 8 s R y M Q / i 2 L A 4 j q 1 6 W U w A u A H N j U 3 A a 7 e A J / b 5 O P v L y o V d s v P X e M Z k C b s 7 y F i < / D a t a M a s h u p > 
</file>

<file path=customXml/itemProps1.xml><?xml version="1.0" encoding="utf-8"?>
<ds:datastoreItem xmlns:ds="http://schemas.openxmlformats.org/officeDocument/2006/customXml" ds:itemID="{45F6674D-1166-4056-A518-81A9BE2932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dane do zadania 1</vt:lpstr>
      <vt:lpstr>Analiza</vt:lpstr>
      <vt:lpstr>Tabela1</vt:lpstr>
      <vt:lpstr>Tabela2</vt:lpstr>
      <vt:lpstr>Tabela3</vt:lpstr>
      <vt:lpstr>Tabela4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Owsianka</dc:creator>
  <cp:lastModifiedBy>Przemysław Owsianka</cp:lastModifiedBy>
  <dcterms:created xsi:type="dcterms:W3CDTF">2023-06-18T16:46:20Z</dcterms:created>
  <dcterms:modified xsi:type="dcterms:W3CDTF">2023-06-19T20:29:24Z</dcterms:modified>
</cp:coreProperties>
</file>