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315" windowHeight="10800" activeTab="1"/>
  </bookViews>
  <sheets>
    <sheet name="Sheet1" sheetId="1" r:id="rId1"/>
    <sheet name="Sheet2" sheetId="2" r:id="rId2"/>
  </sheets>
  <definedNames>
    <definedName name="DATA1" localSheetId="1">Sheet2!$D$25</definedName>
    <definedName name="DATA2" localSheetId="1">Sheet2!$D$72</definedName>
  </definedNames>
  <calcPr calcId="145621"/>
</workbook>
</file>

<file path=xl/calcChain.xml><?xml version="1.0" encoding="utf-8"?>
<calcChain xmlns="http://schemas.openxmlformats.org/spreadsheetml/2006/main">
  <c r="U13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C31" i="2" l="1"/>
  <c r="B31" i="2"/>
  <c r="B49" i="2"/>
  <c r="B51" i="2"/>
  <c r="B50" i="2"/>
  <c r="B48" i="2"/>
  <c r="B47" i="2"/>
  <c r="B46" i="2"/>
  <c r="B45" i="2"/>
  <c r="B44" i="2"/>
  <c r="B43" i="2"/>
  <c r="B42" i="2"/>
  <c r="B41" i="2"/>
  <c r="B40" i="2"/>
  <c r="B39" i="2"/>
  <c r="B38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8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B33" i="2"/>
  <c r="B32" i="2"/>
  <c r="B30" i="2"/>
  <c r="B29" i="2"/>
  <c r="B28" i="2"/>
  <c r="B27" i="2"/>
  <c r="B26" i="2"/>
  <c r="B25" i="2"/>
  <c r="B24" i="2"/>
  <c r="B23" i="2"/>
  <c r="B22" i="2"/>
  <c r="B21" i="2"/>
  <c r="B20" i="2"/>
  <c r="C33" i="2"/>
  <c r="C32" i="2"/>
  <c r="C30" i="2"/>
  <c r="C29" i="2"/>
  <c r="C28" i="2"/>
  <c r="C27" i="2"/>
  <c r="C26" i="2"/>
  <c r="C25" i="2"/>
  <c r="C24" i="2"/>
  <c r="C23" i="2"/>
  <c r="C22" i="2"/>
  <c r="C21" i="2"/>
  <c r="C20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0" i="2"/>
  <c r="B16" i="1" l="1"/>
  <c r="B17" i="1"/>
  <c r="B18" i="1"/>
  <c r="B19" i="1"/>
  <c r="B20" i="1"/>
  <c r="B21" i="1"/>
  <c r="B22" i="1"/>
  <c r="B23" i="1"/>
  <c r="B24" i="1"/>
  <c r="B15" i="1"/>
  <c r="C24" i="1"/>
  <c r="D23" i="1"/>
  <c r="D22" i="1"/>
  <c r="D21" i="1"/>
  <c r="C20" i="1"/>
  <c r="D19" i="1"/>
  <c r="D18" i="1"/>
  <c r="D17" i="1"/>
  <c r="C16" i="1"/>
  <c r="C15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F12" i="1"/>
  <c r="F11" i="1"/>
  <c r="F10" i="1"/>
  <c r="F9" i="1"/>
  <c r="F8" i="1"/>
  <c r="F7" i="1"/>
  <c r="F6" i="1"/>
  <c r="F5" i="1"/>
  <c r="F4" i="1"/>
  <c r="F3" i="1"/>
  <c r="E16" i="1" l="1"/>
  <c r="F17" i="1"/>
  <c r="F18" i="1"/>
  <c r="F19" i="1"/>
  <c r="E20" i="1"/>
  <c r="F21" i="1"/>
  <c r="F22" i="1"/>
  <c r="F23" i="1"/>
  <c r="E24" i="1"/>
  <c r="E15" i="1"/>
  <c r="E4" i="1"/>
  <c r="E5" i="1"/>
  <c r="E6" i="1"/>
  <c r="E7" i="1"/>
  <c r="E8" i="1"/>
  <c r="E9" i="1"/>
  <c r="E10" i="1"/>
  <c r="E11" i="1"/>
  <c r="E12" i="1"/>
  <c r="E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<sst xmlns="http://schemas.openxmlformats.org/spreadsheetml/2006/main" count="125" uniqueCount="27">
  <si>
    <t>LD</t>
  </si>
  <si>
    <t>Lab</t>
  </si>
  <si>
    <t>lead</t>
  </si>
  <si>
    <t>Swing</t>
  </si>
  <si>
    <t>Abbey</t>
  </si>
  <si>
    <t>Arbury</t>
  </si>
  <si>
    <t>Castle</t>
  </si>
  <si>
    <t>Cherry Hinton</t>
  </si>
  <si>
    <t>Coleridge</t>
  </si>
  <si>
    <t>East Chesterton</t>
  </si>
  <si>
    <t>King's Hedges</t>
  </si>
  <si>
    <t>Market</t>
  </si>
  <si>
    <t>Newnham</t>
  </si>
  <si>
    <t>Petersfield</t>
  </si>
  <si>
    <t>Queen Edith's</t>
  </si>
  <si>
    <t>Romsey</t>
  </si>
  <si>
    <t>Trumpington</t>
  </si>
  <si>
    <t>West Chesterton</t>
  </si>
  <si>
    <t>Change in lead</t>
  </si>
  <si>
    <t>Swing to Labour</t>
  </si>
  <si>
    <t>Swing to Lib Dems</t>
  </si>
  <si>
    <t>Labour</t>
  </si>
  <si>
    <t>Lib Dem</t>
  </si>
  <si>
    <t>Vote</t>
  </si>
  <si>
    <t>Increase</t>
  </si>
  <si>
    <t>Lab to Lib Dem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</si>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</sst>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Swing to 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Sheet1!$A$15:$A$24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Sheet1!$F$15:$F$24</c:f>
              <c:numCache>
                <c:formatCode>General</c:formatCode>
                <c:ptCount val="10"/>
                <c:pt idx="2" formatCode="0.00%">
                  <c:v>-1.3499999999999984E-2</c:v>
                </c:pt>
                <c:pt idx="3" formatCode="0.00%">
                  <c:v>-2.4999999999999994E-2</c:v>
                </c:pt>
                <c:pt idx="4" formatCode="0.00%">
                  <c:v>-4.500000000000004E-3</c:v>
                </c:pt>
                <c:pt idx="6" formatCode="0.00%">
                  <c:v>-5.0000000000000044E-4</c:v>
                </c:pt>
                <c:pt idx="7" formatCode="0.00%">
                  <c:v>-0.1105</c:v>
                </c:pt>
                <c:pt idx="8" formatCode="0.00%">
                  <c:v>-5.099999999999999E-2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Swing to Lib Dems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Sheet1!$A$15:$A$24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Sheet1!$E$15:$E$24</c:f>
              <c:numCache>
                <c:formatCode>0.00%</c:formatCode>
                <c:ptCount val="10"/>
                <c:pt idx="0">
                  <c:v>7.4999999999999789E-3</c:v>
                </c:pt>
                <c:pt idx="1">
                  <c:v>5.5000000000000049E-3</c:v>
                </c:pt>
                <c:pt idx="5">
                  <c:v>4.2999999999999997E-2</c:v>
                </c:pt>
                <c:pt idx="9">
                  <c:v>3.6499999999999977E-2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715264"/>
        <c:axId val="136725248"/>
      </c:barChart>
      <c:catAx>
        <c:axId val="1367152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high"/>
        <c:crossAx val="136725248"/>
        <c:crossesAt val="0"/>
        <c:auto val="1"/>
        <c:lblAlgn val="ctr"/>
        <c:lblOffset val="0"/>
        <c:noMultiLvlLbl val="0"/>
      </c:catAx>
      <c:valAx>
        <c:axId val="136725248"/>
        <c:scaling>
          <c:orientation val="minMax"/>
          <c:max val="0.2"/>
          <c:min val="-0.2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36715264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60961859573692223"/>
          <c:y val="0.16554299729745245"/>
          <c:w val="0.23311903459563516"/>
          <c:h val="0.15894219617896599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Sheet2!$I$54</c:f>
              <c:strCache>
                <c:ptCount val="1"/>
                <c:pt idx="0">
                  <c:v>Swing to 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Sheet2!$I$55:$I$68</c:f>
              <c:numCache>
                <c:formatCode>0.0%</c:formatCode>
                <c:ptCount val="14"/>
                <c:pt idx="1">
                  <c:v>-5.5000000000000049E-3</c:v>
                </c:pt>
                <c:pt idx="2">
                  <c:v>-3.0499999999999992E-2</c:v>
                </c:pt>
                <c:pt idx="5">
                  <c:v>-2.7499999999999997E-2</c:v>
                </c:pt>
                <c:pt idx="6">
                  <c:v>-2.8999999999999998E-2</c:v>
                </c:pt>
                <c:pt idx="7">
                  <c:v>-1.8000000000000002E-2</c:v>
                </c:pt>
                <c:pt idx="8">
                  <c:v>-1.4000000000000012E-2</c:v>
                </c:pt>
                <c:pt idx="9">
                  <c:v>-1.7000000000000015E-2</c:v>
                </c:pt>
                <c:pt idx="10">
                  <c:v>-6.1499999999999978E-2</c:v>
                </c:pt>
                <c:pt idx="12">
                  <c:v>-3.5499999999999997E-2</c:v>
                </c:pt>
                <c:pt idx="13">
                  <c:v>-3.2000000000000015E-2</c:v>
                </c:pt>
              </c:numCache>
            </c:numRef>
          </c:val>
        </c:ser>
        <c:ser>
          <c:idx val="1"/>
          <c:order val="1"/>
          <c:tx>
            <c:strRef>
              <c:f>Sheet2!$H$54</c:f>
              <c:strCache>
                <c:ptCount val="1"/>
                <c:pt idx="0">
                  <c:v>Swing to Lib Dems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Sheet2!$H$55:$H$68</c:f>
              <c:numCache>
                <c:formatCode>General</c:formatCode>
                <c:ptCount val="14"/>
                <c:pt idx="0" formatCode="0.0%">
                  <c:v>0.10349999999999999</c:v>
                </c:pt>
                <c:pt idx="3" formatCode="0.0%">
                  <c:v>7.4999999999999983E-2</c:v>
                </c:pt>
                <c:pt idx="4" formatCode="0.0%">
                  <c:v>8.3999999999999991E-2</c:v>
                </c:pt>
                <c:pt idx="11" formatCode="0.0%">
                  <c:v>1.150000000000001E-2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762880"/>
        <c:axId val="136764416"/>
      </c:barChart>
      <c:catAx>
        <c:axId val="136762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high"/>
        <c:crossAx val="136764416"/>
        <c:crossesAt val="0"/>
        <c:auto val="1"/>
        <c:lblAlgn val="ctr"/>
        <c:lblOffset val="0"/>
        <c:noMultiLvlLbl val="0"/>
      </c:catAx>
      <c:valAx>
        <c:axId val="136764416"/>
        <c:scaling>
          <c:orientation val="minMax"/>
          <c:max val="0.2"/>
          <c:min val="-0.2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36762880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5.1729527347046098E-2"/>
          <c:y val="0.13853878506560749"/>
          <c:w val="0.23311903459563516"/>
          <c:h val="0.1384205087423479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Sheet2!$I$54</c:f>
              <c:strCache>
                <c:ptCount val="1"/>
                <c:pt idx="0">
                  <c:v>Swing to 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Sheet2!$G$55:$G$68</c:f>
              <c:numCache>
                <c:formatCode>0.0%</c:formatCode>
                <c:ptCount val="14"/>
                <c:pt idx="0">
                  <c:v>-0.17949999999999999</c:v>
                </c:pt>
                <c:pt idx="1">
                  <c:v>-0.10500000000000001</c:v>
                </c:pt>
                <c:pt idx="2">
                  <c:v>-0.1045</c:v>
                </c:pt>
                <c:pt idx="3">
                  <c:v>-0.14599999999999999</c:v>
                </c:pt>
                <c:pt idx="4">
                  <c:v>-0.15099999999999997</c:v>
                </c:pt>
                <c:pt idx="5">
                  <c:v>-0.114</c:v>
                </c:pt>
                <c:pt idx="6">
                  <c:v>-7.5000000000000011E-2</c:v>
                </c:pt>
                <c:pt idx="7">
                  <c:v>-0.126</c:v>
                </c:pt>
                <c:pt idx="8">
                  <c:v>-0.10500000000000002</c:v>
                </c:pt>
                <c:pt idx="9">
                  <c:v>-0.18049999999999999</c:v>
                </c:pt>
                <c:pt idx="10">
                  <c:v>-7.7500000000000013E-2</c:v>
                </c:pt>
                <c:pt idx="11">
                  <c:v>-0.10200000000000002</c:v>
                </c:pt>
                <c:pt idx="12">
                  <c:v>-5.2000000000000005E-2</c:v>
                </c:pt>
                <c:pt idx="13">
                  <c:v>-6.2E-2</c:v>
                </c:pt>
              </c:numCache>
            </c:numRef>
          </c:val>
        </c:ser>
        <c:ser>
          <c:idx val="1"/>
          <c:order val="1"/>
          <c:tx>
            <c:strRef>
              <c:f>Sheet2!$H$54</c:f>
              <c:strCache>
                <c:ptCount val="1"/>
                <c:pt idx="0">
                  <c:v>Swing to Lib Dems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Sheet2!$F$55:$F$68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7309568"/>
        <c:axId val="137311360"/>
      </c:barChart>
      <c:catAx>
        <c:axId val="137309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high"/>
        <c:crossAx val="137311360"/>
        <c:crossesAt val="0"/>
        <c:auto val="1"/>
        <c:lblAlgn val="ctr"/>
        <c:lblOffset val="0"/>
        <c:noMultiLvlLbl val="0"/>
      </c:catAx>
      <c:valAx>
        <c:axId val="137311360"/>
        <c:scaling>
          <c:orientation val="minMax"/>
          <c:max val="0.2"/>
          <c:min val="-0.2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37309568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53422818108964165"/>
          <c:y val="0.47271591143468922"/>
          <c:w val="0.23311903459563516"/>
          <c:h val="0.1384205087423479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Sheet2!$I$54</c:f>
              <c:strCache>
                <c:ptCount val="1"/>
                <c:pt idx="0">
                  <c:v>Swing to 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Sheet2!$E$55:$E$68</c:f>
              <c:numCache>
                <c:formatCode>0.0%</c:formatCode>
                <c:ptCount val="14"/>
                <c:pt idx="0">
                  <c:v>-6.8000000000000033E-2</c:v>
                </c:pt>
                <c:pt idx="1">
                  <c:v>-0.15949999999999998</c:v>
                </c:pt>
                <c:pt idx="2">
                  <c:v>-5.7000000000000009E-2</c:v>
                </c:pt>
                <c:pt idx="3">
                  <c:v>-0.10649999999999998</c:v>
                </c:pt>
                <c:pt idx="4">
                  <c:v>-6.8500000000000005E-2</c:v>
                </c:pt>
                <c:pt idx="5">
                  <c:v>-9.6999999999999989E-2</c:v>
                </c:pt>
                <c:pt idx="6">
                  <c:v>-3.4999999999999976E-2</c:v>
                </c:pt>
                <c:pt idx="9">
                  <c:v>-5.7999999999999982E-2</c:v>
                </c:pt>
                <c:pt idx="10">
                  <c:v>-0.128</c:v>
                </c:pt>
                <c:pt idx="12">
                  <c:v>-1.1499999999999996E-2</c:v>
                </c:pt>
                <c:pt idx="13">
                  <c:v>-3.7000000000000005E-2</c:v>
                </c:pt>
              </c:numCache>
            </c:numRef>
          </c:val>
        </c:ser>
        <c:ser>
          <c:idx val="1"/>
          <c:order val="1"/>
          <c:tx>
            <c:strRef>
              <c:f>Sheet2!$H$54</c:f>
              <c:strCache>
                <c:ptCount val="1"/>
                <c:pt idx="0">
                  <c:v>Swing to Lib Dems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Sheet2!$D$55:$D$68</c:f>
              <c:numCache>
                <c:formatCode>General</c:formatCode>
                <c:ptCount val="14"/>
                <c:pt idx="7" formatCode="0.0%">
                  <c:v>1.4999999999999986E-2</c:v>
                </c:pt>
                <c:pt idx="8" formatCode="0.0%">
                  <c:v>2.5500000000000023E-2</c:v>
                </c:pt>
                <c:pt idx="11" formatCode="0.0%">
                  <c:v>6.3E-2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7341952"/>
        <c:axId val="137343744"/>
      </c:barChart>
      <c:catAx>
        <c:axId val="1373419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high"/>
        <c:crossAx val="137343744"/>
        <c:crossesAt val="0"/>
        <c:auto val="1"/>
        <c:lblAlgn val="ctr"/>
        <c:lblOffset val="0"/>
        <c:noMultiLvlLbl val="0"/>
      </c:catAx>
      <c:valAx>
        <c:axId val="137343744"/>
        <c:scaling>
          <c:orientation val="minMax"/>
          <c:max val="0.2"/>
          <c:min val="-0.2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37341952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53422818108964165"/>
          <c:y val="0.47271591143468922"/>
          <c:w val="0.23311903459563516"/>
          <c:h val="0.1384205087423479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Sheet2!$I$54</c:f>
              <c:strCache>
                <c:ptCount val="1"/>
                <c:pt idx="0">
                  <c:v>Swing to 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Sheet2!$C$55:$C$68</c:f>
              <c:numCache>
                <c:formatCode>General</c:formatCode>
                <c:ptCount val="14"/>
                <c:pt idx="6" formatCode="0.0%">
                  <c:v>-7.5000000000000011E-2</c:v>
                </c:pt>
                <c:pt idx="7" formatCode="0.0%">
                  <c:v>-1.6999999999999987E-2</c:v>
                </c:pt>
                <c:pt idx="8" formatCode="0.0%">
                  <c:v>-0.03</c:v>
                </c:pt>
                <c:pt idx="9" formatCode="0.0%">
                  <c:v>-4.5000000000000456E-3</c:v>
                </c:pt>
                <c:pt idx="13" formatCode="0.0%">
                  <c:v>-3.5999999999999976E-2</c:v>
                </c:pt>
              </c:numCache>
            </c:numRef>
          </c:val>
        </c:ser>
        <c:ser>
          <c:idx val="1"/>
          <c:order val="1"/>
          <c:tx>
            <c:strRef>
              <c:f>Sheet2!$H$54</c:f>
              <c:strCache>
                <c:ptCount val="1"/>
                <c:pt idx="0">
                  <c:v>Swing to Lib Dems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Sheet2!$A$55:$A$68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Queen Edith's</c:v>
                </c:pt>
                <c:pt idx="11">
                  <c:v>Romsey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Sheet2!$B$55:$B$68</c:f>
              <c:numCache>
                <c:formatCode>0.0%</c:formatCode>
                <c:ptCount val="14"/>
                <c:pt idx="0">
                  <c:v>1.4000000000000005E-2</c:v>
                </c:pt>
                <c:pt idx="1">
                  <c:v>4.1999999999999996E-2</c:v>
                </c:pt>
                <c:pt idx="2">
                  <c:v>9.4500000000000001E-2</c:v>
                </c:pt>
                <c:pt idx="3">
                  <c:v>6.9000000000000006E-2</c:v>
                </c:pt>
                <c:pt idx="4">
                  <c:v>2.099999999999997E-2</c:v>
                </c:pt>
                <c:pt idx="5">
                  <c:v>0.19749999999999998</c:v>
                </c:pt>
                <c:pt idx="10">
                  <c:v>7.1000000000000035E-2</c:v>
                </c:pt>
                <c:pt idx="11">
                  <c:v>3.9000000000000007E-2</c:v>
                </c:pt>
                <c:pt idx="12">
                  <c:v>2.3999999999999994E-2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6648192"/>
        <c:axId val="136649728"/>
      </c:barChart>
      <c:catAx>
        <c:axId val="136648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high"/>
        <c:crossAx val="136649728"/>
        <c:crossesAt val="0"/>
        <c:auto val="1"/>
        <c:lblAlgn val="ctr"/>
        <c:lblOffset val="0"/>
        <c:noMultiLvlLbl val="0"/>
      </c:catAx>
      <c:valAx>
        <c:axId val="136649728"/>
        <c:scaling>
          <c:orientation val="minMax"/>
          <c:max val="0.2"/>
          <c:min val="-0.2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36648192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4.9575515499980939E-2"/>
          <c:y val="0.12841220547866566"/>
          <c:w val="0.23311903459563516"/>
          <c:h val="0.1384205087423479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13</xdr:row>
      <xdr:rowOff>19050</xdr:rowOff>
    </xdr:from>
    <xdr:to>
      <xdr:col>18</xdr:col>
      <xdr:colOff>390525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48</xdr:row>
      <xdr:rowOff>114300</xdr:rowOff>
    </xdr:from>
    <xdr:to>
      <xdr:col>20</xdr:col>
      <xdr:colOff>114300</xdr:colOff>
      <xdr:row>68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69</xdr:row>
      <xdr:rowOff>95250</xdr:rowOff>
    </xdr:from>
    <xdr:to>
      <xdr:col>20</xdr:col>
      <xdr:colOff>114300</xdr:colOff>
      <xdr:row>89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90</xdr:row>
      <xdr:rowOff>47625</xdr:rowOff>
    </xdr:from>
    <xdr:to>
      <xdr:col>20</xdr:col>
      <xdr:colOff>114300</xdr:colOff>
      <xdr:row>110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111</xdr:row>
      <xdr:rowOff>66675</xdr:rowOff>
    </xdr:from>
    <xdr:to>
      <xdr:col>20</xdr:col>
      <xdr:colOff>114300</xdr:colOff>
      <xdr:row>131</xdr:row>
      <xdr:rowOff>19051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D1" workbookViewId="0">
      <selection activeCell="S32" sqref="S32"/>
    </sheetView>
  </sheetViews>
  <sheetFormatPr defaultRowHeight="15" x14ac:dyDescent="0.25"/>
  <cols>
    <col min="1" max="1" width="16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18</v>
      </c>
    </row>
    <row r="2" spans="1:10" x14ac:dyDescent="0.25">
      <c r="A2">
        <v>2003</v>
      </c>
      <c r="B2" s="1">
        <v>0.40300000000000002</v>
      </c>
      <c r="C2" s="1">
        <v>0.27200000000000002</v>
      </c>
      <c r="D2" s="1">
        <f>B2-C2</f>
        <v>0.13100000000000001</v>
      </c>
      <c r="E2" s="1"/>
      <c r="I2">
        <f>A2</f>
        <v>2003</v>
      </c>
      <c r="J2" s="4">
        <f>D2</f>
        <v>0.13100000000000001</v>
      </c>
    </row>
    <row r="3" spans="1:10" x14ac:dyDescent="0.25">
      <c r="A3">
        <v>2004</v>
      </c>
      <c r="B3" s="1">
        <v>0.40699999999999997</v>
      </c>
      <c r="C3" s="1">
        <v>0.26100000000000001</v>
      </c>
      <c r="D3" s="1">
        <f t="shared" ref="D3:D12" si="0">B3-C3</f>
        <v>0.14599999999999996</v>
      </c>
      <c r="E3" s="2">
        <f>(D3-D2)/2</f>
        <v>7.4999999999999789E-3</v>
      </c>
      <c r="F3" s="4">
        <f t="shared" ref="F3:F12" si="1">D3-D2</f>
        <v>1.4999999999999958E-2</v>
      </c>
      <c r="I3">
        <f t="shared" ref="I3:I12" si="2">A3</f>
        <v>2004</v>
      </c>
      <c r="J3" s="4">
        <f t="shared" ref="J3:J12" si="3">D3</f>
        <v>0.14599999999999996</v>
      </c>
    </row>
    <row r="4" spans="1:10" x14ac:dyDescent="0.25">
      <c r="A4">
        <v>2005</v>
      </c>
      <c r="B4" s="1">
        <v>0.432</v>
      </c>
      <c r="C4" s="1">
        <v>0.27500000000000002</v>
      </c>
      <c r="D4" s="1">
        <f t="shared" si="0"/>
        <v>0.15699999999999997</v>
      </c>
      <c r="E4" s="2">
        <f t="shared" ref="E4:E12" si="4">(D4-D3)/2</f>
        <v>5.5000000000000049E-3</v>
      </c>
      <c r="F4" s="4">
        <f t="shared" si="1"/>
        <v>1.100000000000001E-2</v>
      </c>
      <c r="I4">
        <f t="shared" si="2"/>
        <v>2005</v>
      </c>
      <c r="J4" s="4">
        <f t="shared" si="3"/>
        <v>0.15699999999999997</v>
      </c>
    </row>
    <row r="5" spans="1:10" x14ac:dyDescent="0.25">
      <c r="A5">
        <v>2006</v>
      </c>
      <c r="B5" s="1">
        <v>0.38400000000000001</v>
      </c>
      <c r="C5" s="1">
        <v>0.254</v>
      </c>
      <c r="D5" s="1">
        <f t="shared" si="0"/>
        <v>0.13</v>
      </c>
      <c r="E5" s="2">
        <f t="shared" si="4"/>
        <v>-1.3499999999999984E-2</v>
      </c>
      <c r="F5" s="4">
        <f t="shared" si="1"/>
        <v>-2.6999999999999968E-2</v>
      </c>
      <c r="I5">
        <f t="shared" si="2"/>
        <v>2006</v>
      </c>
      <c r="J5" s="4">
        <f t="shared" si="3"/>
        <v>0.13</v>
      </c>
    </row>
    <row r="6" spans="1:10" x14ac:dyDescent="0.25">
      <c r="A6">
        <v>2007</v>
      </c>
      <c r="B6" s="1">
        <v>0.34300000000000003</v>
      </c>
      <c r="C6" s="1">
        <v>0.26300000000000001</v>
      </c>
      <c r="D6" s="1">
        <f t="shared" si="0"/>
        <v>8.0000000000000016E-2</v>
      </c>
      <c r="E6" s="2">
        <f t="shared" si="4"/>
        <v>-2.4999999999999994E-2</v>
      </c>
      <c r="F6" s="4">
        <f t="shared" si="1"/>
        <v>-4.9999999999999989E-2</v>
      </c>
      <c r="I6">
        <f t="shared" si="2"/>
        <v>2007</v>
      </c>
      <c r="J6" s="4">
        <f t="shared" si="3"/>
        <v>8.0000000000000016E-2</v>
      </c>
    </row>
    <row r="7" spans="1:10" x14ac:dyDescent="0.25">
      <c r="A7">
        <v>2008</v>
      </c>
      <c r="B7" s="1">
        <v>0.32800000000000001</v>
      </c>
      <c r="C7" s="1">
        <v>0.25700000000000001</v>
      </c>
      <c r="D7" s="1">
        <f t="shared" si="0"/>
        <v>7.1000000000000008E-2</v>
      </c>
      <c r="E7" s="2">
        <f t="shared" si="4"/>
        <v>-4.500000000000004E-3</v>
      </c>
      <c r="F7" s="4">
        <f t="shared" si="1"/>
        <v>-9.000000000000008E-3</v>
      </c>
      <c r="I7">
        <f t="shared" si="2"/>
        <v>2008</v>
      </c>
      <c r="J7" s="4">
        <f t="shared" si="3"/>
        <v>7.1000000000000008E-2</v>
      </c>
    </row>
    <row r="8" spans="1:10" x14ac:dyDescent="0.25">
      <c r="A8">
        <v>2009</v>
      </c>
      <c r="B8" s="1">
        <v>0.36699999999999999</v>
      </c>
      <c r="C8" s="1">
        <v>0.21</v>
      </c>
      <c r="D8" s="1">
        <f t="shared" si="0"/>
        <v>0.157</v>
      </c>
      <c r="E8" s="2">
        <f t="shared" si="4"/>
        <v>4.2999999999999997E-2</v>
      </c>
      <c r="F8" s="4">
        <f t="shared" si="1"/>
        <v>8.5999999999999993E-2</v>
      </c>
      <c r="I8">
        <f t="shared" si="2"/>
        <v>2009</v>
      </c>
      <c r="J8" s="4">
        <f t="shared" si="3"/>
        <v>0.157</v>
      </c>
    </row>
    <row r="9" spans="1:10" x14ac:dyDescent="0.25">
      <c r="A9">
        <v>2010</v>
      </c>
      <c r="B9" s="1">
        <v>0.378</v>
      </c>
      <c r="C9" s="1">
        <v>0.222</v>
      </c>
      <c r="D9" s="1">
        <f t="shared" si="0"/>
        <v>0.156</v>
      </c>
      <c r="E9" s="2">
        <f t="shared" si="4"/>
        <v>-5.0000000000000044E-4</v>
      </c>
      <c r="F9" s="4">
        <f t="shared" si="1"/>
        <v>-1.0000000000000009E-3</v>
      </c>
      <c r="I9">
        <f t="shared" si="2"/>
        <v>2010</v>
      </c>
      <c r="J9" s="4">
        <f t="shared" si="3"/>
        <v>0.156</v>
      </c>
    </row>
    <row r="10" spans="1:10" x14ac:dyDescent="0.25">
      <c r="A10">
        <v>2011</v>
      </c>
      <c r="B10" s="1">
        <v>0.27800000000000002</v>
      </c>
      <c r="C10" s="1">
        <v>0.34300000000000003</v>
      </c>
      <c r="D10" s="1">
        <f t="shared" si="0"/>
        <v>-6.5000000000000002E-2</v>
      </c>
      <c r="E10" s="2">
        <f t="shared" si="4"/>
        <v>-0.1105</v>
      </c>
      <c r="F10" s="4">
        <f t="shared" si="1"/>
        <v>-0.221</v>
      </c>
      <c r="I10">
        <f t="shared" si="2"/>
        <v>2011</v>
      </c>
      <c r="J10" s="4">
        <f t="shared" si="3"/>
        <v>-6.5000000000000002E-2</v>
      </c>
    </row>
    <row r="11" spans="1:10" x14ac:dyDescent="0.25">
      <c r="A11">
        <v>2012</v>
      </c>
      <c r="B11" s="1">
        <v>0.26100000000000001</v>
      </c>
      <c r="C11" s="1">
        <v>0.42799999999999999</v>
      </c>
      <c r="D11" s="1">
        <f t="shared" si="0"/>
        <v>-0.16699999999999998</v>
      </c>
      <c r="E11" s="2">
        <f t="shared" si="4"/>
        <v>-5.099999999999999E-2</v>
      </c>
      <c r="F11" s="4">
        <f t="shared" si="1"/>
        <v>-0.10199999999999998</v>
      </c>
      <c r="I11">
        <f t="shared" si="2"/>
        <v>2012</v>
      </c>
      <c r="J11" s="4">
        <f t="shared" si="3"/>
        <v>-0.16699999999999998</v>
      </c>
    </row>
    <row r="12" spans="1:10" x14ac:dyDescent="0.25">
      <c r="A12">
        <v>2013</v>
      </c>
      <c r="B12" s="1">
        <v>0.3</v>
      </c>
      <c r="C12" s="1">
        <v>0.39400000000000002</v>
      </c>
      <c r="D12" s="1">
        <f t="shared" si="0"/>
        <v>-9.4000000000000028E-2</v>
      </c>
      <c r="E12" s="2">
        <f t="shared" si="4"/>
        <v>3.6499999999999977E-2</v>
      </c>
      <c r="F12" s="4">
        <f t="shared" si="1"/>
        <v>7.2999999999999954E-2</v>
      </c>
      <c r="I12">
        <f t="shared" si="2"/>
        <v>2013</v>
      </c>
      <c r="J12" s="4">
        <f t="shared" si="3"/>
        <v>-9.4000000000000028E-2</v>
      </c>
    </row>
    <row r="14" spans="1:10" x14ac:dyDescent="0.25">
      <c r="C14" t="s">
        <v>0</v>
      </c>
      <c r="D14" t="s">
        <v>1</v>
      </c>
      <c r="E14" t="s">
        <v>20</v>
      </c>
      <c r="F14" t="s">
        <v>19</v>
      </c>
    </row>
    <row r="15" spans="1:10" x14ac:dyDescent="0.25">
      <c r="A15">
        <v>2004</v>
      </c>
      <c r="B15" s="4">
        <f>D2</f>
        <v>0.13100000000000001</v>
      </c>
      <c r="C15" s="5">
        <f>E15*2</f>
        <v>1.4999999999999958E-2</v>
      </c>
      <c r="D15" s="5"/>
      <c r="E15" s="3">
        <f>E3</f>
        <v>7.4999999999999789E-3</v>
      </c>
    </row>
    <row r="16" spans="1:10" x14ac:dyDescent="0.25">
      <c r="A16">
        <v>2005</v>
      </c>
      <c r="B16" s="4">
        <f t="shared" ref="B16:B24" si="5">D3</f>
        <v>0.14599999999999996</v>
      </c>
      <c r="C16" s="5">
        <f>E16*2</f>
        <v>1.100000000000001E-2</v>
      </c>
      <c r="D16" s="5"/>
      <c r="E16" s="3">
        <f>E4</f>
        <v>5.5000000000000049E-3</v>
      </c>
    </row>
    <row r="17" spans="1:6" x14ac:dyDescent="0.25">
      <c r="A17">
        <v>2006</v>
      </c>
      <c r="B17" s="4">
        <f t="shared" si="5"/>
        <v>0.15699999999999997</v>
      </c>
      <c r="C17" s="5"/>
      <c r="D17" s="5">
        <f>F17*2</f>
        <v>-2.6999999999999968E-2</v>
      </c>
      <c r="F17" s="3">
        <f>E5</f>
        <v>-1.3499999999999984E-2</v>
      </c>
    </row>
    <row r="18" spans="1:6" x14ac:dyDescent="0.25">
      <c r="A18">
        <v>2007</v>
      </c>
      <c r="B18" s="4">
        <f t="shared" si="5"/>
        <v>0.13</v>
      </c>
      <c r="C18" s="5"/>
      <c r="D18" s="5">
        <f>F18*2</f>
        <v>-4.9999999999999989E-2</v>
      </c>
      <c r="F18" s="3">
        <f>E6</f>
        <v>-2.4999999999999994E-2</v>
      </c>
    </row>
    <row r="19" spans="1:6" x14ac:dyDescent="0.25">
      <c r="A19">
        <v>2008</v>
      </c>
      <c r="B19" s="4">
        <f t="shared" si="5"/>
        <v>8.0000000000000016E-2</v>
      </c>
      <c r="C19" s="5"/>
      <c r="D19" s="5">
        <f>F19*2</f>
        <v>-9.000000000000008E-3</v>
      </c>
      <c r="F19" s="3">
        <f>E7</f>
        <v>-4.500000000000004E-3</v>
      </c>
    </row>
    <row r="20" spans="1:6" x14ac:dyDescent="0.25">
      <c r="A20">
        <v>2009</v>
      </c>
      <c r="B20" s="4">
        <f t="shared" si="5"/>
        <v>7.1000000000000008E-2</v>
      </c>
      <c r="C20" s="5">
        <f>E20*2</f>
        <v>8.5999999999999993E-2</v>
      </c>
      <c r="D20" s="5"/>
      <c r="E20" s="3">
        <f>E8</f>
        <v>4.2999999999999997E-2</v>
      </c>
    </row>
    <row r="21" spans="1:6" x14ac:dyDescent="0.25">
      <c r="A21">
        <v>2010</v>
      </c>
      <c r="B21" s="4">
        <f t="shared" si="5"/>
        <v>0.157</v>
      </c>
      <c r="C21" s="5"/>
      <c r="D21" s="5">
        <f>F21*2</f>
        <v>-1.0000000000000009E-3</v>
      </c>
      <c r="F21" s="3">
        <f>E9</f>
        <v>-5.0000000000000044E-4</v>
      </c>
    </row>
    <row r="22" spans="1:6" x14ac:dyDescent="0.25">
      <c r="A22">
        <v>2011</v>
      </c>
      <c r="B22" s="4">
        <f t="shared" si="5"/>
        <v>0.156</v>
      </c>
      <c r="C22" s="5"/>
      <c r="D22" s="5">
        <f>F22*2</f>
        <v>-0.221</v>
      </c>
      <c r="F22" s="3">
        <f>E10</f>
        <v>-0.1105</v>
      </c>
    </row>
    <row r="23" spans="1:6" x14ac:dyDescent="0.25">
      <c r="A23">
        <v>2012</v>
      </c>
      <c r="B23" s="4">
        <f t="shared" si="5"/>
        <v>-6.5000000000000002E-2</v>
      </c>
      <c r="C23" s="5"/>
      <c r="D23" s="5">
        <f>F23*2</f>
        <v>-0.10199999999999998</v>
      </c>
      <c r="F23" s="3">
        <f>E11</f>
        <v>-5.099999999999999E-2</v>
      </c>
    </row>
    <row r="24" spans="1:6" x14ac:dyDescent="0.25">
      <c r="A24">
        <v>2013</v>
      </c>
      <c r="B24" s="4">
        <f t="shared" si="5"/>
        <v>-0.16699999999999998</v>
      </c>
      <c r="C24" s="5">
        <f>E24*2</f>
        <v>7.2999999999999954E-2</v>
      </c>
      <c r="D24" s="5"/>
      <c r="E24" s="3">
        <f>E12</f>
        <v>3.6499999999999977E-2</v>
      </c>
    </row>
    <row r="27" spans="1:6" x14ac:dyDescent="0.25">
      <c r="A27" t="s">
        <v>0</v>
      </c>
    </row>
    <row r="28" spans="1:6" x14ac:dyDescent="0.25">
      <c r="A28" t="s">
        <v>4</v>
      </c>
    </row>
    <row r="29" spans="1:6" x14ac:dyDescent="0.25">
      <c r="A29" t="s">
        <v>5</v>
      </c>
    </row>
    <row r="30" spans="1:6" x14ac:dyDescent="0.25">
      <c r="A30" t="s">
        <v>6</v>
      </c>
    </row>
    <row r="31" spans="1:6" x14ac:dyDescent="0.25">
      <c r="A31" t="s">
        <v>7</v>
      </c>
    </row>
    <row r="32" spans="1:6" x14ac:dyDescent="0.25">
      <c r="A32" t="s">
        <v>8</v>
      </c>
    </row>
    <row r="33" spans="1:1" x14ac:dyDescent="0.25">
      <c r="A33" t="s">
        <v>9</v>
      </c>
    </row>
    <row r="34" spans="1:1" x14ac:dyDescent="0.25">
      <c r="A34" t="s">
        <v>10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selection activeCell="U13" sqref="U13"/>
    </sheetView>
  </sheetViews>
  <sheetFormatPr defaultRowHeight="15" x14ac:dyDescent="0.25"/>
  <cols>
    <col min="1" max="1" width="16" bestFit="1" customWidth="1"/>
  </cols>
  <sheetData>
    <row r="1" spans="1:21" x14ac:dyDescent="0.25">
      <c r="A1" t="s">
        <v>23</v>
      </c>
      <c r="B1" t="s">
        <v>22</v>
      </c>
      <c r="H1" t="s">
        <v>21</v>
      </c>
      <c r="N1" t="s">
        <v>26</v>
      </c>
    </row>
    <row r="2" spans="1:21" x14ac:dyDescent="0.25">
      <c r="B2">
        <v>2013</v>
      </c>
      <c r="C2">
        <v>2012</v>
      </c>
      <c r="D2">
        <v>2011</v>
      </c>
      <c r="E2">
        <v>2010</v>
      </c>
      <c r="F2">
        <v>2009</v>
      </c>
      <c r="H2">
        <v>2013</v>
      </c>
      <c r="I2">
        <v>2012</v>
      </c>
      <c r="J2">
        <v>2011</v>
      </c>
      <c r="K2">
        <v>2010</v>
      </c>
      <c r="L2">
        <v>2009</v>
      </c>
    </row>
    <row r="3" spans="1:21" x14ac:dyDescent="0.25">
      <c r="A3" t="s">
        <v>4</v>
      </c>
      <c r="B3" s="1">
        <v>0.111</v>
      </c>
      <c r="C3" s="1">
        <v>9.2999999999999999E-2</v>
      </c>
      <c r="D3" s="1">
        <v>0.10299999999999999</v>
      </c>
      <c r="E3" s="1">
        <v>0.27200000000000002</v>
      </c>
      <c r="F3" s="1">
        <v>0.13</v>
      </c>
      <c r="G3" s="1"/>
      <c r="H3" s="1">
        <v>0.53400000000000003</v>
      </c>
      <c r="I3" s="1">
        <v>0.54400000000000004</v>
      </c>
      <c r="J3" s="1">
        <v>0.41799999999999998</v>
      </c>
      <c r="K3" s="1">
        <v>0.22800000000000001</v>
      </c>
      <c r="L3" s="1">
        <v>0.29299999999999998</v>
      </c>
      <c r="N3" s="4">
        <f>H3-B3</f>
        <v>0.42300000000000004</v>
      </c>
      <c r="O3" t="s">
        <v>4</v>
      </c>
      <c r="R3" s="4">
        <v>-0.21099999999999999</v>
      </c>
      <c r="S3" t="s">
        <v>16</v>
      </c>
    </row>
    <row r="4" spans="1:21" x14ac:dyDescent="0.25">
      <c r="A4" t="s">
        <v>5</v>
      </c>
      <c r="B4" s="1">
        <v>0.16800000000000001</v>
      </c>
      <c r="C4" s="1">
        <v>0.189</v>
      </c>
      <c r="D4" s="1">
        <v>0.314</v>
      </c>
      <c r="E4" s="1">
        <v>0.38900000000000001</v>
      </c>
      <c r="F4" s="1">
        <v>0.42</v>
      </c>
      <c r="G4" s="1"/>
      <c r="H4" s="1">
        <v>0.49399999999999999</v>
      </c>
      <c r="I4" s="1">
        <v>0.59899999999999998</v>
      </c>
      <c r="J4" s="1">
        <v>0.40500000000000003</v>
      </c>
      <c r="K4" s="1">
        <v>0.27</v>
      </c>
      <c r="L4" s="1">
        <v>0.28999999999999998</v>
      </c>
      <c r="N4" s="4">
        <f t="shared" ref="N4:N16" si="0">H4-B4</f>
        <v>0.32599999999999996</v>
      </c>
      <c r="O4" t="s">
        <v>5</v>
      </c>
      <c r="R4" s="4">
        <v>-0.16199999999999998</v>
      </c>
      <c r="S4" t="s">
        <v>15</v>
      </c>
    </row>
    <row r="5" spans="1:21" x14ac:dyDescent="0.25">
      <c r="A5" t="s">
        <v>6</v>
      </c>
      <c r="B5" s="1">
        <v>0.32600000000000001</v>
      </c>
      <c r="C5" s="1">
        <v>0.14699999999999999</v>
      </c>
      <c r="D5" s="1">
        <v>0.33600000000000002</v>
      </c>
      <c r="E5" s="1">
        <v>0.44700000000000001</v>
      </c>
      <c r="F5" s="1">
        <v>0.43099999999999999</v>
      </c>
      <c r="G5" s="1"/>
      <c r="H5" s="1">
        <v>0.16700000000000001</v>
      </c>
      <c r="I5" s="1">
        <v>0.17699999999999999</v>
      </c>
      <c r="J5" s="1">
        <v>0.252</v>
      </c>
      <c r="K5" s="1">
        <v>0.154</v>
      </c>
      <c r="L5" s="1">
        <v>7.6999999999999999E-2</v>
      </c>
      <c r="N5" s="4">
        <f t="shared" si="0"/>
        <v>-0.159</v>
      </c>
      <c r="O5" t="s">
        <v>6</v>
      </c>
      <c r="R5" s="4">
        <v>-0.159</v>
      </c>
      <c r="S5" t="s">
        <v>6</v>
      </c>
    </row>
    <row r="6" spans="1:21" x14ac:dyDescent="0.25">
      <c r="A6" t="s">
        <v>7</v>
      </c>
      <c r="B6" s="1">
        <v>7.8E-2</v>
      </c>
      <c r="C6" s="1">
        <v>8.6999999999999994E-2</v>
      </c>
      <c r="D6" s="1">
        <v>8.3000000000000004E-2</v>
      </c>
      <c r="E6" s="1">
        <v>0.24399999999999999</v>
      </c>
      <c r="F6" s="1">
        <v>0.13200000000000001</v>
      </c>
      <c r="G6" s="1"/>
      <c r="H6" s="1">
        <v>0.58499999999999996</v>
      </c>
      <c r="I6" s="1">
        <v>0.73199999999999998</v>
      </c>
      <c r="J6" s="1">
        <v>0.51500000000000001</v>
      </c>
      <c r="K6" s="1">
        <v>0.38400000000000001</v>
      </c>
      <c r="L6" s="1">
        <v>0.42199999999999999</v>
      </c>
      <c r="N6" s="4">
        <f t="shared" si="0"/>
        <v>0.50700000000000001</v>
      </c>
      <c r="O6" t="s">
        <v>7</v>
      </c>
      <c r="R6" s="4">
        <v>-0.126</v>
      </c>
      <c r="S6" t="s">
        <v>9</v>
      </c>
    </row>
    <row r="7" spans="1:21" x14ac:dyDescent="0.25">
      <c r="A7" t="s">
        <v>8</v>
      </c>
      <c r="B7" s="1">
        <v>7.3999999999999996E-2</v>
      </c>
      <c r="C7" s="1">
        <v>8.8999999999999996E-2</v>
      </c>
      <c r="D7" s="1">
        <v>9.9000000000000005E-2</v>
      </c>
      <c r="E7" s="1">
        <v>0.255</v>
      </c>
      <c r="F7" s="1">
        <v>0.127</v>
      </c>
      <c r="G7" s="1"/>
      <c r="H7" s="1">
        <v>0.53900000000000003</v>
      </c>
      <c r="I7" s="1">
        <v>0.59599999999999997</v>
      </c>
      <c r="J7" s="1">
        <v>0.46899999999999997</v>
      </c>
      <c r="K7" s="1">
        <v>0.32300000000000001</v>
      </c>
      <c r="L7" s="1">
        <v>0.36299999999999999</v>
      </c>
      <c r="N7" s="4">
        <f t="shared" si="0"/>
        <v>0.46500000000000002</v>
      </c>
      <c r="O7" t="s">
        <v>8</v>
      </c>
      <c r="R7" s="4">
        <v>-9.7000000000000031E-2</v>
      </c>
      <c r="S7" t="s">
        <v>14</v>
      </c>
    </row>
    <row r="8" spans="1:21" x14ac:dyDescent="0.25">
      <c r="A8" t="s">
        <v>9</v>
      </c>
      <c r="B8" s="1">
        <v>0.45900000000000002</v>
      </c>
      <c r="C8" s="1">
        <v>0.20499999999999999</v>
      </c>
      <c r="D8" s="1">
        <v>0.309</v>
      </c>
      <c r="E8" s="1">
        <v>0.36599999999999999</v>
      </c>
      <c r="F8" s="1">
        <v>0.35799999999999998</v>
      </c>
      <c r="G8" s="1"/>
      <c r="H8" s="1">
        <v>0.33300000000000002</v>
      </c>
      <c r="I8" s="1">
        <v>0.47399999999999998</v>
      </c>
      <c r="J8" s="1">
        <v>0.38400000000000001</v>
      </c>
      <c r="K8" s="1">
        <v>0.21299999999999999</v>
      </c>
      <c r="L8" s="1">
        <v>0.15</v>
      </c>
      <c r="N8" s="4">
        <f t="shared" si="0"/>
        <v>-0.126</v>
      </c>
      <c r="O8" t="s">
        <v>9</v>
      </c>
      <c r="R8" s="4">
        <v>-7.400000000000001E-2</v>
      </c>
      <c r="S8" t="s">
        <v>12</v>
      </c>
    </row>
    <row r="9" spans="1:21" x14ac:dyDescent="0.25">
      <c r="A9" t="s">
        <v>10</v>
      </c>
      <c r="B9" s="1">
        <v>0.192</v>
      </c>
      <c r="C9" s="1">
        <v>0.33700000000000002</v>
      </c>
      <c r="D9" s="1">
        <v>0.32300000000000001</v>
      </c>
      <c r="E9" s="1">
        <v>0.36299999999999999</v>
      </c>
      <c r="F9" s="1">
        <v>0.39200000000000002</v>
      </c>
      <c r="G9" s="1"/>
      <c r="H9" s="1">
        <v>0.48899999999999999</v>
      </c>
      <c r="I9" s="1">
        <v>0.48399999999999999</v>
      </c>
      <c r="J9" s="1">
        <v>0.4</v>
      </c>
      <c r="K9" s="1">
        <v>0.28999999999999998</v>
      </c>
      <c r="L9" s="1">
        <v>0.26100000000000001</v>
      </c>
      <c r="N9" s="4">
        <f t="shared" si="0"/>
        <v>0.29699999999999999</v>
      </c>
      <c r="O9" t="s">
        <v>10</v>
      </c>
      <c r="R9" s="4">
        <v>-2.9000000000000026E-2</v>
      </c>
      <c r="S9" t="s">
        <v>11</v>
      </c>
    </row>
    <row r="10" spans="1:21" x14ac:dyDescent="0.25">
      <c r="A10" t="s">
        <v>11</v>
      </c>
      <c r="B10" s="1">
        <v>0.33100000000000002</v>
      </c>
      <c r="C10" s="1">
        <v>0.35599999999999998</v>
      </c>
      <c r="D10" s="1">
        <v>0.28000000000000003</v>
      </c>
      <c r="E10" s="1">
        <v>0.43</v>
      </c>
      <c r="F10" s="1">
        <v>0.44700000000000001</v>
      </c>
      <c r="G10" s="1"/>
      <c r="H10" s="1">
        <v>0.30199999999999999</v>
      </c>
      <c r="I10" s="1">
        <v>0.29299999999999998</v>
      </c>
      <c r="J10" s="1">
        <v>0.247</v>
      </c>
      <c r="K10" s="1">
        <v>0.14499999999999999</v>
      </c>
      <c r="L10" s="1">
        <v>0.126</v>
      </c>
      <c r="N10" s="4">
        <f t="shared" si="0"/>
        <v>-2.9000000000000026E-2</v>
      </c>
      <c r="O10" t="s">
        <v>11</v>
      </c>
      <c r="R10" s="4">
        <v>3.2999999999999974E-2</v>
      </c>
      <c r="S10" t="s">
        <v>17</v>
      </c>
    </row>
    <row r="11" spans="1:21" x14ac:dyDescent="0.25">
      <c r="A11" t="s">
        <v>12</v>
      </c>
      <c r="B11" s="1">
        <v>0.432</v>
      </c>
      <c r="C11" s="1">
        <v>0.44500000000000001</v>
      </c>
      <c r="D11" s="1">
        <v>0.35199999999999998</v>
      </c>
      <c r="E11" s="1">
        <v>0.44900000000000001</v>
      </c>
      <c r="F11" s="1">
        <v>0.46300000000000002</v>
      </c>
      <c r="G11" s="1"/>
      <c r="H11" s="1">
        <v>0.35799999999999998</v>
      </c>
      <c r="I11" s="1">
        <v>0.311</v>
      </c>
      <c r="J11" s="1">
        <v>0.26900000000000002</v>
      </c>
      <c r="K11" s="1">
        <v>0.156</v>
      </c>
      <c r="L11" s="1">
        <v>0.14199999999999999</v>
      </c>
      <c r="N11" s="4">
        <f t="shared" si="0"/>
        <v>-7.400000000000001E-2</v>
      </c>
      <c r="O11" t="s">
        <v>12</v>
      </c>
      <c r="R11" s="4">
        <v>0.29699999999999999</v>
      </c>
      <c r="S11" t="s">
        <v>10</v>
      </c>
    </row>
    <row r="12" spans="1:21" x14ac:dyDescent="0.25">
      <c r="A12" t="s">
        <v>13</v>
      </c>
      <c r="B12" s="1">
        <v>0.16</v>
      </c>
      <c r="C12" s="1">
        <v>0.17599999999999999</v>
      </c>
      <c r="D12" s="1">
        <v>0.215</v>
      </c>
      <c r="E12" s="1">
        <v>0.40899999999999997</v>
      </c>
      <c r="F12" s="1">
        <v>0.41799999999999998</v>
      </c>
      <c r="G12" s="1"/>
      <c r="H12" s="1">
        <v>0.55900000000000005</v>
      </c>
      <c r="I12" s="1">
        <v>0.56599999999999995</v>
      </c>
      <c r="J12" s="1">
        <v>0.48899999999999999</v>
      </c>
      <c r="K12" s="1">
        <v>0.32200000000000001</v>
      </c>
      <c r="L12" s="1">
        <v>0.29699999999999999</v>
      </c>
      <c r="N12" s="4">
        <f t="shared" si="0"/>
        <v>0.39900000000000002</v>
      </c>
      <c r="O12" t="s">
        <v>13</v>
      </c>
      <c r="R12" s="4">
        <v>0.32599999999999996</v>
      </c>
      <c r="S12" t="s">
        <v>5</v>
      </c>
    </row>
    <row r="13" spans="1:21" x14ac:dyDescent="0.25">
      <c r="A13" t="s">
        <v>14</v>
      </c>
      <c r="B13" s="1">
        <v>0.44800000000000001</v>
      </c>
      <c r="C13" s="1">
        <v>0.35199999999999998</v>
      </c>
      <c r="D13" s="1">
        <v>0.41099999999999998</v>
      </c>
      <c r="E13" s="1">
        <v>0.49</v>
      </c>
      <c r="F13" s="1">
        <v>0.56299999999999994</v>
      </c>
      <c r="G13" s="1"/>
      <c r="H13" s="1">
        <v>0.35099999999999998</v>
      </c>
      <c r="I13" s="1">
        <v>0.39700000000000002</v>
      </c>
      <c r="J13" s="1">
        <v>0.2</v>
      </c>
      <c r="K13" s="1">
        <v>0.124</v>
      </c>
      <c r="L13" s="1">
        <v>7.3999999999999996E-2</v>
      </c>
      <c r="N13" s="4">
        <f t="shared" si="0"/>
        <v>-9.7000000000000031E-2</v>
      </c>
      <c r="O13" t="s">
        <v>14</v>
      </c>
      <c r="R13" s="4">
        <v>0.39900000000000002</v>
      </c>
      <c r="S13" t="s">
        <v>13</v>
      </c>
      <c r="U13">
        <f>R13/2</f>
        <v>0.19950000000000001</v>
      </c>
    </row>
    <row r="14" spans="1:21" x14ac:dyDescent="0.25">
      <c r="A14" t="s">
        <v>15</v>
      </c>
      <c r="B14" s="1">
        <v>0.47899999999999998</v>
      </c>
      <c r="C14" s="1">
        <v>0.41399999999999998</v>
      </c>
      <c r="D14" s="1">
        <v>0.29099999999999998</v>
      </c>
      <c r="E14" s="1">
        <v>0.38100000000000001</v>
      </c>
      <c r="F14" s="1">
        <v>0.34399999999999997</v>
      </c>
      <c r="G14" s="1"/>
      <c r="H14" s="1">
        <v>0.317</v>
      </c>
      <c r="I14" s="1">
        <v>0.33</v>
      </c>
      <c r="J14" s="1">
        <v>0.33300000000000002</v>
      </c>
      <c r="K14" s="1">
        <v>0.219</v>
      </c>
      <c r="L14" s="1">
        <v>0.20499999999999999</v>
      </c>
      <c r="N14" s="4">
        <f t="shared" si="0"/>
        <v>-0.16199999999999998</v>
      </c>
      <c r="O14" t="s">
        <v>15</v>
      </c>
      <c r="R14" s="4">
        <v>0.42300000000000004</v>
      </c>
      <c r="S14" t="s">
        <v>4</v>
      </c>
    </row>
    <row r="15" spans="1:21" x14ac:dyDescent="0.25">
      <c r="A15" t="s">
        <v>16</v>
      </c>
      <c r="B15" s="1">
        <v>0.37</v>
      </c>
      <c r="C15" s="1">
        <v>0.32600000000000001</v>
      </c>
      <c r="D15" s="1">
        <v>0.36099999999999999</v>
      </c>
      <c r="E15" s="1">
        <v>0.432</v>
      </c>
      <c r="F15" s="1">
        <v>0.436</v>
      </c>
      <c r="G15" s="1"/>
      <c r="H15" s="1">
        <v>0.159</v>
      </c>
      <c r="I15" s="1">
        <v>0.16300000000000001</v>
      </c>
      <c r="J15" s="1">
        <v>0.17499999999999999</v>
      </c>
      <c r="K15" s="1">
        <v>0.14199999999999999</v>
      </c>
      <c r="L15" s="1">
        <v>7.4999999999999997E-2</v>
      </c>
      <c r="N15" s="4">
        <f t="shared" si="0"/>
        <v>-0.21099999999999999</v>
      </c>
      <c r="O15" t="s">
        <v>16</v>
      </c>
      <c r="R15" s="4">
        <v>0.46500000000000002</v>
      </c>
      <c r="S15" t="s">
        <v>8</v>
      </c>
    </row>
    <row r="16" spans="1:21" x14ac:dyDescent="0.25">
      <c r="A16" t="s">
        <v>17</v>
      </c>
      <c r="B16" s="1">
        <v>0.376</v>
      </c>
      <c r="C16" s="1">
        <v>0.36699999999999999</v>
      </c>
      <c r="D16" s="1">
        <v>0.38500000000000001</v>
      </c>
      <c r="E16" s="1">
        <v>0.433</v>
      </c>
      <c r="F16" s="1">
        <v>0.45700000000000002</v>
      </c>
      <c r="G16" s="1"/>
      <c r="H16" s="1">
        <v>0.40899999999999997</v>
      </c>
      <c r="I16" s="1">
        <v>0.32800000000000001</v>
      </c>
      <c r="J16" s="1">
        <v>0.27200000000000002</v>
      </c>
      <c r="K16" s="1">
        <v>0.19600000000000001</v>
      </c>
      <c r="L16" s="1">
        <v>0.156</v>
      </c>
      <c r="N16" s="4">
        <f t="shared" si="0"/>
        <v>3.2999999999999974E-2</v>
      </c>
      <c r="O16" t="s">
        <v>17</v>
      </c>
      <c r="R16" s="4">
        <v>0.50700000000000001</v>
      </c>
      <c r="S16" t="s">
        <v>7</v>
      </c>
    </row>
    <row r="18" spans="1:12" x14ac:dyDescent="0.25">
      <c r="A18" t="s">
        <v>24</v>
      </c>
      <c r="B18" t="s">
        <v>22</v>
      </c>
      <c r="H18" t="s">
        <v>21</v>
      </c>
    </row>
    <row r="19" spans="1:12" x14ac:dyDescent="0.25">
      <c r="B19">
        <v>2013</v>
      </c>
      <c r="C19">
        <v>2012</v>
      </c>
      <c r="D19">
        <v>2011</v>
      </c>
      <c r="E19">
        <v>2010</v>
      </c>
      <c r="H19">
        <v>2013</v>
      </c>
      <c r="I19">
        <v>2012</v>
      </c>
      <c r="J19">
        <v>2011</v>
      </c>
      <c r="K19">
        <v>2010</v>
      </c>
    </row>
    <row r="20" spans="1:12" x14ac:dyDescent="0.25">
      <c r="A20" t="s">
        <v>4</v>
      </c>
      <c r="B20" s="1">
        <f>B3-C3</f>
        <v>1.8000000000000002E-2</v>
      </c>
      <c r="C20" s="1">
        <f>C3-D3</f>
        <v>-9.999999999999995E-3</v>
      </c>
      <c r="D20" s="1">
        <f>D3-E3</f>
        <v>-0.16900000000000004</v>
      </c>
      <c r="E20" s="1">
        <f>E3-F3</f>
        <v>0.14200000000000002</v>
      </c>
      <c r="F20" s="1"/>
      <c r="G20" s="1"/>
      <c r="H20" s="1">
        <f>H3-I3</f>
        <v>-1.0000000000000009E-2</v>
      </c>
      <c r="I20" s="1">
        <f>I3-J3</f>
        <v>0.12600000000000006</v>
      </c>
      <c r="J20" s="1">
        <f>J3-K3</f>
        <v>0.18999999999999997</v>
      </c>
      <c r="K20" s="1">
        <f>K3-L3</f>
        <v>-6.4999999999999974E-2</v>
      </c>
      <c r="L20" s="1"/>
    </row>
    <row r="21" spans="1:12" x14ac:dyDescent="0.25">
      <c r="A21" t="s">
        <v>5</v>
      </c>
      <c r="B21" s="1">
        <f t="shared" ref="B21" si="1">B4-C4</f>
        <v>-2.0999999999999991E-2</v>
      </c>
      <c r="C21" s="1">
        <f t="shared" ref="C21" si="2">C4-D4</f>
        <v>-0.125</v>
      </c>
      <c r="D21" s="1">
        <f t="shared" ref="D21:E33" si="3">D4-E4</f>
        <v>-7.5000000000000011E-2</v>
      </c>
      <c r="E21" s="1">
        <f t="shared" si="3"/>
        <v>-3.0999999999999972E-2</v>
      </c>
      <c r="F21" s="1"/>
      <c r="G21" s="1"/>
      <c r="H21" s="1">
        <f t="shared" ref="H21" si="4">H4-I4</f>
        <v>-0.10499999999999998</v>
      </c>
      <c r="I21" s="1">
        <f t="shared" ref="I21" si="5">I4-J4</f>
        <v>0.19399999999999995</v>
      </c>
      <c r="J21" s="1">
        <f t="shared" ref="J21" si="6">J4-K4</f>
        <v>0.13500000000000001</v>
      </c>
      <c r="K21" s="1">
        <f t="shared" ref="K21:K33" si="7">K4-L4</f>
        <v>-1.9999999999999962E-2</v>
      </c>
      <c r="L21" s="1"/>
    </row>
    <row r="22" spans="1:12" x14ac:dyDescent="0.25">
      <c r="A22" t="s">
        <v>6</v>
      </c>
      <c r="B22" s="1">
        <f t="shared" ref="B22" si="8">B5-C5</f>
        <v>0.17900000000000002</v>
      </c>
      <c r="C22" s="1">
        <f t="shared" ref="C22" si="9">C5-D5</f>
        <v>-0.18900000000000003</v>
      </c>
      <c r="D22" s="1">
        <f t="shared" si="3"/>
        <v>-0.11099999999999999</v>
      </c>
      <c r="E22" s="1">
        <f t="shared" si="3"/>
        <v>1.6000000000000014E-2</v>
      </c>
      <c r="F22" s="1"/>
      <c r="G22" s="1"/>
      <c r="H22" s="1">
        <f t="shared" ref="H22" si="10">H5-I5</f>
        <v>-9.9999999999999811E-3</v>
      </c>
      <c r="I22" s="1">
        <f t="shared" ref="I22" si="11">I5-J5</f>
        <v>-7.5000000000000011E-2</v>
      </c>
      <c r="J22" s="1">
        <f t="shared" ref="J22" si="12">J5-K5</f>
        <v>9.8000000000000004E-2</v>
      </c>
      <c r="K22" s="1">
        <f t="shared" si="7"/>
        <v>7.6999999999999999E-2</v>
      </c>
      <c r="L22" s="1"/>
    </row>
    <row r="23" spans="1:12" x14ac:dyDescent="0.25">
      <c r="A23" t="s">
        <v>7</v>
      </c>
      <c r="B23" s="1">
        <f t="shared" ref="B23" si="13">B6-C6</f>
        <v>-8.9999999999999941E-3</v>
      </c>
      <c r="C23" s="1">
        <f t="shared" ref="C23" si="14">C6-D6</f>
        <v>3.9999999999999897E-3</v>
      </c>
      <c r="D23" s="1">
        <f t="shared" si="3"/>
        <v>-0.16099999999999998</v>
      </c>
      <c r="E23" s="1">
        <f t="shared" si="3"/>
        <v>0.11199999999999999</v>
      </c>
      <c r="F23" s="1"/>
      <c r="G23" s="1"/>
      <c r="H23" s="1">
        <f t="shared" ref="H23" si="15">H6-I6</f>
        <v>-0.14700000000000002</v>
      </c>
      <c r="I23" s="1">
        <f t="shared" ref="I23" si="16">I6-J6</f>
        <v>0.21699999999999997</v>
      </c>
      <c r="J23" s="1">
        <f t="shared" ref="J23" si="17">J6-K6</f>
        <v>0.13100000000000001</v>
      </c>
      <c r="K23" s="1">
        <f t="shared" si="7"/>
        <v>-3.7999999999999978E-2</v>
      </c>
      <c r="L23" s="1"/>
    </row>
    <row r="24" spans="1:12" x14ac:dyDescent="0.25">
      <c r="A24" t="s">
        <v>8</v>
      </c>
      <c r="B24" s="1">
        <f t="shared" ref="B24" si="18">B7-C7</f>
        <v>-1.4999999999999999E-2</v>
      </c>
      <c r="C24" s="1">
        <f t="shared" ref="C24" si="19">C7-D7</f>
        <v>-1.0000000000000009E-2</v>
      </c>
      <c r="D24" s="1">
        <f t="shared" si="3"/>
        <v>-0.156</v>
      </c>
      <c r="E24" s="1">
        <f t="shared" si="3"/>
        <v>0.128</v>
      </c>
      <c r="F24" s="1"/>
      <c r="G24" s="1"/>
      <c r="H24" s="1">
        <f t="shared" ref="H24" si="20">H7-I7</f>
        <v>-5.699999999999994E-2</v>
      </c>
      <c r="I24" s="1">
        <f t="shared" ref="I24" si="21">I7-J7</f>
        <v>0.127</v>
      </c>
      <c r="J24" s="1">
        <f t="shared" ref="J24" si="22">J7-K7</f>
        <v>0.14599999999999996</v>
      </c>
      <c r="K24" s="1">
        <f t="shared" si="7"/>
        <v>-3.999999999999998E-2</v>
      </c>
      <c r="L24" s="1"/>
    </row>
    <row r="25" spans="1:12" x14ac:dyDescent="0.25">
      <c r="A25" t="s">
        <v>9</v>
      </c>
      <c r="B25" s="1">
        <f t="shared" ref="B25" si="23">B8-C8</f>
        <v>0.254</v>
      </c>
      <c r="C25" s="1">
        <f t="shared" ref="C25" si="24">C8-D8</f>
        <v>-0.10400000000000001</v>
      </c>
      <c r="D25" s="1">
        <f t="shared" si="3"/>
        <v>-5.6999999999999995E-2</v>
      </c>
      <c r="E25" s="1">
        <f t="shared" si="3"/>
        <v>8.0000000000000071E-3</v>
      </c>
      <c r="F25" s="1"/>
      <c r="G25" s="1"/>
      <c r="H25" s="1">
        <f t="shared" ref="H25" si="25">H8-I8</f>
        <v>-0.14099999999999996</v>
      </c>
      <c r="I25" s="1">
        <f t="shared" ref="I25" si="26">I8-J8</f>
        <v>8.9999999999999969E-2</v>
      </c>
      <c r="J25" s="1">
        <f t="shared" ref="J25" si="27">J8-K8</f>
        <v>0.17100000000000001</v>
      </c>
      <c r="K25" s="1">
        <f t="shared" si="7"/>
        <v>6.3E-2</v>
      </c>
      <c r="L25" s="1"/>
    </row>
    <row r="26" spans="1:12" x14ac:dyDescent="0.25">
      <c r="A26" t="s">
        <v>10</v>
      </c>
      <c r="B26" s="1">
        <f t="shared" ref="B26" si="28">B9-C9</f>
        <v>-0.14500000000000002</v>
      </c>
      <c r="C26" s="1">
        <f t="shared" ref="C26" si="29">C9-D9</f>
        <v>1.4000000000000012E-2</v>
      </c>
      <c r="D26" s="1">
        <f t="shared" si="3"/>
        <v>-3.999999999999998E-2</v>
      </c>
      <c r="E26" s="1">
        <f t="shared" si="3"/>
        <v>-2.9000000000000026E-2</v>
      </c>
      <c r="F26" s="1"/>
      <c r="G26" s="1"/>
      <c r="H26" s="1">
        <f t="shared" ref="H26" si="30">H9-I9</f>
        <v>5.0000000000000044E-3</v>
      </c>
      <c r="I26" s="1">
        <f t="shared" ref="I26" si="31">I9-J9</f>
        <v>8.3999999999999964E-2</v>
      </c>
      <c r="J26" s="1">
        <f t="shared" ref="J26" si="32">J9-K9</f>
        <v>0.11000000000000004</v>
      </c>
      <c r="K26" s="1">
        <f t="shared" si="7"/>
        <v>2.899999999999997E-2</v>
      </c>
      <c r="L26" s="1"/>
    </row>
    <row r="27" spans="1:12" x14ac:dyDescent="0.25">
      <c r="A27" t="s">
        <v>11</v>
      </c>
      <c r="B27" s="1">
        <f t="shared" ref="B27" si="33">B10-C10</f>
        <v>-2.4999999999999967E-2</v>
      </c>
      <c r="C27" s="1">
        <f t="shared" ref="C27" si="34">C10-D10</f>
        <v>7.5999999999999956E-2</v>
      </c>
      <c r="D27" s="1">
        <f t="shared" si="3"/>
        <v>-0.14999999999999997</v>
      </c>
      <c r="E27" s="1">
        <f t="shared" si="3"/>
        <v>-1.7000000000000015E-2</v>
      </c>
      <c r="F27" s="1"/>
      <c r="G27" s="1"/>
      <c r="H27" s="1">
        <f t="shared" ref="H27" si="35">H10-I10</f>
        <v>9.000000000000008E-3</v>
      </c>
      <c r="I27" s="1">
        <f t="shared" ref="I27" si="36">I10-J10</f>
        <v>4.5999999999999985E-2</v>
      </c>
      <c r="J27" s="1">
        <f t="shared" ref="J27" si="37">J10-K10</f>
        <v>0.10200000000000001</v>
      </c>
      <c r="K27" s="1">
        <f t="shared" si="7"/>
        <v>1.8999999999999989E-2</v>
      </c>
      <c r="L27" s="1"/>
    </row>
    <row r="28" spans="1:12" x14ac:dyDescent="0.25">
      <c r="A28" t="s">
        <v>12</v>
      </c>
      <c r="B28" s="1">
        <f t="shared" ref="B28" si="38">B11-C11</f>
        <v>-1.3000000000000012E-2</v>
      </c>
      <c r="C28" s="1">
        <f t="shared" ref="C28" si="39">C11-D11</f>
        <v>9.3000000000000027E-2</v>
      </c>
      <c r="D28" s="1">
        <f t="shared" si="3"/>
        <v>-9.7000000000000031E-2</v>
      </c>
      <c r="E28" s="1">
        <f t="shared" si="3"/>
        <v>-1.4000000000000012E-2</v>
      </c>
      <c r="F28" s="1"/>
      <c r="G28" s="1"/>
      <c r="H28" s="1">
        <f t="shared" ref="H28" si="40">H11-I11</f>
        <v>4.6999999999999986E-2</v>
      </c>
      <c r="I28" s="1">
        <f t="shared" ref="I28" si="41">I11-J11</f>
        <v>4.1999999999999982E-2</v>
      </c>
      <c r="J28" s="1">
        <f t="shared" ref="J28" si="42">J11-K11</f>
        <v>0.11300000000000002</v>
      </c>
      <c r="K28" s="1">
        <f t="shared" si="7"/>
        <v>1.4000000000000012E-2</v>
      </c>
      <c r="L28" s="1"/>
    </row>
    <row r="29" spans="1:12" x14ac:dyDescent="0.25">
      <c r="A29" t="s">
        <v>13</v>
      </c>
      <c r="B29" s="1">
        <f t="shared" ref="B29" si="43">B12-C12</f>
        <v>-1.5999999999999986E-2</v>
      </c>
      <c r="C29" s="1">
        <f t="shared" ref="C29" si="44">C12-D12</f>
        <v>-3.9000000000000007E-2</v>
      </c>
      <c r="D29" s="1">
        <f t="shared" si="3"/>
        <v>-0.19399999999999998</v>
      </c>
      <c r="E29" s="1">
        <f t="shared" si="3"/>
        <v>-9.000000000000008E-3</v>
      </c>
      <c r="F29" s="1"/>
      <c r="G29" s="1"/>
      <c r="H29" s="1">
        <f t="shared" ref="H29" si="45">H12-I12</f>
        <v>-6.9999999999998952E-3</v>
      </c>
      <c r="I29" s="1">
        <f t="shared" ref="I29" si="46">I12-J12</f>
        <v>7.6999999999999957E-2</v>
      </c>
      <c r="J29" s="1">
        <f t="shared" ref="J29" si="47">J12-K12</f>
        <v>0.16699999999999998</v>
      </c>
      <c r="K29" s="1">
        <f t="shared" si="7"/>
        <v>2.5000000000000022E-2</v>
      </c>
      <c r="L29" s="1"/>
    </row>
    <row r="30" spans="1:12" x14ac:dyDescent="0.25">
      <c r="A30" t="s">
        <v>14</v>
      </c>
      <c r="B30" s="1">
        <f t="shared" ref="B30" si="48">B13-C13</f>
        <v>9.600000000000003E-2</v>
      </c>
      <c r="C30" s="1">
        <f t="shared" ref="C30" si="49">C13-D13</f>
        <v>-5.8999999999999997E-2</v>
      </c>
      <c r="D30" s="1">
        <f t="shared" si="3"/>
        <v>-7.9000000000000015E-2</v>
      </c>
      <c r="E30" s="1">
        <f t="shared" si="3"/>
        <v>-7.2999999999999954E-2</v>
      </c>
      <c r="F30" s="1"/>
      <c r="G30" s="1"/>
      <c r="H30" s="1">
        <f t="shared" ref="H30" si="50">H13-I13</f>
        <v>-4.6000000000000041E-2</v>
      </c>
      <c r="I30" s="1">
        <f t="shared" ref="I30" si="51">I13-J13</f>
        <v>0.19700000000000001</v>
      </c>
      <c r="J30" s="1">
        <f t="shared" ref="J30" si="52">J13-K13</f>
        <v>7.6000000000000012E-2</v>
      </c>
      <c r="K30" s="1">
        <f t="shared" si="7"/>
        <v>0.05</v>
      </c>
      <c r="L30" s="1"/>
    </row>
    <row r="31" spans="1:12" x14ac:dyDescent="0.25">
      <c r="A31" t="s">
        <v>15</v>
      </c>
      <c r="B31" s="1">
        <f>B14-C14</f>
        <v>6.5000000000000002E-2</v>
      </c>
      <c r="C31" s="1">
        <f>C14-D14</f>
        <v>0.123</v>
      </c>
      <c r="D31" s="1">
        <f t="shared" si="3"/>
        <v>-9.0000000000000024E-2</v>
      </c>
      <c r="E31" s="1">
        <f t="shared" si="3"/>
        <v>3.7000000000000033E-2</v>
      </c>
      <c r="F31" s="1"/>
      <c r="G31" s="1"/>
      <c r="H31" s="1">
        <f t="shared" ref="H31" si="53">H14-I14</f>
        <v>-1.3000000000000012E-2</v>
      </c>
      <c r="I31" s="1">
        <f t="shared" ref="I31" si="54">I14-J14</f>
        <v>-3.0000000000000027E-3</v>
      </c>
      <c r="J31" s="1">
        <f t="shared" ref="J31" si="55">J14-K14</f>
        <v>0.11400000000000002</v>
      </c>
      <c r="K31" s="1">
        <f t="shared" si="7"/>
        <v>1.4000000000000012E-2</v>
      </c>
      <c r="L31" s="1"/>
    </row>
    <row r="32" spans="1:12" x14ac:dyDescent="0.25">
      <c r="A32" t="s">
        <v>16</v>
      </c>
      <c r="B32" s="1">
        <f t="shared" ref="B32" si="56">B15-C15</f>
        <v>4.3999999999999984E-2</v>
      </c>
      <c r="C32" s="1">
        <f t="shared" ref="C32" si="57">C15-D15</f>
        <v>-3.4999999999999976E-2</v>
      </c>
      <c r="D32" s="1">
        <f t="shared" si="3"/>
        <v>-7.1000000000000008E-2</v>
      </c>
      <c r="E32" s="1">
        <f t="shared" si="3"/>
        <v>-4.0000000000000036E-3</v>
      </c>
      <c r="F32" s="1"/>
      <c r="G32" s="1"/>
      <c r="H32" s="1">
        <f t="shared" ref="H32" si="58">H15-I15</f>
        <v>-4.0000000000000036E-3</v>
      </c>
      <c r="I32" s="1">
        <f t="shared" ref="I32" si="59">I15-J15</f>
        <v>-1.1999999999999983E-2</v>
      </c>
      <c r="J32" s="1">
        <f t="shared" ref="J32" si="60">J15-K15</f>
        <v>3.3000000000000002E-2</v>
      </c>
      <c r="K32" s="1">
        <f t="shared" si="7"/>
        <v>6.699999999999999E-2</v>
      </c>
      <c r="L32" s="1"/>
    </row>
    <row r="33" spans="1:12" x14ac:dyDescent="0.25">
      <c r="A33" t="s">
        <v>17</v>
      </c>
      <c r="B33" s="1">
        <f t="shared" ref="B33" si="61">B16-C16</f>
        <v>9.000000000000008E-3</v>
      </c>
      <c r="C33" s="1">
        <f t="shared" ref="C33" si="62">C16-D16</f>
        <v>-1.8000000000000016E-2</v>
      </c>
      <c r="D33" s="1">
        <f t="shared" si="3"/>
        <v>-4.7999999999999987E-2</v>
      </c>
      <c r="E33" s="1">
        <f t="shared" si="3"/>
        <v>-2.4000000000000021E-2</v>
      </c>
      <c r="F33" s="1"/>
      <c r="G33" s="1"/>
      <c r="H33" s="1">
        <f t="shared" ref="H33" si="63">H16-I16</f>
        <v>8.0999999999999961E-2</v>
      </c>
      <c r="I33" s="1">
        <f t="shared" ref="I33" si="64">I16-J16</f>
        <v>5.5999999999999994E-2</v>
      </c>
      <c r="J33" s="1">
        <f t="shared" ref="J33" si="65">J16-K16</f>
        <v>7.6000000000000012E-2</v>
      </c>
      <c r="K33" s="1">
        <f t="shared" si="7"/>
        <v>4.0000000000000008E-2</v>
      </c>
      <c r="L33" s="1"/>
    </row>
    <row r="36" spans="1:12" x14ac:dyDescent="0.25">
      <c r="A36" t="s">
        <v>3</v>
      </c>
      <c r="B36" t="s">
        <v>25</v>
      </c>
    </row>
    <row r="37" spans="1:12" x14ac:dyDescent="0.25">
      <c r="B37">
        <v>2013</v>
      </c>
      <c r="C37">
        <v>2012</v>
      </c>
      <c r="D37">
        <v>2011</v>
      </c>
      <c r="E37">
        <v>2010</v>
      </c>
    </row>
    <row r="38" spans="1:12" x14ac:dyDescent="0.25">
      <c r="A38" t="s">
        <v>4</v>
      </c>
      <c r="B38" s="1">
        <f>(B20-H20)/2</f>
        <v>1.4000000000000005E-2</v>
      </c>
      <c r="C38" s="1">
        <f>(C20-I20)/2</f>
        <v>-6.8000000000000033E-2</v>
      </c>
      <c r="D38" s="1">
        <f>(D20-J20)/2</f>
        <v>-0.17949999999999999</v>
      </c>
      <c r="E38" s="1">
        <f>(E20-K20)/2</f>
        <v>0.10349999999999999</v>
      </c>
    </row>
    <row r="39" spans="1:12" x14ac:dyDescent="0.25">
      <c r="A39" t="s">
        <v>5</v>
      </c>
      <c r="B39" s="1">
        <f t="shared" ref="B39:E51" si="66">(B21-H21)/2</f>
        <v>4.1999999999999996E-2</v>
      </c>
      <c r="C39" s="1">
        <f t="shared" si="66"/>
        <v>-0.15949999999999998</v>
      </c>
      <c r="D39" s="1">
        <f t="shared" si="66"/>
        <v>-0.10500000000000001</v>
      </c>
      <c r="E39" s="1">
        <f t="shared" si="66"/>
        <v>-5.5000000000000049E-3</v>
      </c>
    </row>
    <row r="40" spans="1:12" x14ac:dyDescent="0.25">
      <c r="A40" t="s">
        <v>6</v>
      </c>
      <c r="B40" s="1">
        <f t="shared" si="66"/>
        <v>9.4500000000000001E-2</v>
      </c>
      <c r="C40" s="1">
        <f t="shared" si="66"/>
        <v>-5.7000000000000009E-2</v>
      </c>
      <c r="D40" s="1">
        <f t="shared" si="66"/>
        <v>-0.1045</v>
      </c>
      <c r="E40" s="1">
        <f t="shared" si="66"/>
        <v>-3.0499999999999992E-2</v>
      </c>
    </row>
    <row r="41" spans="1:12" x14ac:dyDescent="0.25">
      <c r="A41" t="s">
        <v>7</v>
      </c>
      <c r="B41" s="1">
        <f t="shared" si="66"/>
        <v>6.9000000000000006E-2</v>
      </c>
      <c r="C41" s="1">
        <f t="shared" si="66"/>
        <v>-0.10649999999999998</v>
      </c>
      <c r="D41" s="1">
        <f t="shared" si="66"/>
        <v>-0.14599999999999999</v>
      </c>
      <c r="E41" s="1">
        <f t="shared" si="66"/>
        <v>7.4999999999999983E-2</v>
      </c>
    </row>
    <row r="42" spans="1:12" x14ac:dyDescent="0.25">
      <c r="A42" t="s">
        <v>8</v>
      </c>
      <c r="B42" s="1">
        <f t="shared" si="66"/>
        <v>2.099999999999997E-2</v>
      </c>
      <c r="C42" s="1">
        <f t="shared" si="66"/>
        <v>-6.8500000000000005E-2</v>
      </c>
      <c r="D42" s="1">
        <f t="shared" si="66"/>
        <v>-0.15099999999999997</v>
      </c>
      <c r="E42" s="1">
        <f t="shared" si="66"/>
        <v>8.3999999999999991E-2</v>
      </c>
    </row>
    <row r="43" spans="1:12" x14ac:dyDescent="0.25">
      <c r="A43" t="s">
        <v>9</v>
      </c>
      <c r="B43" s="1">
        <f t="shared" si="66"/>
        <v>0.19749999999999998</v>
      </c>
      <c r="C43" s="1">
        <f t="shared" si="66"/>
        <v>-9.6999999999999989E-2</v>
      </c>
      <c r="D43" s="1">
        <f t="shared" si="66"/>
        <v>-0.114</v>
      </c>
      <c r="E43" s="1">
        <f t="shared" si="66"/>
        <v>-2.7499999999999997E-2</v>
      </c>
    </row>
    <row r="44" spans="1:12" x14ac:dyDescent="0.25">
      <c r="A44" t="s">
        <v>10</v>
      </c>
      <c r="B44" s="1">
        <f t="shared" si="66"/>
        <v>-7.5000000000000011E-2</v>
      </c>
      <c r="C44" s="1">
        <f t="shared" si="66"/>
        <v>-3.4999999999999976E-2</v>
      </c>
      <c r="D44" s="1">
        <f t="shared" si="66"/>
        <v>-7.5000000000000011E-2</v>
      </c>
      <c r="E44" s="1">
        <f t="shared" si="66"/>
        <v>-2.8999999999999998E-2</v>
      </c>
    </row>
    <row r="45" spans="1:12" x14ac:dyDescent="0.25">
      <c r="A45" t="s">
        <v>11</v>
      </c>
      <c r="B45" s="1">
        <f t="shared" si="66"/>
        <v>-1.6999999999999987E-2</v>
      </c>
      <c r="C45" s="1">
        <f t="shared" si="66"/>
        <v>1.4999999999999986E-2</v>
      </c>
      <c r="D45" s="1">
        <f t="shared" si="66"/>
        <v>-0.126</v>
      </c>
      <c r="E45" s="1">
        <f t="shared" si="66"/>
        <v>-1.8000000000000002E-2</v>
      </c>
    </row>
    <row r="46" spans="1:12" x14ac:dyDescent="0.25">
      <c r="A46" t="s">
        <v>12</v>
      </c>
      <c r="B46" s="1">
        <f t="shared" si="66"/>
        <v>-0.03</v>
      </c>
      <c r="C46" s="1">
        <f t="shared" si="66"/>
        <v>2.5500000000000023E-2</v>
      </c>
      <c r="D46" s="1">
        <f t="shared" si="66"/>
        <v>-0.10500000000000002</v>
      </c>
      <c r="E46" s="1">
        <f t="shared" si="66"/>
        <v>-1.4000000000000012E-2</v>
      </c>
    </row>
    <row r="47" spans="1:12" x14ac:dyDescent="0.25">
      <c r="A47" t="s">
        <v>13</v>
      </c>
      <c r="B47" s="1">
        <f t="shared" si="66"/>
        <v>-4.5000000000000456E-3</v>
      </c>
      <c r="C47" s="1">
        <f t="shared" si="66"/>
        <v>-5.7999999999999982E-2</v>
      </c>
      <c r="D47" s="1">
        <f t="shared" si="66"/>
        <v>-0.18049999999999999</v>
      </c>
      <c r="E47" s="1">
        <f t="shared" si="66"/>
        <v>-1.7000000000000015E-2</v>
      </c>
    </row>
    <row r="48" spans="1:12" x14ac:dyDescent="0.25">
      <c r="A48" t="s">
        <v>14</v>
      </c>
      <c r="B48" s="1">
        <f t="shared" si="66"/>
        <v>7.1000000000000035E-2</v>
      </c>
      <c r="C48" s="1">
        <f t="shared" si="66"/>
        <v>-0.128</v>
      </c>
      <c r="D48" s="1">
        <f t="shared" si="66"/>
        <v>-7.7500000000000013E-2</v>
      </c>
      <c r="E48" s="1">
        <f t="shared" si="66"/>
        <v>-6.1499999999999978E-2</v>
      </c>
    </row>
    <row r="49" spans="1:9" x14ac:dyDescent="0.25">
      <c r="A49" t="s">
        <v>15</v>
      </c>
      <c r="B49" s="1">
        <f>(B31-H31)/2</f>
        <v>3.9000000000000007E-2</v>
      </c>
      <c r="C49" s="1">
        <f t="shared" si="66"/>
        <v>6.3E-2</v>
      </c>
      <c r="D49" s="1">
        <f t="shared" si="66"/>
        <v>-0.10200000000000002</v>
      </c>
      <c r="E49" s="1">
        <f t="shared" si="66"/>
        <v>1.150000000000001E-2</v>
      </c>
    </row>
    <row r="50" spans="1:9" x14ac:dyDescent="0.25">
      <c r="A50" t="s">
        <v>16</v>
      </c>
      <c r="B50" s="1">
        <f t="shared" si="66"/>
        <v>2.3999999999999994E-2</v>
      </c>
      <c r="C50" s="1">
        <f t="shared" si="66"/>
        <v>-1.1499999999999996E-2</v>
      </c>
      <c r="D50" s="1">
        <f t="shared" si="66"/>
        <v>-5.2000000000000005E-2</v>
      </c>
      <c r="E50" s="1">
        <f t="shared" si="66"/>
        <v>-3.5499999999999997E-2</v>
      </c>
    </row>
    <row r="51" spans="1:9" x14ac:dyDescent="0.25">
      <c r="A51" t="s">
        <v>17</v>
      </c>
      <c r="B51" s="1">
        <f t="shared" si="66"/>
        <v>-3.5999999999999976E-2</v>
      </c>
      <c r="C51" s="1">
        <f t="shared" si="66"/>
        <v>-3.7000000000000005E-2</v>
      </c>
      <c r="D51" s="1">
        <f t="shared" si="66"/>
        <v>-6.2E-2</v>
      </c>
      <c r="E51" s="1">
        <f t="shared" si="66"/>
        <v>-3.2000000000000015E-2</v>
      </c>
    </row>
    <row r="53" spans="1:9" x14ac:dyDescent="0.25">
      <c r="B53">
        <v>2013</v>
      </c>
      <c r="D53">
        <v>2012</v>
      </c>
      <c r="F53">
        <v>2011</v>
      </c>
      <c r="H53">
        <v>2010</v>
      </c>
    </row>
    <row r="54" spans="1:9" x14ac:dyDescent="0.25">
      <c r="B54" t="s">
        <v>20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</row>
    <row r="55" spans="1:9" x14ac:dyDescent="0.25">
      <c r="A55" t="s">
        <v>4</v>
      </c>
      <c r="B55" s="4">
        <v>1.4000000000000005E-2</v>
      </c>
      <c r="E55" s="4">
        <v>-6.8000000000000033E-2</v>
      </c>
      <c r="G55" s="4">
        <v>-0.17949999999999999</v>
      </c>
      <c r="H55" s="1">
        <v>0.10349999999999999</v>
      </c>
    </row>
    <row r="56" spans="1:9" x14ac:dyDescent="0.25">
      <c r="A56" t="s">
        <v>5</v>
      </c>
      <c r="B56" s="4">
        <v>4.1999999999999996E-2</v>
      </c>
      <c r="E56" s="4">
        <v>-0.15949999999999998</v>
      </c>
      <c r="G56" s="4">
        <v>-0.10500000000000001</v>
      </c>
      <c r="I56" s="1">
        <v>-5.5000000000000049E-3</v>
      </c>
    </row>
    <row r="57" spans="1:9" x14ac:dyDescent="0.25">
      <c r="A57" t="s">
        <v>6</v>
      </c>
      <c r="B57" s="4">
        <v>9.4500000000000001E-2</v>
      </c>
      <c r="E57" s="4">
        <v>-5.7000000000000009E-2</v>
      </c>
      <c r="G57" s="4">
        <v>-0.1045</v>
      </c>
      <c r="I57" s="1">
        <v>-3.0499999999999992E-2</v>
      </c>
    </row>
    <row r="58" spans="1:9" x14ac:dyDescent="0.25">
      <c r="A58" t="s">
        <v>7</v>
      </c>
      <c r="B58" s="4">
        <v>6.9000000000000006E-2</v>
      </c>
      <c r="E58" s="4">
        <v>-0.10649999999999998</v>
      </c>
      <c r="G58" s="4">
        <v>-0.14599999999999999</v>
      </c>
      <c r="H58" s="1">
        <v>7.4999999999999983E-2</v>
      </c>
    </row>
    <row r="59" spans="1:9" x14ac:dyDescent="0.25">
      <c r="A59" t="s">
        <v>8</v>
      </c>
      <c r="B59" s="4">
        <v>2.099999999999997E-2</v>
      </c>
      <c r="E59" s="4">
        <v>-6.8500000000000005E-2</v>
      </c>
      <c r="G59" s="4">
        <v>-0.15099999999999997</v>
      </c>
      <c r="H59" s="1">
        <v>8.3999999999999991E-2</v>
      </c>
    </row>
    <row r="60" spans="1:9" x14ac:dyDescent="0.25">
      <c r="A60" t="s">
        <v>9</v>
      </c>
      <c r="B60" s="4">
        <v>0.19749999999999998</v>
      </c>
      <c r="E60" s="4">
        <v>-9.6999999999999989E-2</v>
      </c>
      <c r="G60" s="4">
        <v>-0.114</v>
      </c>
      <c r="I60" s="1">
        <v>-2.7499999999999997E-2</v>
      </c>
    </row>
    <row r="61" spans="1:9" x14ac:dyDescent="0.25">
      <c r="A61" t="s">
        <v>10</v>
      </c>
      <c r="C61" s="4">
        <v>-7.5000000000000011E-2</v>
      </c>
      <c r="E61" s="4">
        <v>-3.4999999999999976E-2</v>
      </c>
      <c r="G61" s="4">
        <v>-7.5000000000000011E-2</v>
      </c>
      <c r="I61" s="1">
        <v>-2.8999999999999998E-2</v>
      </c>
    </row>
    <row r="62" spans="1:9" x14ac:dyDescent="0.25">
      <c r="A62" t="s">
        <v>11</v>
      </c>
      <c r="C62" s="4">
        <v>-1.6999999999999987E-2</v>
      </c>
      <c r="D62" s="4">
        <v>1.4999999999999986E-2</v>
      </c>
      <c r="G62" s="4">
        <v>-0.126</v>
      </c>
      <c r="I62" s="1">
        <v>-1.8000000000000002E-2</v>
      </c>
    </row>
    <row r="63" spans="1:9" x14ac:dyDescent="0.25">
      <c r="A63" t="s">
        <v>12</v>
      </c>
      <c r="C63" s="4">
        <v>-0.03</v>
      </c>
      <c r="D63" s="4">
        <v>2.5500000000000023E-2</v>
      </c>
      <c r="G63" s="4">
        <v>-0.10500000000000002</v>
      </c>
      <c r="I63" s="1">
        <v>-1.4000000000000012E-2</v>
      </c>
    </row>
    <row r="64" spans="1:9" x14ac:dyDescent="0.25">
      <c r="A64" t="s">
        <v>13</v>
      </c>
      <c r="C64" s="4">
        <v>-4.5000000000000456E-3</v>
      </c>
      <c r="E64" s="4">
        <v>-5.7999999999999982E-2</v>
      </c>
      <c r="G64" s="4">
        <v>-0.18049999999999999</v>
      </c>
      <c r="I64" s="1">
        <v>-1.7000000000000015E-2</v>
      </c>
    </row>
    <row r="65" spans="1:9" x14ac:dyDescent="0.25">
      <c r="A65" t="s">
        <v>14</v>
      </c>
      <c r="B65" s="4">
        <v>7.1000000000000035E-2</v>
      </c>
      <c r="E65" s="4">
        <v>-0.128</v>
      </c>
      <c r="G65" s="4">
        <v>-7.7500000000000013E-2</v>
      </c>
      <c r="I65" s="1">
        <v>-6.1499999999999978E-2</v>
      </c>
    </row>
    <row r="66" spans="1:9" x14ac:dyDescent="0.25">
      <c r="A66" t="s">
        <v>15</v>
      </c>
      <c r="B66" s="4">
        <v>3.9000000000000007E-2</v>
      </c>
      <c r="D66" s="4">
        <v>6.3E-2</v>
      </c>
      <c r="G66" s="4">
        <v>-0.10200000000000002</v>
      </c>
      <c r="H66" s="1">
        <v>1.150000000000001E-2</v>
      </c>
    </row>
    <row r="67" spans="1:9" x14ac:dyDescent="0.25">
      <c r="A67" t="s">
        <v>16</v>
      </c>
      <c r="B67" s="4">
        <v>2.3999999999999994E-2</v>
      </c>
      <c r="E67" s="4">
        <v>-1.1499999999999996E-2</v>
      </c>
      <c r="G67" s="4">
        <v>-5.2000000000000005E-2</v>
      </c>
      <c r="I67" s="1">
        <v>-3.5499999999999997E-2</v>
      </c>
    </row>
    <row r="68" spans="1:9" x14ac:dyDescent="0.25">
      <c r="A68" t="s">
        <v>17</v>
      </c>
      <c r="C68" s="4">
        <v>-3.5999999999999976E-2</v>
      </c>
      <c r="E68" s="4">
        <v>-3.7000000000000005E-2</v>
      </c>
      <c r="G68" s="4">
        <v>-6.2E-2</v>
      </c>
      <c r="I68" s="1">
        <v>-3.2000000000000015E-2</v>
      </c>
    </row>
  </sheetData>
  <sortState ref="R3:S16">
    <sortCondition ref="R3:R16"/>
  </sortState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Sheet2!DATA1</vt:lpstr>
      <vt:lpstr>Sheet2!DATA2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2014-04-15T17:29:53Z</dcterms:created>
  <dcterms:modified xsi:type="dcterms:W3CDTF">2014-05-18T16:21:51Z</dcterms:modified>
</cp:coreProperties>
</file>