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erna\OneDrive\Escritorio\UJA\MetaHeuristicas\MetaHeuristicas\.idea\"/>
    </mc:Choice>
  </mc:AlternateContent>
  <xr:revisionPtr revIDLastSave="0" documentId="8_{1A2C940C-CBD1-4613-9498-FD283C57C5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NBZwG0+XA+N2teRsoyt1N8fl1JH3Fu/a43D49Gn8P8A=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G20" i="1"/>
  <c r="F20" i="1"/>
  <c r="E20" i="1"/>
  <c r="D20" i="1"/>
  <c r="B13" i="1"/>
  <c r="B12" i="1"/>
  <c r="B20" i="1" s="1"/>
  <c r="L20" i="1" s="1"/>
  <c r="C13" i="1"/>
  <c r="C12" i="1"/>
  <c r="C20" i="1" s="1"/>
  <c r="M20" i="1" s="1"/>
</calcChain>
</file>

<file path=xl/sharedStrings.xml><?xml version="1.0" encoding="utf-8"?>
<sst xmlns="http://schemas.openxmlformats.org/spreadsheetml/2006/main" count="56" uniqueCount="24">
  <si>
    <t>Tamaño</t>
  </si>
  <si>
    <t>Sol</t>
  </si>
  <si>
    <t>Time</t>
  </si>
  <si>
    <t>Media</t>
  </si>
  <si>
    <t>BL</t>
  </si>
  <si>
    <t>Ejecución 1</t>
  </si>
  <si>
    <t>Ejecución 2</t>
  </si>
  <si>
    <t>Ejecución 3</t>
  </si>
  <si>
    <t>Ejecución 4</t>
  </si>
  <si>
    <t>Ejecución 5</t>
  </si>
  <si>
    <t>Desv. típica</t>
  </si>
  <si>
    <t>AÑADIR TANTAS TABLAS COMO ALGORITMOS TENGAMOS</t>
  </si>
  <si>
    <t>MEDIA</t>
  </si>
  <si>
    <t>C</t>
  </si>
  <si>
    <t>Greedy</t>
  </si>
  <si>
    <t>TABU</t>
  </si>
  <si>
    <t>MA</t>
  </si>
  <si>
    <t>A280</t>
  </si>
  <si>
    <t>CH130</t>
  </si>
  <si>
    <t>PR144</t>
  </si>
  <si>
    <t>D18512</t>
  </si>
  <si>
    <t>U1060</t>
  </si>
  <si>
    <t>Mínimo encontrado</t>
  </si>
  <si>
    <t>Desv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</si>
</sst>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scheme val="minor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000000"/>
      <name val="Times New Roman"/>
    </font>
    <font>
      <b/>
      <sz val="20"/>
      <color rgb="FF980000"/>
      <name val="Calibri"/>
      <scheme val="minor"/>
    </font>
    <font>
      <sz val="2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0" fontId="5" fillId="0" borderId="18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2" fontId="6" fillId="4" borderId="21" xfId="0" applyNumberFormat="1" applyFont="1" applyFill="1" applyBorder="1" applyAlignment="1">
      <alignment horizontal="center" vertical="top" wrapText="1"/>
    </xf>
    <xf numFmtId="2" fontId="6" fillId="4" borderId="22" xfId="0" applyNumberFormat="1" applyFont="1" applyFill="1" applyBorder="1" applyAlignment="1">
      <alignment horizontal="center" vertical="top" wrapText="1"/>
    </xf>
    <xf numFmtId="2" fontId="6" fillId="4" borderId="23" xfId="0" applyNumberFormat="1" applyFont="1" applyFill="1" applyBorder="1" applyAlignment="1">
      <alignment horizontal="center" vertical="top" wrapText="1"/>
    </xf>
    <xf numFmtId="2" fontId="6" fillId="4" borderId="24" xfId="0" applyNumberFormat="1" applyFont="1" applyFill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2" fontId="6" fillId="4" borderId="27" xfId="0" applyNumberFormat="1" applyFont="1" applyFill="1" applyBorder="1" applyAlignment="1">
      <alignment horizontal="center" vertical="top" wrapText="1"/>
    </xf>
    <xf numFmtId="2" fontId="6" fillId="4" borderId="28" xfId="0" applyNumberFormat="1" applyFont="1" applyFill="1" applyBorder="1" applyAlignment="1">
      <alignment horizontal="center" vertical="top" wrapText="1"/>
    </xf>
    <xf numFmtId="2" fontId="6" fillId="4" borderId="29" xfId="0" applyNumberFormat="1" applyFont="1" applyFill="1" applyBorder="1" applyAlignment="1">
      <alignment horizontal="center" vertical="top" wrapText="1"/>
    </xf>
    <xf numFmtId="2" fontId="6" fillId="4" borderId="30" xfId="0" applyNumberFormat="1" applyFont="1" applyFill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top" wrapText="1"/>
    </xf>
    <xf numFmtId="10" fontId="6" fillId="0" borderId="32" xfId="0" applyNumberFormat="1" applyFont="1" applyBorder="1" applyAlignment="1">
      <alignment horizontal="center" vertical="top" wrapText="1"/>
    </xf>
    <xf numFmtId="2" fontId="6" fillId="0" borderId="32" xfId="0" applyNumberFormat="1" applyFont="1" applyBorder="1" applyAlignment="1">
      <alignment horizontal="center" vertical="top" wrapText="1"/>
    </xf>
    <xf numFmtId="2" fontId="6" fillId="0" borderId="33" xfId="0" applyNumberFormat="1" applyFont="1" applyBorder="1" applyAlignment="1">
      <alignment horizontal="center" vertical="top" wrapText="1"/>
    </xf>
    <xf numFmtId="0" fontId="7" fillId="0" borderId="0" xfId="0" applyFont="1"/>
    <xf numFmtId="0" fontId="5" fillId="5" borderId="35" xfId="0" applyFont="1" applyFill="1" applyBorder="1" applyAlignment="1">
      <alignment horizontal="center" vertical="top" wrapText="1"/>
    </xf>
    <xf numFmtId="0" fontId="4" fillId="5" borderId="36" xfId="0" applyFont="1" applyFill="1" applyBorder="1" applyAlignment="1">
      <alignment horizontal="center" vertical="top" wrapText="1"/>
    </xf>
    <xf numFmtId="0" fontId="4" fillId="0" borderId="37" xfId="0" applyFont="1" applyBorder="1" applyAlignment="1">
      <alignment horizontal="center" vertical="top" wrapText="1"/>
    </xf>
    <xf numFmtId="2" fontId="6" fillId="5" borderId="38" xfId="0" applyNumberFormat="1" applyFont="1" applyFill="1" applyBorder="1" applyAlignment="1">
      <alignment horizontal="center" vertical="top" wrapText="1"/>
    </xf>
    <xf numFmtId="2" fontId="6" fillId="5" borderId="39" xfId="0" applyNumberFormat="1" applyFont="1" applyFill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2" fontId="6" fillId="0" borderId="41" xfId="0" applyNumberFormat="1" applyFont="1" applyBorder="1" applyAlignment="1">
      <alignment horizontal="center" vertical="top" wrapText="1"/>
    </xf>
    <xf numFmtId="0" fontId="12" fillId="0" borderId="18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  <xf numFmtId="0" fontId="1" fillId="0" borderId="16" xfId="0" applyFont="1" applyBorder="1"/>
    <xf numFmtId="0" fontId="4" fillId="5" borderId="13" xfId="0" applyFont="1" applyFill="1" applyBorder="1" applyAlignment="1">
      <alignment horizontal="center" vertical="top" wrapText="1"/>
    </xf>
    <xf numFmtId="0" fontId="1" fillId="0" borderId="34" xfId="0" applyFont="1" applyBorder="1"/>
    <xf numFmtId="0" fontId="4" fillId="0" borderId="13" xfId="0" applyFont="1" applyBorder="1" applyAlignment="1">
      <alignment horizontal="center" vertical="top" wrapText="1"/>
    </xf>
    <xf numFmtId="0" fontId="1" fillId="0" borderId="14" xfId="0" applyFont="1" applyBorder="1"/>
    <xf numFmtId="0" fontId="4" fillId="0" borderId="15" xfId="0" applyFont="1" applyBorder="1" applyAlignment="1">
      <alignment horizontal="center" vertical="top" wrapText="1"/>
    </xf>
    <xf numFmtId="0" fontId="8" fillId="2" borderId="6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4" xfId="0" applyFont="1" applyBorder="1"/>
    <xf numFmtId="0" fontId="6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1" fillId="0" borderId="13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3" fillId="3" borderId="10" xfId="0" applyFont="1" applyFill="1" applyBorder="1" applyAlignment="1">
      <alignment horizontal="right" vertical="center"/>
    </xf>
    <xf numFmtId="0" fontId="1" fillId="0" borderId="12" xfId="0" applyFont="1" applyBorder="1"/>
    <xf numFmtId="0" fontId="9" fillId="0" borderId="0" xfId="0" applyFont="1"/>
    <xf numFmtId="0" fontId="0" fillId="0" borderId="0" xfId="0"/>
    <xf numFmtId="0" fontId="10" fillId="3" borderId="9" xfId="0" applyFont="1" applyFill="1" applyBorder="1" applyAlignment="1">
      <alignment horizontal="left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9"/>
  <sheetViews>
    <sheetView tabSelected="1" workbookViewId="0">
      <selection activeCell="F7" sqref="F7"/>
    </sheetView>
  </sheetViews>
  <sheetFormatPr baseColWidth="10" defaultColWidth="14.42578125" defaultRowHeight="15" customHeight="1" x14ac:dyDescent="0.25"/>
  <cols>
    <col min="1" max="1" width="16.85546875" customWidth="1"/>
    <col min="2" max="2" width="12.42578125" customWidth="1"/>
    <col min="3" max="3" width="10" customWidth="1"/>
    <col min="4" max="4" width="12.42578125" customWidth="1"/>
    <col min="5" max="5" width="6.42578125" customWidth="1"/>
    <col min="6" max="6" width="12.42578125" customWidth="1"/>
    <col min="7" max="7" width="6.42578125" customWidth="1"/>
    <col min="8" max="8" width="12.42578125" customWidth="1"/>
    <col min="9" max="9" width="7.42578125" customWidth="1"/>
    <col min="10" max="10" width="12.42578125" customWidth="1"/>
    <col min="11" max="11" width="7.42578125" customWidth="1"/>
    <col min="12" max="28" width="10.42578125" customWidth="1"/>
  </cols>
  <sheetData>
    <row r="1" spans="1:11" ht="24" thickBot="1" x14ac:dyDescent="0.4">
      <c r="B1" s="48" t="s">
        <v>17</v>
      </c>
      <c r="C1" s="49"/>
      <c r="D1" s="48" t="s">
        <v>18</v>
      </c>
      <c r="E1" s="49"/>
      <c r="F1" s="48" t="s">
        <v>20</v>
      </c>
      <c r="G1" s="49"/>
      <c r="H1" s="48" t="s">
        <v>19</v>
      </c>
      <c r="I1" s="49"/>
      <c r="J1" s="48" t="s">
        <v>21</v>
      </c>
      <c r="K1" s="49"/>
    </row>
    <row r="2" spans="1:11" ht="13.5" customHeight="1" x14ac:dyDescent="0.25">
      <c r="A2" s="38" t="s">
        <v>14</v>
      </c>
      <c r="B2" s="1" t="s">
        <v>0</v>
      </c>
      <c r="C2" s="2">
        <v>280</v>
      </c>
      <c r="D2" s="3" t="s">
        <v>0</v>
      </c>
      <c r="E2" s="2">
        <v>130</v>
      </c>
      <c r="F2" s="3" t="s">
        <v>0</v>
      </c>
      <c r="G2" s="2">
        <v>18512</v>
      </c>
      <c r="H2" s="3" t="s">
        <v>0</v>
      </c>
      <c r="I2" s="2">
        <v>144</v>
      </c>
      <c r="J2" s="3" t="s">
        <v>0</v>
      </c>
      <c r="K2" s="2">
        <v>1060</v>
      </c>
    </row>
    <row r="3" spans="1:11" ht="15" customHeight="1" x14ac:dyDescent="0.25">
      <c r="A3" s="39"/>
      <c r="B3" s="50" t="s">
        <v>22</v>
      </c>
      <c r="C3" s="46">
        <v>2579</v>
      </c>
      <c r="D3" s="50" t="s">
        <v>22</v>
      </c>
      <c r="E3" s="46">
        <v>6110</v>
      </c>
      <c r="F3" s="50" t="s">
        <v>22</v>
      </c>
      <c r="G3" s="46">
        <v>58537</v>
      </c>
      <c r="H3" s="50" t="s">
        <v>22</v>
      </c>
      <c r="I3" s="46">
        <v>645238</v>
      </c>
      <c r="J3" s="50" t="s">
        <v>22</v>
      </c>
      <c r="K3" s="46">
        <v>224094</v>
      </c>
    </row>
    <row r="4" spans="1:11" ht="15.75" thickBot="1" x14ac:dyDescent="0.3">
      <c r="A4" s="39"/>
      <c r="B4" s="51"/>
      <c r="C4" s="47"/>
      <c r="D4" s="51"/>
      <c r="E4" s="47"/>
      <c r="F4" s="51"/>
      <c r="G4" s="47"/>
      <c r="H4" s="51"/>
      <c r="I4" s="47"/>
      <c r="J4" s="51"/>
      <c r="K4" s="47"/>
    </row>
    <row r="5" spans="1:11" ht="16.5" customHeight="1" thickTop="1" thickBot="1" x14ac:dyDescent="0.3">
      <c r="A5" s="39"/>
      <c r="B5" s="35"/>
      <c r="C5" s="36"/>
      <c r="D5" s="37"/>
      <c r="E5" s="32"/>
      <c r="F5" s="45"/>
      <c r="G5" s="36"/>
      <c r="H5" s="37"/>
      <c r="I5" s="32"/>
      <c r="J5" s="37"/>
      <c r="K5" s="32"/>
    </row>
    <row r="6" spans="1:11" ht="16.5" thickBot="1" x14ac:dyDescent="0.3">
      <c r="A6" s="40"/>
      <c r="B6" s="4" t="s">
        <v>1</v>
      </c>
      <c r="C6" s="5" t="s">
        <v>2</v>
      </c>
      <c r="D6" s="4" t="s">
        <v>1</v>
      </c>
      <c r="E6" s="6" t="s">
        <v>2</v>
      </c>
      <c r="F6" s="4" t="s">
        <v>1</v>
      </c>
      <c r="G6" s="5" t="s">
        <v>2</v>
      </c>
      <c r="H6" s="4" t="s">
        <v>1</v>
      </c>
      <c r="I6" s="6" t="s">
        <v>2</v>
      </c>
      <c r="J6" s="4" t="s">
        <v>1</v>
      </c>
      <c r="K6" s="6" t="s">
        <v>2</v>
      </c>
    </row>
    <row r="7" spans="1:11" ht="17.25" thickTop="1" thickBot="1" x14ac:dyDescent="0.3">
      <c r="A7" s="7" t="s">
        <v>5</v>
      </c>
      <c r="B7" s="8">
        <v>28708.21</v>
      </c>
      <c r="C7" s="9">
        <v>2.8E-3</v>
      </c>
      <c r="D7" s="10">
        <v>42836.57</v>
      </c>
      <c r="E7" s="11">
        <v>1.8E-3</v>
      </c>
      <c r="F7" s="8">
        <v>51606890.799999997</v>
      </c>
      <c r="G7" s="9">
        <v>5.4999999999999997E-3</v>
      </c>
      <c r="H7" s="10">
        <v>633926.31000000006</v>
      </c>
      <c r="I7" s="11">
        <v>2.0999999999999999E-3</v>
      </c>
      <c r="J7" s="10">
        <v>5634781.2999999998</v>
      </c>
      <c r="K7" s="11">
        <v>6.7000000000000002E-3</v>
      </c>
    </row>
    <row r="8" spans="1:11" ht="16.5" thickBot="1" x14ac:dyDescent="0.3">
      <c r="A8" s="12" t="s">
        <v>6</v>
      </c>
      <c r="B8" s="8">
        <v>29560.36</v>
      </c>
      <c r="C8" s="9">
        <v>2.3E-3</v>
      </c>
      <c r="D8" s="10">
        <v>46251.37</v>
      </c>
      <c r="E8" s="11">
        <v>1.8E-3</v>
      </c>
      <c r="F8" s="8">
        <v>51242457.5</v>
      </c>
      <c r="G8" s="9">
        <v>0.47</v>
      </c>
      <c r="H8" s="10">
        <v>652372.5</v>
      </c>
      <c r="I8" s="11">
        <v>1.9E-3</v>
      </c>
      <c r="J8" s="10">
        <v>5706593.5599999996</v>
      </c>
      <c r="K8" s="11">
        <v>7.3000000000000001E-3</v>
      </c>
    </row>
    <row r="9" spans="1:11" ht="16.5" thickBot="1" x14ac:dyDescent="0.3">
      <c r="A9" s="12" t="s">
        <v>7</v>
      </c>
      <c r="B9" s="8">
        <v>30025.94</v>
      </c>
      <c r="C9" s="9">
        <v>2.3999999999999998E-3</v>
      </c>
      <c r="D9" s="10">
        <v>45571.89</v>
      </c>
      <c r="E9" s="11">
        <v>1.8E-3</v>
      </c>
      <c r="F9" s="8">
        <v>51072318.700000003</v>
      </c>
      <c r="G9" s="9">
        <v>0.46</v>
      </c>
      <c r="H9" s="10">
        <v>673861.85</v>
      </c>
      <c r="I9" s="11">
        <v>1.9E-3</v>
      </c>
      <c r="J9" s="10">
        <v>5655941.4000000004</v>
      </c>
      <c r="K9" s="11">
        <v>6.7000000000000002E-3</v>
      </c>
    </row>
    <row r="10" spans="1:11" ht="16.5" thickBot="1" x14ac:dyDescent="0.3">
      <c r="A10" s="12" t="s">
        <v>8</v>
      </c>
      <c r="B10" s="8">
        <v>31830</v>
      </c>
      <c r="C10" s="9">
        <v>3.3999999999999998E-3</v>
      </c>
      <c r="D10" s="10">
        <v>43321.9</v>
      </c>
      <c r="E10" s="11">
        <v>2.3999999999999998E-3</v>
      </c>
      <c r="F10" s="8">
        <v>51421954.100000001</v>
      </c>
      <c r="G10" s="9">
        <v>0.46</v>
      </c>
      <c r="H10" s="10">
        <v>652433.80000000005</v>
      </c>
      <c r="I10" s="11">
        <v>2E-3</v>
      </c>
      <c r="J10" s="10">
        <v>5664494.5999999996</v>
      </c>
      <c r="K10" s="11">
        <v>7.4000000000000003E-3</v>
      </c>
    </row>
    <row r="11" spans="1:11" ht="16.5" thickBot="1" x14ac:dyDescent="0.3">
      <c r="A11" s="13" t="s">
        <v>9</v>
      </c>
      <c r="B11" s="14">
        <v>28562.09</v>
      </c>
      <c r="C11" s="15">
        <v>2.5999999999999999E-3</v>
      </c>
      <c r="D11" s="16">
        <v>44758.5</v>
      </c>
      <c r="E11" s="17">
        <v>3.0999999999999999E-3</v>
      </c>
      <c r="F11" s="14">
        <v>50845989.200000003</v>
      </c>
      <c r="G11" s="15">
        <v>0.44</v>
      </c>
      <c r="H11" s="16">
        <v>645170.5</v>
      </c>
      <c r="I11" s="17">
        <v>1.8E-3</v>
      </c>
      <c r="J11" s="16">
        <v>5502973.0999999996</v>
      </c>
      <c r="K11" s="17">
        <v>6.8999999999999999E-3</v>
      </c>
    </row>
    <row r="12" spans="1:11" ht="17.25" thickTop="1" thickBot="1" x14ac:dyDescent="0.3">
      <c r="A12" s="18" t="s">
        <v>3</v>
      </c>
      <c r="B12" s="19">
        <f>AVERAGE((B7-$C$3)/$C$3,(B8-$C$3)/$C$3,(B9-$C$3)/$C$3,(B10-$C$3)/$C$3,(B11-$C$3)/$C$3)</f>
        <v>10.530562233423808</v>
      </c>
      <c r="C12" s="20">
        <f>AVERAGE(C7:C11)</f>
        <v>2.7000000000000001E-3</v>
      </c>
      <c r="D12" s="19"/>
      <c r="E12" s="20"/>
      <c r="F12" s="19"/>
      <c r="G12" s="20"/>
      <c r="H12" s="19"/>
      <c r="I12" s="20"/>
      <c r="J12" s="19"/>
      <c r="K12" s="20"/>
    </row>
    <row r="13" spans="1:11" ht="16.5" thickBot="1" x14ac:dyDescent="0.3">
      <c r="A13" s="12" t="s">
        <v>10</v>
      </c>
      <c r="B13" s="21">
        <f>STDEV((B7-$C$3)/$C$3,(B8-$C$3)/$C$3,(B9-$C$3)/$C$3,(B10-$C$3)/$C$3,(B11-$C$3)/$C$3)</f>
        <v>0.51052328623979693</v>
      </c>
      <c r="C13" s="21">
        <f>STDEV(C7:C11)</f>
        <v>4.3588989435406733E-4</v>
      </c>
      <c r="D13" s="21"/>
      <c r="E13" s="21"/>
      <c r="F13" s="21"/>
      <c r="G13" s="21"/>
      <c r="H13" s="21"/>
      <c r="I13" s="21"/>
      <c r="J13" s="21"/>
      <c r="K13" s="21"/>
    </row>
    <row r="15" spans="1:11" ht="26.25" x14ac:dyDescent="0.4">
      <c r="A15" s="22" t="s">
        <v>11</v>
      </c>
    </row>
    <row r="17" spans="1:13" ht="15" customHeight="1" thickBot="1" x14ac:dyDescent="0.3"/>
    <row r="18" spans="1:13" ht="15" customHeight="1" thickTop="1" thickBot="1" x14ac:dyDescent="0.3">
      <c r="A18" s="41"/>
      <c r="B18" s="43" t="s">
        <v>17</v>
      </c>
      <c r="C18" s="36"/>
      <c r="D18" s="31" t="s">
        <v>18</v>
      </c>
      <c r="E18" s="32"/>
      <c r="F18" s="44" t="s">
        <v>20</v>
      </c>
      <c r="G18" s="36"/>
      <c r="H18" s="31" t="s">
        <v>19</v>
      </c>
      <c r="I18" s="32"/>
      <c r="J18" s="31" t="s">
        <v>21</v>
      </c>
      <c r="K18" s="32"/>
      <c r="L18" s="33" t="s">
        <v>12</v>
      </c>
      <c r="M18" s="34"/>
    </row>
    <row r="19" spans="1:13" ht="15.75" customHeight="1" thickBot="1" x14ac:dyDescent="0.3">
      <c r="A19" s="42"/>
      <c r="B19" s="30" t="s">
        <v>23</v>
      </c>
      <c r="C19" s="5" t="s">
        <v>2</v>
      </c>
      <c r="D19" s="30" t="s">
        <v>23</v>
      </c>
      <c r="E19" s="6" t="s">
        <v>2</v>
      </c>
      <c r="F19" s="30" t="s">
        <v>23</v>
      </c>
      <c r="G19" s="5" t="s">
        <v>2</v>
      </c>
      <c r="H19" s="30" t="s">
        <v>23</v>
      </c>
      <c r="I19" s="6" t="s">
        <v>2</v>
      </c>
      <c r="J19" s="30" t="s">
        <v>23</v>
      </c>
      <c r="K19" s="6" t="s">
        <v>2</v>
      </c>
      <c r="L19" s="23" t="s">
        <v>13</v>
      </c>
      <c r="M19" s="24" t="s">
        <v>2</v>
      </c>
    </row>
    <row r="20" spans="1:13" ht="15.75" customHeight="1" thickTop="1" thickBot="1" x14ac:dyDescent="0.3">
      <c r="A20" s="25" t="s">
        <v>14</v>
      </c>
      <c r="B20" s="21">
        <f>B12</f>
        <v>10.530562233423808</v>
      </c>
      <c r="C20" s="21">
        <f t="shared" ref="C20:K20" si="0">C12</f>
        <v>2.7000000000000001E-3</v>
      </c>
      <c r="D20" s="21">
        <f t="shared" si="0"/>
        <v>0</v>
      </c>
      <c r="E20" s="21">
        <f t="shared" si="0"/>
        <v>0</v>
      </c>
      <c r="F20" s="21">
        <f t="shared" si="0"/>
        <v>0</v>
      </c>
      <c r="G20" s="21">
        <f t="shared" si="0"/>
        <v>0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6">
        <f>AVERAGE(B20,D20,F20,H20,J20)</f>
        <v>2.1061124466847616</v>
      </c>
      <c r="M20" s="26">
        <f>AVERAGE(C20,E20,G20,I20,K20)</f>
        <v>5.4000000000000001E-4</v>
      </c>
    </row>
    <row r="21" spans="1:13" ht="15.75" customHeight="1" thickBot="1" x14ac:dyDescent="0.3">
      <c r="A21" s="25" t="s">
        <v>4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6"/>
      <c r="M21" s="27"/>
    </row>
    <row r="22" spans="1:13" ht="15.75" customHeight="1" thickBot="1" x14ac:dyDescent="0.3">
      <c r="A22" s="28" t="s">
        <v>15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6"/>
      <c r="M22" s="27"/>
    </row>
    <row r="23" spans="1:13" ht="15.75" customHeight="1" thickTop="1" thickBot="1" x14ac:dyDescent="0.3">
      <c r="A23" s="28" t="s">
        <v>16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6"/>
      <c r="M23" s="27"/>
    </row>
    <row r="24" spans="1:13" ht="15.75" customHeight="1" thickTop="1" x14ac:dyDescent="0.25"/>
    <row r="25" spans="1:13" ht="15.75" customHeight="1" x14ac:dyDescent="0.4">
      <c r="A25" s="22"/>
    </row>
    <row r="26" spans="1:13" ht="15.75" customHeight="1" x14ac:dyDescent="0.4">
      <c r="A26" s="22"/>
    </row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28">
    <mergeCell ref="J1:K1"/>
    <mergeCell ref="J3:J4"/>
    <mergeCell ref="K3:K4"/>
    <mergeCell ref="J5:K5"/>
    <mergeCell ref="J18:K18"/>
    <mergeCell ref="B1:C1"/>
    <mergeCell ref="D1:E1"/>
    <mergeCell ref="F1:G1"/>
    <mergeCell ref="H1:I1"/>
    <mergeCell ref="H3:H4"/>
    <mergeCell ref="I3:I4"/>
    <mergeCell ref="B3:B4"/>
    <mergeCell ref="C3:C4"/>
    <mergeCell ref="D3:D4"/>
    <mergeCell ref="E3:E4"/>
    <mergeCell ref="F3:F4"/>
    <mergeCell ref="A2:A6"/>
    <mergeCell ref="A18:A19"/>
    <mergeCell ref="B18:C18"/>
    <mergeCell ref="D18:E18"/>
    <mergeCell ref="F18:G18"/>
    <mergeCell ref="F5:G5"/>
    <mergeCell ref="G3:G4"/>
    <mergeCell ref="H18:I18"/>
    <mergeCell ref="L18:M18"/>
    <mergeCell ref="B5:C5"/>
    <mergeCell ref="D5:E5"/>
    <mergeCell ref="H5:I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ocordon</dc:creator>
  <cp:lastModifiedBy>Fernando J. Camacho Rizquez</cp:lastModifiedBy>
  <dcterms:created xsi:type="dcterms:W3CDTF">2013-03-05T10:35:34Z</dcterms:created>
  <dcterms:modified xsi:type="dcterms:W3CDTF">2024-09-26T08:59:52Z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