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jw04\Documents\School\경영과학(OR)1\프로젝트\"/>
    </mc:Choice>
  </mc:AlternateContent>
  <xr:revisionPtr revIDLastSave="0" documentId="13_ncr:1_{13FC2AA3-3F5E-44C0-AECF-2D30428987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solver_adj" localSheetId="0" hidden="1">Sheet1!$H$2:$J$18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Sheet1!$B$21</definedName>
    <definedName name="solver_lhs10" localSheetId="0" hidden="1">Sheet1!$B$28</definedName>
    <definedName name="solver_lhs11" localSheetId="0" hidden="1">Sheet1!$B$28</definedName>
    <definedName name="solver_lhs12" localSheetId="0" hidden="1">Sheet1!$B$28</definedName>
    <definedName name="solver_lhs13" localSheetId="0" hidden="1">Sheet1!$B$28</definedName>
    <definedName name="solver_lhs14" localSheetId="0" hidden="1">Sheet1!$B$28</definedName>
    <definedName name="solver_lhs2" localSheetId="0" hidden="1">Sheet1!$B$22:$B$28</definedName>
    <definedName name="solver_lhs3" localSheetId="0" hidden="1">Sheet1!$B$22:$B$28</definedName>
    <definedName name="solver_lhs4" localSheetId="0" hidden="1">Sheet1!$B$28</definedName>
    <definedName name="solver_lhs5" localSheetId="0" hidden="1">Sheet1!$B$28</definedName>
    <definedName name="solver_lhs6" localSheetId="0" hidden="1">Sheet1!$B$28</definedName>
    <definedName name="solver_lhs7" localSheetId="0" hidden="1">Sheet1!$B$28</definedName>
    <definedName name="solver_lhs8" localSheetId="0" hidden="1">Sheet1!$B$28</definedName>
    <definedName name="solver_lhs9" localSheetId="0" hidden="1">Sheet1!$B$28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Sheet1!$B$21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Sheet1!$E$21</definedName>
    <definedName name="solver_rhs10" localSheetId="0" hidden="1">Sheet1!$E$28</definedName>
    <definedName name="solver_rhs11" localSheetId="0" hidden="1">Sheet1!$E$28</definedName>
    <definedName name="solver_rhs12" localSheetId="0" hidden="1">Sheet1!$E$28</definedName>
    <definedName name="solver_rhs13" localSheetId="0" hidden="1">Sheet1!$E$28</definedName>
    <definedName name="solver_rhs14" localSheetId="0" hidden="1">Sheet1!$E$28</definedName>
    <definedName name="solver_rhs2" localSheetId="0" hidden="1">Sheet1!$F$22:$F$28</definedName>
    <definedName name="solver_rhs3" localSheetId="0" hidden="1">Sheet1!$E$22:$E$28</definedName>
    <definedName name="solver_rhs4" localSheetId="0" hidden="1">Sheet1!$E$28</definedName>
    <definedName name="solver_rhs5" localSheetId="0" hidden="1">Sheet1!$E$28</definedName>
    <definedName name="solver_rhs6" localSheetId="0" hidden="1">Sheet1!$E$28</definedName>
    <definedName name="solver_rhs7" localSheetId="0" hidden="1">Sheet1!$E$28</definedName>
    <definedName name="solver_rhs8" localSheetId="0" hidden="1">Sheet1!$E$28</definedName>
    <definedName name="solver_rhs9" localSheetId="0" hidden="1">Sheet1!$E$28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28" i="1"/>
  <c r="B27" i="1"/>
  <c r="B26" i="1"/>
  <c r="B25" i="1" l="1"/>
  <c r="B24" i="1" l="1"/>
  <c r="B22" i="1"/>
  <c r="B23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21" i="1" l="1"/>
  <c r="F24" i="1" l="1"/>
  <c r="E24" i="1"/>
  <c r="E23" i="1"/>
  <c r="F22" i="1"/>
  <c r="E22" i="1"/>
  <c r="F23" i="1"/>
</calcChain>
</file>

<file path=xl/sharedStrings.xml><?xml version="1.0" encoding="utf-8"?>
<sst xmlns="http://schemas.openxmlformats.org/spreadsheetml/2006/main" count="39" uniqueCount="39">
  <si>
    <t>탄수화물</t>
    <phoneticPr fontId="1" type="noConversion"/>
  </si>
  <si>
    <t>단백질</t>
    <phoneticPr fontId="1" type="noConversion"/>
  </si>
  <si>
    <t>지방</t>
    <phoneticPr fontId="1" type="noConversion"/>
  </si>
  <si>
    <t>계란후라이</t>
    <phoneticPr fontId="1" type="noConversion"/>
  </si>
  <si>
    <t>쇠고기미역국</t>
    <phoneticPr fontId="1" type="noConversion"/>
  </si>
  <si>
    <t>제육볶음</t>
    <phoneticPr fontId="1" type="noConversion"/>
  </si>
  <si>
    <t>쌀밥</t>
    <phoneticPr fontId="1" type="noConversion"/>
  </si>
  <si>
    <t>배추김치</t>
    <phoneticPr fontId="1" type="noConversion"/>
  </si>
  <si>
    <t>멸치볶음</t>
    <phoneticPr fontId="1" type="noConversion"/>
  </si>
  <si>
    <t>계란장조림</t>
    <phoneticPr fontId="1" type="noConversion"/>
  </si>
  <si>
    <t>라자냐</t>
    <phoneticPr fontId="1" type="noConversion"/>
  </si>
  <si>
    <t>햄버거</t>
    <phoneticPr fontId="1" type="noConversion"/>
  </si>
  <si>
    <t>낙지볶음</t>
    <phoneticPr fontId="1" type="noConversion"/>
  </si>
  <si>
    <t>육회</t>
    <phoneticPr fontId="1" type="noConversion"/>
  </si>
  <si>
    <t>순대</t>
    <phoneticPr fontId="1" type="noConversion"/>
  </si>
  <si>
    <t>양념닭가슴살</t>
    <phoneticPr fontId="1" type="noConversion"/>
  </si>
  <si>
    <t>프로틴</t>
    <phoneticPr fontId="1" type="noConversion"/>
  </si>
  <si>
    <t>피자</t>
    <phoneticPr fontId="1" type="noConversion"/>
  </si>
  <si>
    <t>토마토스파게티</t>
    <phoneticPr fontId="1" type="noConversion"/>
  </si>
  <si>
    <t>순두부찌개</t>
    <phoneticPr fontId="1" type="noConversion"/>
  </si>
  <si>
    <t>칼로리</t>
    <phoneticPr fontId="1" type="noConversion"/>
  </si>
  <si>
    <t>무게</t>
    <phoneticPr fontId="1" type="noConversion"/>
  </si>
  <si>
    <t>가격</t>
    <phoneticPr fontId="1" type="noConversion"/>
  </si>
  <si>
    <t>아침섭취량</t>
    <phoneticPr fontId="1" type="noConversion"/>
  </si>
  <si>
    <t>점심섭취량</t>
    <phoneticPr fontId="1" type="noConversion"/>
  </si>
  <si>
    <t>저녁섭취량</t>
    <phoneticPr fontId="1" type="noConversion"/>
  </si>
  <si>
    <t>탄수화물 에너지</t>
    <phoneticPr fontId="1" type="noConversion"/>
  </si>
  <si>
    <t>단백질 에너지</t>
    <phoneticPr fontId="1" type="noConversion"/>
  </si>
  <si>
    <t>지방 에너지</t>
    <phoneticPr fontId="1" type="noConversion"/>
  </si>
  <si>
    <t>총 에너지</t>
    <phoneticPr fontId="1" type="noConversion"/>
  </si>
  <si>
    <t>하루섭취량</t>
    <phoneticPr fontId="1" type="noConversion"/>
  </si>
  <si>
    <t>최소비율</t>
    <phoneticPr fontId="1" type="noConversion"/>
  </si>
  <si>
    <t>최대비율</t>
    <phoneticPr fontId="1" type="noConversion"/>
  </si>
  <si>
    <t>최소 양</t>
    <phoneticPr fontId="1" type="noConversion"/>
  </si>
  <si>
    <t>최대 양</t>
    <phoneticPr fontId="1" type="noConversion"/>
  </si>
  <si>
    <t>총 비용</t>
    <phoneticPr fontId="1" type="noConversion"/>
  </si>
  <si>
    <t>아침 에너지</t>
    <phoneticPr fontId="1" type="noConversion"/>
  </si>
  <si>
    <t>점심 에너지</t>
    <phoneticPr fontId="1" type="noConversion"/>
  </si>
  <si>
    <t>저녁 에너지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</si>
</sst>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N8" sqref="N8"/>
    </sheetView>
  </sheetViews>
  <sheetFormatPr defaultRowHeight="16.5" x14ac:dyDescent="0.3"/>
  <cols>
    <col min="1" max="1" width="15" customWidth="1"/>
    <col min="8" max="8" width="10.5" customWidth="1"/>
    <col min="9" max="9" width="10.625" customWidth="1"/>
    <col min="10" max="10" width="10" customWidth="1"/>
    <col min="11" max="11" width="14.875" customWidth="1"/>
    <col min="12" max="12" width="12.75" customWidth="1"/>
    <col min="13" max="13" width="11.375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30</v>
      </c>
    </row>
    <row r="2" spans="1:11" x14ac:dyDescent="0.3">
      <c r="A2" t="s">
        <v>3</v>
      </c>
      <c r="B2">
        <v>0.4</v>
      </c>
      <c r="C2">
        <v>6.3</v>
      </c>
      <c r="D2">
        <v>5</v>
      </c>
      <c r="E2">
        <f>4*B2+4*C2+9*D2</f>
        <v>71.8</v>
      </c>
      <c r="F2">
        <v>60</v>
      </c>
      <c r="G2">
        <v>300</v>
      </c>
      <c r="H2">
        <v>0</v>
      </c>
      <c r="I2">
        <v>0</v>
      </c>
      <c r="J2">
        <v>0</v>
      </c>
      <c r="K2">
        <f>H2+I2+J2</f>
        <v>0</v>
      </c>
    </row>
    <row r="3" spans="1:11" x14ac:dyDescent="0.3">
      <c r="A3" t="s">
        <v>4</v>
      </c>
      <c r="B3">
        <v>9</v>
      </c>
      <c r="C3">
        <v>6</v>
      </c>
      <c r="D3">
        <v>7</v>
      </c>
      <c r="E3">
        <f t="shared" ref="E3:E18" si="0">4*B3+4*C3+9*D3</f>
        <v>123</v>
      </c>
      <c r="F3">
        <v>500</v>
      </c>
      <c r="G3">
        <v>1400</v>
      </c>
      <c r="H3">
        <v>0</v>
      </c>
      <c r="I3">
        <v>0</v>
      </c>
      <c r="J3">
        <v>0</v>
      </c>
      <c r="K3">
        <f t="shared" ref="K3:K18" si="1">H3+I3+J3</f>
        <v>0</v>
      </c>
    </row>
    <row r="4" spans="1:11" x14ac:dyDescent="0.3">
      <c r="A4" t="s">
        <v>5</v>
      </c>
      <c r="B4">
        <v>20</v>
      </c>
      <c r="C4">
        <v>25</v>
      </c>
      <c r="D4">
        <v>25</v>
      </c>
      <c r="E4">
        <f t="shared" si="0"/>
        <v>405</v>
      </c>
      <c r="F4">
        <v>200</v>
      </c>
      <c r="G4">
        <v>2700</v>
      </c>
      <c r="H4">
        <v>0</v>
      </c>
      <c r="I4">
        <v>0</v>
      </c>
      <c r="J4">
        <v>0</v>
      </c>
      <c r="K4">
        <f t="shared" si="1"/>
        <v>0</v>
      </c>
    </row>
    <row r="5" spans="1:11" x14ac:dyDescent="0.3">
      <c r="A5" t="s">
        <v>6</v>
      </c>
      <c r="B5">
        <v>70</v>
      </c>
      <c r="C5">
        <v>6</v>
      </c>
      <c r="D5">
        <v>1</v>
      </c>
      <c r="E5">
        <f t="shared" si="0"/>
        <v>313</v>
      </c>
      <c r="F5">
        <v>219</v>
      </c>
      <c r="G5">
        <v>1000</v>
      </c>
      <c r="H5">
        <v>0</v>
      </c>
      <c r="I5">
        <v>0</v>
      </c>
      <c r="J5">
        <v>0</v>
      </c>
      <c r="K5">
        <f t="shared" si="1"/>
        <v>0</v>
      </c>
    </row>
    <row r="6" spans="1:11" x14ac:dyDescent="0.3">
      <c r="A6" t="s">
        <v>7</v>
      </c>
      <c r="B6">
        <v>4</v>
      </c>
      <c r="C6">
        <v>1</v>
      </c>
      <c r="D6">
        <v>0</v>
      </c>
      <c r="E6">
        <f t="shared" si="0"/>
        <v>20</v>
      </c>
      <c r="F6">
        <v>60</v>
      </c>
      <c r="G6">
        <v>1200</v>
      </c>
      <c r="H6">
        <v>0</v>
      </c>
      <c r="I6">
        <v>0</v>
      </c>
      <c r="J6">
        <v>0</v>
      </c>
      <c r="K6">
        <f t="shared" si="1"/>
        <v>0</v>
      </c>
    </row>
    <row r="7" spans="1:11" x14ac:dyDescent="0.3">
      <c r="A7" t="s">
        <v>8</v>
      </c>
      <c r="B7">
        <v>7</v>
      </c>
      <c r="C7">
        <v>10</v>
      </c>
      <c r="D7">
        <v>6</v>
      </c>
      <c r="E7">
        <f t="shared" si="0"/>
        <v>122</v>
      </c>
      <c r="F7">
        <v>30</v>
      </c>
      <c r="G7">
        <v>750</v>
      </c>
      <c r="H7">
        <v>0</v>
      </c>
      <c r="I7">
        <v>0</v>
      </c>
      <c r="J7">
        <v>0</v>
      </c>
      <c r="K7">
        <f t="shared" si="1"/>
        <v>0</v>
      </c>
    </row>
    <row r="8" spans="1:11" x14ac:dyDescent="0.3">
      <c r="A8" t="s">
        <v>9</v>
      </c>
      <c r="B8">
        <v>5</v>
      </c>
      <c r="C8">
        <v>6</v>
      </c>
      <c r="D8">
        <v>4</v>
      </c>
      <c r="E8">
        <f t="shared" si="0"/>
        <v>80</v>
      </c>
      <c r="F8">
        <v>60</v>
      </c>
      <c r="G8">
        <v>1000</v>
      </c>
      <c r="H8">
        <v>0</v>
      </c>
      <c r="I8">
        <v>0</v>
      </c>
      <c r="J8">
        <v>0</v>
      </c>
      <c r="K8">
        <f t="shared" si="1"/>
        <v>0</v>
      </c>
    </row>
    <row r="9" spans="1:11" x14ac:dyDescent="0.3">
      <c r="A9" t="s">
        <v>10</v>
      </c>
      <c r="B9">
        <v>11.4</v>
      </c>
      <c r="C9">
        <v>10.8</v>
      </c>
      <c r="D9">
        <v>10.7</v>
      </c>
      <c r="E9">
        <f t="shared" si="0"/>
        <v>185.10000000000002</v>
      </c>
      <c r="F9">
        <v>100</v>
      </c>
      <c r="G9">
        <v>1480</v>
      </c>
      <c r="H9">
        <v>0</v>
      </c>
      <c r="I9">
        <v>0</v>
      </c>
      <c r="J9">
        <v>0</v>
      </c>
      <c r="K9">
        <f t="shared" si="1"/>
        <v>0</v>
      </c>
    </row>
    <row r="10" spans="1:11" x14ac:dyDescent="0.3">
      <c r="A10" t="s">
        <v>11</v>
      </c>
      <c r="B10">
        <v>45</v>
      </c>
      <c r="C10">
        <v>20</v>
      </c>
      <c r="D10">
        <v>25</v>
      </c>
      <c r="E10">
        <f t="shared" si="0"/>
        <v>485</v>
      </c>
      <c r="F10">
        <v>250</v>
      </c>
      <c r="G10">
        <v>4500</v>
      </c>
      <c r="H10">
        <v>0</v>
      </c>
      <c r="I10">
        <v>0</v>
      </c>
      <c r="J10">
        <v>0</v>
      </c>
      <c r="K10">
        <f t="shared" si="1"/>
        <v>0</v>
      </c>
    </row>
    <row r="11" spans="1:11" x14ac:dyDescent="0.3">
      <c r="A11" t="s">
        <v>12</v>
      </c>
      <c r="B11">
        <v>8</v>
      </c>
      <c r="C11">
        <v>16</v>
      </c>
      <c r="D11">
        <v>2</v>
      </c>
      <c r="E11">
        <f t="shared" si="0"/>
        <v>114</v>
      </c>
      <c r="F11">
        <v>100</v>
      </c>
      <c r="G11">
        <v>1200</v>
      </c>
      <c r="H11">
        <v>0</v>
      </c>
      <c r="I11">
        <v>0</v>
      </c>
      <c r="J11">
        <v>0</v>
      </c>
      <c r="K11">
        <f t="shared" si="1"/>
        <v>0</v>
      </c>
    </row>
    <row r="12" spans="1:11" x14ac:dyDescent="0.3">
      <c r="A12" t="s">
        <v>13</v>
      </c>
      <c r="B12">
        <v>14</v>
      </c>
      <c r="C12">
        <v>22</v>
      </c>
      <c r="D12">
        <v>9</v>
      </c>
      <c r="E12">
        <f t="shared" si="0"/>
        <v>225</v>
      </c>
      <c r="F12">
        <v>150</v>
      </c>
      <c r="G12">
        <v>7500</v>
      </c>
      <c r="H12">
        <v>0</v>
      </c>
      <c r="I12">
        <v>0</v>
      </c>
      <c r="J12">
        <v>0</v>
      </c>
      <c r="K12">
        <f t="shared" si="1"/>
        <v>0</v>
      </c>
    </row>
    <row r="13" spans="1:11" x14ac:dyDescent="0.3">
      <c r="A13" t="s">
        <v>14</v>
      </c>
      <c r="B13">
        <v>58</v>
      </c>
      <c r="C13">
        <v>19</v>
      </c>
      <c r="D13">
        <v>25</v>
      </c>
      <c r="E13">
        <f t="shared" si="0"/>
        <v>533</v>
      </c>
      <c r="F13">
        <v>300</v>
      </c>
      <c r="G13">
        <v>4000</v>
      </c>
      <c r="H13">
        <v>0</v>
      </c>
      <c r="I13">
        <v>0</v>
      </c>
      <c r="J13">
        <v>0</v>
      </c>
      <c r="K13">
        <f t="shared" si="1"/>
        <v>0</v>
      </c>
    </row>
    <row r="14" spans="1:11" x14ac:dyDescent="0.3">
      <c r="A14" t="s">
        <v>15</v>
      </c>
      <c r="B14">
        <v>5</v>
      </c>
      <c r="C14">
        <v>25</v>
      </c>
      <c r="D14">
        <v>1.5</v>
      </c>
      <c r="E14">
        <f t="shared" si="0"/>
        <v>133.5</v>
      </c>
      <c r="F14">
        <v>125</v>
      </c>
      <c r="G14">
        <v>2280</v>
      </c>
      <c r="H14">
        <v>0</v>
      </c>
      <c r="I14">
        <v>0</v>
      </c>
      <c r="J14">
        <v>0</v>
      </c>
      <c r="K14">
        <f t="shared" si="1"/>
        <v>0</v>
      </c>
    </row>
    <row r="15" spans="1:11" x14ac:dyDescent="0.3">
      <c r="A15" t="s">
        <v>16</v>
      </c>
      <c r="B15">
        <v>22</v>
      </c>
      <c r="C15">
        <v>20</v>
      </c>
      <c r="D15">
        <v>2</v>
      </c>
      <c r="E15">
        <f t="shared" si="0"/>
        <v>186</v>
      </c>
      <c r="F15">
        <v>28</v>
      </c>
      <c r="G15">
        <v>1000</v>
      </c>
      <c r="H15">
        <v>0</v>
      </c>
      <c r="I15">
        <v>0</v>
      </c>
      <c r="J15">
        <v>0</v>
      </c>
      <c r="K15">
        <f t="shared" si="1"/>
        <v>0</v>
      </c>
    </row>
    <row r="16" spans="1:11" x14ac:dyDescent="0.3">
      <c r="A16" t="s">
        <v>17</v>
      </c>
      <c r="B16">
        <v>120</v>
      </c>
      <c r="C16">
        <v>40</v>
      </c>
      <c r="D16">
        <v>45</v>
      </c>
      <c r="E16">
        <f t="shared" si="0"/>
        <v>1045</v>
      </c>
      <c r="F16">
        <v>390</v>
      </c>
      <c r="G16">
        <v>9000</v>
      </c>
      <c r="H16">
        <v>0</v>
      </c>
      <c r="I16">
        <v>0</v>
      </c>
      <c r="J16">
        <v>0</v>
      </c>
      <c r="K16">
        <f t="shared" si="1"/>
        <v>0</v>
      </c>
    </row>
    <row r="17" spans="1:11" x14ac:dyDescent="0.3">
      <c r="A17" t="s">
        <v>18</v>
      </c>
      <c r="B17">
        <v>73.599999999999994</v>
      </c>
      <c r="C17">
        <v>11.5</v>
      </c>
      <c r="D17">
        <v>4.2</v>
      </c>
      <c r="E17">
        <f t="shared" si="0"/>
        <v>378.2</v>
      </c>
      <c r="F17">
        <v>300</v>
      </c>
      <c r="G17">
        <v>3500</v>
      </c>
      <c r="H17">
        <v>0</v>
      </c>
      <c r="I17">
        <v>0</v>
      </c>
      <c r="J17">
        <v>0</v>
      </c>
      <c r="K17">
        <f t="shared" si="1"/>
        <v>0</v>
      </c>
    </row>
    <row r="18" spans="1:11" x14ac:dyDescent="0.3">
      <c r="A18" t="s">
        <v>19</v>
      </c>
      <c r="B18">
        <v>5</v>
      </c>
      <c r="C18">
        <v>18</v>
      </c>
      <c r="D18">
        <v>18</v>
      </c>
      <c r="E18">
        <f t="shared" si="0"/>
        <v>254</v>
      </c>
      <c r="F18">
        <v>300</v>
      </c>
      <c r="G18">
        <v>2500</v>
      </c>
      <c r="H18">
        <v>0</v>
      </c>
      <c r="I18">
        <v>0</v>
      </c>
      <c r="J18">
        <v>0</v>
      </c>
      <c r="K18">
        <f t="shared" si="1"/>
        <v>0</v>
      </c>
    </row>
    <row r="20" spans="1:11" x14ac:dyDescent="0.3">
      <c r="C20" t="s">
        <v>31</v>
      </c>
      <c r="D20" t="s">
        <v>32</v>
      </c>
      <c r="E20" t="s">
        <v>33</v>
      </c>
      <c r="F20" t="s">
        <v>34</v>
      </c>
    </row>
    <row r="21" spans="1:11" x14ac:dyDescent="0.3">
      <c r="A21" t="s">
        <v>29</v>
      </c>
      <c r="B21">
        <f>SUMPRODUCT(E2:E18,K2:K18)</f>
        <v>0</v>
      </c>
      <c r="E21">
        <v>2000</v>
      </c>
    </row>
    <row r="22" spans="1:11" x14ac:dyDescent="0.3">
      <c r="A22" t="s">
        <v>26</v>
      </c>
      <c r="B22">
        <f>4 * (SUMPRODUCT(B2:B18,H2:H18)+SUMPRODUCT(B2:B18,I2:I18)+SUMPRODUCT(B2:B18,J2:J18))</f>
        <v>0</v>
      </c>
      <c r="C22">
        <v>55</v>
      </c>
      <c r="D22">
        <v>65</v>
      </c>
      <c r="E22">
        <f>C22 * 0.01 * B21</f>
        <v>0</v>
      </c>
      <c r="F22">
        <f>D22 * 0.01 * B21</f>
        <v>0</v>
      </c>
    </row>
    <row r="23" spans="1:11" x14ac:dyDescent="0.3">
      <c r="A23" t="s">
        <v>27</v>
      </c>
      <c r="B23">
        <f>4 * (SUMPRODUCT(C2:C18,H2:H18)+SUMPRODUCT(C2:C18,I2:I18)+SUMPRODUCT(C2:C18,J2:J18))</f>
        <v>0</v>
      </c>
      <c r="C23">
        <v>7</v>
      </c>
      <c r="D23">
        <v>20</v>
      </c>
      <c r="E23">
        <f>C23 * 0.01 * B21</f>
        <v>0</v>
      </c>
      <c r="F23">
        <f xml:space="preserve"> D23 * 0.01 * B21</f>
        <v>0</v>
      </c>
    </row>
    <row r="24" spans="1:11" x14ac:dyDescent="0.3">
      <c r="A24" t="s">
        <v>28</v>
      </c>
      <c r="B24">
        <f>9 * (SUMPRODUCT(D2:D18,H2:H18)+SUMPRODUCT(D2:D18,I2:I18)+SUMPRODUCT(D2:D18,J2:J18))</f>
        <v>0</v>
      </c>
      <c r="C24">
        <v>15</v>
      </c>
      <c r="D24">
        <v>30</v>
      </c>
      <c r="E24">
        <f xml:space="preserve"> C24 * 0.01 * B21</f>
        <v>0</v>
      </c>
      <c r="F24">
        <f>D24 * 0.01 *B21</f>
        <v>0</v>
      </c>
    </row>
    <row r="25" spans="1:11" x14ac:dyDescent="0.3">
      <c r="A25" t="s">
        <v>35</v>
      </c>
      <c r="B25">
        <f xml:space="preserve"> SUMPRODUCT(G2:G18,K2:K18)</f>
        <v>0</v>
      </c>
      <c r="E25">
        <v>0</v>
      </c>
      <c r="F25">
        <v>8500</v>
      </c>
    </row>
    <row r="26" spans="1:11" x14ac:dyDescent="0.3">
      <c r="A26" t="s">
        <v>36</v>
      </c>
      <c r="B26">
        <f>SUMPRODUCT(H2:H18,E2:E18)</f>
        <v>0</v>
      </c>
      <c r="E26">
        <v>400</v>
      </c>
      <c r="F26">
        <v>500</v>
      </c>
    </row>
    <row r="27" spans="1:11" x14ac:dyDescent="0.3">
      <c r="A27" t="s">
        <v>37</v>
      </c>
      <c r="B27">
        <f>SUMPRODUCT(I2:I18,E2:E18)</f>
        <v>0</v>
      </c>
      <c r="E27">
        <v>600</v>
      </c>
      <c r="F27">
        <v>800</v>
      </c>
    </row>
    <row r="28" spans="1:11" x14ac:dyDescent="0.3">
      <c r="A28" t="s">
        <v>38</v>
      </c>
      <c r="B28">
        <f>SUMPRODUCT(J2:J18,E2:E18)</f>
        <v>0</v>
      </c>
      <c r="E28">
        <v>500</v>
      </c>
      <c r="F28">
        <v>700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박진우</dc:creator>
  <cp:lastModifiedBy>진우 박</cp:lastModifiedBy>
  <dcterms:created xsi:type="dcterms:W3CDTF">2015-06-05T18:19:34Z</dcterms:created>
  <dcterms:modified xsi:type="dcterms:W3CDTF">2025-05-27T07:17:56Z</dcterms:modified>
</cp:coreProperties>
</file>