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  <extLst>
    <ext uri="GoogleSheetsCustomDataVersion1">
      <go:sheetsCustomData xmlns:go="http://customooxmlschemas.google.com/" r:id="rId17" roundtripDataSignature="AMtx7miAe47NojVyglIUs3l8cFtAl+2A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<sst xmlns="http://schemas.openxmlformats.org/spreadsheetml/2006/main" count="269" uniqueCount="115">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</sst>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5" numFmtId="0" xfId="0" applyFont="1"/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Testing!$B$1:$BI$1</c:f>
            </c:strRef>
          </c:cat>
          <c:val>
            <c:numRef>
              <c:f>Testing!$B$2:$BI$2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Testing!$B$1:$BI$1</c:f>
            </c:strRef>
          </c:cat>
          <c:val>
            <c:numRef>
              <c:f>Testing!$B$3:$BI$3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Testing!$B$1:$BI$1</c:f>
            </c:strRef>
          </c:cat>
          <c:val>
            <c:numRef>
              <c:f>Testing!$B$4:$BI$4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Testing!$B$1:$BI$1</c:f>
            </c:strRef>
          </c:cat>
          <c:val>
            <c:numRef>
              <c:f>Testing!$B$5:$BI$5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Testing!$B$1:$BI$1</c:f>
            </c:strRef>
          </c:cat>
          <c:val>
            <c:numRef>
              <c:f>Testing!$B$6:$BI$6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Testing!$B$1:$BI$1</c:f>
            </c:strRef>
          </c:cat>
          <c:val>
            <c:numRef>
              <c:f>Testing!$B$7:$BI$7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Testing!$B$8:$BI$8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Testing!$B$9:$BI$9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Testing!$B$10:$BI$10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Testing!$B$11:$BI$11</c:f>
            </c:numRef>
          </c:val>
        </c:ser>
        <c:overlap val="100"/>
        <c:axId val="1254259320"/>
        <c:axId val="74764956"/>
      </c:barChart>
      <c:catAx>
        <c:axId val="125425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64956"/>
      </c:catAx>
      <c:valAx>
        <c:axId val="7476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259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Rate'!$B$2:$BI$2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Rate'!$B$3:$BI$3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Rate'!$B$4:$BI$4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Rate'!$B$5:$BI$5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Rate'!$B$6:$BI$6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Rate'!$B$7:$BI$7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Rate'!$B$8:$BI$8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Rate'!$B$9:$BI$9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Rate'!$B$10:$BI$10</c:f>
            </c:numRef>
          </c:val>
          <c:smooth val="1"/>
        </c:ser>
        <c:axId val="451768174"/>
        <c:axId val="1940662701"/>
      </c:lineChart>
      <c:catAx>
        <c:axId val="451768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662701"/>
      </c:catAx>
      <c:valAx>
        <c:axId val="194066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768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Rate'!$B$1:$BI$1</c:f>
            </c:strRef>
          </c:cat>
          <c:val>
            <c:numRef>
              <c:f>'Infection Rate'!$B$2:$BI$2</c:f>
            </c:numRef>
          </c:val>
        </c:ser>
        <c:overlap val="100"/>
        <c:axId val="772357998"/>
        <c:axId val="1126848013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Rate'!$B$3:$BI$3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Rate'!$B$4:$BI$4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Rate'!$B$5:$BI$5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Rate'!$B$6:$BI$6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Rate'!$B$7:$BI$7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Rate'!$B$8:$BI$8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Rate'!$B$9:$BI$9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Rate'!$B$10:$BI$10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Rate'!$B$11:$BI$11</c:f>
            </c:numRef>
          </c:val>
          <c:smooth val="0"/>
        </c:ser>
        <c:axId val="772357998"/>
        <c:axId val="1126848013"/>
      </c:lineChart>
      <c:catAx>
        <c:axId val="772357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848013"/>
      </c:catAx>
      <c:valAx>
        <c:axId val="112684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357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Capita'!$B$1:$BI$1</c:f>
            </c:strRef>
          </c:cat>
          <c:val>
            <c:numRef>
              <c:f>'Testing per Capita'!$B$2:$BI$2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Capita'!$B$1:$BI$1</c:f>
            </c:strRef>
          </c:cat>
          <c:val>
            <c:numRef>
              <c:f>'Testing per Capita'!$B$3:$BI$3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Capita'!$B$1:$BI$1</c:f>
            </c:strRef>
          </c:cat>
          <c:val>
            <c:numRef>
              <c:f>'Testing per Capita'!$B$4:$BI$4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Capita'!$B$1:$BI$1</c:f>
            </c:strRef>
          </c:cat>
          <c:val>
            <c:numRef>
              <c:f>'Testing per Capita'!$B$5:$BI$5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Capita'!$B$1:$BI$1</c:f>
            </c:strRef>
          </c:cat>
          <c:val>
            <c:numRef>
              <c:f>'Testing per Capita'!$B$6:$BI$6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Capita'!$B$1:$BI$1</c:f>
            </c:strRef>
          </c:cat>
          <c:val>
            <c:numRef>
              <c:f>'Testing per Capita'!$B$7:$BI$7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Capita'!$B$8:$BI$8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Capita'!$B$9:$BI$9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Capita'!$B$10:$BI$10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Capita'!$B$1:$BI$1</c:f>
            </c:strRef>
          </c:cat>
          <c:val>
            <c:numRef>
              <c:f>'Testing per Capita'!$B$11:$BI$11</c:f>
            </c:numRef>
          </c:val>
        </c:ser>
        <c:overlap val="100"/>
        <c:axId val="633444515"/>
        <c:axId val="253850682"/>
      </c:barChart>
      <c:catAx>
        <c:axId val="633444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50682"/>
      </c:catAx>
      <c:valAx>
        <c:axId val="253850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444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+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tracking'!$B$1:$BI$1</c:f>
            </c:strRef>
          </c:cat>
          <c:val>
            <c:numRef>
              <c:f>'Daily tracking'!$B$2:$BI$2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tracking'!$B$1:$BI$1</c:f>
            </c:strRef>
          </c:cat>
          <c:val>
            <c:numRef>
              <c:f>'Daily tracking'!$B$3:$BI$3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tracking'!$B$1:$BI$1</c:f>
            </c:strRef>
          </c:cat>
          <c:val>
            <c:numRef>
              <c:f>'Daily tracking'!$B$4:$BI$4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tracking'!$B$1:$BI$1</c:f>
            </c:strRef>
          </c:cat>
          <c:val>
            <c:numRef>
              <c:f>'Daily tracking'!$B$5:$BI$5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tracking'!$B$1:$BI$1</c:f>
            </c:strRef>
          </c:cat>
          <c:val>
            <c:numRef>
              <c:f>'Daily tracking'!$B$6:$BI$6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tracking'!$B$1:$BI$1</c:f>
            </c:strRef>
          </c:cat>
          <c:val>
            <c:numRef>
              <c:f>'Daily tracking'!$B$7:$BI$7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tracking'!$B$1:$BI$1</c:f>
            </c:strRef>
          </c:cat>
          <c:val>
            <c:numRef>
              <c:f>'Daily tracking'!$B$8:$BI$8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tracking'!$B$1:$BI$1</c:f>
            </c:strRef>
          </c:cat>
          <c:val>
            <c:numRef>
              <c:f>'Daily tracking'!$B$9:$BI$9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tracking'!$B$1:$BI$1</c:f>
            </c:strRef>
          </c:cat>
          <c:val>
            <c:numRef>
              <c:f>'Daily tracking'!$B$10:$BI$10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tracking'!$B$1:$BI$1</c:f>
            </c:strRef>
          </c:cat>
          <c:val>
            <c:numRef>
              <c:f>'Daily tracking'!$B$11:$BI$11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tracking'!$B$1:$BI$1</c:f>
            </c:strRef>
          </c:cat>
          <c:val>
            <c:numRef>
              <c:f>'Daily tracking'!$B$12:$BI$12</c:f>
            </c:numRef>
          </c:val>
        </c:ser>
        <c:overlap val="100"/>
        <c:axId val="110996375"/>
        <c:axId val="1465199055"/>
      </c:barChart>
      <c:catAx>
        <c:axId val="11099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199055"/>
      </c:catAx>
      <c:valAx>
        <c:axId val="1465199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96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Active!$B$1:$BI$1</c:f>
            </c:strRef>
          </c:cat>
          <c:val>
            <c:numRef>
              <c:f>Active!$B$2:$BI$2</c:f>
            </c:numRef>
          </c:val>
        </c:ser>
        <c:overlap val="100"/>
        <c:axId val="1497802011"/>
        <c:axId val="1109247780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Active!$B$3:$BI$3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Active!$B$4:$BI$4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Active!$B$5:$BI$5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Active!$B$6:$BI$6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Active!$B$7:$BI$7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Active!$B$8:$BI$8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Active!$B$9:$BI$9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Active!$B$10:$BI$10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Active!$B$11:$BI$11</c:f>
            </c:numRef>
          </c:val>
          <c:smooth val="0"/>
        </c:ser>
        <c:axId val="1497802011"/>
        <c:axId val="1109247780"/>
      </c:lineChart>
      <c:catAx>
        <c:axId val="1497802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247780"/>
      </c:catAx>
      <c:valAx>
        <c:axId val="110924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802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575992394"/>
        <c:axId val="91128236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575992394"/>
        <c:axId val="911282368"/>
      </c:lineChart>
      <c:catAx>
        <c:axId val="157599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282368"/>
      </c:catAx>
      <c:valAx>
        <c:axId val="91128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992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769001575"/>
        <c:axId val="712512542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769001575"/>
        <c:axId val="712512542"/>
      </c:lineChart>
      <c:catAx>
        <c:axId val="76900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512542"/>
      </c:catAx>
      <c:valAx>
        <c:axId val="712512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001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274589665"/>
        <c:axId val="152356155"/>
      </c:barChart>
      <c:catAx>
        <c:axId val="127458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6155"/>
      </c:catAx>
      <c:valAx>
        <c:axId val="15235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589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2130024587"/>
        <c:axId val="575674271"/>
      </c:barChart>
      <c:catAx>
        <c:axId val="2130024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674271"/>
      </c:catAx>
      <c:valAx>
        <c:axId val="575674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024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Rate'!$B$3:$BI$3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Rate'!$B$4:$BI$4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Rate'!$B$5:$BI$5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Rate'!$B$6:$BI$6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Rate'!$B$7:$BI$7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Rate'!$B$8:$BI$8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Rate'!$B$9:$BI$9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Rate'!$B$10:$BI$10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Rate'!$B$11:$BI$11</c:f>
            </c:numRef>
          </c:val>
          <c:smooth val="1"/>
        </c:ser>
        <c:axId val="583474064"/>
        <c:axId val="1395861590"/>
      </c:lineChart>
      <c:catAx>
        <c:axId val="5834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95861590"/>
      </c:catAx>
      <c:valAx>
        <c:axId val="1395861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8347406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2135970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>
        <f>Confirmed!BI2-Active!BI2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1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/>
    </row>
    <row r="12" ht="14.25" customHeight="1"/>
    <row r="13" ht="14.25" customHeight="1"/>
    <row r="14" ht="14.25" customHeight="1"/>
    <row r="15" ht="14.25" customHeight="1">
      <c r="M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14" t="s">
        <v>14</v>
      </c>
      <c r="B3" s="21">
        <f t="shared" ref="B3:BI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0.0241679623</v>
      </c>
      <c r="AY3" s="21">
        <f t="shared" si="1"/>
        <v>0.02439331268</v>
      </c>
      <c r="AZ3" s="21">
        <f t="shared" si="1"/>
        <v>0.02467856543</v>
      </c>
      <c r="BA3" s="21">
        <f t="shared" si="1"/>
        <v>0.02535369563</v>
      </c>
      <c r="BB3" s="21">
        <f t="shared" si="1"/>
        <v>0.02593408806</v>
      </c>
      <c r="BC3" s="21">
        <f t="shared" si="1"/>
        <v>0.0262759087</v>
      </c>
      <c r="BD3" s="21">
        <f t="shared" si="1"/>
        <v>0.02638347214</v>
      </c>
      <c r="BE3" s="21">
        <f t="shared" si="1"/>
        <v>0.02705340172</v>
      </c>
      <c r="BF3" s="21">
        <f t="shared" si="1"/>
        <v>0.02738669816</v>
      </c>
      <c r="BG3" s="21">
        <f t="shared" si="1"/>
        <v>0.02774050341</v>
      </c>
      <c r="BH3" s="21">
        <f t="shared" si="1"/>
        <v>0.02827787805</v>
      </c>
      <c r="BI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0.008162190627</v>
      </c>
      <c r="AY4" s="22">
        <f>Confirmed!AY3/Testing!AY3</f>
        <v>0.008559919436</v>
      </c>
      <c r="AZ4" s="22">
        <f>Confirmed!AZ3/Testing!AZ3</f>
        <v>0.008450024143</v>
      </c>
      <c r="BA4" s="22">
        <f>Confirmed!BA3/Testing!BA3</f>
        <v>0.008519456597</v>
      </c>
      <c r="BB4" s="22">
        <f>Confirmed!BB3/Testing!BB3</f>
        <v>0.008266309205</v>
      </c>
      <c r="BC4" s="22">
        <f>Confirmed!BC3/Testing!BC3</f>
        <v>0.008036490009</v>
      </c>
      <c r="BD4" s="22">
        <f>Confirmed!BD3/Testing!BD3</f>
        <v>0.007956448911</v>
      </c>
      <c r="BE4" s="22">
        <f>Confirmed!BE3/Testing!BE3</f>
        <v>0.00747323773</v>
      </c>
      <c r="BF4" s="22">
        <f>Confirmed!BF3/Testing!BF3</f>
        <v>0.007621653312</v>
      </c>
      <c r="BG4" s="22">
        <f>Confirmed!BG3/Testing!BG3</f>
        <v>0.007521624671</v>
      </c>
      <c r="BH4" s="22">
        <f>Confirmed!BH3/Testing!BH3</f>
        <v>0.007271405199</v>
      </c>
      <c r="BI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0.008260931491</v>
      </c>
      <c r="AY5" s="22">
        <f>Confirmed!AY4/Testing!AY4</f>
        <v>0.008578431373</v>
      </c>
      <c r="AZ5" s="22">
        <f>Confirmed!AZ4/Testing!AZ4</f>
        <v>0.00835727344</v>
      </c>
      <c r="BA5" s="22">
        <f>Confirmed!BA4/Testing!BA4</f>
        <v>0.008718395815</v>
      </c>
      <c r="BB5" s="22">
        <f>Confirmed!BB4/Testing!BB4</f>
        <v>0.008699855002</v>
      </c>
      <c r="BC5" s="22">
        <f>Confirmed!BC4/Testing!BC4</f>
        <v>0.008458646617</v>
      </c>
      <c r="BD5" s="22">
        <f>Confirmed!BD4/Testing!BD4</f>
        <v>0.008154020385</v>
      </c>
      <c r="BE5" s="22">
        <f>Confirmed!BE4/Testing!BE4</f>
        <v>0.008411623334</v>
      </c>
      <c r="BF5" s="22">
        <f>Confirmed!BF4/Testing!BF4</f>
        <v>0.008456659619</v>
      </c>
      <c r="BG5" s="22">
        <f>Confirmed!BG4/Testing!BG4</f>
        <v>0.008238405207</v>
      </c>
      <c r="BH5" s="22">
        <f>Confirmed!BH4/Testing!BH4</f>
        <v>0.009241962442</v>
      </c>
      <c r="BI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0.005631198521</v>
      </c>
      <c r="AY6" s="22">
        <f>Confirmed!AY5/Testing!AY5</f>
        <v>0.005383255664</v>
      </c>
      <c r="AZ6" s="22">
        <f>Confirmed!AZ5/Testing!AZ5</f>
        <v>0.005240040071</v>
      </c>
      <c r="BA6" s="22">
        <f>Confirmed!BA5/Testing!BA5</f>
        <v>0.00521828605</v>
      </c>
      <c r="BB6" s="22">
        <f>Confirmed!BB5/Testing!BB5</f>
        <v>0.005418894831</v>
      </c>
      <c r="BC6" s="22">
        <f>Confirmed!BC5/Testing!BC5</f>
        <v>0.005407279029</v>
      </c>
      <c r="BD6" s="22">
        <f>Confirmed!BD5/Testing!BD5</f>
        <v>0.006214915798</v>
      </c>
      <c r="BE6" s="22">
        <f>Confirmed!BE5/Testing!BE5</f>
        <v>0.006124290872</v>
      </c>
      <c r="BF6" s="22">
        <f>Confirmed!BF5/Testing!BF5</f>
        <v>0.006112774451</v>
      </c>
      <c r="BG6" s="22">
        <f>Confirmed!BG5/Testing!BG5</f>
        <v>0.005821630056</v>
      </c>
      <c r="BH6" s="22">
        <f>Confirmed!BH5/Testing!BH5</f>
        <v>0.00585948831</v>
      </c>
      <c r="BI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0.00653827865</v>
      </c>
      <c r="AY7" s="22">
        <f>Confirmed!AY6/Testing!AY6</f>
        <v>0.006478008865</v>
      </c>
      <c r="AZ7" s="22">
        <f>Confirmed!AZ6/Testing!AZ6</f>
        <v>0.006431218661</v>
      </c>
      <c r="BA7" s="22">
        <f>Confirmed!BA6/Testing!BA6</f>
        <v>0.008004990124</v>
      </c>
      <c r="BB7" s="22">
        <f>Confirmed!BB6/Testing!BB6</f>
        <v>0.008875441251</v>
      </c>
      <c r="BC7" s="22">
        <f>Confirmed!BC6/Testing!BC6</f>
        <v>0.009217493626</v>
      </c>
      <c r="BD7" s="22">
        <f>Confirmed!BD6/Testing!BD6</f>
        <v>0.00879100104</v>
      </c>
      <c r="BE7" s="22">
        <f>Confirmed!BE6/Testing!BE6</f>
        <v>0.0110330993</v>
      </c>
      <c r="BF7" s="22">
        <f>Confirmed!BF6/Testing!BF6</f>
        <v>0.01058761249</v>
      </c>
      <c r="BG7" s="22">
        <f>Confirmed!BG6/Testing!BG6</f>
        <v>0.01052720944</v>
      </c>
      <c r="BH7" s="22">
        <f>Confirmed!BH6/Testing!BH6</f>
        <v>0.01050385688</v>
      </c>
      <c r="BI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0.03802991008</v>
      </c>
      <c r="AY8" s="22">
        <f>Confirmed!AY7/Testing!AY7</f>
        <v>0.03851233924</v>
      </c>
      <c r="AZ8" s="22">
        <f>Confirmed!AZ7/Testing!AZ7</f>
        <v>0.04026845638</v>
      </c>
      <c r="BA8" s="22">
        <f>Confirmed!BA7/Testing!BA7</f>
        <v>0.04103433658</v>
      </c>
      <c r="BB8" s="22">
        <f>Confirmed!BB7/Testing!BB7</f>
        <v>0.04219270469</v>
      </c>
      <c r="BC8" s="22">
        <f>Confirmed!BC7/Testing!BC7</f>
        <v>0.04268292683</v>
      </c>
      <c r="BD8" s="22">
        <f>Confirmed!BD7/Testing!BD7</f>
        <v>0.04268809744</v>
      </c>
      <c r="BE8" s="22">
        <f>Confirmed!BE7/Testing!BE7</f>
        <v>0.04320585993</v>
      </c>
      <c r="BF8" s="22">
        <f>Confirmed!BF7/Testing!BF7</f>
        <v>0.04423377885</v>
      </c>
      <c r="BG8" s="22">
        <f>Confirmed!BG7/Testing!BG7</f>
        <v>0.04446559931</v>
      </c>
      <c r="BH8" s="22">
        <f>Confirmed!BH7/Testing!BH7</f>
        <v>0.04500585578</v>
      </c>
      <c r="BI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0.007469221656</v>
      </c>
      <c r="AY9" s="22">
        <f>Confirmed!AY8/Testing!AY8</f>
        <v>0.007436225746</v>
      </c>
      <c r="AZ9" s="22">
        <f>Confirmed!AZ8/Testing!AZ8</f>
        <v>0.007226184291</v>
      </c>
      <c r="BA9" s="22">
        <f>Confirmed!BA8/Testing!BA8</f>
        <v>0.007117117117</v>
      </c>
      <c r="BB9" s="22">
        <f>Confirmed!BB8/Testing!BB8</f>
        <v>0.007122880615</v>
      </c>
      <c r="BC9" s="22">
        <f>Confirmed!BC8/Testing!BC8</f>
        <v>0.00713800136</v>
      </c>
      <c r="BD9" s="22">
        <f>Confirmed!BD8/Testing!BD8</f>
        <v>0.007372516895</v>
      </c>
      <c r="BE9" s="22">
        <f>Confirmed!BE8/Testing!BE8</f>
        <v>0.007269853813</v>
      </c>
      <c r="BF9" s="22">
        <f>Confirmed!BF8/Testing!BF8</f>
        <v>0.00707267653</v>
      </c>
      <c r="BG9" s="22">
        <f>Confirmed!BG8/Testing!BG8</f>
        <v>0.007209858378</v>
      </c>
      <c r="BH9" s="22">
        <f>Confirmed!BH8/Testing!BH8</f>
        <v>0.007182477599</v>
      </c>
      <c r="BI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0.02100760871</v>
      </c>
      <c r="AY10" s="22">
        <f>Confirmed!AY9/Testing!AY9</f>
        <v>0.02061224774</v>
      </c>
      <c r="AZ10" s="22">
        <f>Confirmed!AZ9/Testing!AZ9</f>
        <v>0.01998159239</v>
      </c>
      <c r="BA10" s="22">
        <f>Confirmed!BA9/Testing!BA9</f>
        <v>0.01963004427</v>
      </c>
      <c r="BB10" s="22">
        <f>Confirmed!BB9/Testing!BB9</f>
        <v>0.01933947128</v>
      </c>
      <c r="BC10" s="22">
        <f>Confirmed!BC9/Testing!BC9</f>
        <v>0.01939161217</v>
      </c>
      <c r="BD10" s="22">
        <f>Confirmed!BD9/Testing!BD9</f>
        <v>0.01908661855</v>
      </c>
      <c r="BE10" s="22">
        <f>Confirmed!BE9/Testing!BE9</f>
        <v>0.01889171577</v>
      </c>
      <c r="BF10" s="22">
        <f>Confirmed!BF9/Testing!BF9</f>
        <v>0.01873306196</v>
      </c>
      <c r="BG10" s="22">
        <f>Confirmed!BG9/Testing!BG9</f>
        <v>0.01846118684</v>
      </c>
      <c r="BH10" s="22">
        <f>Confirmed!BH9/Testing!BH9</f>
        <v>0.01822655152</v>
      </c>
      <c r="BI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0.08080097386</v>
      </c>
      <c r="AY11" s="22">
        <f>Confirmed!AY10/Testing!AY10</f>
        <v>0.08325948387</v>
      </c>
      <c r="AZ11" s="22">
        <f>Confirmed!AZ10/Testing!AZ10</f>
        <v>0.0860545367</v>
      </c>
      <c r="BA11" s="22">
        <f>Confirmed!BA10/Testing!BA10</f>
        <v>0.09076615069</v>
      </c>
      <c r="BB11" s="22">
        <f>Confirmed!BB10/Testing!BB10</f>
        <v>0.09507432567</v>
      </c>
      <c r="BC11" s="22">
        <f>Confirmed!BC10/Testing!BC10</f>
        <v>0.09800381366</v>
      </c>
      <c r="BD11" s="22">
        <f>Confirmed!BD10/Testing!BD10</f>
        <v>0.100007104</v>
      </c>
      <c r="BE11" s="22">
        <f>Confirmed!BE10/Testing!BE10</f>
        <v>0.1041049187</v>
      </c>
      <c r="BF11" s="22">
        <f>Confirmed!BF10/Testing!BF10</f>
        <v>0.106823155</v>
      </c>
      <c r="BG11" s="22">
        <f>Confirmed!BG10/Testing!BG10</f>
        <v>0.1102648558</v>
      </c>
      <c r="BH11" s="22">
        <f>Confirmed!BH10/Testing!BH10</f>
        <v>0.1136311075</v>
      </c>
      <c r="BI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0.01613707824</v>
      </c>
      <c r="AY12" s="22">
        <f>Confirmed!AY11/Testing!AY11</f>
        <v>0.01596947734</v>
      </c>
      <c r="AZ12" s="22">
        <f>Confirmed!AZ11/Testing!AZ11</f>
        <v>0.01567567568</v>
      </c>
      <c r="BA12" s="22">
        <f>Confirmed!BA11/Testing!BA11</f>
        <v>0.01539356365</v>
      </c>
      <c r="BB12" s="22">
        <f>Confirmed!BB11/Testing!BB11</f>
        <v>0.0150232755</v>
      </c>
      <c r="BC12" s="22">
        <f>Confirmed!BC11/Testing!BC11</f>
        <v>0.01471926784</v>
      </c>
      <c r="BD12" s="22">
        <f>Confirmed!BD11/Testing!BD11</f>
        <v>0.014423597</v>
      </c>
      <c r="BE12" s="22">
        <f>Confirmed!BE11/Testing!BE11</f>
        <v>0.01422103182</v>
      </c>
      <c r="BF12" s="22">
        <f>Confirmed!BF11/Testing!BF11</f>
        <v>0.01414162946</v>
      </c>
      <c r="BG12" s="22">
        <f>Confirmed!BG11/Testing!BG11</f>
        <v>0.01421146093</v>
      </c>
      <c r="BH12" s="22">
        <f>Confirmed!BH11/Testing!BH11</f>
        <v>0.01446757448</v>
      </c>
      <c r="BI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7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6">
        <v>43973.0</v>
      </c>
      <c r="BG1" s="3">
        <v>43974.0</v>
      </c>
      <c r="BH1" s="7">
        <v>43975.0</v>
      </c>
      <c r="BI1" s="2">
        <f>today()</f>
        <v>43976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8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8">
        <v>25955.0</v>
      </c>
      <c r="BE2" s="1">
        <f t="shared" ref="BE2:BH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8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8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8">
        <v>4776.0</v>
      </c>
      <c r="BE3" s="1">
        <f t="shared" ref="BE3:BH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8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8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8">
        <v>8830.0</v>
      </c>
      <c r="BE4" s="1">
        <f t="shared" ref="BE4:BH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8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8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8">
        <v>14964.0</v>
      </c>
      <c r="BE5" s="1">
        <f t="shared" ref="BE5:BH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8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8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8">
        <v>10579.0</v>
      </c>
      <c r="BE6" s="1">
        <f t="shared" ref="BE6:BH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8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8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8">
        <v>51888.0</v>
      </c>
      <c r="BE7" s="1">
        <f t="shared" ref="BE7:BH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8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8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8">
        <v>24415.0</v>
      </c>
      <c r="BE8" s="1">
        <f t="shared" ref="BE8:BH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8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8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8">
        <v>86448.0</v>
      </c>
      <c r="BE9" s="1">
        <f t="shared" ref="BE9:BH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8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8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8">
        <v>112612.0</v>
      </c>
      <c r="BE10" s="1">
        <f t="shared" ref="BE10:BH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8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8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8">
        <v>166394.0</v>
      </c>
      <c r="BE11" s="1">
        <f t="shared" ref="BE11:BH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  <c r="BB12" s="9">
        <v>475071.0</v>
      </c>
      <c r="BC12" s="9">
        <v>488609.0</v>
      </c>
      <c r="BD12" s="11">
        <v>506861.0</v>
      </c>
      <c r="BE12" s="9">
        <v>525433.0</v>
      </c>
      <c r="BF12" s="9">
        <v>543032.0</v>
      </c>
      <c r="BG12" s="9">
        <v>564370.0</v>
      </c>
      <c r="BH12" s="9">
        <v>583855.0</v>
      </c>
    </row>
    <row r="13" ht="14.25" customHeight="1">
      <c r="A13" s="12" t="s">
        <v>12</v>
      </c>
      <c r="B13" s="13">
        <f t="shared" ref="B13:BI13" si="41">sum(B2:B11)</f>
        <v>28536</v>
      </c>
      <c r="C13" s="13">
        <f t="shared" si="41"/>
        <v>31965</v>
      </c>
      <c r="D13" s="13">
        <f t="shared" si="41"/>
        <v>35592</v>
      </c>
      <c r="E13" s="13">
        <f t="shared" si="41"/>
        <v>38409</v>
      </c>
      <c r="F13" s="13">
        <f t="shared" si="41"/>
        <v>41073</v>
      </c>
      <c r="G13" s="13">
        <f t="shared" si="41"/>
        <v>44293</v>
      </c>
      <c r="H13" s="13">
        <f t="shared" si="41"/>
        <v>47966</v>
      </c>
      <c r="I13" s="13">
        <f t="shared" si="41"/>
        <v>50359</v>
      </c>
      <c r="J13" s="13">
        <f t="shared" si="41"/>
        <v>53939</v>
      </c>
      <c r="K13" s="13">
        <f t="shared" si="41"/>
        <v>56874</v>
      </c>
      <c r="L13" s="13">
        <f t="shared" si="41"/>
        <v>58097</v>
      </c>
      <c r="M13" s="13">
        <f t="shared" si="41"/>
        <v>58097</v>
      </c>
      <c r="N13" s="13">
        <f t="shared" si="41"/>
        <v>63775</v>
      </c>
      <c r="O13" s="13">
        <f t="shared" si="41"/>
        <v>68873</v>
      </c>
      <c r="P13" s="13">
        <f t="shared" si="41"/>
        <v>73029</v>
      </c>
      <c r="Q13" s="13">
        <f t="shared" si="41"/>
        <v>75054</v>
      </c>
      <c r="R13" s="13">
        <f t="shared" si="41"/>
        <v>80085</v>
      </c>
      <c r="S13" s="13">
        <f t="shared" si="41"/>
        <v>83664</v>
      </c>
      <c r="T13" s="13">
        <f t="shared" si="41"/>
        <v>87021</v>
      </c>
      <c r="U13" s="13">
        <f t="shared" si="41"/>
        <v>90515</v>
      </c>
      <c r="V13" s="13">
        <f t="shared" si="41"/>
        <v>95061</v>
      </c>
      <c r="W13" s="13">
        <f t="shared" si="41"/>
        <v>100827</v>
      </c>
      <c r="X13" s="13">
        <f t="shared" si="41"/>
        <v>108020</v>
      </c>
      <c r="Y13" s="13">
        <f t="shared" si="41"/>
        <v>114709</v>
      </c>
      <c r="Z13" s="13">
        <f t="shared" si="41"/>
        <v>121510</v>
      </c>
      <c r="AA13" s="13">
        <f t="shared" si="41"/>
        <v>126938</v>
      </c>
      <c r="AB13" s="13">
        <f t="shared" si="41"/>
        <v>133773</v>
      </c>
      <c r="AC13" s="13">
        <f t="shared" si="41"/>
        <v>143570</v>
      </c>
      <c r="AD13" s="13">
        <f t="shared" si="41"/>
        <v>152390</v>
      </c>
      <c r="AE13" s="13">
        <f t="shared" si="41"/>
        <v>161004</v>
      </c>
      <c r="AF13" s="13">
        <f t="shared" si="41"/>
        <v>168643</v>
      </c>
      <c r="AG13" s="13">
        <f t="shared" si="41"/>
        <v>178470</v>
      </c>
      <c r="AH13" s="13">
        <f t="shared" si="41"/>
        <v>185498</v>
      </c>
      <c r="AI13" s="13">
        <f t="shared" si="41"/>
        <v>197129</v>
      </c>
      <c r="AJ13" s="13">
        <f t="shared" si="41"/>
        <v>207531</v>
      </c>
      <c r="AK13" s="13">
        <f t="shared" si="41"/>
        <v>217522</v>
      </c>
      <c r="AL13" s="13">
        <f t="shared" si="41"/>
        <v>230685</v>
      </c>
      <c r="AM13" s="13">
        <f t="shared" si="41"/>
        <v>245746</v>
      </c>
      <c r="AN13" s="13">
        <f t="shared" si="41"/>
        <v>257541</v>
      </c>
      <c r="AO13" s="13">
        <f t="shared" si="41"/>
        <v>268064</v>
      </c>
      <c r="AP13" s="13">
        <f t="shared" si="41"/>
        <v>279379</v>
      </c>
      <c r="AQ13" s="13">
        <f t="shared" si="41"/>
        <v>292152</v>
      </c>
      <c r="AR13" s="13">
        <f t="shared" si="41"/>
        <v>307753</v>
      </c>
      <c r="AS13" s="13">
        <f t="shared" si="41"/>
        <v>324078</v>
      </c>
      <c r="AT13" s="13">
        <f t="shared" si="41"/>
        <v>341336</v>
      </c>
      <c r="AU13" s="13">
        <f t="shared" si="41"/>
        <v>356065</v>
      </c>
      <c r="AV13" s="13">
        <f t="shared" si="41"/>
        <v>369698</v>
      </c>
      <c r="AW13" s="13">
        <f t="shared" si="41"/>
        <v>386352</v>
      </c>
      <c r="AX13" s="13">
        <f t="shared" si="41"/>
        <v>403018</v>
      </c>
      <c r="AY13" s="13">
        <f t="shared" si="41"/>
        <v>421556</v>
      </c>
      <c r="AZ13" s="13">
        <f t="shared" si="41"/>
        <v>439559</v>
      </c>
      <c r="BA13" s="13">
        <f t="shared" si="41"/>
        <v>460873</v>
      </c>
      <c r="BB13" s="13">
        <f t="shared" si="41"/>
        <v>475070</v>
      </c>
      <c r="BC13" s="13">
        <f t="shared" si="41"/>
        <v>488609</v>
      </c>
      <c r="BD13" s="13">
        <f t="shared" si="41"/>
        <v>506861</v>
      </c>
      <c r="BE13" s="13">
        <f t="shared" si="41"/>
        <v>525434</v>
      </c>
      <c r="BF13" s="13">
        <f t="shared" si="41"/>
        <v>543031</v>
      </c>
      <c r="BG13" s="13">
        <f t="shared" si="41"/>
        <v>564369</v>
      </c>
      <c r="BH13" s="13">
        <f t="shared" si="41"/>
        <v>583855</v>
      </c>
      <c r="BI13" s="13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f>TODAY()</f>
        <v>43976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8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/>
    </row>
    <row r="12" ht="14.25" customHeight="1"/>
    <row r="13" ht="14.25" customHeight="1">
      <c r="A13" s="1" t="s">
        <v>2</v>
      </c>
      <c r="B13" s="9">
        <v>1263875.0</v>
      </c>
    </row>
    <row r="14" ht="14.25" customHeight="1">
      <c r="A14" s="1" t="s">
        <v>3</v>
      </c>
      <c r="B14" s="9">
        <v>4027160.0</v>
      </c>
    </row>
    <row r="15" ht="14.25" customHeight="1">
      <c r="A15" s="1" t="s">
        <v>4</v>
      </c>
      <c r="B15" s="9">
        <v>4592187.0</v>
      </c>
    </row>
    <row r="16" ht="14.25" customHeight="1">
      <c r="A16" s="1" t="s">
        <v>5</v>
      </c>
      <c r="B16" s="9">
        <v>5982584.0</v>
      </c>
    </row>
    <row r="17" ht="14.25" customHeight="1">
      <c r="A17" s="1" t="s">
        <v>6</v>
      </c>
      <c r="B17" s="9">
        <v>6712276.0</v>
      </c>
    </row>
    <row r="18" ht="14.25" customHeight="1">
      <c r="A18" s="1" t="s">
        <v>7</v>
      </c>
      <c r="B18" s="9">
        <v>2887465.0</v>
      </c>
    </row>
    <row r="19" ht="14.25" customHeight="1">
      <c r="A19" s="1" t="s">
        <v>8</v>
      </c>
      <c r="B19" s="9">
        <v>1.1289086E7</v>
      </c>
    </row>
    <row r="20" ht="14.25" customHeight="1">
      <c r="A20" s="1" t="s">
        <v>9</v>
      </c>
      <c r="B20" s="9">
        <v>6844272.0</v>
      </c>
    </row>
    <row r="21" ht="14.25" customHeight="1">
      <c r="A21" s="1" t="s">
        <v>10</v>
      </c>
      <c r="B21" s="9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6">
        <v>43972.0</v>
      </c>
      <c r="BF1" s="2">
        <v>43973.0</v>
      </c>
      <c r="BG1" s="7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f>today()</f>
        <v>43976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hidden="1" customHeight="1">
      <c r="A3" s="14" t="s">
        <v>14</v>
      </c>
      <c r="B3" s="14">
        <f t="shared" ref="B3:BH3" si="1">sum(B4:B12)</f>
        <v>0</v>
      </c>
      <c r="C3" s="14">
        <f t="shared" si="1"/>
        <v>0</v>
      </c>
      <c r="D3" s="14">
        <f t="shared" si="1"/>
        <v>-1</v>
      </c>
      <c r="E3" s="14">
        <f t="shared" si="1"/>
        <v>-1</v>
      </c>
      <c r="F3" s="14">
        <f t="shared" si="1"/>
        <v>-2</v>
      </c>
      <c r="G3" s="14">
        <f t="shared" si="1"/>
        <v>0</v>
      </c>
      <c r="H3" s="14">
        <f t="shared" si="1"/>
        <v>0</v>
      </c>
      <c r="I3" s="14">
        <f t="shared" si="1"/>
        <v>-4</v>
      </c>
      <c r="J3" s="14">
        <f t="shared" si="1"/>
        <v>0</v>
      </c>
      <c r="K3" s="14">
        <f t="shared" si="1"/>
        <v>-2</v>
      </c>
      <c r="L3" s="14">
        <f t="shared" si="1"/>
        <v>-1</v>
      </c>
      <c r="M3" s="14">
        <f t="shared" si="1"/>
        <v>-1</v>
      </c>
      <c r="N3" s="14">
        <f t="shared" si="1"/>
        <v>-5</v>
      </c>
      <c r="O3" s="14">
        <f t="shared" si="1"/>
        <v>0</v>
      </c>
      <c r="P3" s="14">
        <f t="shared" si="1"/>
        <v>404</v>
      </c>
      <c r="Q3" s="14">
        <f t="shared" si="1"/>
        <v>-1</v>
      </c>
      <c r="R3" s="14">
        <f t="shared" si="1"/>
        <v>0</v>
      </c>
      <c r="S3" s="14">
        <f t="shared" si="1"/>
        <v>-2</v>
      </c>
      <c r="T3" s="14">
        <f t="shared" si="1"/>
        <v>0</v>
      </c>
      <c r="U3" s="14">
        <f t="shared" si="1"/>
        <v>-7</v>
      </c>
      <c r="V3" s="14">
        <f t="shared" si="1"/>
        <v>479</v>
      </c>
      <c r="W3" s="14">
        <f t="shared" si="1"/>
        <v>-2</v>
      </c>
      <c r="X3" s="14">
        <f t="shared" si="1"/>
        <v>-2</v>
      </c>
      <c r="Y3" s="14">
        <f t="shared" si="1"/>
        <v>-2</v>
      </c>
      <c r="Z3" s="14">
        <f t="shared" si="1"/>
        <v>148</v>
      </c>
      <c r="AA3" s="14">
        <f t="shared" si="1"/>
        <v>0</v>
      </c>
      <c r="AB3" s="14">
        <f t="shared" si="1"/>
        <v>-7</v>
      </c>
      <c r="AC3" s="14">
        <f t="shared" si="1"/>
        <v>408</v>
      </c>
      <c r="AD3" s="14">
        <f t="shared" si="1"/>
        <v>-4</v>
      </c>
      <c r="AE3" s="14">
        <f t="shared" si="1"/>
        <v>-7</v>
      </c>
      <c r="AF3" s="14">
        <f t="shared" si="1"/>
        <v>-1</v>
      </c>
      <c r="AG3" s="14">
        <f t="shared" si="1"/>
        <v>-3</v>
      </c>
      <c r="AH3" s="14">
        <f t="shared" si="1"/>
        <v>-2</v>
      </c>
      <c r="AI3" s="14">
        <f t="shared" si="1"/>
        <v>-10</v>
      </c>
      <c r="AJ3" s="14">
        <f t="shared" si="1"/>
        <v>0</v>
      </c>
      <c r="AK3" s="14">
        <f t="shared" si="1"/>
        <v>-13</v>
      </c>
      <c r="AL3" s="14">
        <f t="shared" si="1"/>
        <v>1068</v>
      </c>
      <c r="AM3" s="14">
        <f t="shared" si="1"/>
        <v>-8</v>
      </c>
      <c r="AN3" s="14">
        <f t="shared" si="1"/>
        <v>190</v>
      </c>
      <c r="AO3" s="14">
        <f t="shared" si="1"/>
        <v>-10</v>
      </c>
      <c r="AP3" s="14">
        <f t="shared" si="1"/>
        <v>402</v>
      </c>
      <c r="AQ3" s="14">
        <f t="shared" si="1"/>
        <v>-8</v>
      </c>
      <c r="AR3" s="14">
        <f t="shared" si="1"/>
        <v>-17</v>
      </c>
      <c r="AS3" s="14">
        <f t="shared" si="1"/>
        <v>-8</v>
      </c>
      <c r="AT3" s="14">
        <f t="shared" si="1"/>
        <v>1012</v>
      </c>
      <c r="AU3" s="14">
        <f t="shared" si="1"/>
        <v>-12</v>
      </c>
      <c r="AV3" s="14">
        <f t="shared" si="1"/>
        <v>0</v>
      </c>
      <c r="AW3" s="14">
        <f t="shared" si="1"/>
        <v>559</v>
      </c>
      <c r="AX3" s="14">
        <f t="shared" si="1"/>
        <v>912</v>
      </c>
      <c r="AY3" s="14">
        <f t="shared" si="1"/>
        <v>398</v>
      </c>
      <c r="AZ3" s="14">
        <f t="shared" si="1"/>
        <v>381</v>
      </c>
      <c r="BA3" s="14">
        <f t="shared" si="1"/>
        <v>525</v>
      </c>
      <c r="BB3" s="14">
        <f t="shared" si="1"/>
        <v>270</v>
      </c>
      <c r="BC3" s="14">
        <f t="shared" si="1"/>
        <v>636</v>
      </c>
      <c r="BD3" s="14">
        <f t="shared" si="1"/>
        <v>963</v>
      </c>
      <c r="BE3" s="14">
        <f t="shared" si="1"/>
        <v>-30</v>
      </c>
      <c r="BF3" s="14">
        <f t="shared" si="1"/>
        <v>1126</v>
      </c>
      <c r="BG3" s="14">
        <f t="shared" si="1"/>
        <v>-10</v>
      </c>
      <c r="BH3" s="14">
        <f t="shared" si="1"/>
        <v>974</v>
      </c>
      <c r="BI3" s="14"/>
    </row>
    <row r="4" ht="14.25" customHeight="1">
      <c r="A4" s="1" t="s">
        <v>2</v>
      </c>
      <c r="B4" s="4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4"/>
    </row>
    <row r="5" ht="14.25" customHeight="1">
      <c r="A5" s="1" t="s">
        <v>3</v>
      </c>
      <c r="B5" s="4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4"/>
    </row>
    <row r="6" ht="14.25" customHeight="1">
      <c r="A6" s="1" t="s">
        <v>4</v>
      </c>
      <c r="B6" s="4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4"/>
    </row>
    <row r="7" ht="14.25" customHeight="1">
      <c r="A7" s="1" t="s">
        <v>5</v>
      </c>
      <c r="B7" s="4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4"/>
    </row>
    <row r="8" ht="14.25" customHeight="1">
      <c r="A8" s="1" t="s">
        <v>6</v>
      </c>
      <c r="B8" s="4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4"/>
    </row>
    <row r="9" ht="14.25" customHeight="1">
      <c r="A9" s="1" t="s">
        <v>7</v>
      </c>
      <c r="B9" s="4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4"/>
    </row>
    <row r="10" ht="14.25" customHeight="1">
      <c r="A10" s="1" t="s">
        <v>8</v>
      </c>
      <c r="B10" s="4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4"/>
    </row>
    <row r="11" ht="14.25" customHeight="1">
      <c r="A11" s="1" t="s">
        <v>9</v>
      </c>
      <c r="B11" s="4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4"/>
    </row>
    <row r="12" ht="14.25" customHeight="1">
      <c r="A12" s="1" t="s">
        <v>10</v>
      </c>
      <c r="B12" s="4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1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>
        <f>Confirmed!BI2-Deaths!AX2-Recoveries!AX2</f>
        <v>0</v>
      </c>
    </row>
    <row r="3" ht="14.25" customHeight="1">
      <c r="A3" s="14" t="s">
        <v>14</v>
      </c>
      <c r="B3" s="15">
        <f t="shared" ref="B3:BI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/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Confirmed!BI2-Deaths!AX2-Recoveries!AX2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8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8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8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8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8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8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9">
        <v>34.31</v>
      </c>
      <c r="C12" s="9">
        <v>108.39</v>
      </c>
      <c r="D12" s="9">
        <v>43.4</v>
      </c>
      <c r="E12" s="19">
        <v>7.13078100388287</v>
      </c>
    </row>
    <row r="13" ht="14.25" customHeight="1">
      <c r="A13" s="1" t="s">
        <v>9</v>
      </c>
      <c r="B13" s="9">
        <v>25.39</v>
      </c>
      <c r="C13" s="9">
        <v>100.02</v>
      </c>
      <c r="D13" s="9">
        <v>44.7</v>
      </c>
      <c r="E13" s="19">
        <v>99.5430923844055</v>
      </c>
    </row>
    <row r="14" ht="14.25" customHeight="1">
      <c r="A14" s="1" t="s">
        <v>10</v>
      </c>
      <c r="B14" s="9">
        <v>25.31</v>
      </c>
      <c r="C14" s="9">
        <v>140.8</v>
      </c>
      <c r="D14" s="9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